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ThisWorkbook" defaultThemeVersion="124226"/>
  <mc:AlternateContent xmlns:mc="http://schemas.openxmlformats.org/markup-compatibility/2006">
    <mc:Choice Requires="x15">
      <x15ac:absPath xmlns:x15ac="http://schemas.microsoft.com/office/spreadsheetml/2010/11/ac" url="https://delijn.sharepoint.com/teams/CTM-OTGentStad-Teamcoaches/Shared Documents/Teamcoaches/Alle info chauffeurs/Gesprekken/"/>
    </mc:Choice>
  </mc:AlternateContent>
  <xr:revisionPtr revIDLastSave="6368" documentId="6_{C092B3BF-0391-45FE-B563-1DAC6B76393E}" xr6:coauthVersionLast="47" xr6:coauthVersionMax="47" xr10:uidLastSave="{A9904827-09E9-46C1-8701-9CCBBCB917EB}"/>
  <bookViews>
    <workbookView xWindow="-120" yWindow="-120" windowWidth="29040" windowHeight="15720" xr2:uid="{00000000-000D-0000-FFFF-FFFF00000000}"/>
  </bookViews>
  <sheets>
    <sheet name="gesprekken per thema" sheetId="1" r:id="rId1"/>
    <sheet name="controle 2022" sheetId="10" r:id="rId2"/>
    <sheet name="uit dienst" sheetId="2" r:id="rId3"/>
    <sheet name="statistiek" sheetId="3" r:id="rId4"/>
    <sheet name="chauffeurslijst" sheetId="4" r:id="rId5"/>
    <sheet name="Gesprekken 2015" sheetId="5" state="hidden" r:id="rId6"/>
  </sheets>
  <externalReferences>
    <externalReference r:id="rId7"/>
  </externalReferences>
  <definedNames>
    <definedName name="_xlnm._FilterDatabase" localSheetId="5" hidden="1">'Gesprekken 2015'!$A$1:$G$205</definedName>
    <definedName name="_xlnm._FilterDatabase" localSheetId="0" hidden="1">'gesprekken per thema'!$A$1:$I$3944</definedName>
    <definedName name="_xlnm._FilterDatabase" localSheetId="2" hidden="1">'uit dienst'!$A$1:$F$2502</definedName>
    <definedName name="Z_00C31274_ED3B_4A9B_8211_105637DB5029_.wvu.FilterData" localSheetId="0" hidden="1">'gesprekken per thema'!$A$2:$G$2609</definedName>
    <definedName name="Z_00DE305D_BC4E_4AB2_A2B1_F6598D8BB55F_.wvu.FilterData" localSheetId="0" hidden="1">'gesprekken per thema'!$A$2:$G$2773</definedName>
    <definedName name="Z_0255C3D8_F2CF_4464_B2C4_746823190711_.wvu.FilterData" localSheetId="0" hidden="1">'gesprekken per thema'!$A$2:$G$2881</definedName>
    <definedName name="Z_02B8B6CF_DAF3_40FA_A65A_3C53CFF79933_.wvu.FilterData" localSheetId="0" hidden="1">'gesprekken per thema'!$A$2:$G$2609</definedName>
    <definedName name="Z_07108D30_6F93_4889_B3F9_00715B7FB75B_.wvu.FilterData" localSheetId="0" hidden="1">'gesprekken per thema'!$A$2:$G$2609</definedName>
    <definedName name="Z_0C6E2899_A1ED_4908_87AD_A99884AEF2EA_.wvu.FilterData" localSheetId="0" hidden="1">'gesprekken per thema'!$A$2:$G$2609</definedName>
    <definedName name="Z_105ECA8A_2436_4DD1_9B12_24000A54D19A_.wvu.FilterData" localSheetId="0" hidden="1">'gesprekken per thema'!$A$2:$G$2458</definedName>
    <definedName name="Z_111E1B71_C197_4179_8119_170537262F0D_.wvu.FilterData" localSheetId="0" hidden="1">'gesprekken per thema'!$A$2:$G$2630</definedName>
    <definedName name="Z_111E1B71_C197_4179_8119_170537262F0D_.wvu.FilterData" localSheetId="2" hidden="1">'uit dienst'!$A$1:$F$1119</definedName>
    <definedName name="Z_15C729A1_A0E0_4FC5_AB53_064B176EBA6F_.wvu.FilterData" localSheetId="0" hidden="1">'gesprekken per thema'!$A$2:$G$2609</definedName>
    <definedName name="Z_1C16A01B_5715_426E_82BE_BD75BE84E63A_.wvu.FilterData" localSheetId="0" hidden="1">'gesprekken per thema'!$A$2:$G$2609</definedName>
    <definedName name="Z_1D40A7EC_5B79_4A4B_A69D_F0465CB90E42_.wvu.FilterData" localSheetId="0" hidden="1">'gesprekken per thema'!$A$2:$G$2317</definedName>
    <definedName name="Z_1F5682FB_062D_40E5_9190_582E9F6CF02B_.wvu.FilterData" localSheetId="0" hidden="1">'gesprekken per thema'!$A$2:$G$2738</definedName>
    <definedName name="Z_20472ADC_CC11_4285_A928_8473085D4530_.wvu.FilterData" localSheetId="0" hidden="1">'gesprekken per thema'!$A$2:$G$2754</definedName>
    <definedName name="Z_2771B10A_8E5D_4A7F_ADF2_F81DFEDD2EC1_.wvu.FilterData" localSheetId="0" hidden="1">'gesprekken per thema'!$A$2:$G$2721</definedName>
    <definedName name="Z_2A54269D_9BF7_48A1_8BE4_8C8653BAF640_.wvu.FilterData" localSheetId="0" hidden="1">'gesprekken per thema'!$A$2:$G$2494</definedName>
    <definedName name="Z_2D20BC1F_15BA_4718_AC26_C596FF71602E_.wvu.FilterData" localSheetId="0" hidden="1">'gesprekken per thema'!$A$2:$G$2639</definedName>
    <definedName name="Z_356F9FCF_CF49_4D1D_A187_B561A8FC690E_.wvu.FilterData" localSheetId="0" hidden="1">'gesprekken per thema'!$A$2:$G$2609</definedName>
    <definedName name="Z_35F3EF0D_7D20_4A1B_B8FD_8F7CF7A72B2F_.wvu.FilterData" localSheetId="0" hidden="1">'gesprekken per thema'!$A$2:$G$2609</definedName>
    <definedName name="Z_363702F8_505E_4E88_802C_3607BE9347CE_.wvu.FilterData" localSheetId="0" hidden="1">'gesprekken per thema'!$A$2:$G$2849</definedName>
    <definedName name="Z_38436695_0E2B_4DEE_B014_675D4BABF41D_.wvu.FilterData" localSheetId="0" hidden="1">'gesprekken per thema'!$A$2:$G$2609</definedName>
    <definedName name="Z_3BAA23C5_4C44_4D6B_B4F4_2BB3C78BFB14_.wvu.FilterData" localSheetId="0" hidden="1">'gesprekken per thema'!$A$2:$G$2859</definedName>
    <definedName name="Z_3ECEBEBB_B98D_41B9_8D33_EADE0C97C1E2_.wvu.FilterData" localSheetId="5" hidden="1">'Gesprekken 2015'!$A$1:$G$205</definedName>
    <definedName name="Z_3ECEBEBB_B98D_41B9_8D33_EADE0C97C1E2_.wvu.FilterData" localSheetId="0" hidden="1">'gesprekken per thema'!$A$2:$G$2900</definedName>
    <definedName name="Z_3ECEBEBB_B98D_41B9_8D33_EADE0C97C1E2_.wvu.FilterData" localSheetId="2" hidden="1">'uit dienst'!$A$1:$F$1156</definedName>
    <definedName name="Z_42059077_E4F4_467C_8B3C_1045264A0967_.wvu.FilterData" localSheetId="0" hidden="1">'gesprekken per thema'!$A$2:$G$2609</definedName>
    <definedName name="Z_44B07B5F_6FEE_4B86_83A4_D9181D9B3820_.wvu.FilterData" localSheetId="0" hidden="1">'gesprekken per thema'!$A$2:$G$2609</definedName>
    <definedName name="Z_46E8B07A_6F15_4101_AE7D_40D7FFD73D63_.wvu.FilterData" localSheetId="0" hidden="1">'gesprekken per thema'!$A$2:$G$2849</definedName>
    <definedName name="Z_47EF6491_7F64_4C54_A633_9073E992C3BD_.wvu.FilterData" localSheetId="0" hidden="1">'gesprekken per thema'!$A$2:$G$2609</definedName>
    <definedName name="Z_4A348A38_56C8_4BBC_99FF_A0E6ED6BDFDC_.wvu.FilterData" localSheetId="0" hidden="1">'gesprekken per thema'!$A$2:$G$2609</definedName>
    <definedName name="Z_4C71AE27_3821_4463_94E4_A05EC46E44A9_.wvu.FilterData" localSheetId="0" hidden="1">'gesprekken per thema'!$A$2:$G$2772</definedName>
    <definedName name="Z_5290B23A_B5A2_4187_839D_7F0F5D7307D7_.wvu.FilterData" localSheetId="0" hidden="1">'gesprekken per thema'!$A$2:$G$2472</definedName>
    <definedName name="Z_53B7F84D_5500_44C3_A771_86354D425F28_.wvu.FilterData" localSheetId="0" hidden="1">'gesprekken per thema'!$A$2:$G$2707</definedName>
    <definedName name="Z_5430B37F_93EB_4E7E_B2C4_BEAFB970936F_.wvu.FilterData" localSheetId="0" hidden="1">'gesprekken per thema'!$A$2:$G$2609</definedName>
    <definedName name="Z_56FBA31B_26D1_42B9_8B02_1D79DD76174A_.wvu.FilterData" localSheetId="0" hidden="1">'gesprekken per thema'!$A$2:$G$2708</definedName>
    <definedName name="Z_59375F8B_23D1_4DB6_91BD_E2D92FC53E5A_.wvu.FilterData" localSheetId="0" hidden="1">'gesprekken per thema'!$A$2:$G$2726</definedName>
    <definedName name="Z_5EE3BCEE_D464_4929_B0F3_9C06B348FF66_.wvu.FilterData" localSheetId="0" hidden="1">'gesprekken per thema'!$A$2:$G$2609</definedName>
    <definedName name="Z_61A2F2E3_E9E1_444F_90FF_21BDEE1DCFBF_.wvu.FilterData" localSheetId="0" hidden="1">'gesprekken per thema'!$A$2:$G$2609</definedName>
    <definedName name="Z_6A538429_F69D_4A95_88C4_3C9E8CE72973_.wvu.FilterData" localSheetId="0" hidden="1">'gesprekken per thema'!$A$2:$G$2494</definedName>
    <definedName name="Z_6EBB88DA_810B_4339_98A5_13D8968AB9EC_.wvu.FilterData" localSheetId="0" hidden="1">'gesprekken per thema'!$A$2:$G$2451</definedName>
    <definedName name="Z_71E6AEF0_5724_4728_B36D_F981ABBBD0FF_.wvu.FilterData" localSheetId="0" hidden="1">'gesprekken per thema'!$A$2:$G$2491</definedName>
    <definedName name="Z_72422934_9062_4E7E_B9D3_26188E0A4C88_.wvu.FilterData" localSheetId="0" hidden="1">'gesprekken per thema'!$A$2:$G$2609</definedName>
    <definedName name="Z_77A422D1_E782_47AF_A019_39DFF74D9A3F_.wvu.FilterData" localSheetId="0" hidden="1">'gesprekken per thema'!$A$2:$G$2317</definedName>
    <definedName name="Z_793971AC_9BC1_412B_8308_7406EEE4704C_.wvu.FilterData" localSheetId="0" hidden="1">'gesprekken per thema'!$A$2:$G$2609</definedName>
    <definedName name="Z_7D87FD97_A44C_4E67_BB2C_1EE7F81E7221_.wvu.FilterData" localSheetId="0" hidden="1">'gesprekken per thema'!$A$2:$G$2609</definedName>
    <definedName name="Z_84478168_7B76_4DB7_9054_55BB7637F707_.wvu.FilterData" localSheetId="0" hidden="1">'gesprekken per thema'!$A$2:$G$2734</definedName>
    <definedName name="Z_895DFE1E_B409_4B60_ACB4_331E26A500E1_.wvu.FilterData" localSheetId="0" hidden="1">'gesprekken per thema'!$A$2:$G$2609</definedName>
    <definedName name="Z_89980877_736D_4713_942A_5E534D611BA4_.wvu.FilterData" localSheetId="5" hidden="1">'Gesprekken 2015'!$A$1:$G$205</definedName>
    <definedName name="Z_89980877_736D_4713_942A_5E534D611BA4_.wvu.FilterData" localSheetId="0" hidden="1">'gesprekken per thema'!$B$2:$B$2900</definedName>
    <definedName name="Z_89980877_736D_4713_942A_5E534D611BA4_.wvu.FilterData" localSheetId="2" hidden="1">'uit dienst'!$A$1:$F$1156</definedName>
    <definedName name="Z_8CC92BEB_7D10_4A79_BDB5_F02E645FE640_.wvu.FilterData" localSheetId="0" hidden="1">'gesprekken per thema'!$A$2:$G$2711</definedName>
    <definedName name="Z_91899ED9_49FD_4D1E_89FA_3B3D8520953C_.wvu.FilterData" localSheetId="0" hidden="1">'gesprekken per thema'!$A$2:$G$2657</definedName>
    <definedName name="Z_957FE2FF_3042_47B3_98CC_44C1A9C8C6E5_.wvu.FilterData" localSheetId="0" hidden="1">'gesprekken per thema'!$A$2:$G$2609</definedName>
    <definedName name="Z_9E1AB569_B7B2_43AC_B09B_0ABB623C832F_.wvu.FilterData" localSheetId="0" hidden="1">'gesprekken per thema'!$A$2:$G$2609</definedName>
    <definedName name="Z_A1EF9BEC_1400_4379_8A4F_749BD7553502_.wvu.FilterData" localSheetId="0" hidden="1">'gesprekken per thema'!$A$2:$G$2609</definedName>
    <definedName name="Z_A939DD00_4E5E_44E9_B7FD_8474ECDB2FAA_.wvu.FilterData" localSheetId="0" hidden="1">'gesprekken per thema'!$A$2:$G$2856</definedName>
    <definedName name="Z_AC215E2F_90F3_4741_A4C2_2C3BA2AFE9E6_.wvu.FilterData" localSheetId="0" hidden="1">'gesprekken per thema'!$A$2:$G$2851</definedName>
    <definedName name="Z_AC728380_DBB7_4171_8A73_10EFEA3A84E6_.wvu.FilterData" localSheetId="0" hidden="1">'gesprekken per thema'!$A$2:$G$2609</definedName>
    <definedName name="Z_B20A39F2_85C5_4291_9399_02D68F673626_.wvu.FilterData" localSheetId="5" hidden="1">'Gesprekken 2015'!$A$1:$G$205</definedName>
    <definedName name="Z_B20A39F2_85C5_4291_9399_02D68F673626_.wvu.FilterData" localSheetId="0" hidden="1">'gesprekken per thema'!$A$2:$G$2894</definedName>
    <definedName name="Z_B20A39F2_85C5_4291_9399_02D68F673626_.wvu.FilterData" localSheetId="2" hidden="1">'uit dienst'!$A$1:$F$1156</definedName>
    <definedName name="Z_B23F5CA8_C65D_47ED_BD29_95C08AABBEAA_.wvu.FilterData" localSheetId="0" hidden="1">'gesprekken per thema'!$A$2:$G$2609</definedName>
    <definedName name="Z_B77345CA_FFDA_4E97_8D23_0221E364B8FD_.wvu.FilterData" localSheetId="0" hidden="1">'gesprekken per thema'!$A$2:$G$2877</definedName>
    <definedName name="Z_C0BCC8CF_762F_43F8_BB50_73BB07BB3D59_.wvu.FilterData" localSheetId="0" hidden="1">'gesprekken per thema'!$A$2:$G$2415</definedName>
    <definedName name="Z_C2AB8229_641F_4D86_8698_71A2C9DE6788_.wvu.FilterData" localSheetId="5" hidden="1">'Gesprekken 2015'!$A$1:$G$205</definedName>
    <definedName name="Z_C2AB8229_641F_4D86_8698_71A2C9DE6788_.wvu.FilterData" localSheetId="0" hidden="1">'gesprekken per thema'!$A$2:$G$2894</definedName>
    <definedName name="Z_C2AB8229_641F_4D86_8698_71A2C9DE6788_.wvu.FilterData" localSheetId="2" hidden="1">'uit dienst'!$A$1:$F$1156</definedName>
    <definedName name="Z_C7A2BC18_BAA2_42EB_A9D0_9F836E8B47A1_.wvu.FilterData" localSheetId="0" hidden="1">'gesprekken per thema'!$A$2:$G$2482</definedName>
    <definedName name="Z_C8B15973_B7BF_44D9_9A7A_BA4673ED87CD_.wvu.FilterData" localSheetId="5" hidden="1">'Gesprekken 2015'!$A$1:$G$205</definedName>
    <definedName name="Z_C8B15973_B7BF_44D9_9A7A_BA4673ED87CD_.wvu.FilterData" localSheetId="0" hidden="1">'gesprekken per thema'!$A$2:$G$2872</definedName>
    <definedName name="Z_C8B15973_B7BF_44D9_9A7A_BA4673ED87CD_.wvu.FilterData" localSheetId="2" hidden="1">'uit dienst'!$A$1:$F$1156</definedName>
    <definedName name="Z_CB0FE370_6772_419E_B0F8_724D6CC6D549_.wvu.FilterData" localSheetId="0" hidden="1">'gesprekken per thema'!$A$2:$G$2331</definedName>
    <definedName name="Z_CC667CA1_D886_4D46_96E9_87CEF78F2E71_.wvu.FilterData" localSheetId="0" hidden="1">'gesprekken per thema'!$A$2:$G$2609</definedName>
    <definedName name="Z_CD88C352_EABE_4B50_BA25_B5D523D4EA0F_.wvu.FilterData" localSheetId="0" hidden="1">'gesprekken per thema'!$A$2:$G$2772</definedName>
    <definedName name="Z_CF8BDD76_8D46_4AEE_B7A2_80A829DC9F56_.wvu.FilterData" localSheetId="0" hidden="1">'gesprekken per thema'!$A$2:$G$2609</definedName>
    <definedName name="Z_DA69675F_28EF_4883_98E5_2529FE8DFD26_.wvu.FilterData" localSheetId="0" hidden="1">'gesprekken per thema'!$A$2:$G$2650</definedName>
    <definedName name="Z_DFE55530_09D4_40AF_8339_A3044F4B820A_.wvu.FilterData" localSheetId="5" hidden="1">'Gesprekken 2015'!$A$1:$G$205</definedName>
    <definedName name="Z_DFE55530_09D4_40AF_8339_A3044F4B820A_.wvu.FilterData" localSheetId="0" hidden="1">'gesprekken per thema'!$A$2:$G$2888</definedName>
    <definedName name="Z_DFE55530_09D4_40AF_8339_A3044F4B820A_.wvu.FilterData" localSheetId="2" hidden="1">'uit dienst'!$A$1:$F$1156</definedName>
    <definedName name="Z_E0677019_716F_46CA_B897_C8E03ABBF79B_.wvu.FilterData" localSheetId="0" hidden="1">'gesprekken per thema'!$A$2:$G$2609</definedName>
    <definedName name="Z_E0F36E96_1638_4866_B6E3_C927C64824FB_.wvu.FilterData" localSheetId="5" hidden="1">'Gesprekken 2015'!$A$1:$G$205</definedName>
    <definedName name="Z_E0F36E96_1638_4866_B6E3_C927C64824FB_.wvu.FilterData" localSheetId="0" hidden="1">'gesprekken per thema'!$A$2:$G$2894</definedName>
    <definedName name="Z_E0F36E96_1638_4866_B6E3_C927C64824FB_.wvu.FilterData" localSheetId="2" hidden="1">'uit dienst'!$A$1:$F$1156</definedName>
    <definedName name="Z_E105010D_325E_4F92_B2D5_158046E23A1E_.wvu.FilterData" localSheetId="0" hidden="1">'gesprekken per thema'!$A$2:$G$2683</definedName>
    <definedName name="Z_E1E67B19_B823_4971_B4ED_830CCFC31BB2_.wvu.FilterData" localSheetId="0" hidden="1">'gesprekken per thema'!$A$2:$G$2715</definedName>
    <definedName name="Z_E694F345_1DC8_4E7C_8A1F_5831053C4F22_.wvu.FilterData" localSheetId="0" hidden="1">'gesprekken per thema'!$A$2:$G$2609</definedName>
    <definedName name="Z_E694F345_1DC8_4E7C_8A1F_5831053C4F22_.wvu.FilterData" localSheetId="2" hidden="1">'uit dienst'!$A$1:$F$1101</definedName>
    <definedName name="Z_EA29D87A_4E8A_4AD7_B017_31656A78F0FA_.wvu.FilterData" localSheetId="5" hidden="1">'Gesprekken 2015'!$A$1:$G$205</definedName>
    <definedName name="Z_EA29D87A_4E8A_4AD7_B017_31656A78F0FA_.wvu.FilterData" localSheetId="0" hidden="1">'gesprekken per thema'!$A$2:$G$2900</definedName>
    <definedName name="Z_EA29D87A_4E8A_4AD7_B017_31656A78F0FA_.wvu.FilterData" localSheetId="2" hidden="1">'uit dienst'!$A$1:$F$1156</definedName>
    <definedName name="Z_EFC2E2CF_78B0_41AF_AEF1_B5BD9CBF03BE_.wvu.FilterData" localSheetId="0" hidden="1">'gesprekken per thema'!$A$2:$G$2855</definedName>
    <definedName name="Z_F8A0FA06_CE07_45EC_B2BE_8F6FCFC3BD51_.wvu.FilterData" localSheetId="0" hidden="1">'gesprekken per thema'!$A$2:$G$2609</definedName>
    <definedName name="Z_FBA4E35E_CD98_4EED_8B15_254F3FD70B38_.wvu.FilterData" localSheetId="5" hidden="1">'Gesprekken 2015'!$A$1:$G$205</definedName>
    <definedName name="Z_FBA4E35E_CD98_4EED_8B15_254F3FD70B38_.wvu.FilterData" localSheetId="0" hidden="1">'gesprekken per thema'!$A$2:$G$2881</definedName>
    <definedName name="Z_FBA4E35E_CD98_4EED_8B15_254F3FD70B38_.wvu.FilterData" localSheetId="2" hidden="1">'uit dienst'!$A$1:$F$1156</definedName>
    <definedName name="Z_FBC97FE6_D653_4619_A7E6_C56B4185ED0C_.wvu.FilterData" localSheetId="0" hidden="1">'gesprekken per thema'!$A$2:$G$2609</definedName>
    <definedName name="Z_FF70657B_BF66_4301_9C65_E3E2D123B2CD_.wvu.FilterData" localSheetId="5" hidden="1">'Gesprekken 2015'!$A$1:$G$205</definedName>
    <definedName name="Z_FF70657B_BF66_4301_9C65_E3E2D123B2CD_.wvu.FilterData" localSheetId="0" hidden="1">'gesprekken per thema'!$A$2:$G$2772</definedName>
    <definedName name="Z_FF70657B_BF66_4301_9C65_E3E2D123B2CD_.wvu.FilterData" localSheetId="2" hidden="1">'uit dienst'!$A$1:$F$1149</definedName>
  </definedNames>
  <calcPr calcId="191028"/>
  <customWorkbookViews>
    <customWorkbookView name="Steven Storm - Persoonlijke weergave" guid="{3ECEBEBB-B98D-41B9-8D33-EADE0C97C1E2}" mergeInterval="0" personalView="1" maximized="1" windowWidth="1280" windowHeight="838" activeSheetId="1"/>
    <customWorkbookView name="Lucie Vande Velde - Persoonlijke weergave" guid="{C2AB8229-641F-4D86-8698-71A2C9DE6788}" mergeInterval="0" personalView="1" maximized="1" windowWidth="1280" windowHeight="799" activeSheetId="1"/>
    <customWorkbookView name="Wesley Van Camp - Persoonlijke weergave" guid="{E0F36E96-1638-4866-B6E3-C927C64824FB}" mergeInterval="0" personalView="1" maximized="1" windowWidth="1916" windowHeight="855" activeSheetId="4"/>
    <customWorkbookView name="Chaja Raman - Persoonlijke weergave" guid="{FBA4E35E-CD98-4EED-8B15-254F3FD70B38}" mergeInterval="0" personalView="1" maximized="1" windowWidth="1916" windowHeight="755" activeSheetId="1"/>
    <customWorkbookView name="Els D'Haese - Persoonlijke weergave" guid="{FF70657B-BF66-4301-9C65-E3E2D123B2CD}" mergeInterval="0" personalView="1" maximized="1" windowWidth="1280" windowHeight="759" activeSheetId="1"/>
    <customWorkbookView name="Stefaan Wanzeele - Persoonlijke weergave" guid="{C8B15973-B7BF-44D9-9A7A-BA4673ED87CD}" mergeInterval="0" personalView="1" maximized="1" windowWidth="1280" windowHeight="739" activeSheetId="1" showComments="commIndAndComment"/>
    <customWorkbookView name="Yves De Clercq - Persoonlijke weergave" guid="{DFE55530-09D4-40AF-8339-A3044F4B820A}" mergeInterval="0" personalView="1" maximized="1" windowWidth="1264" windowHeight="638" activeSheetId="1"/>
    <customWorkbookView name="Els Dewulf - Persoonlijke weergave" guid="{B20A39F2-85C5-4291-9399-02D68F673626}" mergeInterval="0" personalView="1" maximized="1" windowWidth="1280" windowHeight="799" activeSheetId="1"/>
    <customWorkbookView name="Bart Van Der Beken - Persoonlijke weergave" guid="{89980877-736D-4713-942A-5E534D611BA4}" mergeInterval="0" personalView="1" maximized="1" windowWidth="1280" windowHeight="838" activeSheetId="1"/>
    <customWorkbookView name="Bjorn Samyn - Persoonlijke weergave" guid="{EA29D87A-4E8A-4AD7-B017-31656A78F0FA}" mergeInterval="0" personalView="1" maximized="1" windowWidth="1280" windowHeight="838" activeSheetId="1"/>
    <customWorkbookView name="Els Vanhoe - Persoonlijke weergave" guid="{1B17BF1F-8996-4D13-A6BE-B42F7473C950}" mergeInterval="0" personalView="1" includePrintSettings="0" includeHiddenRowCol="0" maximized="1" windowWidth="1276" windowHeight="759" activeSheetId="1" showComments="commIndAndComment"/>
  </customWorkbookViews>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09" i="1" l="1"/>
  <c r="G3909" i="1"/>
  <c r="H3976" i="1"/>
  <c r="H3971" i="1"/>
  <c r="H3972" i="1"/>
  <c r="H3973" i="1"/>
  <c r="H3974" i="1"/>
  <c r="H3975" i="1"/>
  <c r="F3793" i="1"/>
  <c r="G3793" i="1"/>
  <c r="H3793" i="1"/>
  <c r="F1121" i="1"/>
  <c r="G1121" i="1"/>
  <c r="H1121" i="1"/>
  <c r="F3468" i="1"/>
  <c r="G3468" i="1"/>
  <c r="H3468" i="1"/>
  <c r="F1618" i="1"/>
  <c r="G1618" i="1"/>
  <c r="H1618" i="1"/>
  <c r="F1617" i="1"/>
  <c r="G1617" i="1"/>
  <c r="H1617" i="1"/>
  <c r="H3970" i="1"/>
  <c r="H3969" i="1"/>
  <c r="H3967" i="1"/>
  <c r="H3968" i="1"/>
  <c r="F3966" i="1"/>
  <c r="G3966" i="1"/>
  <c r="H3966" i="1"/>
  <c r="I3964" i="1"/>
  <c r="I3965" i="1"/>
  <c r="F3704" i="1"/>
  <c r="G3704" i="1"/>
  <c r="H3704" i="1"/>
  <c r="F3705" i="1"/>
  <c r="G3705" i="1"/>
  <c r="H3705" i="1"/>
  <c r="F3603" i="1"/>
  <c r="G3603" i="1"/>
  <c r="H3603" i="1"/>
  <c r="F3965" i="1"/>
  <c r="G3965" i="1"/>
  <c r="H3965" i="1"/>
  <c r="F3964" i="1"/>
  <c r="G3964" i="1"/>
  <c r="H3964" i="1"/>
  <c r="F3327" i="1"/>
  <c r="G3327" i="1"/>
  <c r="F653" i="1"/>
  <c r="G653" i="1"/>
  <c r="F3184" i="1"/>
  <c r="G3184" i="1"/>
  <c r="C3184" i="1"/>
  <c r="C2366" i="1"/>
  <c r="F2231" i="1"/>
  <c r="G2231" i="1"/>
  <c r="H2231" i="1"/>
  <c r="I2231" i="1"/>
  <c r="F3961" i="1"/>
  <c r="G3961" i="1"/>
  <c r="H3961" i="1"/>
  <c r="I3961" i="1"/>
  <c r="F3957" i="1"/>
  <c r="G3957" i="1"/>
  <c r="H3957" i="1"/>
  <c r="I3957" i="1"/>
  <c r="F2346" i="1"/>
  <c r="G2346" i="1"/>
  <c r="H2346" i="1"/>
  <c r="F3963" i="1"/>
  <c r="G3963" i="1"/>
  <c r="H3963" i="1"/>
  <c r="I3963" i="1"/>
  <c r="F3833" i="1"/>
  <c r="G3833" i="1"/>
  <c r="H3833" i="1"/>
  <c r="I3833" i="1"/>
  <c r="F3959" i="1"/>
  <c r="G3959" i="1"/>
  <c r="H3959" i="1"/>
  <c r="H752" i="1"/>
  <c r="H3924" i="1"/>
  <c r="F3954" i="1"/>
  <c r="G3954" i="1"/>
  <c r="H3954" i="1"/>
  <c r="F1213" i="1"/>
  <c r="G1213" i="1"/>
  <c r="C1213" i="1"/>
  <c r="F3758" i="1" l="1"/>
  <c r="G3758" i="1"/>
  <c r="H3625" i="1"/>
  <c r="H3955" i="1"/>
  <c r="H2264" i="1"/>
  <c r="H3848" i="1"/>
  <c r="H3956" i="1"/>
  <c r="F1498" i="1"/>
  <c r="G1498" i="1"/>
  <c r="H1498" i="1"/>
  <c r="F696" i="1"/>
  <c r="G696" i="1"/>
  <c r="H696" i="1"/>
  <c r="F2603" i="1"/>
  <c r="G2603" i="1"/>
  <c r="C2365" i="1"/>
  <c r="F3960" i="1"/>
  <c r="G3960" i="1"/>
  <c r="H3960" i="1"/>
  <c r="F3958" i="1"/>
  <c r="G3958" i="1"/>
  <c r="H3958" i="1"/>
  <c r="I3958" i="1"/>
  <c r="F37" i="1"/>
  <c r="G37" i="1"/>
  <c r="C37" i="1"/>
  <c r="I2988" i="1"/>
  <c r="F2988" i="1"/>
  <c r="G2988" i="1"/>
  <c r="H2988" i="1"/>
  <c r="H3889" i="1"/>
  <c r="F3939" i="1"/>
  <c r="G3939" i="1"/>
  <c r="H3939" i="1"/>
  <c r="F3336" i="1"/>
  <c r="G3336" i="1"/>
  <c r="F3564" i="1"/>
  <c r="G3564" i="1"/>
  <c r="H3564" i="1"/>
  <c r="I313" i="1"/>
  <c r="I3944" i="1"/>
  <c r="I3018" i="1"/>
  <c r="H313" i="1"/>
  <c r="H3944" i="1"/>
  <c r="H3018" i="1"/>
  <c r="H3953" i="1"/>
  <c r="I3953" i="1"/>
  <c r="H1040" i="1"/>
  <c r="I1040" i="1"/>
  <c r="H3916" i="1"/>
  <c r="I3916" i="1"/>
  <c r="H3841" i="1"/>
  <c r="I3841" i="1"/>
  <c r="H3870" i="1"/>
  <c r="I3870" i="1"/>
  <c r="H338" i="1"/>
  <c r="I338" i="1"/>
  <c r="H339" i="1"/>
  <c r="I339" i="1"/>
  <c r="H804" i="1"/>
  <c r="I804" i="1"/>
  <c r="F3729" i="1"/>
  <c r="G3729" i="1"/>
  <c r="H3729" i="1"/>
  <c r="F1477" i="1"/>
  <c r="G1477" i="1"/>
  <c r="C1477" i="1"/>
  <c r="F1616" i="1"/>
  <c r="G1616" i="1"/>
  <c r="H1616" i="1"/>
  <c r="F1615" i="1"/>
  <c r="G1615" i="1"/>
  <c r="H1615" i="1"/>
  <c r="F2318" i="1"/>
  <c r="G2318" i="1"/>
  <c r="H2318" i="1"/>
  <c r="F3040" i="1"/>
  <c r="G3040" i="1"/>
  <c r="H3040" i="1"/>
  <c r="F3725" i="1" l="1"/>
  <c r="G3725" i="1"/>
  <c r="H3725" i="1"/>
  <c r="F3841" i="1"/>
  <c r="G3841" i="1"/>
  <c r="G3953" i="1"/>
  <c r="G1040" i="1"/>
  <c r="G3916" i="1"/>
  <c r="F3953" i="1"/>
  <c r="F1040" i="1"/>
  <c r="F3916" i="1"/>
  <c r="F3445" i="1"/>
  <c r="G3445" i="1"/>
  <c r="H3445" i="1"/>
  <c r="F73" i="1"/>
  <c r="G73" i="1"/>
  <c r="C73" i="1"/>
  <c r="H73" i="1"/>
  <c r="G775" i="1"/>
  <c r="F775" i="1"/>
  <c r="C775" i="1"/>
  <c r="F3326" i="1"/>
  <c r="G3326" i="1"/>
  <c r="F907" i="1"/>
  <c r="G907" i="1"/>
  <c r="C907" i="1"/>
  <c r="F3830" i="1" l="1"/>
  <c r="G3830" i="1"/>
  <c r="H3830" i="1"/>
  <c r="F3942" i="1"/>
  <c r="G3942" i="1"/>
  <c r="H3942" i="1"/>
  <c r="F3802" i="1"/>
  <c r="G3802" i="1"/>
  <c r="F3803" i="1"/>
  <c r="G3803" i="1"/>
  <c r="G3443" i="1"/>
  <c r="F3443" i="1"/>
  <c r="H3443" i="1"/>
  <c r="F3183" i="1" l="1"/>
  <c r="G3183" i="1"/>
  <c r="C3183" i="1"/>
  <c r="I2711" i="1"/>
  <c r="H2711" i="1"/>
  <c r="G2711" i="1"/>
  <c r="F2711" i="1"/>
  <c r="I1388" i="1"/>
  <c r="I3571" i="1"/>
  <c r="I3952" i="1"/>
  <c r="I3247" i="1"/>
  <c r="I3615" i="1"/>
  <c r="F1388" i="1"/>
  <c r="G1388" i="1"/>
  <c r="H1388" i="1"/>
  <c r="F3824" i="1"/>
  <c r="G3824" i="1"/>
  <c r="H3615" i="1"/>
  <c r="F3615" i="1"/>
  <c r="G3615" i="1"/>
  <c r="F3798" i="1"/>
  <c r="G3798" i="1"/>
  <c r="F3247" i="1"/>
  <c r="G3247" i="1"/>
  <c r="H3247" i="1"/>
  <c r="F3952" i="1"/>
  <c r="G3952" i="1"/>
  <c r="H3952" i="1"/>
  <c r="F2364" i="1"/>
  <c r="G2364" i="1"/>
  <c r="C2364"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6" i="1"/>
  <c r="I3707" i="1"/>
  <c r="I3708" i="1"/>
  <c r="I3709" i="1"/>
  <c r="I3710" i="1"/>
  <c r="I3711" i="1"/>
  <c r="I3712" i="1"/>
  <c r="I3713" i="1"/>
  <c r="I3714" i="1"/>
  <c r="I3715" i="1"/>
  <c r="I3716" i="1"/>
  <c r="I3717" i="1"/>
  <c r="I3718" i="1"/>
  <c r="I3719" i="1"/>
  <c r="I3720" i="1"/>
  <c r="I3721" i="1"/>
  <c r="I3722" i="1"/>
  <c r="I3723" i="1"/>
  <c r="I3724" i="1"/>
  <c r="I3726" i="1"/>
  <c r="I3727" i="1"/>
  <c r="I3728"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4" i="1"/>
  <c r="I3795" i="1"/>
  <c r="I3796" i="1"/>
  <c r="I3797" i="1"/>
  <c r="I3799" i="1"/>
  <c r="I3800" i="1"/>
  <c r="I3801" i="1"/>
  <c r="I3804" i="1"/>
  <c r="I3805" i="1"/>
  <c r="I3806" i="1"/>
  <c r="I3807" i="1"/>
  <c r="I3808" i="1"/>
  <c r="I3809" i="1"/>
  <c r="I3810" i="1"/>
  <c r="I3811" i="1"/>
  <c r="I3812" i="1"/>
  <c r="I3813" i="1"/>
  <c r="I3814" i="1"/>
  <c r="I3815" i="1"/>
  <c r="I3816" i="1"/>
  <c r="I3817" i="1"/>
  <c r="I3818" i="1"/>
  <c r="I3819" i="1"/>
  <c r="I3820" i="1"/>
  <c r="I3821" i="1"/>
  <c r="I3822" i="1"/>
  <c r="I3823" i="1"/>
  <c r="I3825" i="1"/>
  <c r="I3826" i="1"/>
  <c r="I3827" i="1"/>
  <c r="I3828" i="1"/>
  <c r="I3829" i="1"/>
  <c r="I3831" i="1"/>
  <c r="I3832" i="1"/>
  <c r="I3834" i="1"/>
  <c r="I3835" i="1"/>
  <c r="I3836" i="1"/>
  <c r="I3837" i="1"/>
  <c r="I3838" i="1"/>
  <c r="I3839" i="1"/>
  <c r="I3840" i="1"/>
  <c r="I3842" i="1"/>
  <c r="I3843" i="1"/>
  <c r="I3844" i="1"/>
  <c r="I3845" i="1"/>
  <c r="I3846" i="1"/>
  <c r="I3847" i="1"/>
  <c r="I3849" i="1"/>
  <c r="I3850" i="1"/>
  <c r="I3851" i="1"/>
  <c r="I3852" i="1"/>
  <c r="I3853" i="1"/>
  <c r="I3854" i="1"/>
  <c r="I3855" i="1"/>
  <c r="I3856" i="1"/>
  <c r="I3857" i="1"/>
  <c r="I3858" i="1"/>
  <c r="I3859" i="1"/>
  <c r="I3860" i="1"/>
  <c r="I3861" i="1"/>
  <c r="I3862" i="1"/>
  <c r="I3863" i="1"/>
  <c r="I3864" i="1"/>
  <c r="I3865" i="1"/>
  <c r="I3866" i="1"/>
  <c r="I3867" i="1"/>
  <c r="I3869" i="1"/>
  <c r="I3871" i="1"/>
  <c r="I3872" i="1"/>
  <c r="I3873" i="1"/>
  <c r="I3874" i="1"/>
  <c r="I3875" i="1"/>
  <c r="I3876" i="1"/>
  <c r="I3877" i="1"/>
  <c r="I3878" i="1"/>
  <c r="I3879" i="1"/>
  <c r="I3880" i="1"/>
  <c r="I3881" i="1"/>
  <c r="I3882" i="1"/>
  <c r="I3883" i="1"/>
  <c r="I3884" i="1"/>
  <c r="I3885" i="1"/>
  <c r="I3886" i="1"/>
  <c r="I3887" i="1"/>
  <c r="I3888" i="1"/>
  <c r="I3890" i="1"/>
  <c r="I3891" i="1"/>
  <c r="I3892" i="1"/>
  <c r="I3893" i="1"/>
  <c r="I3894" i="1"/>
  <c r="I3895" i="1"/>
  <c r="I3896" i="1"/>
  <c r="I3897" i="1"/>
  <c r="I3898" i="1"/>
  <c r="I3899" i="1"/>
  <c r="I3900" i="1"/>
  <c r="I3901" i="1"/>
  <c r="I3902" i="1"/>
  <c r="I3903" i="1"/>
  <c r="I3904" i="1"/>
  <c r="I3905" i="1"/>
  <c r="I3906" i="1"/>
  <c r="I3907" i="1"/>
  <c r="I3908" i="1"/>
  <c r="I3910" i="1"/>
  <c r="I3911" i="1"/>
  <c r="I3912" i="1"/>
  <c r="I3913" i="1"/>
  <c r="I3914" i="1"/>
  <c r="I3915" i="1"/>
  <c r="I3917" i="1"/>
  <c r="I3918" i="1"/>
  <c r="I3921" i="1"/>
  <c r="I3922" i="1"/>
  <c r="I3923" i="1"/>
  <c r="I3925" i="1"/>
  <c r="I3926" i="1"/>
  <c r="I3928" i="1"/>
  <c r="I3929" i="1"/>
  <c r="I3930" i="1"/>
  <c r="I3931" i="1"/>
  <c r="I3932" i="1"/>
  <c r="I3933" i="1"/>
  <c r="I3934" i="1"/>
  <c r="I3935" i="1"/>
  <c r="I3937" i="1"/>
  <c r="I3938" i="1"/>
  <c r="I3940" i="1"/>
  <c r="I3941" i="1"/>
  <c r="I3943" i="1"/>
  <c r="I3945" i="1"/>
  <c r="I3962" i="1"/>
  <c r="I3927" i="1"/>
  <c r="H3927" i="1"/>
  <c r="H3571" i="1"/>
  <c r="G3927" i="1"/>
  <c r="G3571" i="1"/>
  <c r="F3927" i="1"/>
  <c r="F3571" i="1"/>
  <c r="F1405" i="1"/>
  <c r="G1405" i="1"/>
  <c r="H1405" i="1"/>
  <c r="F695" i="1"/>
  <c r="G695" i="1"/>
  <c r="H695" i="1"/>
  <c r="F3058" i="1"/>
  <c r="G3058" i="1"/>
  <c r="H3058" i="1"/>
  <c r="F3962" i="1" l="1"/>
  <c r="G3962" i="1"/>
  <c r="H3962" i="1"/>
  <c r="F1542" i="1"/>
  <c r="G1542" i="1"/>
  <c r="H1542" i="1"/>
  <c r="F3325" i="1"/>
  <c r="G3325" i="1"/>
  <c r="F3430" i="1"/>
  <c r="G3430" i="1"/>
  <c r="F3557" i="1"/>
  <c r="G3557" i="1"/>
  <c r="H3545" i="1"/>
  <c r="G3545" i="1"/>
  <c r="F3545" i="1"/>
  <c r="F3762" i="1"/>
  <c r="G3762" i="1"/>
  <c r="H3762" i="1"/>
  <c r="H3815" i="1"/>
  <c r="G3815" i="1"/>
  <c r="F3815" i="1"/>
  <c r="F3943" i="1"/>
  <c r="G3943" i="1"/>
  <c r="H3943" i="1"/>
  <c r="F3813" i="1"/>
  <c r="G3813" i="1"/>
  <c r="F2525" i="1"/>
  <c r="G2525" i="1"/>
  <c r="H2525" i="1"/>
  <c r="F1714" i="1"/>
  <c r="G1714" i="1"/>
  <c r="H1714" i="1"/>
  <c r="H3945" i="1"/>
  <c r="H3915" i="1"/>
  <c r="G3945" i="1"/>
  <c r="G3915" i="1"/>
  <c r="F3945" i="1"/>
  <c r="F3915" i="1"/>
  <c r="F3" i="1"/>
  <c r="G3" i="1"/>
  <c r="H3" i="1"/>
  <c r="I3" i="1"/>
  <c r="F4" i="1"/>
  <c r="G4" i="1"/>
  <c r="H4" i="1"/>
  <c r="I4" i="1"/>
  <c r="F5" i="1"/>
  <c r="G5" i="1"/>
  <c r="H5" i="1"/>
  <c r="I5" i="1"/>
  <c r="F6" i="1"/>
  <c r="G6" i="1"/>
  <c r="H6" i="1"/>
  <c r="I6" i="1"/>
  <c r="F7" i="1"/>
  <c r="G7" i="1"/>
  <c r="H7" i="1"/>
  <c r="I7" i="1"/>
  <c r="F8" i="1"/>
  <c r="G8" i="1"/>
  <c r="H8" i="1"/>
  <c r="I8" i="1"/>
  <c r="F9" i="1"/>
  <c r="G9" i="1"/>
  <c r="H9" i="1"/>
  <c r="I9" i="1"/>
  <c r="F10" i="1"/>
  <c r="G10" i="1"/>
  <c r="H10" i="1"/>
  <c r="I10" i="1"/>
  <c r="F11" i="1"/>
  <c r="G11" i="1"/>
  <c r="H11" i="1"/>
  <c r="I11" i="1"/>
  <c r="F12" i="1"/>
  <c r="G12" i="1"/>
  <c r="H12" i="1"/>
  <c r="I12" i="1"/>
  <c r="F13" i="1"/>
  <c r="G13" i="1"/>
  <c r="H13" i="1"/>
  <c r="I13" i="1"/>
  <c r="F14" i="1"/>
  <c r="G14" i="1"/>
  <c r="H14" i="1"/>
  <c r="I14" i="1"/>
  <c r="F15" i="1"/>
  <c r="G15" i="1"/>
  <c r="H15" i="1"/>
  <c r="I15" i="1"/>
  <c r="F16" i="1"/>
  <c r="G16" i="1"/>
  <c r="H16" i="1"/>
  <c r="I16" i="1"/>
  <c r="F17" i="1"/>
  <c r="G17" i="1"/>
  <c r="H17" i="1"/>
  <c r="I17" i="1"/>
  <c r="F18" i="1"/>
  <c r="G18" i="1"/>
  <c r="H18" i="1"/>
  <c r="I18" i="1"/>
  <c r="F19" i="1"/>
  <c r="G19" i="1"/>
  <c r="H19" i="1"/>
  <c r="I19" i="1"/>
  <c r="F20" i="1"/>
  <c r="G20" i="1"/>
  <c r="H20" i="1"/>
  <c r="I20" i="1"/>
  <c r="F21" i="1"/>
  <c r="G21" i="1"/>
  <c r="H21" i="1"/>
  <c r="I21" i="1"/>
  <c r="F22" i="1"/>
  <c r="G22" i="1"/>
  <c r="H22" i="1"/>
  <c r="I22" i="1"/>
  <c r="F23" i="1"/>
  <c r="G23" i="1"/>
  <c r="H23" i="1"/>
  <c r="I23" i="1"/>
  <c r="F24" i="1"/>
  <c r="G24" i="1"/>
  <c r="H24" i="1"/>
  <c r="I24" i="1"/>
  <c r="F25" i="1"/>
  <c r="G25" i="1"/>
  <c r="H25" i="1"/>
  <c r="I25" i="1"/>
  <c r="F26" i="1"/>
  <c r="G26" i="1"/>
  <c r="H26" i="1"/>
  <c r="I26" i="1"/>
  <c r="F27" i="1"/>
  <c r="G27" i="1"/>
  <c r="H27" i="1"/>
  <c r="I27" i="1"/>
  <c r="F28" i="1"/>
  <c r="G28" i="1"/>
  <c r="H28" i="1"/>
  <c r="I28" i="1"/>
  <c r="F29" i="1"/>
  <c r="G29" i="1"/>
  <c r="H29" i="1"/>
  <c r="I29" i="1"/>
  <c r="F30" i="1"/>
  <c r="G30" i="1"/>
  <c r="H30" i="1"/>
  <c r="I30" i="1"/>
  <c r="F31" i="1"/>
  <c r="G31" i="1"/>
  <c r="H31" i="1"/>
  <c r="I31" i="1"/>
  <c r="F32" i="1"/>
  <c r="G32" i="1"/>
  <c r="H32" i="1"/>
  <c r="I32" i="1"/>
  <c r="F33" i="1"/>
  <c r="G33" i="1"/>
  <c r="H33" i="1"/>
  <c r="I33" i="1"/>
  <c r="F34" i="1"/>
  <c r="G34" i="1"/>
  <c r="H34" i="1"/>
  <c r="I34" i="1"/>
  <c r="F35" i="1"/>
  <c r="G35" i="1"/>
  <c r="H35" i="1"/>
  <c r="I35" i="1"/>
  <c r="F36" i="1"/>
  <c r="G36" i="1"/>
  <c r="H36" i="1"/>
  <c r="I36" i="1"/>
  <c r="F38" i="1"/>
  <c r="G38" i="1"/>
  <c r="H38" i="1"/>
  <c r="I38" i="1"/>
  <c r="F39" i="1"/>
  <c r="G39" i="1"/>
  <c r="H39" i="1"/>
  <c r="I39" i="1"/>
  <c r="F40" i="1"/>
  <c r="G40" i="1"/>
  <c r="H40" i="1"/>
  <c r="I40" i="1"/>
  <c r="F41" i="1"/>
  <c r="G41" i="1"/>
  <c r="H41" i="1"/>
  <c r="I41" i="1"/>
  <c r="F42" i="1"/>
  <c r="G42" i="1"/>
  <c r="H42" i="1"/>
  <c r="I42" i="1"/>
  <c r="F43" i="1"/>
  <c r="G43" i="1"/>
  <c r="H43" i="1"/>
  <c r="I43" i="1"/>
  <c r="F44" i="1"/>
  <c r="G44" i="1"/>
  <c r="H44" i="1"/>
  <c r="I44" i="1"/>
  <c r="F45" i="1"/>
  <c r="G45" i="1"/>
  <c r="H45" i="1"/>
  <c r="I45" i="1"/>
  <c r="F46" i="1"/>
  <c r="G46" i="1"/>
  <c r="H46" i="1"/>
  <c r="I46" i="1"/>
  <c r="F47" i="1"/>
  <c r="G47" i="1"/>
  <c r="H47" i="1"/>
  <c r="I47" i="1"/>
  <c r="F48" i="1"/>
  <c r="G48" i="1"/>
  <c r="H48" i="1"/>
  <c r="I48" i="1"/>
  <c r="F49" i="1"/>
  <c r="G49" i="1"/>
  <c r="H49" i="1"/>
  <c r="I49" i="1"/>
  <c r="F50" i="1"/>
  <c r="G50" i="1"/>
  <c r="H50" i="1"/>
  <c r="I50" i="1"/>
  <c r="F51" i="1"/>
  <c r="G51" i="1"/>
  <c r="H51" i="1"/>
  <c r="I51" i="1"/>
  <c r="F52" i="1"/>
  <c r="G52" i="1"/>
  <c r="H52" i="1"/>
  <c r="I52" i="1"/>
  <c r="F53" i="1"/>
  <c r="G53" i="1"/>
  <c r="H53" i="1"/>
  <c r="I53" i="1"/>
  <c r="F54" i="1"/>
  <c r="G54" i="1"/>
  <c r="H54" i="1"/>
  <c r="I54" i="1"/>
  <c r="F55" i="1"/>
  <c r="G55" i="1"/>
  <c r="H55" i="1"/>
  <c r="I55" i="1"/>
  <c r="F56" i="1"/>
  <c r="G56" i="1"/>
  <c r="H56" i="1"/>
  <c r="I56" i="1"/>
  <c r="F57" i="1"/>
  <c r="G57" i="1"/>
  <c r="H57" i="1"/>
  <c r="I57" i="1"/>
  <c r="F58" i="1"/>
  <c r="G58" i="1"/>
  <c r="H58" i="1"/>
  <c r="I58" i="1"/>
  <c r="F59" i="1"/>
  <c r="G59" i="1"/>
  <c r="H59" i="1"/>
  <c r="I59" i="1"/>
  <c r="F60" i="1"/>
  <c r="G60" i="1"/>
  <c r="H60" i="1"/>
  <c r="I60" i="1"/>
  <c r="F61" i="1"/>
  <c r="G61" i="1"/>
  <c r="H61" i="1"/>
  <c r="I61" i="1"/>
  <c r="F62" i="1"/>
  <c r="G62" i="1"/>
  <c r="H62" i="1"/>
  <c r="I62" i="1"/>
  <c r="F63" i="1"/>
  <c r="G63" i="1"/>
  <c r="H63" i="1"/>
  <c r="I63" i="1"/>
  <c r="F64" i="1"/>
  <c r="G64" i="1"/>
  <c r="H64" i="1"/>
  <c r="I64" i="1"/>
  <c r="F65" i="1"/>
  <c r="G65" i="1"/>
  <c r="H65" i="1"/>
  <c r="I65" i="1"/>
  <c r="F66" i="1"/>
  <c r="G66" i="1"/>
  <c r="H66" i="1"/>
  <c r="I66" i="1"/>
  <c r="F67" i="1"/>
  <c r="G67" i="1"/>
  <c r="H67" i="1"/>
  <c r="I67" i="1"/>
  <c r="F68" i="1"/>
  <c r="G68" i="1"/>
  <c r="H68" i="1"/>
  <c r="I68" i="1"/>
  <c r="F69" i="1"/>
  <c r="G69" i="1"/>
  <c r="H69" i="1"/>
  <c r="I69" i="1"/>
  <c r="F70" i="1"/>
  <c r="G70" i="1"/>
  <c r="H70" i="1"/>
  <c r="I70" i="1"/>
  <c r="F71" i="1"/>
  <c r="G71" i="1"/>
  <c r="H71" i="1"/>
  <c r="I71" i="1"/>
  <c r="F72" i="1"/>
  <c r="G72" i="1"/>
  <c r="H72" i="1"/>
  <c r="I72" i="1"/>
  <c r="F74" i="1"/>
  <c r="G74" i="1"/>
  <c r="H74" i="1"/>
  <c r="I74" i="1"/>
  <c r="F75" i="1"/>
  <c r="G75" i="1"/>
  <c r="H75" i="1"/>
  <c r="I75" i="1"/>
  <c r="F76" i="1"/>
  <c r="G76" i="1"/>
  <c r="H76" i="1"/>
  <c r="I76" i="1"/>
  <c r="F77" i="1"/>
  <c r="G77" i="1"/>
  <c r="H77" i="1"/>
  <c r="I77" i="1"/>
  <c r="F78" i="1"/>
  <c r="G78" i="1"/>
  <c r="H78" i="1"/>
  <c r="I78" i="1"/>
  <c r="F79" i="1"/>
  <c r="G79" i="1"/>
  <c r="H79" i="1"/>
  <c r="I79" i="1"/>
  <c r="F80" i="1"/>
  <c r="G80" i="1"/>
  <c r="H80" i="1"/>
  <c r="I80" i="1"/>
  <c r="F81" i="1"/>
  <c r="G81" i="1"/>
  <c r="H81" i="1"/>
  <c r="I81" i="1"/>
  <c r="F82" i="1"/>
  <c r="G82" i="1"/>
  <c r="H82" i="1"/>
  <c r="I82" i="1"/>
  <c r="F83" i="1"/>
  <c r="G83" i="1"/>
  <c r="H83" i="1"/>
  <c r="I83" i="1"/>
  <c r="F84" i="1"/>
  <c r="G84" i="1"/>
  <c r="H84" i="1"/>
  <c r="I84" i="1"/>
  <c r="F85" i="1"/>
  <c r="G85" i="1"/>
  <c r="H85" i="1"/>
  <c r="I85" i="1"/>
  <c r="F86" i="1"/>
  <c r="G86" i="1"/>
  <c r="H86" i="1"/>
  <c r="I86" i="1"/>
  <c r="F87" i="1"/>
  <c r="G87" i="1"/>
  <c r="H87" i="1"/>
  <c r="I87" i="1"/>
  <c r="F88" i="1"/>
  <c r="G88" i="1"/>
  <c r="H88" i="1"/>
  <c r="I88" i="1"/>
  <c r="F89" i="1"/>
  <c r="G89" i="1"/>
  <c r="H89" i="1"/>
  <c r="I89" i="1"/>
  <c r="F90" i="1"/>
  <c r="G90" i="1"/>
  <c r="H90" i="1"/>
  <c r="I90" i="1"/>
  <c r="F91" i="1"/>
  <c r="G91" i="1"/>
  <c r="H91" i="1"/>
  <c r="I91" i="1"/>
  <c r="F92" i="1"/>
  <c r="G92" i="1"/>
  <c r="H92" i="1"/>
  <c r="I92" i="1"/>
  <c r="F93" i="1"/>
  <c r="G93" i="1"/>
  <c r="H93" i="1"/>
  <c r="I93" i="1"/>
  <c r="F94" i="1"/>
  <c r="G94" i="1"/>
  <c r="H94" i="1"/>
  <c r="I94" i="1"/>
  <c r="F95" i="1"/>
  <c r="G95" i="1"/>
  <c r="H95" i="1"/>
  <c r="I95" i="1"/>
  <c r="F96" i="1"/>
  <c r="G96" i="1"/>
  <c r="H96" i="1"/>
  <c r="I96" i="1"/>
  <c r="F97" i="1"/>
  <c r="G97" i="1"/>
  <c r="H97" i="1"/>
  <c r="I97" i="1"/>
  <c r="F98" i="1"/>
  <c r="G98" i="1"/>
  <c r="H98" i="1"/>
  <c r="I98" i="1"/>
  <c r="F99" i="1"/>
  <c r="G99" i="1"/>
  <c r="H99" i="1"/>
  <c r="I99" i="1"/>
  <c r="F100" i="1"/>
  <c r="G100" i="1"/>
  <c r="H100" i="1"/>
  <c r="I100" i="1"/>
  <c r="F101" i="1"/>
  <c r="G101" i="1"/>
  <c r="H101" i="1"/>
  <c r="I101" i="1"/>
  <c r="F102" i="1"/>
  <c r="G102" i="1"/>
  <c r="H102" i="1"/>
  <c r="I102" i="1"/>
  <c r="F103" i="1"/>
  <c r="G103" i="1"/>
  <c r="H103" i="1"/>
  <c r="I103" i="1"/>
  <c r="F104" i="1"/>
  <c r="G104" i="1"/>
  <c r="H104" i="1"/>
  <c r="I104" i="1"/>
  <c r="F105" i="1"/>
  <c r="G105" i="1"/>
  <c r="H105" i="1"/>
  <c r="I105" i="1"/>
  <c r="F106" i="1"/>
  <c r="G106" i="1"/>
  <c r="H106" i="1"/>
  <c r="I106" i="1"/>
  <c r="F107" i="1"/>
  <c r="G107" i="1"/>
  <c r="H107" i="1"/>
  <c r="I107" i="1"/>
  <c r="F108" i="1"/>
  <c r="G108" i="1"/>
  <c r="H108" i="1"/>
  <c r="I108" i="1"/>
  <c r="F109" i="1"/>
  <c r="G109" i="1"/>
  <c r="H109" i="1"/>
  <c r="I109" i="1"/>
  <c r="F110" i="1"/>
  <c r="G110" i="1"/>
  <c r="H110" i="1"/>
  <c r="I110" i="1"/>
  <c r="F111" i="1"/>
  <c r="G111" i="1"/>
  <c r="H111" i="1"/>
  <c r="I111" i="1"/>
  <c r="F112" i="1"/>
  <c r="G112" i="1"/>
  <c r="H112" i="1"/>
  <c r="I112" i="1"/>
  <c r="F113" i="1"/>
  <c r="G113" i="1"/>
  <c r="H113" i="1"/>
  <c r="I113" i="1"/>
  <c r="F114" i="1"/>
  <c r="G114" i="1"/>
  <c r="H114" i="1"/>
  <c r="I114" i="1"/>
  <c r="F115" i="1"/>
  <c r="G115" i="1"/>
  <c r="H115" i="1"/>
  <c r="I115" i="1"/>
  <c r="F116" i="1"/>
  <c r="G116" i="1"/>
  <c r="H116" i="1"/>
  <c r="I116" i="1"/>
  <c r="F117" i="1"/>
  <c r="G117" i="1"/>
  <c r="H117" i="1"/>
  <c r="I117" i="1"/>
  <c r="F118" i="1"/>
  <c r="G118" i="1"/>
  <c r="H118" i="1"/>
  <c r="I118" i="1"/>
  <c r="F119" i="1"/>
  <c r="G119" i="1"/>
  <c r="H119" i="1"/>
  <c r="I119" i="1"/>
  <c r="F120" i="1"/>
  <c r="G120" i="1"/>
  <c r="H120" i="1"/>
  <c r="I120" i="1"/>
  <c r="F121" i="1"/>
  <c r="G121" i="1"/>
  <c r="H121" i="1"/>
  <c r="I121" i="1"/>
  <c r="F122" i="1"/>
  <c r="G122" i="1"/>
  <c r="H122" i="1"/>
  <c r="I122" i="1"/>
  <c r="F123" i="1"/>
  <c r="G123" i="1"/>
  <c r="H123" i="1"/>
  <c r="I123" i="1"/>
  <c r="F124" i="1"/>
  <c r="G124" i="1"/>
  <c r="H124" i="1"/>
  <c r="I124" i="1"/>
  <c r="F125" i="1"/>
  <c r="G125" i="1"/>
  <c r="H125" i="1"/>
  <c r="I125" i="1"/>
  <c r="F126" i="1"/>
  <c r="G126" i="1"/>
  <c r="H126" i="1"/>
  <c r="I126" i="1"/>
  <c r="F127" i="1"/>
  <c r="G127" i="1"/>
  <c r="H127" i="1"/>
  <c r="I127" i="1"/>
  <c r="F128" i="1"/>
  <c r="G128" i="1"/>
  <c r="H128" i="1"/>
  <c r="I128" i="1"/>
  <c r="F129" i="1"/>
  <c r="G129" i="1"/>
  <c r="H129" i="1"/>
  <c r="I129" i="1"/>
  <c r="F130" i="1"/>
  <c r="G130" i="1"/>
  <c r="H130" i="1"/>
  <c r="I130" i="1"/>
  <c r="F131" i="1"/>
  <c r="G131" i="1"/>
  <c r="H131" i="1"/>
  <c r="I131" i="1"/>
  <c r="F132" i="1"/>
  <c r="G132" i="1"/>
  <c r="H132" i="1"/>
  <c r="I132" i="1"/>
  <c r="F133" i="1"/>
  <c r="G133" i="1"/>
  <c r="H133" i="1"/>
  <c r="I133" i="1"/>
  <c r="F134" i="1"/>
  <c r="G134" i="1"/>
  <c r="H134" i="1"/>
  <c r="I134" i="1"/>
  <c r="F135" i="1"/>
  <c r="G135" i="1"/>
  <c r="H135" i="1"/>
  <c r="I135" i="1"/>
  <c r="F136" i="1"/>
  <c r="G136" i="1"/>
  <c r="H136" i="1"/>
  <c r="I136" i="1"/>
  <c r="F137" i="1"/>
  <c r="G137" i="1"/>
  <c r="H137" i="1"/>
  <c r="I137" i="1"/>
  <c r="F138" i="1"/>
  <c r="G138" i="1"/>
  <c r="H138" i="1"/>
  <c r="I138" i="1"/>
  <c r="F139" i="1"/>
  <c r="G139" i="1"/>
  <c r="H139" i="1"/>
  <c r="I139" i="1"/>
  <c r="F140" i="1"/>
  <c r="G140" i="1"/>
  <c r="H140" i="1"/>
  <c r="I140" i="1"/>
  <c r="F141" i="1"/>
  <c r="G141" i="1"/>
  <c r="H141" i="1"/>
  <c r="I141" i="1"/>
  <c r="F142" i="1"/>
  <c r="G142" i="1"/>
  <c r="H142" i="1"/>
  <c r="I142" i="1"/>
  <c r="F143" i="1"/>
  <c r="G143" i="1"/>
  <c r="H143" i="1"/>
  <c r="I143" i="1"/>
  <c r="F144" i="1"/>
  <c r="G144" i="1"/>
  <c r="H144" i="1"/>
  <c r="I144" i="1"/>
  <c r="F145" i="1"/>
  <c r="G145" i="1"/>
  <c r="H145" i="1"/>
  <c r="I145" i="1"/>
  <c r="F146" i="1"/>
  <c r="G146" i="1"/>
  <c r="H146" i="1"/>
  <c r="I146" i="1"/>
  <c r="F147" i="1"/>
  <c r="G147" i="1"/>
  <c r="H147" i="1"/>
  <c r="I147" i="1"/>
  <c r="F148" i="1"/>
  <c r="G148" i="1"/>
  <c r="H148" i="1"/>
  <c r="I148" i="1"/>
  <c r="F149" i="1"/>
  <c r="G149" i="1"/>
  <c r="H149" i="1"/>
  <c r="I149" i="1"/>
  <c r="F150" i="1"/>
  <c r="G150" i="1"/>
  <c r="H150" i="1"/>
  <c r="I150" i="1"/>
  <c r="F151" i="1"/>
  <c r="G151" i="1"/>
  <c r="H151" i="1"/>
  <c r="I151" i="1"/>
  <c r="F152" i="1"/>
  <c r="G152" i="1"/>
  <c r="H152" i="1"/>
  <c r="I152" i="1"/>
  <c r="F153" i="1"/>
  <c r="G153" i="1"/>
  <c r="H153" i="1"/>
  <c r="I153" i="1"/>
  <c r="F154" i="1"/>
  <c r="G154" i="1"/>
  <c r="H154" i="1"/>
  <c r="I154" i="1"/>
  <c r="F155" i="1"/>
  <c r="G155" i="1"/>
  <c r="H155" i="1"/>
  <c r="I155" i="1"/>
  <c r="F156" i="1"/>
  <c r="G156" i="1"/>
  <c r="H156" i="1"/>
  <c r="I156" i="1"/>
  <c r="F157" i="1"/>
  <c r="G157" i="1"/>
  <c r="H157" i="1"/>
  <c r="I157" i="1"/>
  <c r="F158" i="1"/>
  <c r="G158" i="1"/>
  <c r="H158" i="1"/>
  <c r="I158" i="1"/>
  <c r="F159" i="1"/>
  <c r="G159" i="1"/>
  <c r="H159" i="1"/>
  <c r="I159" i="1"/>
  <c r="F160" i="1"/>
  <c r="G160" i="1"/>
  <c r="H160" i="1"/>
  <c r="I160" i="1"/>
  <c r="F161" i="1"/>
  <c r="G161" i="1"/>
  <c r="H161" i="1"/>
  <c r="I161" i="1"/>
  <c r="F162" i="1"/>
  <c r="G162" i="1"/>
  <c r="H162" i="1"/>
  <c r="I162" i="1"/>
  <c r="F163" i="1"/>
  <c r="G163" i="1"/>
  <c r="H163" i="1"/>
  <c r="I163" i="1"/>
  <c r="F164" i="1"/>
  <c r="G164" i="1"/>
  <c r="H164" i="1"/>
  <c r="I164" i="1"/>
  <c r="F165" i="1"/>
  <c r="G165" i="1"/>
  <c r="H165" i="1"/>
  <c r="I165" i="1"/>
  <c r="F166" i="1"/>
  <c r="G166" i="1"/>
  <c r="H166" i="1"/>
  <c r="I166" i="1"/>
  <c r="F167" i="1"/>
  <c r="G167" i="1"/>
  <c r="H167" i="1"/>
  <c r="I167" i="1"/>
  <c r="F168" i="1"/>
  <c r="G168" i="1"/>
  <c r="H168" i="1"/>
  <c r="I168" i="1"/>
  <c r="F169" i="1"/>
  <c r="G169" i="1"/>
  <c r="H169" i="1"/>
  <c r="I169" i="1"/>
  <c r="F170" i="1"/>
  <c r="G170" i="1"/>
  <c r="H170" i="1"/>
  <c r="I170" i="1"/>
  <c r="F171" i="1"/>
  <c r="G171" i="1"/>
  <c r="H171" i="1"/>
  <c r="I171" i="1"/>
  <c r="F172" i="1"/>
  <c r="G172" i="1"/>
  <c r="H172" i="1"/>
  <c r="I172" i="1"/>
  <c r="F173" i="1"/>
  <c r="G173" i="1"/>
  <c r="H173" i="1"/>
  <c r="I173" i="1"/>
  <c r="F174" i="1"/>
  <c r="G174" i="1"/>
  <c r="H174" i="1"/>
  <c r="I174" i="1"/>
  <c r="F175" i="1"/>
  <c r="G175" i="1"/>
  <c r="H175" i="1"/>
  <c r="I175" i="1"/>
  <c r="F176" i="1"/>
  <c r="G176" i="1"/>
  <c r="H176" i="1"/>
  <c r="I176" i="1"/>
  <c r="F177" i="1"/>
  <c r="G177" i="1"/>
  <c r="H177" i="1"/>
  <c r="I177" i="1"/>
  <c r="F178" i="1"/>
  <c r="G178" i="1"/>
  <c r="H178" i="1"/>
  <c r="I178" i="1"/>
  <c r="F179" i="1"/>
  <c r="G179" i="1"/>
  <c r="H179" i="1"/>
  <c r="I179" i="1"/>
  <c r="F180" i="1"/>
  <c r="G180" i="1"/>
  <c r="H180" i="1"/>
  <c r="I180" i="1"/>
  <c r="F181" i="1"/>
  <c r="G181" i="1"/>
  <c r="H181" i="1"/>
  <c r="I181" i="1"/>
  <c r="F182" i="1"/>
  <c r="G182" i="1"/>
  <c r="H182" i="1"/>
  <c r="I182" i="1"/>
  <c r="F183" i="1"/>
  <c r="G183" i="1"/>
  <c r="H183" i="1"/>
  <c r="I183" i="1"/>
  <c r="F184" i="1"/>
  <c r="G184" i="1"/>
  <c r="H184" i="1"/>
  <c r="I184" i="1"/>
  <c r="F185" i="1"/>
  <c r="G185" i="1"/>
  <c r="H185" i="1"/>
  <c r="I185" i="1"/>
  <c r="F186" i="1"/>
  <c r="G186" i="1"/>
  <c r="H186" i="1"/>
  <c r="I186" i="1"/>
  <c r="F187" i="1"/>
  <c r="G187" i="1"/>
  <c r="H187" i="1"/>
  <c r="I187" i="1"/>
  <c r="F188" i="1"/>
  <c r="G188" i="1"/>
  <c r="H188" i="1"/>
  <c r="I188" i="1"/>
  <c r="F189" i="1"/>
  <c r="G189" i="1"/>
  <c r="H189" i="1"/>
  <c r="I189" i="1"/>
  <c r="F190" i="1"/>
  <c r="G190" i="1"/>
  <c r="H190" i="1"/>
  <c r="I190" i="1"/>
  <c r="F191" i="1"/>
  <c r="G191" i="1"/>
  <c r="H191" i="1"/>
  <c r="I191" i="1"/>
  <c r="F192" i="1"/>
  <c r="G192" i="1"/>
  <c r="H192" i="1"/>
  <c r="I192" i="1"/>
  <c r="F193" i="1"/>
  <c r="G193" i="1"/>
  <c r="H193" i="1"/>
  <c r="I193" i="1"/>
  <c r="F194" i="1"/>
  <c r="G194" i="1"/>
  <c r="H194" i="1"/>
  <c r="I194" i="1"/>
  <c r="F195" i="1"/>
  <c r="G195" i="1"/>
  <c r="H195" i="1"/>
  <c r="I195" i="1"/>
  <c r="F196" i="1"/>
  <c r="G196" i="1"/>
  <c r="H196" i="1"/>
  <c r="I196" i="1"/>
  <c r="F197" i="1"/>
  <c r="G197" i="1"/>
  <c r="H197" i="1"/>
  <c r="I197" i="1"/>
  <c r="F198" i="1"/>
  <c r="G198" i="1"/>
  <c r="H198" i="1"/>
  <c r="I198" i="1"/>
  <c r="F199" i="1"/>
  <c r="G199" i="1"/>
  <c r="H199" i="1"/>
  <c r="I199" i="1"/>
  <c r="F200" i="1"/>
  <c r="G200" i="1"/>
  <c r="H200" i="1"/>
  <c r="I200" i="1"/>
  <c r="F201" i="1"/>
  <c r="G201" i="1"/>
  <c r="H201" i="1"/>
  <c r="I201" i="1"/>
  <c r="F202" i="1"/>
  <c r="G202" i="1"/>
  <c r="H202" i="1"/>
  <c r="I202" i="1"/>
  <c r="F203" i="1"/>
  <c r="G203" i="1"/>
  <c r="H203" i="1"/>
  <c r="I203" i="1"/>
  <c r="F204" i="1"/>
  <c r="G204" i="1"/>
  <c r="H204" i="1"/>
  <c r="I204" i="1"/>
  <c r="F205" i="1"/>
  <c r="G205" i="1"/>
  <c r="H205" i="1"/>
  <c r="I205" i="1"/>
  <c r="F206" i="1"/>
  <c r="G206" i="1"/>
  <c r="H206" i="1"/>
  <c r="I206" i="1"/>
  <c r="F207" i="1"/>
  <c r="G207" i="1"/>
  <c r="H207" i="1"/>
  <c r="I207" i="1"/>
  <c r="F208" i="1"/>
  <c r="G208" i="1"/>
  <c r="H208" i="1"/>
  <c r="I208" i="1"/>
  <c r="F209" i="1"/>
  <c r="G209" i="1"/>
  <c r="H209" i="1"/>
  <c r="I209" i="1"/>
  <c r="F210" i="1"/>
  <c r="G210" i="1"/>
  <c r="H210" i="1"/>
  <c r="I210" i="1"/>
  <c r="F211" i="1"/>
  <c r="G211" i="1"/>
  <c r="H211" i="1"/>
  <c r="I211" i="1"/>
  <c r="F212" i="1"/>
  <c r="G212" i="1"/>
  <c r="H212" i="1"/>
  <c r="I212" i="1"/>
  <c r="F213" i="1"/>
  <c r="G213" i="1"/>
  <c r="H213" i="1"/>
  <c r="I213" i="1"/>
  <c r="F214" i="1"/>
  <c r="G214" i="1"/>
  <c r="H214" i="1"/>
  <c r="I214" i="1"/>
  <c r="F215" i="1"/>
  <c r="G215" i="1"/>
  <c r="H215" i="1"/>
  <c r="I215" i="1"/>
  <c r="F216" i="1"/>
  <c r="G216" i="1"/>
  <c r="H216" i="1"/>
  <c r="I216" i="1"/>
  <c r="F217" i="1"/>
  <c r="G217" i="1"/>
  <c r="H217" i="1"/>
  <c r="I217" i="1"/>
  <c r="F218" i="1"/>
  <c r="G218" i="1"/>
  <c r="H218" i="1"/>
  <c r="I218" i="1"/>
  <c r="F219" i="1"/>
  <c r="G219" i="1"/>
  <c r="H219" i="1"/>
  <c r="I219" i="1"/>
  <c r="F220" i="1"/>
  <c r="G220" i="1"/>
  <c r="H220" i="1"/>
  <c r="I220" i="1"/>
  <c r="F221" i="1"/>
  <c r="G221" i="1"/>
  <c r="H221" i="1"/>
  <c r="I221" i="1"/>
  <c r="F222" i="1"/>
  <c r="G222" i="1"/>
  <c r="H222" i="1"/>
  <c r="I222" i="1"/>
  <c r="F223" i="1"/>
  <c r="G223" i="1"/>
  <c r="H223" i="1"/>
  <c r="I223" i="1"/>
  <c r="F224" i="1"/>
  <c r="G224" i="1"/>
  <c r="H224" i="1"/>
  <c r="I224" i="1"/>
  <c r="F225" i="1"/>
  <c r="G225" i="1"/>
  <c r="H225" i="1"/>
  <c r="I225" i="1"/>
  <c r="F226" i="1"/>
  <c r="G226" i="1"/>
  <c r="H226" i="1"/>
  <c r="I226" i="1"/>
  <c r="F227" i="1"/>
  <c r="G227" i="1"/>
  <c r="H227" i="1"/>
  <c r="I227" i="1"/>
  <c r="F228" i="1"/>
  <c r="G228" i="1"/>
  <c r="H228" i="1"/>
  <c r="I228" i="1"/>
  <c r="F229" i="1"/>
  <c r="G229" i="1"/>
  <c r="H229" i="1"/>
  <c r="I229" i="1"/>
  <c r="F230" i="1"/>
  <c r="G230" i="1"/>
  <c r="H230" i="1"/>
  <c r="I230" i="1"/>
  <c r="F231" i="1"/>
  <c r="G231" i="1"/>
  <c r="H231" i="1"/>
  <c r="I231" i="1"/>
  <c r="F232" i="1"/>
  <c r="G232" i="1"/>
  <c r="H232" i="1"/>
  <c r="I232" i="1"/>
  <c r="F233" i="1"/>
  <c r="G233" i="1"/>
  <c r="H233" i="1"/>
  <c r="I233" i="1"/>
  <c r="F234" i="1"/>
  <c r="G234" i="1"/>
  <c r="H234" i="1"/>
  <c r="I234" i="1"/>
  <c r="F235" i="1"/>
  <c r="G235" i="1"/>
  <c r="H235" i="1"/>
  <c r="I235" i="1"/>
  <c r="F236" i="1"/>
  <c r="G236" i="1"/>
  <c r="H236" i="1"/>
  <c r="I236" i="1"/>
  <c r="F237" i="1"/>
  <c r="G237" i="1"/>
  <c r="H237" i="1"/>
  <c r="I237" i="1"/>
  <c r="F238" i="1"/>
  <c r="G238" i="1"/>
  <c r="H238" i="1"/>
  <c r="I238" i="1"/>
  <c r="F239" i="1"/>
  <c r="G239" i="1"/>
  <c r="H239" i="1"/>
  <c r="I239" i="1"/>
  <c r="F240" i="1"/>
  <c r="G240" i="1"/>
  <c r="H240" i="1"/>
  <c r="I240" i="1"/>
  <c r="F241" i="1"/>
  <c r="G241" i="1"/>
  <c r="H241" i="1"/>
  <c r="I241" i="1"/>
  <c r="F242" i="1"/>
  <c r="G242" i="1"/>
  <c r="H242" i="1"/>
  <c r="I242" i="1"/>
  <c r="F243" i="1"/>
  <c r="G243" i="1"/>
  <c r="H243" i="1"/>
  <c r="I243" i="1"/>
  <c r="F244" i="1"/>
  <c r="G244" i="1"/>
  <c r="H244" i="1"/>
  <c r="I244" i="1"/>
  <c r="F245" i="1"/>
  <c r="G245" i="1"/>
  <c r="H245" i="1"/>
  <c r="I245" i="1"/>
  <c r="F246" i="1"/>
  <c r="G246" i="1"/>
  <c r="H246" i="1"/>
  <c r="I246" i="1"/>
  <c r="F247" i="1"/>
  <c r="G247" i="1"/>
  <c r="H247" i="1"/>
  <c r="I247" i="1"/>
  <c r="F248" i="1"/>
  <c r="G248" i="1"/>
  <c r="H248" i="1"/>
  <c r="I248" i="1"/>
  <c r="F249" i="1"/>
  <c r="G249" i="1"/>
  <c r="H249" i="1"/>
  <c r="I249" i="1"/>
  <c r="F250" i="1"/>
  <c r="G250" i="1"/>
  <c r="H250" i="1"/>
  <c r="I250" i="1"/>
  <c r="F251" i="1"/>
  <c r="G251" i="1"/>
  <c r="H251" i="1"/>
  <c r="I251" i="1"/>
  <c r="F252" i="1"/>
  <c r="G252" i="1"/>
  <c r="H252" i="1"/>
  <c r="I252" i="1"/>
  <c r="F253" i="1"/>
  <c r="G253" i="1"/>
  <c r="H253" i="1"/>
  <c r="I253" i="1"/>
  <c r="F254" i="1"/>
  <c r="G254" i="1"/>
  <c r="H254" i="1"/>
  <c r="I254" i="1"/>
  <c r="F255" i="1"/>
  <c r="G255" i="1"/>
  <c r="H255" i="1"/>
  <c r="I255" i="1"/>
  <c r="F256" i="1"/>
  <c r="G256" i="1"/>
  <c r="H256" i="1"/>
  <c r="I256" i="1"/>
  <c r="F257" i="1"/>
  <c r="G257" i="1"/>
  <c r="H257" i="1"/>
  <c r="I257" i="1"/>
  <c r="F258" i="1"/>
  <c r="G258" i="1"/>
  <c r="H258" i="1"/>
  <c r="I258" i="1"/>
  <c r="F259" i="1"/>
  <c r="G259" i="1"/>
  <c r="H259" i="1"/>
  <c r="I259" i="1"/>
  <c r="F260" i="1"/>
  <c r="G260" i="1"/>
  <c r="H260" i="1"/>
  <c r="I260" i="1"/>
  <c r="F261" i="1"/>
  <c r="G261" i="1"/>
  <c r="H261" i="1"/>
  <c r="I261" i="1"/>
  <c r="F262" i="1"/>
  <c r="G262" i="1"/>
  <c r="H262" i="1"/>
  <c r="I262" i="1"/>
  <c r="F263" i="1"/>
  <c r="G263" i="1"/>
  <c r="H263" i="1"/>
  <c r="I263" i="1"/>
  <c r="F264" i="1"/>
  <c r="G264" i="1"/>
  <c r="H264" i="1"/>
  <c r="I264" i="1"/>
  <c r="F265" i="1"/>
  <c r="G265" i="1"/>
  <c r="H265" i="1"/>
  <c r="I265" i="1"/>
  <c r="F266" i="1"/>
  <c r="G266" i="1"/>
  <c r="H266" i="1"/>
  <c r="I266" i="1"/>
  <c r="F267" i="1"/>
  <c r="G267" i="1"/>
  <c r="H267" i="1"/>
  <c r="I267" i="1"/>
  <c r="F268" i="1"/>
  <c r="G268" i="1"/>
  <c r="H268" i="1"/>
  <c r="I268" i="1"/>
  <c r="F269" i="1"/>
  <c r="G269" i="1"/>
  <c r="H269" i="1"/>
  <c r="I269" i="1"/>
  <c r="F270" i="1"/>
  <c r="G270" i="1"/>
  <c r="H270" i="1"/>
  <c r="I270" i="1"/>
  <c r="F271" i="1"/>
  <c r="G271" i="1"/>
  <c r="H271" i="1"/>
  <c r="I271" i="1"/>
  <c r="F272" i="1"/>
  <c r="G272" i="1"/>
  <c r="H272" i="1"/>
  <c r="I272" i="1"/>
  <c r="F273" i="1"/>
  <c r="G273" i="1"/>
  <c r="H273" i="1"/>
  <c r="I273" i="1"/>
  <c r="F274" i="1"/>
  <c r="G274" i="1"/>
  <c r="H274" i="1"/>
  <c r="I274" i="1"/>
  <c r="F275" i="1"/>
  <c r="G275" i="1"/>
  <c r="H275" i="1"/>
  <c r="I275" i="1"/>
  <c r="F276" i="1"/>
  <c r="G276" i="1"/>
  <c r="H276" i="1"/>
  <c r="I276" i="1"/>
  <c r="F277" i="1"/>
  <c r="G277" i="1"/>
  <c r="H277" i="1"/>
  <c r="I277" i="1"/>
  <c r="F278" i="1"/>
  <c r="G278" i="1"/>
  <c r="H278" i="1"/>
  <c r="I278" i="1"/>
  <c r="F279" i="1"/>
  <c r="G279" i="1"/>
  <c r="H279" i="1"/>
  <c r="I279" i="1"/>
  <c r="F280" i="1"/>
  <c r="G280" i="1"/>
  <c r="H280" i="1"/>
  <c r="I280" i="1"/>
  <c r="F281" i="1"/>
  <c r="G281" i="1"/>
  <c r="H281" i="1"/>
  <c r="I281" i="1"/>
  <c r="F282" i="1"/>
  <c r="G282" i="1"/>
  <c r="H282" i="1"/>
  <c r="I282" i="1"/>
  <c r="F283" i="1"/>
  <c r="G283" i="1"/>
  <c r="H283" i="1"/>
  <c r="I283" i="1"/>
  <c r="F284" i="1"/>
  <c r="G284" i="1"/>
  <c r="H284" i="1"/>
  <c r="I284" i="1"/>
  <c r="F285" i="1"/>
  <c r="G285" i="1"/>
  <c r="H285" i="1"/>
  <c r="I285" i="1"/>
  <c r="F286" i="1"/>
  <c r="G286" i="1"/>
  <c r="H286" i="1"/>
  <c r="I286" i="1"/>
  <c r="F287" i="1"/>
  <c r="G287" i="1"/>
  <c r="H287" i="1"/>
  <c r="I287" i="1"/>
  <c r="F288" i="1"/>
  <c r="G288" i="1"/>
  <c r="H288" i="1"/>
  <c r="I288" i="1"/>
  <c r="F289" i="1"/>
  <c r="G289" i="1"/>
  <c r="H289" i="1"/>
  <c r="I289" i="1"/>
  <c r="F290" i="1"/>
  <c r="G290" i="1"/>
  <c r="H290" i="1"/>
  <c r="I290" i="1"/>
  <c r="F291" i="1"/>
  <c r="G291" i="1"/>
  <c r="H291" i="1"/>
  <c r="I291" i="1"/>
  <c r="F292" i="1"/>
  <c r="G292" i="1"/>
  <c r="H292" i="1"/>
  <c r="I292" i="1"/>
  <c r="F293" i="1"/>
  <c r="G293" i="1"/>
  <c r="H293" i="1"/>
  <c r="I293" i="1"/>
  <c r="F294" i="1"/>
  <c r="G294" i="1"/>
  <c r="H294" i="1"/>
  <c r="I294" i="1"/>
  <c r="F295" i="1"/>
  <c r="G295" i="1"/>
  <c r="H295" i="1"/>
  <c r="I295" i="1"/>
  <c r="F296" i="1"/>
  <c r="G296" i="1"/>
  <c r="H296" i="1"/>
  <c r="I296" i="1"/>
  <c r="F297" i="1"/>
  <c r="G297" i="1"/>
  <c r="H297" i="1"/>
  <c r="I297" i="1"/>
  <c r="F298" i="1"/>
  <c r="G298" i="1"/>
  <c r="H298" i="1"/>
  <c r="I298" i="1"/>
  <c r="F299" i="1"/>
  <c r="G299" i="1"/>
  <c r="H299" i="1"/>
  <c r="I299" i="1"/>
  <c r="F300" i="1"/>
  <c r="G300" i="1"/>
  <c r="H300" i="1"/>
  <c r="I300" i="1"/>
  <c r="F301" i="1"/>
  <c r="G301" i="1"/>
  <c r="H301" i="1"/>
  <c r="I301" i="1"/>
  <c r="F302" i="1"/>
  <c r="G302" i="1"/>
  <c r="H302" i="1"/>
  <c r="I302" i="1"/>
  <c r="F303" i="1"/>
  <c r="G303" i="1"/>
  <c r="H303" i="1"/>
  <c r="I303" i="1"/>
  <c r="F304" i="1"/>
  <c r="G304" i="1"/>
  <c r="H304" i="1"/>
  <c r="I304" i="1"/>
  <c r="F305" i="1"/>
  <c r="G305" i="1"/>
  <c r="H305" i="1"/>
  <c r="I305" i="1"/>
  <c r="F306" i="1"/>
  <c r="G306" i="1"/>
  <c r="H306" i="1"/>
  <c r="I306" i="1"/>
  <c r="F307" i="1"/>
  <c r="G307" i="1"/>
  <c r="H307" i="1"/>
  <c r="I307" i="1"/>
  <c r="F308" i="1"/>
  <c r="G308" i="1"/>
  <c r="H308" i="1"/>
  <c r="I308" i="1"/>
  <c r="F309" i="1"/>
  <c r="G309" i="1"/>
  <c r="H309" i="1"/>
  <c r="I309" i="1"/>
  <c r="F310" i="1"/>
  <c r="G310" i="1"/>
  <c r="H310" i="1"/>
  <c r="I310" i="1"/>
  <c r="F311" i="1"/>
  <c r="G311" i="1"/>
  <c r="H311" i="1"/>
  <c r="I311" i="1"/>
  <c r="F312" i="1"/>
  <c r="G312" i="1"/>
  <c r="H312" i="1"/>
  <c r="I312" i="1"/>
  <c r="F314" i="1"/>
  <c r="G314" i="1"/>
  <c r="H314" i="1"/>
  <c r="I314" i="1"/>
  <c r="F315" i="1"/>
  <c r="G315" i="1"/>
  <c r="H315" i="1"/>
  <c r="I315" i="1"/>
  <c r="F316" i="1"/>
  <c r="G316" i="1"/>
  <c r="H316" i="1"/>
  <c r="I316" i="1"/>
  <c r="F317" i="1"/>
  <c r="G317" i="1"/>
  <c r="H317" i="1"/>
  <c r="I317" i="1"/>
  <c r="F318" i="1"/>
  <c r="G318" i="1"/>
  <c r="H318" i="1"/>
  <c r="I318" i="1"/>
  <c r="F319" i="1"/>
  <c r="G319" i="1"/>
  <c r="H319" i="1"/>
  <c r="I319" i="1"/>
  <c r="F320" i="1"/>
  <c r="G320" i="1"/>
  <c r="H320" i="1"/>
  <c r="I320" i="1"/>
  <c r="F321" i="1"/>
  <c r="G321" i="1"/>
  <c r="H321" i="1"/>
  <c r="I321" i="1"/>
  <c r="F322" i="1"/>
  <c r="G322" i="1"/>
  <c r="H322" i="1"/>
  <c r="I322" i="1"/>
  <c r="F323" i="1"/>
  <c r="G323" i="1"/>
  <c r="H323" i="1"/>
  <c r="I323" i="1"/>
  <c r="F324" i="1"/>
  <c r="G324" i="1"/>
  <c r="H324" i="1"/>
  <c r="I324" i="1"/>
  <c r="F325" i="1"/>
  <c r="G325" i="1"/>
  <c r="H325" i="1"/>
  <c r="I325" i="1"/>
  <c r="F326" i="1"/>
  <c r="G326" i="1"/>
  <c r="H326" i="1"/>
  <c r="I326" i="1"/>
  <c r="F327" i="1"/>
  <c r="G327" i="1"/>
  <c r="H327" i="1"/>
  <c r="I327" i="1"/>
  <c r="F328" i="1"/>
  <c r="G328" i="1"/>
  <c r="H328" i="1"/>
  <c r="I328" i="1"/>
  <c r="F329" i="1"/>
  <c r="G329" i="1"/>
  <c r="H329" i="1"/>
  <c r="I329" i="1"/>
  <c r="F330" i="1"/>
  <c r="G330" i="1"/>
  <c r="H330" i="1"/>
  <c r="I330" i="1"/>
  <c r="F331" i="1"/>
  <c r="G331" i="1"/>
  <c r="H331" i="1"/>
  <c r="I331" i="1"/>
  <c r="F332" i="1"/>
  <c r="G332" i="1"/>
  <c r="H332" i="1"/>
  <c r="I332" i="1"/>
  <c r="F333" i="1"/>
  <c r="G333" i="1"/>
  <c r="H333" i="1"/>
  <c r="I333" i="1"/>
  <c r="F334" i="1"/>
  <c r="G334" i="1"/>
  <c r="H334" i="1"/>
  <c r="I334" i="1"/>
  <c r="F335" i="1"/>
  <c r="G335" i="1"/>
  <c r="H335" i="1"/>
  <c r="I335" i="1"/>
  <c r="F336" i="1"/>
  <c r="G336" i="1"/>
  <c r="H336" i="1"/>
  <c r="I336" i="1"/>
  <c r="F337" i="1"/>
  <c r="G337" i="1"/>
  <c r="H337" i="1"/>
  <c r="I337" i="1"/>
  <c r="F340" i="1"/>
  <c r="G340" i="1"/>
  <c r="H340" i="1"/>
  <c r="I340" i="1"/>
  <c r="F341" i="1"/>
  <c r="G341" i="1"/>
  <c r="H341" i="1"/>
  <c r="I341" i="1"/>
  <c r="F342" i="1"/>
  <c r="G342" i="1"/>
  <c r="H342" i="1"/>
  <c r="I342" i="1"/>
  <c r="F343" i="1"/>
  <c r="G343" i="1"/>
  <c r="H343" i="1"/>
  <c r="I343" i="1"/>
  <c r="F344" i="1"/>
  <c r="G344" i="1"/>
  <c r="H344" i="1"/>
  <c r="I344" i="1"/>
  <c r="F345" i="1"/>
  <c r="G345" i="1"/>
  <c r="H345" i="1"/>
  <c r="I345" i="1"/>
  <c r="F346" i="1"/>
  <c r="G346" i="1"/>
  <c r="H346" i="1"/>
  <c r="I346" i="1"/>
  <c r="F347" i="1"/>
  <c r="G347" i="1"/>
  <c r="H347" i="1"/>
  <c r="I347" i="1"/>
  <c r="F348" i="1"/>
  <c r="G348" i="1"/>
  <c r="H348" i="1"/>
  <c r="I348" i="1"/>
  <c r="F349" i="1"/>
  <c r="G349" i="1"/>
  <c r="H349" i="1"/>
  <c r="I349" i="1"/>
  <c r="F350" i="1"/>
  <c r="G350" i="1"/>
  <c r="H350" i="1"/>
  <c r="I350" i="1"/>
  <c r="F351" i="1"/>
  <c r="G351" i="1"/>
  <c r="H351" i="1"/>
  <c r="I351" i="1"/>
  <c r="F352" i="1"/>
  <c r="G352" i="1"/>
  <c r="H352" i="1"/>
  <c r="I352" i="1"/>
  <c r="F353" i="1"/>
  <c r="G353" i="1"/>
  <c r="H353" i="1"/>
  <c r="I353" i="1"/>
  <c r="F354" i="1"/>
  <c r="G354" i="1"/>
  <c r="H354" i="1"/>
  <c r="I354" i="1"/>
  <c r="F355" i="1"/>
  <c r="G355" i="1"/>
  <c r="H355" i="1"/>
  <c r="I355" i="1"/>
  <c r="F356" i="1"/>
  <c r="G356" i="1"/>
  <c r="H356" i="1"/>
  <c r="I356" i="1"/>
  <c r="F357" i="1"/>
  <c r="G357" i="1"/>
  <c r="H357" i="1"/>
  <c r="I357" i="1"/>
  <c r="F358" i="1"/>
  <c r="G358" i="1"/>
  <c r="H358" i="1"/>
  <c r="I358" i="1"/>
  <c r="F359" i="1"/>
  <c r="G359" i="1"/>
  <c r="H359" i="1"/>
  <c r="I359" i="1"/>
  <c r="F360" i="1"/>
  <c r="G360" i="1"/>
  <c r="H360" i="1"/>
  <c r="I360" i="1"/>
  <c r="F361" i="1"/>
  <c r="G361" i="1"/>
  <c r="H361" i="1"/>
  <c r="I361" i="1"/>
  <c r="F362" i="1"/>
  <c r="G362" i="1"/>
  <c r="H362" i="1"/>
  <c r="I362" i="1"/>
  <c r="F363" i="1"/>
  <c r="G363" i="1"/>
  <c r="H363" i="1"/>
  <c r="I363" i="1"/>
  <c r="F364" i="1"/>
  <c r="G364" i="1"/>
  <c r="H364" i="1"/>
  <c r="I364" i="1"/>
  <c r="F365" i="1"/>
  <c r="G365" i="1"/>
  <c r="H365" i="1"/>
  <c r="I365" i="1"/>
  <c r="F366" i="1"/>
  <c r="G366" i="1"/>
  <c r="H366" i="1"/>
  <c r="I366" i="1"/>
  <c r="F367" i="1"/>
  <c r="G367" i="1"/>
  <c r="H367" i="1"/>
  <c r="I367" i="1"/>
  <c r="F368" i="1"/>
  <c r="G368" i="1"/>
  <c r="H368" i="1"/>
  <c r="I368" i="1"/>
  <c r="F369" i="1"/>
  <c r="G369" i="1"/>
  <c r="H369" i="1"/>
  <c r="I369" i="1"/>
  <c r="F370" i="1"/>
  <c r="G370" i="1"/>
  <c r="H370" i="1"/>
  <c r="I370" i="1"/>
  <c r="F371" i="1"/>
  <c r="G371" i="1"/>
  <c r="H371" i="1"/>
  <c r="I371" i="1"/>
  <c r="F372" i="1"/>
  <c r="G372" i="1"/>
  <c r="H372" i="1"/>
  <c r="I372" i="1"/>
  <c r="F373" i="1"/>
  <c r="G373" i="1"/>
  <c r="H373" i="1"/>
  <c r="I373" i="1"/>
  <c r="F374" i="1"/>
  <c r="G374" i="1"/>
  <c r="H374" i="1"/>
  <c r="I374" i="1"/>
  <c r="F375" i="1"/>
  <c r="G375" i="1"/>
  <c r="H375" i="1"/>
  <c r="I375" i="1"/>
  <c r="F376" i="1"/>
  <c r="G376" i="1"/>
  <c r="H376" i="1"/>
  <c r="I376" i="1"/>
  <c r="F377" i="1"/>
  <c r="G377" i="1"/>
  <c r="H377" i="1"/>
  <c r="I377" i="1"/>
  <c r="F378" i="1"/>
  <c r="G378" i="1"/>
  <c r="H378" i="1"/>
  <c r="I378" i="1"/>
  <c r="F379" i="1"/>
  <c r="G379" i="1"/>
  <c r="H379" i="1"/>
  <c r="I379" i="1"/>
  <c r="F380" i="1"/>
  <c r="G380" i="1"/>
  <c r="H380" i="1"/>
  <c r="I380" i="1"/>
  <c r="F381" i="1"/>
  <c r="G381" i="1"/>
  <c r="H381" i="1"/>
  <c r="I381" i="1"/>
  <c r="F382" i="1"/>
  <c r="G382" i="1"/>
  <c r="H382" i="1"/>
  <c r="I382" i="1"/>
  <c r="F383" i="1"/>
  <c r="G383" i="1"/>
  <c r="H383" i="1"/>
  <c r="I383" i="1"/>
  <c r="F384" i="1"/>
  <c r="G384" i="1"/>
  <c r="H384" i="1"/>
  <c r="I384" i="1"/>
  <c r="F385" i="1"/>
  <c r="G385" i="1"/>
  <c r="H385" i="1"/>
  <c r="I385" i="1"/>
  <c r="F386" i="1"/>
  <c r="G386" i="1"/>
  <c r="H386" i="1"/>
  <c r="I386" i="1"/>
  <c r="F387" i="1"/>
  <c r="G387" i="1"/>
  <c r="H387" i="1"/>
  <c r="I387" i="1"/>
  <c r="F388" i="1"/>
  <c r="G388" i="1"/>
  <c r="H388" i="1"/>
  <c r="I388" i="1"/>
  <c r="F389" i="1"/>
  <c r="G389" i="1"/>
  <c r="H389" i="1"/>
  <c r="I389" i="1"/>
  <c r="F390" i="1"/>
  <c r="G390" i="1"/>
  <c r="H390" i="1"/>
  <c r="I390" i="1"/>
  <c r="F391" i="1"/>
  <c r="G391" i="1"/>
  <c r="H391" i="1"/>
  <c r="I391" i="1"/>
  <c r="F392" i="1"/>
  <c r="G392" i="1"/>
  <c r="H392" i="1"/>
  <c r="I392" i="1"/>
  <c r="F393" i="1"/>
  <c r="G393" i="1"/>
  <c r="H393" i="1"/>
  <c r="I393" i="1"/>
  <c r="F394" i="1"/>
  <c r="G394" i="1"/>
  <c r="H394" i="1"/>
  <c r="I394" i="1"/>
  <c r="F395" i="1"/>
  <c r="G395" i="1"/>
  <c r="H395" i="1"/>
  <c r="I395" i="1"/>
  <c r="F396" i="1"/>
  <c r="G396" i="1"/>
  <c r="H396" i="1"/>
  <c r="I396" i="1"/>
  <c r="F397" i="1"/>
  <c r="G397" i="1"/>
  <c r="H397" i="1"/>
  <c r="I397" i="1"/>
  <c r="F398" i="1"/>
  <c r="G398" i="1"/>
  <c r="H398" i="1"/>
  <c r="I398" i="1"/>
  <c r="F399" i="1"/>
  <c r="G399" i="1"/>
  <c r="H399" i="1"/>
  <c r="I399" i="1"/>
  <c r="F400" i="1"/>
  <c r="G400" i="1"/>
  <c r="H400" i="1"/>
  <c r="I400" i="1"/>
  <c r="F401" i="1"/>
  <c r="G401" i="1"/>
  <c r="H401" i="1"/>
  <c r="I401" i="1"/>
  <c r="F402" i="1"/>
  <c r="G402" i="1"/>
  <c r="H402" i="1"/>
  <c r="I402" i="1"/>
  <c r="F403" i="1"/>
  <c r="G403" i="1"/>
  <c r="H403" i="1"/>
  <c r="I403" i="1"/>
  <c r="F404" i="1"/>
  <c r="G404" i="1"/>
  <c r="H404" i="1"/>
  <c r="I404" i="1"/>
  <c r="F405" i="1"/>
  <c r="G405" i="1"/>
  <c r="H405" i="1"/>
  <c r="I405" i="1"/>
  <c r="F406" i="1"/>
  <c r="G406" i="1"/>
  <c r="H406" i="1"/>
  <c r="I406" i="1"/>
  <c r="F407" i="1"/>
  <c r="G407" i="1"/>
  <c r="H407" i="1"/>
  <c r="I407" i="1"/>
  <c r="F408" i="1"/>
  <c r="G408" i="1"/>
  <c r="H408" i="1"/>
  <c r="I408" i="1"/>
  <c r="F409" i="1"/>
  <c r="G409" i="1"/>
  <c r="H409" i="1"/>
  <c r="I409" i="1"/>
  <c r="F410" i="1"/>
  <c r="G410" i="1"/>
  <c r="H410" i="1"/>
  <c r="I410" i="1"/>
  <c r="F411" i="1"/>
  <c r="G411" i="1"/>
  <c r="H411" i="1"/>
  <c r="I411" i="1"/>
  <c r="F412" i="1"/>
  <c r="G412" i="1"/>
  <c r="H412" i="1"/>
  <c r="I412" i="1"/>
  <c r="F413" i="1"/>
  <c r="G413" i="1"/>
  <c r="H413" i="1"/>
  <c r="I413" i="1"/>
  <c r="F414" i="1"/>
  <c r="G414" i="1"/>
  <c r="H414" i="1"/>
  <c r="I414" i="1"/>
  <c r="F415" i="1"/>
  <c r="G415" i="1"/>
  <c r="H415" i="1"/>
  <c r="I415" i="1"/>
  <c r="F416" i="1"/>
  <c r="G416" i="1"/>
  <c r="H416" i="1"/>
  <c r="I416" i="1"/>
  <c r="F417" i="1"/>
  <c r="G417" i="1"/>
  <c r="H417" i="1"/>
  <c r="I417" i="1"/>
  <c r="F418" i="1"/>
  <c r="G418" i="1"/>
  <c r="H418" i="1"/>
  <c r="I418" i="1"/>
  <c r="F419" i="1"/>
  <c r="G419" i="1"/>
  <c r="H419" i="1"/>
  <c r="I419" i="1"/>
  <c r="F420" i="1"/>
  <c r="G420" i="1"/>
  <c r="H420" i="1"/>
  <c r="I420" i="1"/>
  <c r="F421" i="1"/>
  <c r="G421" i="1"/>
  <c r="H421" i="1"/>
  <c r="I421" i="1"/>
  <c r="F422" i="1"/>
  <c r="G422" i="1"/>
  <c r="H422" i="1"/>
  <c r="I422" i="1"/>
  <c r="F423" i="1"/>
  <c r="G423" i="1"/>
  <c r="H423" i="1"/>
  <c r="I423" i="1"/>
  <c r="F424" i="1"/>
  <c r="G424" i="1"/>
  <c r="H424" i="1"/>
  <c r="I424" i="1"/>
  <c r="F425" i="1"/>
  <c r="G425" i="1"/>
  <c r="H425" i="1"/>
  <c r="I425" i="1"/>
  <c r="F426" i="1"/>
  <c r="G426" i="1"/>
  <c r="H426" i="1"/>
  <c r="I426" i="1"/>
  <c r="F427" i="1"/>
  <c r="G427" i="1"/>
  <c r="H427" i="1"/>
  <c r="I427" i="1"/>
  <c r="F428" i="1"/>
  <c r="G428" i="1"/>
  <c r="H428" i="1"/>
  <c r="I428" i="1"/>
  <c r="F429" i="1"/>
  <c r="G429" i="1"/>
  <c r="H429" i="1"/>
  <c r="I429" i="1"/>
  <c r="F430" i="1"/>
  <c r="G430" i="1"/>
  <c r="H430" i="1"/>
  <c r="I430" i="1"/>
  <c r="F431" i="1"/>
  <c r="G431" i="1"/>
  <c r="H431" i="1"/>
  <c r="I431" i="1"/>
  <c r="F432" i="1"/>
  <c r="G432" i="1"/>
  <c r="H432" i="1"/>
  <c r="I432" i="1"/>
  <c r="F433" i="1"/>
  <c r="G433" i="1"/>
  <c r="H433" i="1"/>
  <c r="I433" i="1"/>
  <c r="F434" i="1"/>
  <c r="G434" i="1"/>
  <c r="H434" i="1"/>
  <c r="I434" i="1"/>
  <c r="F435" i="1"/>
  <c r="G435" i="1"/>
  <c r="H435" i="1"/>
  <c r="I435" i="1"/>
  <c r="F436" i="1"/>
  <c r="G436" i="1"/>
  <c r="H436" i="1"/>
  <c r="I436" i="1"/>
  <c r="F437" i="1"/>
  <c r="G437" i="1"/>
  <c r="H437" i="1"/>
  <c r="I437" i="1"/>
  <c r="F438" i="1"/>
  <c r="G438" i="1"/>
  <c r="H438" i="1"/>
  <c r="I438" i="1"/>
  <c r="F439" i="1"/>
  <c r="G439" i="1"/>
  <c r="H439" i="1"/>
  <c r="I439" i="1"/>
  <c r="F440" i="1"/>
  <c r="G440" i="1"/>
  <c r="H440" i="1"/>
  <c r="I440" i="1"/>
  <c r="F441" i="1"/>
  <c r="G441" i="1"/>
  <c r="H441" i="1"/>
  <c r="I441" i="1"/>
  <c r="F442" i="1"/>
  <c r="G442" i="1"/>
  <c r="H442" i="1"/>
  <c r="I442" i="1"/>
  <c r="F443" i="1"/>
  <c r="G443" i="1"/>
  <c r="H443" i="1"/>
  <c r="I443" i="1"/>
  <c r="F444" i="1"/>
  <c r="G444" i="1"/>
  <c r="H444" i="1"/>
  <c r="I444" i="1"/>
  <c r="F445" i="1"/>
  <c r="G445" i="1"/>
  <c r="H445" i="1"/>
  <c r="I445" i="1"/>
  <c r="F446" i="1"/>
  <c r="G446" i="1"/>
  <c r="H446" i="1"/>
  <c r="I446" i="1"/>
  <c r="F447" i="1"/>
  <c r="G447" i="1"/>
  <c r="H447" i="1"/>
  <c r="I447" i="1"/>
  <c r="F448" i="1"/>
  <c r="G448" i="1"/>
  <c r="H448" i="1"/>
  <c r="I448" i="1"/>
  <c r="F449" i="1"/>
  <c r="G449" i="1"/>
  <c r="H449" i="1"/>
  <c r="I449" i="1"/>
  <c r="F450" i="1"/>
  <c r="G450" i="1"/>
  <c r="H450" i="1"/>
  <c r="I450" i="1"/>
  <c r="F451" i="1"/>
  <c r="G451" i="1"/>
  <c r="H451" i="1"/>
  <c r="I451" i="1"/>
  <c r="F452" i="1"/>
  <c r="G452" i="1"/>
  <c r="H452" i="1"/>
  <c r="I452" i="1"/>
  <c r="F453" i="1"/>
  <c r="G453" i="1"/>
  <c r="H453" i="1"/>
  <c r="I453" i="1"/>
  <c r="F454" i="1"/>
  <c r="G454" i="1"/>
  <c r="H454" i="1"/>
  <c r="I454" i="1"/>
  <c r="F455" i="1"/>
  <c r="G455" i="1"/>
  <c r="H455" i="1"/>
  <c r="I455" i="1"/>
  <c r="F456" i="1"/>
  <c r="G456" i="1"/>
  <c r="H456" i="1"/>
  <c r="I456" i="1"/>
  <c r="F457" i="1"/>
  <c r="G457" i="1"/>
  <c r="H457" i="1"/>
  <c r="I457" i="1"/>
  <c r="F458" i="1"/>
  <c r="G458" i="1"/>
  <c r="H458" i="1"/>
  <c r="I458" i="1"/>
  <c r="F459" i="1"/>
  <c r="G459" i="1"/>
  <c r="H459" i="1"/>
  <c r="I459" i="1"/>
  <c r="F460" i="1"/>
  <c r="G460" i="1"/>
  <c r="H460" i="1"/>
  <c r="I460" i="1"/>
  <c r="F461" i="1"/>
  <c r="G461" i="1"/>
  <c r="H461" i="1"/>
  <c r="I461" i="1"/>
  <c r="F462" i="1"/>
  <c r="G462" i="1"/>
  <c r="H462" i="1"/>
  <c r="I462" i="1"/>
  <c r="F463" i="1"/>
  <c r="G463" i="1"/>
  <c r="H463" i="1"/>
  <c r="I463" i="1"/>
  <c r="F464" i="1"/>
  <c r="G464" i="1"/>
  <c r="H464" i="1"/>
  <c r="I464" i="1"/>
  <c r="F465" i="1"/>
  <c r="G465" i="1"/>
  <c r="H465" i="1"/>
  <c r="I465" i="1"/>
  <c r="F466" i="1"/>
  <c r="G466" i="1"/>
  <c r="H466" i="1"/>
  <c r="I466" i="1"/>
  <c r="F467" i="1"/>
  <c r="G467" i="1"/>
  <c r="H467" i="1"/>
  <c r="I467" i="1"/>
  <c r="F468" i="1"/>
  <c r="G468" i="1"/>
  <c r="H468" i="1"/>
  <c r="I468" i="1"/>
  <c r="F469" i="1"/>
  <c r="G469" i="1"/>
  <c r="H469" i="1"/>
  <c r="I469" i="1"/>
  <c r="F470" i="1"/>
  <c r="G470" i="1"/>
  <c r="H470" i="1"/>
  <c r="I470" i="1"/>
  <c r="F471" i="1"/>
  <c r="G471" i="1"/>
  <c r="H471" i="1"/>
  <c r="I471" i="1"/>
  <c r="F472" i="1"/>
  <c r="G472" i="1"/>
  <c r="H472" i="1"/>
  <c r="I472" i="1"/>
  <c r="F473" i="1"/>
  <c r="G473" i="1"/>
  <c r="H473" i="1"/>
  <c r="I473" i="1"/>
  <c r="F474" i="1"/>
  <c r="G474" i="1"/>
  <c r="H474" i="1"/>
  <c r="I474" i="1"/>
  <c r="F475" i="1"/>
  <c r="G475" i="1"/>
  <c r="H475" i="1"/>
  <c r="I475" i="1"/>
  <c r="F476" i="1"/>
  <c r="G476" i="1"/>
  <c r="H476" i="1"/>
  <c r="I476" i="1"/>
  <c r="F477" i="1"/>
  <c r="G477" i="1"/>
  <c r="H477" i="1"/>
  <c r="I477" i="1"/>
  <c r="F478" i="1"/>
  <c r="G478" i="1"/>
  <c r="H478" i="1"/>
  <c r="I478" i="1"/>
  <c r="F479" i="1"/>
  <c r="G479" i="1"/>
  <c r="H479" i="1"/>
  <c r="I479" i="1"/>
  <c r="F480" i="1"/>
  <c r="G480" i="1"/>
  <c r="H480" i="1"/>
  <c r="I480" i="1"/>
  <c r="F481" i="1"/>
  <c r="G481" i="1"/>
  <c r="H481" i="1"/>
  <c r="I481" i="1"/>
  <c r="F482" i="1"/>
  <c r="G482" i="1"/>
  <c r="H482" i="1"/>
  <c r="I482" i="1"/>
  <c r="F483" i="1"/>
  <c r="G483" i="1"/>
  <c r="H483" i="1"/>
  <c r="I483" i="1"/>
  <c r="F484" i="1"/>
  <c r="G484" i="1"/>
  <c r="H484" i="1"/>
  <c r="I484" i="1"/>
  <c r="F485" i="1"/>
  <c r="G485" i="1"/>
  <c r="H485" i="1"/>
  <c r="I485" i="1"/>
  <c r="F486" i="1"/>
  <c r="G486" i="1"/>
  <c r="H486" i="1"/>
  <c r="I486" i="1"/>
  <c r="F487" i="1"/>
  <c r="G487" i="1"/>
  <c r="H487" i="1"/>
  <c r="I487" i="1"/>
  <c r="F488" i="1"/>
  <c r="G488" i="1"/>
  <c r="H488" i="1"/>
  <c r="I488" i="1"/>
  <c r="F489" i="1"/>
  <c r="G489" i="1"/>
  <c r="H489" i="1"/>
  <c r="I489" i="1"/>
  <c r="F490" i="1"/>
  <c r="G490" i="1"/>
  <c r="H490" i="1"/>
  <c r="I490" i="1"/>
  <c r="F491" i="1"/>
  <c r="G491" i="1"/>
  <c r="H491" i="1"/>
  <c r="I491" i="1"/>
  <c r="F492" i="1"/>
  <c r="G492" i="1"/>
  <c r="H492" i="1"/>
  <c r="I492" i="1"/>
  <c r="F493" i="1"/>
  <c r="G493" i="1"/>
  <c r="H493" i="1"/>
  <c r="I493" i="1"/>
  <c r="F494" i="1"/>
  <c r="G494" i="1"/>
  <c r="H494" i="1"/>
  <c r="I494" i="1"/>
  <c r="F495" i="1"/>
  <c r="G495" i="1"/>
  <c r="H495" i="1"/>
  <c r="I495" i="1"/>
  <c r="F496" i="1"/>
  <c r="G496" i="1"/>
  <c r="H496" i="1"/>
  <c r="I496" i="1"/>
  <c r="F497" i="1"/>
  <c r="G497" i="1"/>
  <c r="H497" i="1"/>
  <c r="I497" i="1"/>
  <c r="F498" i="1"/>
  <c r="G498" i="1"/>
  <c r="H498" i="1"/>
  <c r="I498" i="1"/>
  <c r="F499" i="1"/>
  <c r="G499" i="1"/>
  <c r="H499" i="1"/>
  <c r="I499" i="1"/>
  <c r="F500" i="1"/>
  <c r="G500" i="1"/>
  <c r="H500" i="1"/>
  <c r="I500" i="1"/>
  <c r="F501" i="1"/>
  <c r="G501" i="1"/>
  <c r="H501" i="1"/>
  <c r="I501" i="1"/>
  <c r="F502" i="1"/>
  <c r="G502" i="1"/>
  <c r="H502" i="1"/>
  <c r="I502" i="1"/>
  <c r="F503" i="1"/>
  <c r="G503" i="1"/>
  <c r="H503" i="1"/>
  <c r="I503" i="1"/>
  <c r="F504" i="1"/>
  <c r="G504" i="1"/>
  <c r="H504" i="1"/>
  <c r="I504" i="1"/>
  <c r="F505" i="1"/>
  <c r="G505" i="1"/>
  <c r="H505" i="1"/>
  <c r="I505" i="1"/>
  <c r="F506" i="1"/>
  <c r="G506" i="1"/>
  <c r="H506" i="1"/>
  <c r="I506" i="1"/>
  <c r="F507" i="1"/>
  <c r="G507" i="1"/>
  <c r="H507" i="1"/>
  <c r="I507" i="1"/>
  <c r="F508" i="1"/>
  <c r="G508" i="1"/>
  <c r="H508" i="1"/>
  <c r="I508" i="1"/>
  <c r="F509" i="1"/>
  <c r="G509" i="1"/>
  <c r="H509" i="1"/>
  <c r="I509" i="1"/>
  <c r="F510" i="1"/>
  <c r="G510" i="1"/>
  <c r="H510" i="1"/>
  <c r="I510" i="1"/>
  <c r="F511" i="1"/>
  <c r="G511" i="1"/>
  <c r="H511" i="1"/>
  <c r="I511" i="1"/>
  <c r="F512" i="1"/>
  <c r="G512" i="1"/>
  <c r="H512" i="1"/>
  <c r="I512" i="1"/>
  <c r="F513" i="1"/>
  <c r="G513" i="1"/>
  <c r="H513" i="1"/>
  <c r="I513" i="1"/>
  <c r="F514" i="1"/>
  <c r="G514" i="1"/>
  <c r="H514" i="1"/>
  <c r="I514" i="1"/>
  <c r="F515" i="1"/>
  <c r="G515" i="1"/>
  <c r="H515" i="1"/>
  <c r="I515" i="1"/>
  <c r="F516" i="1"/>
  <c r="G516" i="1"/>
  <c r="H516" i="1"/>
  <c r="I516" i="1"/>
  <c r="F517" i="1"/>
  <c r="G517" i="1"/>
  <c r="H517" i="1"/>
  <c r="I517" i="1"/>
  <c r="F518" i="1"/>
  <c r="G518" i="1"/>
  <c r="H518" i="1"/>
  <c r="I518" i="1"/>
  <c r="F519" i="1"/>
  <c r="G519" i="1"/>
  <c r="H519" i="1"/>
  <c r="I519" i="1"/>
  <c r="F520" i="1"/>
  <c r="G520" i="1"/>
  <c r="H520" i="1"/>
  <c r="I520" i="1"/>
  <c r="F521" i="1"/>
  <c r="G521" i="1"/>
  <c r="H521" i="1"/>
  <c r="I521" i="1"/>
  <c r="F522" i="1"/>
  <c r="G522" i="1"/>
  <c r="H522" i="1"/>
  <c r="I522" i="1"/>
  <c r="F523" i="1"/>
  <c r="G523" i="1"/>
  <c r="H523" i="1"/>
  <c r="I523" i="1"/>
  <c r="F524" i="1"/>
  <c r="G524" i="1"/>
  <c r="H524" i="1"/>
  <c r="I524" i="1"/>
  <c r="F525" i="1"/>
  <c r="G525" i="1"/>
  <c r="H525" i="1"/>
  <c r="I525" i="1"/>
  <c r="F526" i="1"/>
  <c r="G526" i="1"/>
  <c r="H526" i="1"/>
  <c r="I526" i="1"/>
  <c r="F527" i="1"/>
  <c r="G527" i="1"/>
  <c r="H527" i="1"/>
  <c r="I527" i="1"/>
  <c r="F528" i="1"/>
  <c r="G528" i="1"/>
  <c r="H528" i="1"/>
  <c r="I528" i="1"/>
  <c r="F529" i="1"/>
  <c r="G529" i="1"/>
  <c r="H529" i="1"/>
  <c r="I529" i="1"/>
  <c r="F530" i="1"/>
  <c r="G530" i="1"/>
  <c r="H530" i="1"/>
  <c r="I530" i="1"/>
  <c r="F531" i="1"/>
  <c r="G531" i="1"/>
  <c r="H531" i="1"/>
  <c r="I531" i="1"/>
  <c r="F532" i="1"/>
  <c r="G532" i="1"/>
  <c r="H532" i="1"/>
  <c r="I532" i="1"/>
  <c r="F533" i="1"/>
  <c r="G533" i="1"/>
  <c r="H533" i="1"/>
  <c r="I533" i="1"/>
  <c r="F534" i="1"/>
  <c r="G534" i="1"/>
  <c r="H534" i="1"/>
  <c r="I534" i="1"/>
  <c r="F535" i="1"/>
  <c r="G535" i="1"/>
  <c r="H535" i="1"/>
  <c r="I535" i="1"/>
  <c r="F536" i="1"/>
  <c r="G536" i="1"/>
  <c r="H536" i="1"/>
  <c r="I536" i="1"/>
  <c r="F537" i="1"/>
  <c r="G537" i="1"/>
  <c r="H537" i="1"/>
  <c r="I537" i="1"/>
  <c r="F538" i="1"/>
  <c r="G538" i="1"/>
  <c r="H538" i="1"/>
  <c r="I538" i="1"/>
  <c r="F539" i="1"/>
  <c r="G539" i="1"/>
  <c r="H539" i="1"/>
  <c r="I539" i="1"/>
  <c r="F540" i="1"/>
  <c r="G540" i="1"/>
  <c r="H540" i="1"/>
  <c r="I540" i="1"/>
  <c r="F541" i="1"/>
  <c r="G541" i="1"/>
  <c r="H541" i="1"/>
  <c r="I541" i="1"/>
  <c r="F542" i="1"/>
  <c r="G542" i="1"/>
  <c r="H542" i="1"/>
  <c r="I542" i="1"/>
  <c r="F543" i="1"/>
  <c r="G543" i="1"/>
  <c r="H543" i="1"/>
  <c r="I543" i="1"/>
  <c r="F544" i="1"/>
  <c r="G544" i="1"/>
  <c r="H544" i="1"/>
  <c r="I544" i="1"/>
  <c r="F545" i="1"/>
  <c r="G545" i="1"/>
  <c r="H545" i="1"/>
  <c r="I545" i="1"/>
  <c r="F546" i="1"/>
  <c r="G546" i="1"/>
  <c r="H546" i="1"/>
  <c r="I546" i="1"/>
  <c r="F547" i="1"/>
  <c r="G547" i="1"/>
  <c r="H547" i="1"/>
  <c r="I547" i="1"/>
  <c r="F548" i="1"/>
  <c r="G548" i="1"/>
  <c r="H548" i="1"/>
  <c r="I548" i="1"/>
  <c r="F549" i="1"/>
  <c r="G549" i="1"/>
  <c r="H549" i="1"/>
  <c r="I549" i="1"/>
  <c r="F550" i="1"/>
  <c r="G550" i="1"/>
  <c r="H550" i="1"/>
  <c r="I550" i="1"/>
  <c r="F551" i="1"/>
  <c r="G551" i="1"/>
  <c r="H551" i="1"/>
  <c r="I551" i="1"/>
  <c r="F552" i="1"/>
  <c r="G552" i="1"/>
  <c r="H552" i="1"/>
  <c r="I552" i="1"/>
  <c r="F553" i="1"/>
  <c r="G553" i="1"/>
  <c r="H553" i="1"/>
  <c r="I553" i="1"/>
  <c r="F554" i="1"/>
  <c r="G554" i="1"/>
  <c r="H554" i="1"/>
  <c r="I554" i="1"/>
  <c r="F555" i="1"/>
  <c r="G555" i="1"/>
  <c r="H555" i="1"/>
  <c r="I555" i="1"/>
  <c r="F556" i="1"/>
  <c r="G556" i="1"/>
  <c r="H556" i="1"/>
  <c r="I556" i="1"/>
  <c r="F557" i="1"/>
  <c r="G557" i="1"/>
  <c r="H557" i="1"/>
  <c r="I557" i="1"/>
  <c r="F558" i="1"/>
  <c r="G558" i="1"/>
  <c r="H558" i="1"/>
  <c r="I558" i="1"/>
  <c r="F559" i="1"/>
  <c r="G559" i="1"/>
  <c r="H559" i="1"/>
  <c r="I559" i="1"/>
  <c r="F560" i="1"/>
  <c r="G560" i="1"/>
  <c r="H560" i="1"/>
  <c r="I560" i="1"/>
  <c r="F561" i="1"/>
  <c r="G561" i="1"/>
  <c r="H561" i="1"/>
  <c r="I561" i="1"/>
  <c r="F562" i="1"/>
  <c r="G562" i="1"/>
  <c r="H562" i="1"/>
  <c r="I562" i="1"/>
  <c r="F563" i="1"/>
  <c r="G563" i="1"/>
  <c r="H563" i="1"/>
  <c r="I563" i="1"/>
  <c r="F564" i="1"/>
  <c r="G564" i="1"/>
  <c r="H564" i="1"/>
  <c r="I564" i="1"/>
  <c r="F565" i="1"/>
  <c r="G565" i="1"/>
  <c r="H565" i="1"/>
  <c r="I565" i="1"/>
  <c r="F566" i="1"/>
  <c r="G566" i="1"/>
  <c r="H566" i="1"/>
  <c r="I566" i="1"/>
  <c r="F567" i="1"/>
  <c r="G567" i="1"/>
  <c r="H567" i="1"/>
  <c r="I567" i="1"/>
  <c r="F568" i="1"/>
  <c r="G568" i="1"/>
  <c r="H568" i="1"/>
  <c r="I568" i="1"/>
  <c r="F569" i="1"/>
  <c r="G569" i="1"/>
  <c r="H569" i="1"/>
  <c r="I569" i="1"/>
  <c r="F570" i="1"/>
  <c r="G570" i="1"/>
  <c r="H570" i="1"/>
  <c r="I570" i="1"/>
  <c r="F571" i="1"/>
  <c r="G571" i="1"/>
  <c r="H571" i="1"/>
  <c r="I571" i="1"/>
  <c r="F572" i="1"/>
  <c r="G572" i="1"/>
  <c r="H572" i="1"/>
  <c r="I572" i="1"/>
  <c r="F573" i="1"/>
  <c r="G573" i="1"/>
  <c r="H573" i="1"/>
  <c r="I573" i="1"/>
  <c r="F574" i="1"/>
  <c r="G574" i="1"/>
  <c r="H574" i="1"/>
  <c r="I574" i="1"/>
  <c r="F575" i="1"/>
  <c r="G575" i="1"/>
  <c r="H575" i="1"/>
  <c r="I575" i="1"/>
  <c r="F576" i="1"/>
  <c r="G576" i="1"/>
  <c r="H576" i="1"/>
  <c r="I576" i="1"/>
  <c r="F577" i="1"/>
  <c r="G577" i="1"/>
  <c r="H577" i="1"/>
  <c r="I577" i="1"/>
  <c r="F578" i="1"/>
  <c r="G578" i="1"/>
  <c r="H578" i="1"/>
  <c r="I578" i="1"/>
  <c r="F579" i="1"/>
  <c r="G579" i="1"/>
  <c r="H579" i="1"/>
  <c r="I579" i="1"/>
  <c r="F580" i="1"/>
  <c r="G580" i="1"/>
  <c r="H580" i="1"/>
  <c r="I580" i="1"/>
  <c r="F581" i="1"/>
  <c r="G581" i="1"/>
  <c r="H581" i="1"/>
  <c r="I581" i="1"/>
  <c r="F582" i="1"/>
  <c r="G582" i="1"/>
  <c r="H582" i="1"/>
  <c r="I582" i="1"/>
  <c r="F583" i="1"/>
  <c r="G583" i="1"/>
  <c r="H583" i="1"/>
  <c r="I583" i="1"/>
  <c r="F584" i="1"/>
  <c r="G584" i="1"/>
  <c r="H584" i="1"/>
  <c r="I584" i="1"/>
  <c r="F585" i="1"/>
  <c r="G585" i="1"/>
  <c r="H585" i="1"/>
  <c r="I585" i="1"/>
  <c r="F586" i="1"/>
  <c r="G586" i="1"/>
  <c r="H586" i="1"/>
  <c r="I586" i="1"/>
  <c r="F587" i="1"/>
  <c r="G587" i="1"/>
  <c r="H587" i="1"/>
  <c r="I587" i="1"/>
  <c r="F588" i="1"/>
  <c r="G588" i="1"/>
  <c r="H588" i="1"/>
  <c r="I588" i="1"/>
  <c r="F589" i="1"/>
  <c r="G589" i="1"/>
  <c r="H589" i="1"/>
  <c r="I589" i="1"/>
  <c r="F590" i="1"/>
  <c r="G590" i="1"/>
  <c r="H590" i="1"/>
  <c r="I590" i="1"/>
  <c r="F591" i="1"/>
  <c r="G591" i="1"/>
  <c r="H591" i="1"/>
  <c r="I591" i="1"/>
  <c r="F592" i="1"/>
  <c r="G592" i="1"/>
  <c r="H592" i="1"/>
  <c r="I592" i="1"/>
  <c r="F593" i="1"/>
  <c r="G593" i="1"/>
  <c r="H593" i="1"/>
  <c r="I593" i="1"/>
  <c r="F594" i="1"/>
  <c r="G594" i="1"/>
  <c r="H594" i="1"/>
  <c r="I594" i="1"/>
  <c r="F595" i="1"/>
  <c r="G595" i="1"/>
  <c r="H595" i="1"/>
  <c r="I595" i="1"/>
  <c r="F596" i="1"/>
  <c r="G596" i="1"/>
  <c r="H596" i="1"/>
  <c r="I596" i="1"/>
  <c r="F597" i="1"/>
  <c r="G597" i="1"/>
  <c r="H597" i="1"/>
  <c r="I597" i="1"/>
  <c r="F598" i="1"/>
  <c r="G598" i="1"/>
  <c r="H598" i="1"/>
  <c r="I598" i="1"/>
  <c r="F599" i="1"/>
  <c r="G599" i="1"/>
  <c r="H599" i="1"/>
  <c r="I599" i="1"/>
  <c r="F600" i="1"/>
  <c r="G600" i="1"/>
  <c r="H600" i="1"/>
  <c r="I600" i="1"/>
  <c r="F601" i="1"/>
  <c r="G601" i="1"/>
  <c r="H601" i="1"/>
  <c r="I601" i="1"/>
  <c r="F602" i="1"/>
  <c r="G602" i="1"/>
  <c r="H602" i="1"/>
  <c r="I602" i="1"/>
  <c r="F603" i="1"/>
  <c r="G603" i="1"/>
  <c r="H603" i="1"/>
  <c r="I603" i="1"/>
  <c r="F604" i="1"/>
  <c r="G604" i="1"/>
  <c r="H604" i="1"/>
  <c r="I604" i="1"/>
  <c r="F605" i="1"/>
  <c r="G605" i="1"/>
  <c r="H605" i="1"/>
  <c r="I605" i="1"/>
  <c r="F606" i="1"/>
  <c r="G606" i="1"/>
  <c r="H606" i="1"/>
  <c r="I606" i="1"/>
  <c r="F607" i="1"/>
  <c r="G607" i="1"/>
  <c r="H607" i="1"/>
  <c r="I607" i="1"/>
  <c r="F608" i="1"/>
  <c r="G608" i="1"/>
  <c r="H608" i="1"/>
  <c r="I608" i="1"/>
  <c r="F609" i="1"/>
  <c r="G609" i="1"/>
  <c r="H609" i="1"/>
  <c r="I609" i="1"/>
  <c r="F610" i="1"/>
  <c r="G610" i="1"/>
  <c r="H610" i="1"/>
  <c r="I610" i="1"/>
  <c r="F611" i="1"/>
  <c r="G611" i="1"/>
  <c r="H611" i="1"/>
  <c r="I611" i="1"/>
  <c r="F612" i="1"/>
  <c r="G612" i="1"/>
  <c r="H612" i="1"/>
  <c r="I612" i="1"/>
  <c r="F613" i="1"/>
  <c r="G613" i="1"/>
  <c r="H613" i="1"/>
  <c r="I613" i="1"/>
  <c r="F614" i="1"/>
  <c r="G614" i="1"/>
  <c r="H614" i="1"/>
  <c r="I614" i="1"/>
  <c r="F615" i="1"/>
  <c r="G615" i="1"/>
  <c r="H615" i="1"/>
  <c r="I615" i="1"/>
  <c r="F616" i="1"/>
  <c r="G616" i="1"/>
  <c r="H616" i="1"/>
  <c r="I616" i="1"/>
  <c r="F617" i="1"/>
  <c r="G617" i="1"/>
  <c r="H617" i="1"/>
  <c r="I617" i="1"/>
  <c r="F618" i="1"/>
  <c r="G618" i="1"/>
  <c r="H618" i="1"/>
  <c r="I618" i="1"/>
  <c r="F619" i="1"/>
  <c r="G619" i="1"/>
  <c r="H619" i="1"/>
  <c r="I619" i="1"/>
  <c r="F620" i="1"/>
  <c r="G620" i="1"/>
  <c r="H620" i="1"/>
  <c r="I620" i="1"/>
  <c r="F621" i="1"/>
  <c r="G621" i="1"/>
  <c r="H621" i="1"/>
  <c r="I621" i="1"/>
  <c r="F622" i="1"/>
  <c r="G622" i="1"/>
  <c r="H622" i="1"/>
  <c r="I622" i="1"/>
  <c r="F623" i="1"/>
  <c r="G623" i="1"/>
  <c r="H623" i="1"/>
  <c r="I623" i="1"/>
  <c r="F624" i="1"/>
  <c r="G624" i="1"/>
  <c r="H624" i="1"/>
  <c r="I624" i="1"/>
  <c r="F625" i="1"/>
  <c r="G625" i="1"/>
  <c r="H625" i="1"/>
  <c r="I625" i="1"/>
  <c r="F626" i="1"/>
  <c r="G626" i="1"/>
  <c r="H626" i="1"/>
  <c r="I626" i="1"/>
  <c r="F627" i="1"/>
  <c r="G627" i="1"/>
  <c r="H627" i="1"/>
  <c r="I627" i="1"/>
  <c r="F628" i="1"/>
  <c r="G628" i="1"/>
  <c r="H628" i="1"/>
  <c r="I628" i="1"/>
  <c r="F629" i="1"/>
  <c r="G629" i="1"/>
  <c r="H629" i="1"/>
  <c r="I629" i="1"/>
  <c r="F630" i="1"/>
  <c r="G630" i="1"/>
  <c r="H630" i="1"/>
  <c r="I630" i="1"/>
  <c r="F631" i="1"/>
  <c r="G631" i="1"/>
  <c r="H631" i="1"/>
  <c r="I631" i="1"/>
  <c r="F632" i="1"/>
  <c r="G632" i="1"/>
  <c r="H632" i="1"/>
  <c r="I632" i="1"/>
  <c r="F633" i="1"/>
  <c r="G633" i="1"/>
  <c r="H633" i="1"/>
  <c r="I633" i="1"/>
  <c r="F634" i="1"/>
  <c r="G634" i="1"/>
  <c r="H634" i="1"/>
  <c r="I634" i="1"/>
  <c r="F635" i="1"/>
  <c r="G635" i="1"/>
  <c r="H635" i="1"/>
  <c r="I635" i="1"/>
  <c r="F636" i="1"/>
  <c r="G636" i="1"/>
  <c r="H636" i="1"/>
  <c r="I636" i="1"/>
  <c r="F637" i="1"/>
  <c r="G637" i="1"/>
  <c r="H637" i="1"/>
  <c r="I637" i="1"/>
  <c r="F638" i="1"/>
  <c r="G638" i="1"/>
  <c r="H638" i="1"/>
  <c r="I638" i="1"/>
  <c r="F639" i="1"/>
  <c r="G639" i="1"/>
  <c r="H639" i="1"/>
  <c r="I639" i="1"/>
  <c r="F640" i="1"/>
  <c r="G640" i="1"/>
  <c r="H640" i="1"/>
  <c r="I640" i="1"/>
  <c r="F641" i="1"/>
  <c r="G641" i="1"/>
  <c r="H641" i="1"/>
  <c r="I641" i="1"/>
  <c r="F642" i="1"/>
  <c r="G642" i="1"/>
  <c r="H642" i="1"/>
  <c r="I642" i="1"/>
  <c r="F643" i="1"/>
  <c r="G643" i="1"/>
  <c r="H643" i="1"/>
  <c r="I643" i="1"/>
  <c r="F644" i="1"/>
  <c r="G644" i="1"/>
  <c r="H644" i="1"/>
  <c r="I644" i="1"/>
  <c r="F645" i="1"/>
  <c r="G645" i="1"/>
  <c r="H645" i="1"/>
  <c r="I645" i="1"/>
  <c r="F646" i="1"/>
  <c r="G646" i="1"/>
  <c r="H646" i="1"/>
  <c r="I646" i="1"/>
  <c r="F647" i="1"/>
  <c r="G647" i="1"/>
  <c r="H647" i="1"/>
  <c r="I647" i="1"/>
  <c r="F648" i="1"/>
  <c r="G648" i="1"/>
  <c r="H648" i="1"/>
  <c r="I648" i="1"/>
  <c r="F649" i="1"/>
  <c r="G649" i="1"/>
  <c r="H649" i="1"/>
  <c r="I649" i="1"/>
  <c r="F650" i="1"/>
  <c r="G650" i="1"/>
  <c r="H650" i="1"/>
  <c r="I650" i="1"/>
  <c r="F651" i="1"/>
  <c r="G651" i="1"/>
  <c r="H651" i="1"/>
  <c r="I651" i="1"/>
  <c r="F652" i="1"/>
  <c r="G652" i="1"/>
  <c r="H652" i="1"/>
  <c r="I652" i="1"/>
  <c r="F654" i="1"/>
  <c r="G654" i="1"/>
  <c r="H654" i="1"/>
  <c r="I654" i="1"/>
  <c r="F655" i="1"/>
  <c r="G655" i="1"/>
  <c r="H655" i="1"/>
  <c r="I655" i="1"/>
  <c r="F656" i="1"/>
  <c r="G656" i="1"/>
  <c r="H656" i="1"/>
  <c r="I656" i="1"/>
  <c r="F657" i="1"/>
  <c r="G657" i="1"/>
  <c r="H657" i="1"/>
  <c r="I657" i="1"/>
  <c r="F658" i="1"/>
  <c r="G658" i="1"/>
  <c r="H658" i="1"/>
  <c r="I658" i="1"/>
  <c r="F659" i="1"/>
  <c r="G659" i="1"/>
  <c r="H659" i="1"/>
  <c r="I659" i="1"/>
  <c r="F660" i="1"/>
  <c r="G660" i="1"/>
  <c r="H660" i="1"/>
  <c r="I660" i="1"/>
  <c r="F661" i="1"/>
  <c r="G661" i="1"/>
  <c r="H661" i="1"/>
  <c r="I661" i="1"/>
  <c r="F662" i="1"/>
  <c r="G662" i="1"/>
  <c r="H662" i="1"/>
  <c r="I662" i="1"/>
  <c r="F663" i="1"/>
  <c r="G663" i="1"/>
  <c r="H663" i="1"/>
  <c r="I663" i="1"/>
  <c r="F664" i="1"/>
  <c r="G664" i="1"/>
  <c r="H664" i="1"/>
  <c r="I664" i="1"/>
  <c r="F665" i="1"/>
  <c r="G665" i="1"/>
  <c r="H665" i="1"/>
  <c r="I665" i="1"/>
  <c r="F666" i="1"/>
  <c r="G666" i="1"/>
  <c r="H666" i="1"/>
  <c r="I666" i="1"/>
  <c r="F667" i="1"/>
  <c r="G667" i="1"/>
  <c r="H667" i="1"/>
  <c r="I667" i="1"/>
  <c r="F668" i="1"/>
  <c r="G668" i="1"/>
  <c r="H668" i="1"/>
  <c r="I668" i="1"/>
  <c r="F669" i="1"/>
  <c r="G669" i="1"/>
  <c r="H669" i="1"/>
  <c r="I669" i="1"/>
  <c r="F670" i="1"/>
  <c r="G670" i="1"/>
  <c r="H670" i="1"/>
  <c r="I670" i="1"/>
  <c r="F671" i="1"/>
  <c r="G671" i="1"/>
  <c r="H671" i="1"/>
  <c r="I671" i="1"/>
  <c r="F672" i="1"/>
  <c r="G672" i="1"/>
  <c r="H672" i="1"/>
  <c r="I672" i="1"/>
  <c r="F673" i="1"/>
  <c r="G673" i="1"/>
  <c r="H673" i="1"/>
  <c r="I673" i="1"/>
  <c r="F674" i="1"/>
  <c r="G674" i="1"/>
  <c r="H674" i="1"/>
  <c r="I674" i="1"/>
  <c r="F675" i="1"/>
  <c r="G675" i="1"/>
  <c r="H675" i="1"/>
  <c r="I675" i="1"/>
  <c r="F676" i="1"/>
  <c r="G676" i="1"/>
  <c r="H676" i="1"/>
  <c r="I676" i="1"/>
  <c r="F677" i="1"/>
  <c r="G677" i="1"/>
  <c r="H677" i="1"/>
  <c r="I677" i="1"/>
  <c r="F678" i="1"/>
  <c r="G678" i="1"/>
  <c r="H678" i="1"/>
  <c r="I678" i="1"/>
  <c r="F679" i="1"/>
  <c r="G679" i="1"/>
  <c r="H679" i="1"/>
  <c r="I679" i="1"/>
  <c r="F680" i="1"/>
  <c r="G680" i="1"/>
  <c r="H680" i="1"/>
  <c r="I680" i="1"/>
  <c r="F681" i="1"/>
  <c r="G681" i="1"/>
  <c r="H681" i="1"/>
  <c r="I681" i="1"/>
  <c r="F682" i="1"/>
  <c r="G682" i="1"/>
  <c r="H682" i="1"/>
  <c r="I682" i="1"/>
  <c r="F683" i="1"/>
  <c r="G683" i="1"/>
  <c r="H683" i="1"/>
  <c r="I683" i="1"/>
  <c r="F684" i="1"/>
  <c r="G684" i="1"/>
  <c r="H684" i="1"/>
  <c r="I684" i="1"/>
  <c r="F685" i="1"/>
  <c r="G685" i="1"/>
  <c r="H685" i="1"/>
  <c r="I685" i="1"/>
  <c r="F686" i="1"/>
  <c r="G686" i="1"/>
  <c r="H686" i="1"/>
  <c r="I686" i="1"/>
  <c r="F687" i="1"/>
  <c r="G687" i="1"/>
  <c r="H687" i="1"/>
  <c r="I687" i="1"/>
  <c r="F688" i="1"/>
  <c r="G688" i="1"/>
  <c r="H688" i="1"/>
  <c r="I688" i="1"/>
  <c r="F689" i="1"/>
  <c r="G689" i="1"/>
  <c r="H689" i="1"/>
  <c r="I689" i="1"/>
  <c r="F690" i="1"/>
  <c r="G690" i="1"/>
  <c r="H690" i="1"/>
  <c r="I690" i="1"/>
  <c r="F691" i="1"/>
  <c r="G691" i="1"/>
  <c r="H691" i="1"/>
  <c r="I691" i="1"/>
  <c r="F692" i="1"/>
  <c r="G692" i="1"/>
  <c r="H692" i="1"/>
  <c r="I692" i="1"/>
  <c r="F693" i="1"/>
  <c r="G693" i="1"/>
  <c r="H693" i="1"/>
  <c r="I693" i="1"/>
  <c r="F694" i="1"/>
  <c r="G694" i="1"/>
  <c r="H694" i="1"/>
  <c r="I694" i="1"/>
  <c r="F697" i="1"/>
  <c r="G697" i="1"/>
  <c r="H697" i="1"/>
  <c r="I697" i="1"/>
  <c r="F698" i="1"/>
  <c r="G698" i="1"/>
  <c r="H698" i="1"/>
  <c r="I698" i="1"/>
  <c r="F699" i="1"/>
  <c r="G699" i="1"/>
  <c r="H699" i="1"/>
  <c r="I699" i="1"/>
  <c r="F700" i="1"/>
  <c r="G700" i="1"/>
  <c r="H700" i="1"/>
  <c r="I700" i="1"/>
  <c r="F701" i="1"/>
  <c r="G701" i="1"/>
  <c r="H701" i="1"/>
  <c r="I701" i="1"/>
  <c r="F702" i="1"/>
  <c r="G702" i="1"/>
  <c r="H702" i="1"/>
  <c r="I702" i="1"/>
  <c r="F703" i="1"/>
  <c r="G703" i="1"/>
  <c r="H703" i="1"/>
  <c r="I703" i="1"/>
  <c r="F704" i="1"/>
  <c r="G704" i="1"/>
  <c r="H704" i="1"/>
  <c r="I704" i="1"/>
  <c r="F705" i="1"/>
  <c r="G705" i="1"/>
  <c r="H705" i="1"/>
  <c r="I705" i="1"/>
  <c r="F706" i="1"/>
  <c r="G706" i="1"/>
  <c r="H706" i="1"/>
  <c r="I706" i="1"/>
  <c r="F707" i="1"/>
  <c r="G707" i="1"/>
  <c r="H707" i="1"/>
  <c r="I707" i="1"/>
  <c r="F708" i="1"/>
  <c r="G708" i="1"/>
  <c r="H708" i="1"/>
  <c r="I708" i="1"/>
  <c r="F709" i="1"/>
  <c r="G709" i="1"/>
  <c r="H709" i="1"/>
  <c r="I709" i="1"/>
  <c r="F710" i="1"/>
  <c r="G710" i="1"/>
  <c r="H710" i="1"/>
  <c r="I710" i="1"/>
  <c r="F711" i="1"/>
  <c r="G711" i="1"/>
  <c r="H711" i="1"/>
  <c r="I711" i="1"/>
  <c r="F712" i="1"/>
  <c r="G712" i="1"/>
  <c r="H712" i="1"/>
  <c r="I712" i="1"/>
  <c r="F713" i="1"/>
  <c r="G713" i="1"/>
  <c r="H713" i="1"/>
  <c r="I713" i="1"/>
  <c r="F714" i="1"/>
  <c r="G714" i="1"/>
  <c r="H714" i="1"/>
  <c r="I714" i="1"/>
  <c r="F715" i="1"/>
  <c r="G715" i="1"/>
  <c r="H715" i="1"/>
  <c r="I715" i="1"/>
  <c r="F716" i="1"/>
  <c r="G716" i="1"/>
  <c r="H716" i="1"/>
  <c r="I716" i="1"/>
  <c r="F717" i="1"/>
  <c r="G717" i="1"/>
  <c r="H717" i="1"/>
  <c r="I717" i="1"/>
  <c r="F718" i="1"/>
  <c r="G718" i="1"/>
  <c r="H718" i="1"/>
  <c r="I718" i="1"/>
  <c r="F719" i="1"/>
  <c r="G719" i="1"/>
  <c r="H719" i="1"/>
  <c r="I719" i="1"/>
  <c r="F720" i="1"/>
  <c r="G720" i="1"/>
  <c r="H720" i="1"/>
  <c r="I720" i="1"/>
  <c r="F721" i="1"/>
  <c r="G721" i="1"/>
  <c r="H721" i="1"/>
  <c r="I721" i="1"/>
  <c r="F722" i="1"/>
  <c r="G722" i="1"/>
  <c r="H722" i="1"/>
  <c r="I722" i="1"/>
  <c r="F723" i="1"/>
  <c r="G723" i="1"/>
  <c r="H723" i="1"/>
  <c r="I723" i="1"/>
  <c r="F724" i="1"/>
  <c r="G724" i="1"/>
  <c r="H724" i="1"/>
  <c r="I724" i="1"/>
  <c r="F725" i="1"/>
  <c r="G725" i="1"/>
  <c r="H725" i="1"/>
  <c r="I725" i="1"/>
  <c r="F726" i="1"/>
  <c r="G726" i="1"/>
  <c r="H726" i="1"/>
  <c r="I726" i="1"/>
  <c r="F727" i="1"/>
  <c r="G727" i="1"/>
  <c r="H727" i="1"/>
  <c r="I727" i="1"/>
  <c r="F728" i="1"/>
  <c r="G728" i="1"/>
  <c r="H728" i="1"/>
  <c r="I728" i="1"/>
  <c r="F729" i="1"/>
  <c r="G729" i="1"/>
  <c r="H729" i="1"/>
  <c r="I729" i="1"/>
  <c r="F730" i="1"/>
  <c r="G730" i="1"/>
  <c r="H730" i="1"/>
  <c r="I730" i="1"/>
  <c r="F731" i="1"/>
  <c r="G731" i="1"/>
  <c r="H731" i="1"/>
  <c r="I731" i="1"/>
  <c r="F732" i="1"/>
  <c r="G732" i="1"/>
  <c r="H732" i="1"/>
  <c r="I732" i="1"/>
  <c r="F733" i="1"/>
  <c r="G733" i="1"/>
  <c r="H733" i="1"/>
  <c r="I733" i="1"/>
  <c r="F734" i="1"/>
  <c r="G734" i="1"/>
  <c r="H734" i="1"/>
  <c r="I734" i="1"/>
  <c r="F735" i="1"/>
  <c r="G735" i="1"/>
  <c r="H735" i="1"/>
  <c r="I735" i="1"/>
  <c r="F736" i="1"/>
  <c r="G736" i="1"/>
  <c r="H736" i="1"/>
  <c r="I736" i="1"/>
  <c r="F737" i="1"/>
  <c r="G737" i="1"/>
  <c r="H737" i="1"/>
  <c r="I737" i="1"/>
  <c r="F738" i="1"/>
  <c r="G738" i="1"/>
  <c r="H738" i="1"/>
  <c r="I738" i="1"/>
  <c r="F739" i="1"/>
  <c r="G739" i="1"/>
  <c r="H739" i="1"/>
  <c r="I739" i="1"/>
  <c r="F740" i="1"/>
  <c r="G740" i="1"/>
  <c r="H740" i="1"/>
  <c r="I740" i="1"/>
  <c r="F741" i="1"/>
  <c r="G741" i="1"/>
  <c r="H741" i="1"/>
  <c r="I741" i="1"/>
  <c r="F742" i="1"/>
  <c r="G742" i="1"/>
  <c r="H742" i="1"/>
  <c r="I742" i="1"/>
  <c r="F743" i="1"/>
  <c r="G743" i="1"/>
  <c r="H743" i="1"/>
  <c r="I743" i="1"/>
  <c r="F744" i="1"/>
  <c r="G744" i="1"/>
  <c r="H744" i="1"/>
  <c r="I744" i="1"/>
  <c r="F745" i="1"/>
  <c r="G745" i="1"/>
  <c r="H745" i="1"/>
  <c r="I745" i="1"/>
  <c r="F746" i="1"/>
  <c r="G746" i="1"/>
  <c r="H746" i="1"/>
  <c r="I746" i="1"/>
  <c r="F747" i="1"/>
  <c r="G747" i="1"/>
  <c r="H747" i="1"/>
  <c r="I747" i="1"/>
  <c r="F748" i="1"/>
  <c r="G748" i="1"/>
  <c r="H748" i="1"/>
  <c r="I748" i="1"/>
  <c r="F749" i="1"/>
  <c r="G749" i="1"/>
  <c r="H749" i="1"/>
  <c r="I749" i="1"/>
  <c r="F750" i="1"/>
  <c r="G750" i="1"/>
  <c r="H750" i="1"/>
  <c r="I750" i="1"/>
  <c r="F751" i="1"/>
  <c r="G751" i="1"/>
  <c r="H751" i="1"/>
  <c r="I751" i="1"/>
  <c r="F753" i="1"/>
  <c r="G753" i="1"/>
  <c r="H753" i="1"/>
  <c r="I753" i="1"/>
  <c r="F754" i="1"/>
  <c r="G754" i="1"/>
  <c r="H754" i="1"/>
  <c r="I754" i="1"/>
  <c r="F755" i="1"/>
  <c r="G755" i="1"/>
  <c r="H755" i="1"/>
  <c r="I755" i="1"/>
  <c r="F756" i="1"/>
  <c r="G756" i="1"/>
  <c r="H756" i="1"/>
  <c r="I756" i="1"/>
  <c r="F757" i="1"/>
  <c r="G757" i="1"/>
  <c r="H757" i="1"/>
  <c r="I757" i="1"/>
  <c r="F758" i="1"/>
  <c r="G758" i="1"/>
  <c r="H758" i="1"/>
  <c r="I758" i="1"/>
  <c r="F759" i="1"/>
  <c r="G759" i="1"/>
  <c r="H759" i="1"/>
  <c r="I759" i="1"/>
  <c r="F760" i="1"/>
  <c r="G760" i="1"/>
  <c r="H760" i="1"/>
  <c r="I760" i="1"/>
  <c r="F761" i="1"/>
  <c r="G761" i="1"/>
  <c r="H761" i="1"/>
  <c r="I761" i="1"/>
  <c r="F762" i="1"/>
  <c r="G762" i="1"/>
  <c r="H762" i="1"/>
  <c r="I762" i="1"/>
  <c r="F763" i="1"/>
  <c r="G763" i="1"/>
  <c r="H763" i="1"/>
  <c r="I763" i="1"/>
  <c r="F764" i="1"/>
  <c r="G764" i="1"/>
  <c r="H764" i="1"/>
  <c r="I764" i="1"/>
  <c r="F765" i="1"/>
  <c r="G765" i="1"/>
  <c r="H765" i="1"/>
  <c r="I765" i="1"/>
  <c r="F766" i="1"/>
  <c r="G766" i="1"/>
  <c r="H766" i="1"/>
  <c r="I766" i="1"/>
  <c r="F767" i="1"/>
  <c r="G767" i="1"/>
  <c r="H767" i="1"/>
  <c r="I767" i="1"/>
  <c r="F768" i="1"/>
  <c r="G768" i="1"/>
  <c r="H768" i="1"/>
  <c r="I768" i="1"/>
  <c r="F769" i="1"/>
  <c r="G769" i="1"/>
  <c r="H769" i="1"/>
  <c r="I769" i="1"/>
  <c r="F770" i="1"/>
  <c r="G770" i="1"/>
  <c r="H770" i="1"/>
  <c r="I770" i="1"/>
  <c r="F771" i="1"/>
  <c r="G771" i="1"/>
  <c r="H771" i="1"/>
  <c r="I771" i="1"/>
  <c r="F772" i="1"/>
  <c r="G772" i="1"/>
  <c r="H772" i="1"/>
  <c r="I772" i="1"/>
  <c r="F773" i="1"/>
  <c r="G773" i="1"/>
  <c r="H773" i="1"/>
  <c r="I773" i="1"/>
  <c r="F774" i="1"/>
  <c r="G774" i="1"/>
  <c r="H774" i="1"/>
  <c r="I774" i="1"/>
  <c r="F776" i="1"/>
  <c r="G776" i="1"/>
  <c r="H776" i="1"/>
  <c r="I776" i="1"/>
  <c r="F777" i="1"/>
  <c r="G777" i="1"/>
  <c r="H777" i="1"/>
  <c r="I777" i="1"/>
  <c r="F778" i="1"/>
  <c r="G778" i="1"/>
  <c r="H778" i="1"/>
  <c r="I778" i="1"/>
  <c r="F779" i="1"/>
  <c r="G779" i="1"/>
  <c r="H779" i="1"/>
  <c r="I779" i="1"/>
  <c r="F780" i="1"/>
  <c r="G780" i="1"/>
  <c r="H780" i="1"/>
  <c r="I780" i="1"/>
  <c r="F781" i="1"/>
  <c r="G781" i="1"/>
  <c r="H781" i="1"/>
  <c r="I781" i="1"/>
  <c r="F782" i="1"/>
  <c r="G782" i="1"/>
  <c r="H782" i="1"/>
  <c r="I782" i="1"/>
  <c r="F783" i="1"/>
  <c r="G783" i="1"/>
  <c r="H783" i="1"/>
  <c r="I783" i="1"/>
  <c r="F784" i="1"/>
  <c r="G784" i="1"/>
  <c r="H784" i="1"/>
  <c r="I784" i="1"/>
  <c r="F785" i="1"/>
  <c r="G785" i="1"/>
  <c r="H785" i="1"/>
  <c r="I785" i="1"/>
  <c r="F786" i="1"/>
  <c r="G786" i="1"/>
  <c r="H786" i="1"/>
  <c r="I786" i="1"/>
  <c r="F787" i="1"/>
  <c r="G787" i="1"/>
  <c r="H787" i="1"/>
  <c r="I787" i="1"/>
  <c r="F788" i="1"/>
  <c r="G788" i="1"/>
  <c r="H788" i="1"/>
  <c r="I788" i="1"/>
  <c r="F789" i="1"/>
  <c r="G789" i="1"/>
  <c r="H789" i="1"/>
  <c r="I789" i="1"/>
  <c r="F790" i="1"/>
  <c r="G790" i="1"/>
  <c r="H790" i="1"/>
  <c r="I790" i="1"/>
  <c r="F791" i="1"/>
  <c r="G791" i="1"/>
  <c r="H791" i="1"/>
  <c r="I791" i="1"/>
  <c r="F792" i="1"/>
  <c r="G792" i="1"/>
  <c r="H792" i="1"/>
  <c r="I792" i="1"/>
  <c r="F793" i="1"/>
  <c r="G793" i="1"/>
  <c r="H793" i="1"/>
  <c r="I793" i="1"/>
  <c r="F794" i="1"/>
  <c r="G794" i="1"/>
  <c r="H794" i="1"/>
  <c r="I794" i="1"/>
  <c r="F795" i="1"/>
  <c r="G795" i="1"/>
  <c r="H795" i="1"/>
  <c r="I795" i="1"/>
  <c r="F796" i="1"/>
  <c r="G796" i="1"/>
  <c r="H796" i="1"/>
  <c r="I796" i="1"/>
  <c r="F797" i="1"/>
  <c r="G797" i="1"/>
  <c r="H797" i="1"/>
  <c r="I797" i="1"/>
  <c r="F798" i="1"/>
  <c r="G798" i="1"/>
  <c r="H798" i="1"/>
  <c r="I798" i="1"/>
  <c r="F799" i="1"/>
  <c r="G799" i="1"/>
  <c r="H799" i="1"/>
  <c r="I799" i="1"/>
  <c r="F800" i="1"/>
  <c r="G800" i="1"/>
  <c r="H800" i="1"/>
  <c r="I800" i="1"/>
  <c r="F801" i="1"/>
  <c r="G801" i="1"/>
  <c r="H801" i="1"/>
  <c r="I801" i="1"/>
  <c r="F802" i="1"/>
  <c r="G802" i="1"/>
  <c r="H802" i="1"/>
  <c r="I802" i="1"/>
  <c r="F803" i="1"/>
  <c r="G803" i="1"/>
  <c r="H803" i="1"/>
  <c r="I803" i="1"/>
  <c r="F805" i="1"/>
  <c r="G805" i="1"/>
  <c r="H805" i="1"/>
  <c r="I805" i="1"/>
  <c r="F806" i="1"/>
  <c r="G806" i="1"/>
  <c r="H806" i="1"/>
  <c r="I806" i="1"/>
  <c r="F807" i="1"/>
  <c r="G807" i="1"/>
  <c r="H807" i="1"/>
  <c r="I807" i="1"/>
  <c r="F808" i="1"/>
  <c r="G808" i="1"/>
  <c r="H808" i="1"/>
  <c r="I808" i="1"/>
  <c r="F809" i="1"/>
  <c r="G809" i="1"/>
  <c r="H809" i="1"/>
  <c r="I809" i="1"/>
  <c r="F810" i="1"/>
  <c r="G810" i="1"/>
  <c r="H810" i="1"/>
  <c r="I810" i="1"/>
  <c r="F811" i="1"/>
  <c r="G811" i="1"/>
  <c r="H811" i="1"/>
  <c r="I811" i="1"/>
  <c r="F812" i="1"/>
  <c r="G812" i="1"/>
  <c r="H812" i="1"/>
  <c r="I812" i="1"/>
  <c r="F813" i="1"/>
  <c r="G813" i="1"/>
  <c r="H813" i="1"/>
  <c r="I813" i="1"/>
  <c r="F814" i="1"/>
  <c r="G814" i="1"/>
  <c r="H814" i="1"/>
  <c r="I814" i="1"/>
  <c r="F815" i="1"/>
  <c r="G815" i="1"/>
  <c r="H815" i="1"/>
  <c r="I815" i="1"/>
  <c r="F816" i="1"/>
  <c r="G816" i="1"/>
  <c r="H816" i="1"/>
  <c r="I816" i="1"/>
  <c r="F817" i="1"/>
  <c r="G817" i="1"/>
  <c r="H817" i="1"/>
  <c r="I817" i="1"/>
  <c r="F818" i="1"/>
  <c r="G818" i="1"/>
  <c r="H818" i="1"/>
  <c r="I818" i="1"/>
  <c r="F819" i="1"/>
  <c r="G819" i="1"/>
  <c r="H819" i="1"/>
  <c r="I819" i="1"/>
  <c r="F820" i="1"/>
  <c r="G820" i="1"/>
  <c r="H820" i="1"/>
  <c r="I820" i="1"/>
  <c r="F821" i="1"/>
  <c r="G821" i="1"/>
  <c r="H821" i="1"/>
  <c r="I821" i="1"/>
  <c r="F822" i="1"/>
  <c r="G822" i="1"/>
  <c r="H822" i="1"/>
  <c r="I822" i="1"/>
  <c r="F823" i="1"/>
  <c r="G823" i="1"/>
  <c r="H823" i="1"/>
  <c r="I823" i="1"/>
  <c r="F824" i="1"/>
  <c r="G824" i="1"/>
  <c r="H824" i="1"/>
  <c r="I824" i="1"/>
  <c r="F825" i="1"/>
  <c r="G825" i="1"/>
  <c r="H825" i="1"/>
  <c r="I825" i="1"/>
  <c r="F826" i="1"/>
  <c r="G826" i="1"/>
  <c r="H826" i="1"/>
  <c r="I826" i="1"/>
  <c r="F827" i="1"/>
  <c r="G827" i="1"/>
  <c r="H827" i="1"/>
  <c r="I827" i="1"/>
  <c r="F828" i="1"/>
  <c r="G828" i="1"/>
  <c r="H828" i="1"/>
  <c r="I828" i="1"/>
  <c r="F829" i="1"/>
  <c r="G829" i="1"/>
  <c r="H829" i="1"/>
  <c r="I829" i="1"/>
  <c r="F830" i="1"/>
  <c r="G830" i="1"/>
  <c r="H830" i="1"/>
  <c r="I830" i="1"/>
  <c r="F831" i="1"/>
  <c r="G831" i="1"/>
  <c r="H831" i="1"/>
  <c r="I831" i="1"/>
  <c r="F832" i="1"/>
  <c r="G832" i="1"/>
  <c r="H832" i="1"/>
  <c r="I832" i="1"/>
  <c r="F833" i="1"/>
  <c r="G833" i="1"/>
  <c r="H833" i="1"/>
  <c r="I833" i="1"/>
  <c r="F834" i="1"/>
  <c r="G834" i="1"/>
  <c r="H834" i="1"/>
  <c r="I834" i="1"/>
  <c r="F835" i="1"/>
  <c r="G835" i="1"/>
  <c r="H835" i="1"/>
  <c r="I835" i="1"/>
  <c r="F836" i="1"/>
  <c r="G836" i="1"/>
  <c r="H836" i="1"/>
  <c r="I836" i="1"/>
  <c r="F837" i="1"/>
  <c r="G837" i="1"/>
  <c r="H837" i="1"/>
  <c r="I837" i="1"/>
  <c r="F838" i="1"/>
  <c r="G838" i="1"/>
  <c r="H838" i="1"/>
  <c r="I838" i="1"/>
  <c r="F839" i="1"/>
  <c r="G839" i="1"/>
  <c r="H839" i="1"/>
  <c r="I839" i="1"/>
  <c r="F840" i="1"/>
  <c r="G840" i="1"/>
  <c r="H840" i="1"/>
  <c r="I840" i="1"/>
  <c r="F841" i="1"/>
  <c r="G841" i="1"/>
  <c r="H841" i="1"/>
  <c r="I841" i="1"/>
  <c r="F842" i="1"/>
  <c r="G842" i="1"/>
  <c r="H842" i="1"/>
  <c r="I842" i="1"/>
  <c r="F843" i="1"/>
  <c r="G843" i="1"/>
  <c r="H843" i="1"/>
  <c r="I843" i="1"/>
  <c r="F844" i="1"/>
  <c r="G844" i="1"/>
  <c r="H844" i="1"/>
  <c r="I844" i="1"/>
  <c r="F845" i="1"/>
  <c r="G845" i="1"/>
  <c r="H845" i="1"/>
  <c r="I845" i="1"/>
  <c r="F846" i="1"/>
  <c r="G846" i="1"/>
  <c r="H846" i="1"/>
  <c r="I846" i="1"/>
  <c r="F847" i="1"/>
  <c r="G847" i="1"/>
  <c r="H847" i="1"/>
  <c r="I847" i="1"/>
  <c r="F848" i="1"/>
  <c r="G848" i="1"/>
  <c r="H848" i="1"/>
  <c r="I848" i="1"/>
  <c r="F849" i="1"/>
  <c r="G849" i="1"/>
  <c r="H849" i="1"/>
  <c r="I849" i="1"/>
  <c r="F850" i="1"/>
  <c r="G850" i="1"/>
  <c r="H850" i="1"/>
  <c r="I850" i="1"/>
  <c r="F851" i="1"/>
  <c r="G851" i="1"/>
  <c r="H851" i="1"/>
  <c r="I851" i="1"/>
  <c r="F852" i="1"/>
  <c r="G852" i="1"/>
  <c r="H852" i="1"/>
  <c r="I852" i="1"/>
  <c r="F853" i="1"/>
  <c r="G853" i="1"/>
  <c r="H853" i="1"/>
  <c r="I853" i="1"/>
  <c r="F854" i="1"/>
  <c r="G854" i="1"/>
  <c r="H854" i="1"/>
  <c r="I854" i="1"/>
  <c r="F855" i="1"/>
  <c r="G855" i="1"/>
  <c r="H855" i="1"/>
  <c r="I855" i="1"/>
  <c r="F856" i="1"/>
  <c r="G856" i="1"/>
  <c r="H856" i="1"/>
  <c r="I856" i="1"/>
  <c r="F857" i="1"/>
  <c r="G857" i="1"/>
  <c r="H857" i="1"/>
  <c r="I857" i="1"/>
  <c r="F858" i="1"/>
  <c r="G858" i="1"/>
  <c r="H858" i="1"/>
  <c r="I858" i="1"/>
  <c r="F859" i="1"/>
  <c r="G859" i="1"/>
  <c r="H859" i="1"/>
  <c r="I859" i="1"/>
  <c r="F860" i="1"/>
  <c r="G860" i="1"/>
  <c r="H860" i="1"/>
  <c r="I860" i="1"/>
  <c r="F861" i="1"/>
  <c r="G861" i="1"/>
  <c r="H861" i="1"/>
  <c r="I861" i="1"/>
  <c r="F862" i="1"/>
  <c r="G862" i="1"/>
  <c r="H862" i="1"/>
  <c r="I862" i="1"/>
  <c r="F863" i="1"/>
  <c r="G863" i="1"/>
  <c r="H863" i="1"/>
  <c r="I863" i="1"/>
  <c r="F864" i="1"/>
  <c r="G864" i="1"/>
  <c r="H864" i="1"/>
  <c r="I864" i="1"/>
  <c r="F865" i="1"/>
  <c r="G865" i="1"/>
  <c r="H865" i="1"/>
  <c r="I865" i="1"/>
  <c r="F866" i="1"/>
  <c r="G866" i="1"/>
  <c r="H866" i="1"/>
  <c r="I866" i="1"/>
  <c r="F867" i="1"/>
  <c r="G867" i="1"/>
  <c r="H867" i="1"/>
  <c r="I867" i="1"/>
  <c r="F868" i="1"/>
  <c r="G868" i="1"/>
  <c r="H868" i="1"/>
  <c r="I868" i="1"/>
  <c r="F869" i="1"/>
  <c r="G869" i="1"/>
  <c r="H869" i="1"/>
  <c r="I869" i="1"/>
  <c r="F870" i="1"/>
  <c r="G870" i="1"/>
  <c r="H870" i="1"/>
  <c r="I870" i="1"/>
  <c r="F871" i="1"/>
  <c r="G871" i="1"/>
  <c r="H871" i="1"/>
  <c r="I871" i="1"/>
  <c r="F872" i="1"/>
  <c r="G872" i="1"/>
  <c r="H872" i="1"/>
  <c r="I872" i="1"/>
  <c r="F873" i="1"/>
  <c r="G873" i="1"/>
  <c r="H873" i="1"/>
  <c r="I873" i="1"/>
  <c r="F874" i="1"/>
  <c r="G874" i="1"/>
  <c r="H874" i="1"/>
  <c r="I874" i="1"/>
  <c r="F875" i="1"/>
  <c r="G875" i="1"/>
  <c r="H875" i="1"/>
  <c r="I875" i="1"/>
  <c r="F876" i="1"/>
  <c r="G876" i="1"/>
  <c r="H876" i="1"/>
  <c r="I876" i="1"/>
  <c r="F877" i="1"/>
  <c r="G877" i="1"/>
  <c r="H877" i="1"/>
  <c r="I877" i="1"/>
  <c r="F878" i="1"/>
  <c r="G878" i="1"/>
  <c r="H878" i="1"/>
  <c r="I878" i="1"/>
  <c r="F879" i="1"/>
  <c r="G879" i="1"/>
  <c r="H879" i="1"/>
  <c r="I879" i="1"/>
  <c r="F880" i="1"/>
  <c r="G880" i="1"/>
  <c r="H880" i="1"/>
  <c r="I880" i="1"/>
  <c r="F881" i="1"/>
  <c r="G881" i="1"/>
  <c r="H881" i="1"/>
  <c r="I881" i="1"/>
  <c r="F882" i="1"/>
  <c r="G882" i="1"/>
  <c r="H882" i="1"/>
  <c r="I882" i="1"/>
  <c r="F883" i="1"/>
  <c r="G883" i="1"/>
  <c r="H883" i="1"/>
  <c r="I883" i="1"/>
  <c r="F884" i="1"/>
  <c r="G884" i="1"/>
  <c r="H884" i="1"/>
  <c r="I884" i="1"/>
  <c r="F885" i="1"/>
  <c r="G885" i="1"/>
  <c r="H885" i="1"/>
  <c r="I885" i="1"/>
  <c r="F886" i="1"/>
  <c r="G886" i="1"/>
  <c r="H886" i="1"/>
  <c r="I886" i="1"/>
  <c r="F887" i="1"/>
  <c r="G887" i="1"/>
  <c r="H887" i="1"/>
  <c r="I887" i="1"/>
  <c r="F888" i="1"/>
  <c r="G888" i="1"/>
  <c r="H888" i="1"/>
  <c r="I888" i="1"/>
  <c r="F889" i="1"/>
  <c r="G889" i="1"/>
  <c r="H889" i="1"/>
  <c r="I889" i="1"/>
  <c r="F890" i="1"/>
  <c r="G890" i="1"/>
  <c r="H890" i="1"/>
  <c r="I890" i="1"/>
  <c r="F891" i="1"/>
  <c r="G891" i="1"/>
  <c r="H891" i="1"/>
  <c r="I891" i="1"/>
  <c r="F892" i="1"/>
  <c r="G892" i="1"/>
  <c r="H892" i="1"/>
  <c r="I892" i="1"/>
  <c r="F893" i="1"/>
  <c r="G893" i="1"/>
  <c r="H893" i="1"/>
  <c r="I893" i="1"/>
  <c r="F894" i="1"/>
  <c r="G894" i="1"/>
  <c r="H894" i="1"/>
  <c r="I894" i="1"/>
  <c r="F895" i="1"/>
  <c r="G895" i="1"/>
  <c r="H895" i="1"/>
  <c r="I895" i="1"/>
  <c r="F896" i="1"/>
  <c r="G896" i="1"/>
  <c r="H896" i="1"/>
  <c r="I896" i="1"/>
  <c r="F897" i="1"/>
  <c r="G897" i="1"/>
  <c r="H897" i="1"/>
  <c r="I897" i="1"/>
  <c r="F898" i="1"/>
  <c r="G898" i="1"/>
  <c r="H898" i="1"/>
  <c r="I898" i="1"/>
  <c r="F899" i="1"/>
  <c r="G899" i="1"/>
  <c r="H899" i="1"/>
  <c r="I899" i="1"/>
  <c r="F900" i="1"/>
  <c r="G900" i="1"/>
  <c r="H900" i="1"/>
  <c r="I900" i="1"/>
  <c r="F901" i="1"/>
  <c r="G901" i="1"/>
  <c r="H901" i="1"/>
  <c r="I901" i="1"/>
  <c r="F902" i="1"/>
  <c r="G902" i="1"/>
  <c r="H902" i="1"/>
  <c r="I902" i="1"/>
  <c r="F903" i="1"/>
  <c r="G903" i="1"/>
  <c r="H903" i="1"/>
  <c r="I903" i="1"/>
  <c r="F904" i="1"/>
  <c r="G904" i="1"/>
  <c r="H904" i="1"/>
  <c r="I904" i="1"/>
  <c r="F905" i="1"/>
  <c r="G905" i="1"/>
  <c r="H905" i="1"/>
  <c r="I905" i="1"/>
  <c r="F906" i="1"/>
  <c r="G906" i="1"/>
  <c r="H906" i="1"/>
  <c r="I906" i="1"/>
  <c r="F908" i="1"/>
  <c r="G908" i="1"/>
  <c r="H908" i="1"/>
  <c r="I908" i="1"/>
  <c r="F909" i="1"/>
  <c r="G909" i="1"/>
  <c r="H909" i="1"/>
  <c r="I909" i="1"/>
  <c r="F910" i="1"/>
  <c r="G910" i="1"/>
  <c r="H910" i="1"/>
  <c r="I910" i="1"/>
  <c r="F911" i="1"/>
  <c r="G911" i="1"/>
  <c r="H911" i="1"/>
  <c r="I911" i="1"/>
  <c r="F912" i="1"/>
  <c r="G912" i="1"/>
  <c r="H912" i="1"/>
  <c r="I912" i="1"/>
  <c r="F913" i="1"/>
  <c r="G913" i="1"/>
  <c r="H913" i="1"/>
  <c r="I913" i="1"/>
  <c r="F914" i="1"/>
  <c r="G914" i="1"/>
  <c r="H914" i="1"/>
  <c r="I914" i="1"/>
  <c r="F915" i="1"/>
  <c r="G915" i="1"/>
  <c r="H915" i="1"/>
  <c r="I915" i="1"/>
  <c r="F916" i="1"/>
  <c r="G916" i="1"/>
  <c r="H916" i="1"/>
  <c r="I916" i="1"/>
  <c r="F917" i="1"/>
  <c r="G917" i="1"/>
  <c r="H917" i="1"/>
  <c r="I917" i="1"/>
  <c r="F918" i="1"/>
  <c r="G918" i="1"/>
  <c r="H918" i="1"/>
  <c r="I918" i="1"/>
  <c r="F919" i="1"/>
  <c r="G919" i="1"/>
  <c r="H919" i="1"/>
  <c r="I919" i="1"/>
  <c r="F920" i="1"/>
  <c r="G920" i="1"/>
  <c r="H920" i="1"/>
  <c r="I920" i="1"/>
  <c r="F921" i="1"/>
  <c r="G921" i="1"/>
  <c r="H921" i="1"/>
  <c r="I921" i="1"/>
  <c r="F922" i="1"/>
  <c r="G922" i="1"/>
  <c r="H922" i="1"/>
  <c r="I922" i="1"/>
  <c r="F923" i="1"/>
  <c r="G923" i="1"/>
  <c r="H923" i="1"/>
  <c r="I923" i="1"/>
  <c r="F924" i="1"/>
  <c r="G924" i="1"/>
  <c r="H924" i="1"/>
  <c r="I924" i="1"/>
  <c r="F925" i="1"/>
  <c r="G925" i="1"/>
  <c r="H925" i="1"/>
  <c r="I925" i="1"/>
  <c r="F926" i="1"/>
  <c r="G926" i="1"/>
  <c r="H926" i="1"/>
  <c r="I926" i="1"/>
  <c r="F927" i="1"/>
  <c r="G927" i="1"/>
  <c r="H927" i="1"/>
  <c r="I927" i="1"/>
  <c r="F928" i="1"/>
  <c r="G928" i="1"/>
  <c r="H928" i="1"/>
  <c r="I928" i="1"/>
  <c r="F929" i="1"/>
  <c r="G929" i="1"/>
  <c r="H929" i="1"/>
  <c r="I929" i="1"/>
  <c r="F930" i="1"/>
  <c r="G930" i="1"/>
  <c r="H930" i="1"/>
  <c r="I930" i="1"/>
  <c r="F931" i="1"/>
  <c r="G931" i="1"/>
  <c r="H931" i="1"/>
  <c r="I931" i="1"/>
  <c r="F932" i="1"/>
  <c r="G932" i="1"/>
  <c r="H932" i="1"/>
  <c r="I932" i="1"/>
  <c r="F933" i="1"/>
  <c r="G933" i="1"/>
  <c r="H933" i="1"/>
  <c r="I933" i="1"/>
  <c r="F934" i="1"/>
  <c r="G934" i="1"/>
  <c r="H934" i="1"/>
  <c r="I934" i="1"/>
  <c r="F935" i="1"/>
  <c r="G935" i="1"/>
  <c r="H935" i="1"/>
  <c r="I935" i="1"/>
  <c r="F936" i="1"/>
  <c r="G936" i="1"/>
  <c r="H936" i="1"/>
  <c r="I936" i="1"/>
  <c r="F937" i="1"/>
  <c r="G937" i="1"/>
  <c r="H937" i="1"/>
  <c r="I937" i="1"/>
  <c r="F938" i="1"/>
  <c r="G938" i="1"/>
  <c r="H938" i="1"/>
  <c r="I938" i="1"/>
  <c r="F939" i="1"/>
  <c r="G939" i="1"/>
  <c r="H939" i="1"/>
  <c r="I939" i="1"/>
  <c r="F940" i="1"/>
  <c r="G940" i="1"/>
  <c r="H940" i="1"/>
  <c r="I940" i="1"/>
  <c r="F941" i="1"/>
  <c r="G941" i="1"/>
  <c r="H941" i="1"/>
  <c r="I941" i="1"/>
  <c r="F942" i="1"/>
  <c r="G942" i="1"/>
  <c r="H942" i="1"/>
  <c r="I942" i="1"/>
  <c r="F943" i="1"/>
  <c r="G943" i="1"/>
  <c r="H943" i="1"/>
  <c r="I943" i="1"/>
  <c r="F944" i="1"/>
  <c r="G944" i="1"/>
  <c r="H944" i="1"/>
  <c r="I944" i="1"/>
  <c r="F945" i="1"/>
  <c r="G945" i="1"/>
  <c r="H945" i="1"/>
  <c r="I945" i="1"/>
  <c r="F946" i="1"/>
  <c r="G946" i="1"/>
  <c r="H946" i="1"/>
  <c r="I946" i="1"/>
  <c r="F947" i="1"/>
  <c r="G947" i="1"/>
  <c r="H947" i="1"/>
  <c r="I947" i="1"/>
  <c r="F948" i="1"/>
  <c r="G948" i="1"/>
  <c r="H948" i="1"/>
  <c r="I948" i="1"/>
  <c r="F949" i="1"/>
  <c r="G949" i="1"/>
  <c r="H949" i="1"/>
  <c r="I949" i="1"/>
  <c r="F950" i="1"/>
  <c r="G950" i="1"/>
  <c r="H950" i="1"/>
  <c r="I950" i="1"/>
  <c r="F951" i="1"/>
  <c r="G951" i="1"/>
  <c r="H951" i="1"/>
  <c r="I951" i="1"/>
  <c r="F952" i="1"/>
  <c r="G952" i="1"/>
  <c r="H952" i="1"/>
  <c r="I952" i="1"/>
  <c r="F953" i="1"/>
  <c r="G953" i="1"/>
  <c r="H953" i="1"/>
  <c r="I953" i="1"/>
  <c r="F954" i="1"/>
  <c r="G954" i="1"/>
  <c r="H954" i="1"/>
  <c r="I954" i="1"/>
  <c r="F955" i="1"/>
  <c r="G955" i="1"/>
  <c r="H955" i="1"/>
  <c r="I955" i="1"/>
  <c r="F956" i="1"/>
  <c r="G956" i="1"/>
  <c r="H956" i="1"/>
  <c r="I956" i="1"/>
  <c r="F957" i="1"/>
  <c r="G957" i="1"/>
  <c r="H957" i="1"/>
  <c r="I957" i="1"/>
  <c r="F958" i="1"/>
  <c r="G958" i="1"/>
  <c r="H958" i="1"/>
  <c r="I958" i="1"/>
  <c r="F959" i="1"/>
  <c r="G959" i="1"/>
  <c r="H959" i="1"/>
  <c r="I959" i="1"/>
  <c r="F960" i="1"/>
  <c r="G960" i="1"/>
  <c r="H960" i="1"/>
  <c r="I960" i="1"/>
  <c r="F961" i="1"/>
  <c r="G961" i="1"/>
  <c r="H961" i="1"/>
  <c r="I961" i="1"/>
  <c r="F962" i="1"/>
  <c r="G962" i="1"/>
  <c r="H962" i="1"/>
  <c r="I962" i="1"/>
  <c r="F963" i="1"/>
  <c r="G963" i="1"/>
  <c r="H963" i="1"/>
  <c r="I963" i="1"/>
  <c r="F964" i="1"/>
  <c r="G964" i="1"/>
  <c r="H964" i="1"/>
  <c r="I964" i="1"/>
  <c r="F965" i="1"/>
  <c r="G965" i="1"/>
  <c r="H965" i="1"/>
  <c r="I965" i="1"/>
  <c r="F966" i="1"/>
  <c r="G966" i="1"/>
  <c r="H966" i="1"/>
  <c r="I966" i="1"/>
  <c r="F967" i="1"/>
  <c r="G967" i="1"/>
  <c r="H967" i="1"/>
  <c r="I967" i="1"/>
  <c r="F968" i="1"/>
  <c r="G968" i="1"/>
  <c r="H968" i="1"/>
  <c r="I968" i="1"/>
  <c r="F969" i="1"/>
  <c r="G969" i="1"/>
  <c r="H969" i="1"/>
  <c r="I969" i="1"/>
  <c r="F970" i="1"/>
  <c r="G970" i="1"/>
  <c r="H970" i="1"/>
  <c r="I970" i="1"/>
  <c r="F971" i="1"/>
  <c r="G971" i="1"/>
  <c r="H971" i="1"/>
  <c r="I971" i="1"/>
  <c r="F972" i="1"/>
  <c r="G972" i="1"/>
  <c r="H972" i="1"/>
  <c r="I972" i="1"/>
  <c r="F973" i="1"/>
  <c r="G973" i="1"/>
  <c r="H973" i="1"/>
  <c r="I973" i="1"/>
  <c r="F974" i="1"/>
  <c r="G974" i="1"/>
  <c r="H974" i="1"/>
  <c r="I974" i="1"/>
  <c r="F975" i="1"/>
  <c r="G975" i="1"/>
  <c r="H975" i="1"/>
  <c r="I975" i="1"/>
  <c r="F976" i="1"/>
  <c r="G976" i="1"/>
  <c r="H976" i="1"/>
  <c r="I976" i="1"/>
  <c r="F977" i="1"/>
  <c r="G977" i="1"/>
  <c r="H977" i="1"/>
  <c r="I977" i="1"/>
  <c r="F978" i="1"/>
  <c r="G978" i="1"/>
  <c r="H978" i="1"/>
  <c r="I978" i="1"/>
  <c r="F979" i="1"/>
  <c r="G979" i="1"/>
  <c r="H979" i="1"/>
  <c r="I979" i="1"/>
  <c r="F980" i="1"/>
  <c r="G980" i="1"/>
  <c r="H980" i="1"/>
  <c r="I980" i="1"/>
  <c r="F981" i="1"/>
  <c r="G981" i="1"/>
  <c r="H981" i="1"/>
  <c r="I981" i="1"/>
  <c r="F982" i="1"/>
  <c r="G982" i="1"/>
  <c r="H982" i="1"/>
  <c r="I982" i="1"/>
  <c r="F983" i="1"/>
  <c r="G983" i="1"/>
  <c r="H983" i="1"/>
  <c r="I983" i="1"/>
  <c r="F984" i="1"/>
  <c r="G984" i="1"/>
  <c r="H984" i="1"/>
  <c r="I984" i="1"/>
  <c r="F985" i="1"/>
  <c r="G985" i="1"/>
  <c r="H985" i="1"/>
  <c r="I985" i="1"/>
  <c r="F986" i="1"/>
  <c r="G986" i="1"/>
  <c r="H986" i="1"/>
  <c r="I986" i="1"/>
  <c r="F987" i="1"/>
  <c r="G987" i="1"/>
  <c r="H987" i="1"/>
  <c r="I987" i="1"/>
  <c r="F988" i="1"/>
  <c r="G988" i="1"/>
  <c r="H988" i="1"/>
  <c r="I988" i="1"/>
  <c r="F989" i="1"/>
  <c r="G989" i="1"/>
  <c r="H989" i="1"/>
  <c r="I989" i="1"/>
  <c r="F990" i="1"/>
  <c r="G990" i="1"/>
  <c r="H990" i="1"/>
  <c r="I990" i="1"/>
  <c r="F991" i="1"/>
  <c r="G991" i="1"/>
  <c r="H991" i="1"/>
  <c r="I991" i="1"/>
  <c r="F992" i="1"/>
  <c r="G992" i="1"/>
  <c r="H992" i="1"/>
  <c r="I992" i="1"/>
  <c r="F993" i="1"/>
  <c r="G993" i="1"/>
  <c r="H993" i="1"/>
  <c r="I993" i="1"/>
  <c r="F994" i="1"/>
  <c r="G994" i="1"/>
  <c r="H994" i="1"/>
  <c r="I994" i="1"/>
  <c r="F995" i="1"/>
  <c r="G995" i="1"/>
  <c r="H995" i="1"/>
  <c r="I995" i="1"/>
  <c r="F996" i="1"/>
  <c r="G996" i="1"/>
  <c r="H996" i="1"/>
  <c r="I996" i="1"/>
  <c r="F997" i="1"/>
  <c r="G997" i="1"/>
  <c r="H997" i="1"/>
  <c r="I997" i="1"/>
  <c r="F998" i="1"/>
  <c r="G998" i="1"/>
  <c r="H998" i="1"/>
  <c r="I998" i="1"/>
  <c r="F999" i="1"/>
  <c r="G999" i="1"/>
  <c r="H999" i="1"/>
  <c r="I999" i="1"/>
  <c r="F1000" i="1"/>
  <c r="G1000" i="1"/>
  <c r="H1000" i="1"/>
  <c r="I1000" i="1"/>
  <c r="F1001" i="1"/>
  <c r="G1001" i="1"/>
  <c r="H1001" i="1"/>
  <c r="I1001" i="1"/>
  <c r="F1002" i="1"/>
  <c r="G1002" i="1"/>
  <c r="H1002" i="1"/>
  <c r="I1002" i="1"/>
  <c r="F1003" i="1"/>
  <c r="G1003" i="1"/>
  <c r="H1003" i="1"/>
  <c r="I1003" i="1"/>
  <c r="F1004" i="1"/>
  <c r="G1004" i="1"/>
  <c r="H1004" i="1"/>
  <c r="I1004" i="1"/>
  <c r="F1005" i="1"/>
  <c r="G1005" i="1"/>
  <c r="H1005" i="1"/>
  <c r="I1005" i="1"/>
  <c r="F1006" i="1"/>
  <c r="G1006" i="1"/>
  <c r="H1006" i="1"/>
  <c r="I1006" i="1"/>
  <c r="F1007" i="1"/>
  <c r="G1007" i="1"/>
  <c r="H1007" i="1"/>
  <c r="I1007" i="1"/>
  <c r="F1008" i="1"/>
  <c r="G1008" i="1"/>
  <c r="H1008" i="1"/>
  <c r="I1008" i="1"/>
  <c r="F1009" i="1"/>
  <c r="G1009" i="1"/>
  <c r="H1009" i="1"/>
  <c r="I1009" i="1"/>
  <c r="F1010" i="1"/>
  <c r="G1010" i="1"/>
  <c r="H1010" i="1"/>
  <c r="I1010" i="1"/>
  <c r="F1011" i="1"/>
  <c r="G1011" i="1"/>
  <c r="H1011" i="1"/>
  <c r="I1011" i="1"/>
  <c r="F1012" i="1"/>
  <c r="G1012" i="1"/>
  <c r="H1012" i="1"/>
  <c r="I1012" i="1"/>
  <c r="F1013" i="1"/>
  <c r="G1013" i="1"/>
  <c r="H1013" i="1"/>
  <c r="I1013" i="1"/>
  <c r="F1014" i="1"/>
  <c r="G1014" i="1"/>
  <c r="H1014" i="1"/>
  <c r="I1014" i="1"/>
  <c r="F1015" i="1"/>
  <c r="G1015" i="1"/>
  <c r="H1015" i="1"/>
  <c r="I1015" i="1"/>
  <c r="F1016" i="1"/>
  <c r="G1016" i="1"/>
  <c r="H1016" i="1"/>
  <c r="I1016" i="1"/>
  <c r="F1017" i="1"/>
  <c r="G1017" i="1"/>
  <c r="H1017" i="1"/>
  <c r="I1017" i="1"/>
  <c r="F1018" i="1"/>
  <c r="G1018" i="1"/>
  <c r="H1018" i="1"/>
  <c r="I1018" i="1"/>
  <c r="F1019" i="1"/>
  <c r="G1019" i="1"/>
  <c r="H1019" i="1"/>
  <c r="I1019" i="1"/>
  <c r="F1020" i="1"/>
  <c r="G1020" i="1"/>
  <c r="H1020" i="1"/>
  <c r="I1020" i="1"/>
  <c r="F1021" i="1"/>
  <c r="G1021" i="1"/>
  <c r="H1021" i="1"/>
  <c r="I1021" i="1"/>
  <c r="F1022" i="1"/>
  <c r="G1022" i="1"/>
  <c r="H1022" i="1"/>
  <c r="I1022" i="1"/>
  <c r="F1023" i="1"/>
  <c r="G1023" i="1"/>
  <c r="H1023" i="1"/>
  <c r="I1023" i="1"/>
  <c r="F1024" i="1"/>
  <c r="G1024" i="1"/>
  <c r="H1024" i="1"/>
  <c r="I1024" i="1"/>
  <c r="F1025" i="1"/>
  <c r="G1025" i="1"/>
  <c r="H1025" i="1"/>
  <c r="I1025" i="1"/>
  <c r="F1026" i="1"/>
  <c r="G1026" i="1"/>
  <c r="H1026" i="1"/>
  <c r="I1026" i="1"/>
  <c r="F1027" i="1"/>
  <c r="G1027" i="1"/>
  <c r="H1027" i="1"/>
  <c r="I1027" i="1"/>
  <c r="F1028" i="1"/>
  <c r="G1028" i="1"/>
  <c r="H1028" i="1"/>
  <c r="I1028" i="1"/>
  <c r="F1029" i="1"/>
  <c r="G1029" i="1"/>
  <c r="H1029" i="1"/>
  <c r="I1029" i="1"/>
  <c r="F1030" i="1"/>
  <c r="G1030" i="1"/>
  <c r="H1030" i="1"/>
  <c r="I1030" i="1"/>
  <c r="F1031" i="1"/>
  <c r="G1031" i="1"/>
  <c r="H1031" i="1"/>
  <c r="I1031" i="1"/>
  <c r="F1032" i="1"/>
  <c r="G1032" i="1"/>
  <c r="H1032" i="1"/>
  <c r="I1032" i="1"/>
  <c r="F1033" i="1"/>
  <c r="G1033" i="1"/>
  <c r="H1033" i="1"/>
  <c r="I1033" i="1"/>
  <c r="F1034" i="1"/>
  <c r="G1034" i="1"/>
  <c r="H1034" i="1"/>
  <c r="I1034" i="1"/>
  <c r="F1035" i="1"/>
  <c r="G1035" i="1"/>
  <c r="H1035" i="1"/>
  <c r="I1035" i="1"/>
  <c r="F1036" i="1"/>
  <c r="G1036" i="1"/>
  <c r="H1036" i="1"/>
  <c r="I1036" i="1"/>
  <c r="F1037" i="1"/>
  <c r="G1037" i="1"/>
  <c r="H1037" i="1"/>
  <c r="I1037" i="1"/>
  <c r="F1038" i="1"/>
  <c r="G1038" i="1"/>
  <c r="H1038" i="1"/>
  <c r="I1038" i="1"/>
  <c r="F1039" i="1"/>
  <c r="G1039" i="1"/>
  <c r="H1039" i="1"/>
  <c r="I1039" i="1"/>
  <c r="F1041" i="1"/>
  <c r="G1041" i="1"/>
  <c r="H1041" i="1"/>
  <c r="I1041" i="1"/>
  <c r="F1042" i="1"/>
  <c r="G1042" i="1"/>
  <c r="H1042" i="1"/>
  <c r="I1042" i="1"/>
  <c r="F1043" i="1"/>
  <c r="G1043" i="1"/>
  <c r="H1043" i="1"/>
  <c r="I1043" i="1"/>
  <c r="F1044" i="1"/>
  <c r="G1044" i="1"/>
  <c r="H1044" i="1"/>
  <c r="I1044" i="1"/>
  <c r="F1045" i="1"/>
  <c r="G1045" i="1"/>
  <c r="H1045" i="1"/>
  <c r="I1045" i="1"/>
  <c r="F1046" i="1"/>
  <c r="G1046" i="1"/>
  <c r="H1046" i="1"/>
  <c r="I1046" i="1"/>
  <c r="F1047" i="1"/>
  <c r="G1047" i="1"/>
  <c r="H1047" i="1"/>
  <c r="I1047" i="1"/>
  <c r="F1048" i="1"/>
  <c r="G1048" i="1"/>
  <c r="H1048" i="1"/>
  <c r="I1048" i="1"/>
  <c r="F1049" i="1"/>
  <c r="G1049" i="1"/>
  <c r="H1049" i="1"/>
  <c r="I1049" i="1"/>
  <c r="F1050" i="1"/>
  <c r="G1050" i="1"/>
  <c r="H1050" i="1"/>
  <c r="I1050" i="1"/>
  <c r="F1051" i="1"/>
  <c r="G1051" i="1"/>
  <c r="H1051" i="1"/>
  <c r="I1051" i="1"/>
  <c r="F1052" i="1"/>
  <c r="G1052" i="1"/>
  <c r="H1052" i="1"/>
  <c r="I1052" i="1"/>
  <c r="F1053" i="1"/>
  <c r="G1053" i="1"/>
  <c r="H1053" i="1"/>
  <c r="I1053" i="1"/>
  <c r="F1054" i="1"/>
  <c r="G1054" i="1"/>
  <c r="H1054" i="1"/>
  <c r="I1054" i="1"/>
  <c r="F1055" i="1"/>
  <c r="G1055" i="1"/>
  <c r="H1055" i="1"/>
  <c r="I1055" i="1"/>
  <c r="F1056" i="1"/>
  <c r="G1056" i="1"/>
  <c r="H1056" i="1"/>
  <c r="I1056" i="1"/>
  <c r="F1057" i="1"/>
  <c r="G1057" i="1"/>
  <c r="H1057" i="1"/>
  <c r="I1057" i="1"/>
  <c r="F1058" i="1"/>
  <c r="G1058" i="1"/>
  <c r="H1058" i="1"/>
  <c r="I1058" i="1"/>
  <c r="F1059" i="1"/>
  <c r="G1059" i="1"/>
  <c r="H1059" i="1"/>
  <c r="I1059" i="1"/>
  <c r="F1060" i="1"/>
  <c r="G1060" i="1"/>
  <c r="H1060" i="1"/>
  <c r="I1060" i="1"/>
  <c r="F1061" i="1"/>
  <c r="G1061" i="1"/>
  <c r="H1061" i="1"/>
  <c r="I1061" i="1"/>
  <c r="F1062" i="1"/>
  <c r="G1062" i="1"/>
  <c r="H1062" i="1"/>
  <c r="I1062" i="1"/>
  <c r="F1063" i="1"/>
  <c r="G1063" i="1"/>
  <c r="H1063" i="1"/>
  <c r="I1063" i="1"/>
  <c r="F1064" i="1"/>
  <c r="G1064" i="1"/>
  <c r="H1064" i="1"/>
  <c r="I1064" i="1"/>
  <c r="F1065" i="1"/>
  <c r="G1065" i="1"/>
  <c r="H1065" i="1"/>
  <c r="I1065" i="1"/>
  <c r="F1066" i="1"/>
  <c r="G1066" i="1"/>
  <c r="H1066" i="1"/>
  <c r="I1066" i="1"/>
  <c r="F1067" i="1"/>
  <c r="G1067" i="1"/>
  <c r="H1067" i="1"/>
  <c r="I1067" i="1"/>
  <c r="F1068" i="1"/>
  <c r="G1068" i="1"/>
  <c r="H1068" i="1"/>
  <c r="I1068" i="1"/>
  <c r="F1069" i="1"/>
  <c r="G1069" i="1"/>
  <c r="H1069" i="1"/>
  <c r="I1069" i="1"/>
  <c r="F1070" i="1"/>
  <c r="G1070" i="1"/>
  <c r="H1070" i="1"/>
  <c r="I1070" i="1"/>
  <c r="F1071" i="1"/>
  <c r="G1071" i="1"/>
  <c r="H1071" i="1"/>
  <c r="I1071" i="1"/>
  <c r="F1072" i="1"/>
  <c r="G1072" i="1"/>
  <c r="H1072" i="1"/>
  <c r="I1072" i="1"/>
  <c r="F1073" i="1"/>
  <c r="G1073" i="1"/>
  <c r="H1073" i="1"/>
  <c r="I1073" i="1"/>
  <c r="F1074" i="1"/>
  <c r="G1074" i="1"/>
  <c r="H1074" i="1"/>
  <c r="I1074" i="1"/>
  <c r="F1075" i="1"/>
  <c r="G1075" i="1"/>
  <c r="H1075" i="1"/>
  <c r="I1075" i="1"/>
  <c r="F1076" i="1"/>
  <c r="G1076" i="1"/>
  <c r="H1076" i="1"/>
  <c r="I1076" i="1"/>
  <c r="F1077" i="1"/>
  <c r="G1077" i="1"/>
  <c r="H1077" i="1"/>
  <c r="I1077" i="1"/>
  <c r="F1078" i="1"/>
  <c r="G1078" i="1"/>
  <c r="H1078" i="1"/>
  <c r="I1078" i="1"/>
  <c r="F1079" i="1"/>
  <c r="G1079" i="1"/>
  <c r="H1079" i="1"/>
  <c r="I1079" i="1"/>
  <c r="F1080" i="1"/>
  <c r="G1080" i="1"/>
  <c r="H1080" i="1"/>
  <c r="I1080" i="1"/>
  <c r="F1081" i="1"/>
  <c r="G1081" i="1"/>
  <c r="H1081" i="1"/>
  <c r="I1081" i="1"/>
  <c r="F1082" i="1"/>
  <c r="G1082" i="1"/>
  <c r="H1082" i="1"/>
  <c r="I1082" i="1"/>
  <c r="F1083" i="1"/>
  <c r="G1083" i="1"/>
  <c r="H1083" i="1"/>
  <c r="I1083" i="1"/>
  <c r="F1084" i="1"/>
  <c r="G1084" i="1"/>
  <c r="H1084" i="1"/>
  <c r="I1084" i="1"/>
  <c r="F1085" i="1"/>
  <c r="G1085" i="1"/>
  <c r="H1085" i="1"/>
  <c r="I1085" i="1"/>
  <c r="F1086" i="1"/>
  <c r="G1086" i="1"/>
  <c r="H1086" i="1"/>
  <c r="I1086" i="1"/>
  <c r="F1087" i="1"/>
  <c r="G1087" i="1"/>
  <c r="H1087" i="1"/>
  <c r="I1087" i="1"/>
  <c r="F1088" i="1"/>
  <c r="G1088" i="1"/>
  <c r="H1088" i="1"/>
  <c r="I1088" i="1"/>
  <c r="F1089" i="1"/>
  <c r="G1089" i="1"/>
  <c r="H1089" i="1"/>
  <c r="I1089" i="1"/>
  <c r="F1090" i="1"/>
  <c r="G1090" i="1"/>
  <c r="H1090" i="1"/>
  <c r="I1090" i="1"/>
  <c r="F1091" i="1"/>
  <c r="G1091" i="1"/>
  <c r="H1091" i="1"/>
  <c r="I1091" i="1"/>
  <c r="F1092" i="1"/>
  <c r="G1092" i="1"/>
  <c r="H1092" i="1"/>
  <c r="I1092" i="1"/>
  <c r="F1093" i="1"/>
  <c r="G1093" i="1"/>
  <c r="H1093" i="1"/>
  <c r="I1093" i="1"/>
  <c r="F1094" i="1"/>
  <c r="G1094" i="1"/>
  <c r="H1094" i="1"/>
  <c r="I1094" i="1"/>
  <c r="F1095" i="1"/>
  <c r="G1095" i="1"/>
  <c r="H1095" i="1"/>
  <c r="I1095" i="1"/>
  <c r="F1096" i="1"/>
  <c r="G1096" i="1"/>
  <c r="H1096" i="1"/>
  <c r="I1096" i="1"/>
  <c r="F1097" i="1"/>
  <c r="G1097" i="1"/>
  <c r="H1097" i="1"/>
  <c r="I1097" i="1"/>
  <c r="F1098" i="1"/>
  <c r="G1098" i="1"/>
  <c r="H1098" i="1"/>
  <c r="I1098" i="1"/>
  <c r="F1099" i="1"/>
  <c r="G1099" i="1"/>
  <c r="H1099" i="1"/>
  <c r="I1099" i="1"/>
  <c r="F1100" i="1"/>
  <c r="G1100" i="1"/>
  <c r="H1100" i="1"/>
  <c r="I1100" i="1"/>
  <c r="F1101" i="1"/>
  <c r="G1101" i="1"/>
  <c r="H1101" i="1"/>
  <c r="I1101" i="1"/>
  <c r="F1102" i="1"/>
  <c r="G1102" i="1"/>
  <c r="H1102" i="1"/>
  <c r="I1102" i="1"/>
  <c r="F1103" i="1"/>
  <c r="G1103" i="1"/>
  <c r="H1103" i="1"/>
  <c r="I1103" i="1"/>
  <c r="F1104" i="1"/>
  <c r="G1104" i="1"/>
  <c r="H1104" i="1"/>
  <c r="I1104" i="1"/>
  <c r="F1105" i="1"/>
  <c r="G1105" i="1"/>
  <c r="H1105" i="1"/>
  <c r="I1105" i="1"/>
  <c r="F1106" i="1"/>
  <c r="G1106" i="1"/>
  <c r="H1106" i="1"/>
  <c r="I1106" i="1"/>
  <c r="F1107" i="1"/>
  <c r="G1107" i="1"/>
  <c r="H1107" i="1"/>
  <c r="I1107" i="1"/>
  <c r="F1108" i="1"/>
  <c r="G1108" i="1"/>
  <c r="H1108" i="1"/>
  <c r="I1108" i="1"/>
  <c r="F1109" i="1"/>
  <c r="G1109" i="1"/>
  <c r="H1109" i="1"/>
  <c r="I1109" i="1"/>
  <c r="F1110" i="1"/>
  <c r="G1110" i="1"/>
  <c r="H1110" i="1"/>
  <c r="I1110" i="1"/>
  <c r="F1111" i="1"/>
  <c r="G1111" i="1"/>
  <c r="H1111" i="1"/>
  <c r="I1111" i="1"/>
  <c r="F1112" i="1"/>
  <c r="G1112" i="1"/>
  <c r="H1112" i="1"/>
  <c r="I1112" i="1"/>
  <c r="F1113" i="1"/>
  <c r="G1113" i="1"/>
  <c r="H1113" i="1"/>
  <c r="I1113" i="1"/>
  <c r="F1114" i="1"/>
  <c r="G1114" i="1"/>
  <c r="H1114" i="1"/>
  <c r="I1114" i="1"/>
  <c r="F1115" i="1"/>
  <c r="G1115" i="1"/>
  <c r="H1115" i="1"/>
  <c r="I1115" i="1"/>
  <c r="F1116" i="1"/>
  <c r="G1116" i="1"/>
  <c r="H1116" i="1"/>
  <c r="I1116" i="1"/>
  <c r="F1117" i="1"/>
  <c r="G1117" i="1"/>
  <c r="H1117" i="1"/>
  <c r="I1117" i="1"/>
  <c r="F1118" i="1"/>
  <c r="G1118" i="1"/>
  <c r="H1118" i="1"/>
  <c r="I1118" i="1"/>
  <c r="F1119" i="1"/>
  <c r="G1119" i="1"/>
  <c r="H1119" i="1"/>
  <c r="I1119" i="1"/>
  <c r="F1120" i="1"/>
  <c r="G1120" i="1"/>
  <c r="H1120" i="1"/>
  <c r="I1120" i="1"/>
  <c r="F1122" i="1"/>
  <c r="G1122" i="1"/>
  <c r="H1122" i="1"/>
  <c r="I1122" i="1"/>
  <c r="F1123" i="1"/>
  <c r="G1123" i="1"/>
  <c r="H1123" i="1"/>
  <c r="I1123" i="1"/>
  <c r="F1124" i="1"/>
  <c r="G1124" i="1"/>
  <c r="H1124" i="1"/>
  <c r="I1124" i="1"/>
  <c r="F1125" i="1"/>
  <c r="G1125" i="1"/>
  <c r="H1125" i="1"/>
  <c r="I1125" i="1"/>
  <c r="F1126" i="1"/>
  <c r="G1126" i="1"/>
  <c r="H1126" i="1"/>
  <c r="I1126" i="1"/>
  <c r="F1127" i="1"/>
  <c r="G1127" i="1"/>
  <c r="H1127" i="1"/>
  <c r="I1127" i="1"/>
  <c r="F1128" i="1"/>
  <c r="G1128" i="1"/>
  <c r="H1128" i="1"/>
  <c r="I1128" i="1"/>
  <c r="F1129" i="1"/>
  <c r="G1129" i="1"/>
  <c r="H1129" i="1"/>
  <c r="I1129" i="1"/>
  <c r="F1130" i="1"/>
  <c r="G1130" i="1"/>
  <c r="H1130" i="1"/>
  <c r="I1130" i="1"/>
  <c r="F1131" i="1"/>
  <c r="G1131" i="1"/>
  <c r="H1131" i="1"/>
  <c r="I1131" i="1"/>
  <c r="F1132" i="1"/>
  <c r="G1132" i="1"/>
  <c r="H1132" i="1"/>
  <c r="I1132" i="1"/>
  <c r="F1133" i="1"/>
  <c r="G1133" i="1"/>
  <c r="H1133" i="1"/>
  <c r="I1133" i="1"/>
  <c r="F1134" i="1"/>
  <c r="G1134" i="1"/>
  <c r="H1134" i="1"/>
  <c r="I1134" i="1"/>
  <c r="F1135" i="1"/>
  <c r="G1135" i="1"/>
  <c r="H1135" i="1"/>
  <c r="I1135" i="1"/>
  <c r="F1136" i="1"/>
  <c r="G1136" i="1"/>
  <c r="H1136" i="1"/>
  <c r="I1136" i="1"/>
  <c r="F1137" i="1"/>
  <c r="G1137" i="1"/>
  <c r="H1137" i="1"/>
  <c r="I1137" i="1"/>
  <c r="F1138" i="1"/>
  <c r="G1138" i="1"/>
  <c r="H1138" i="1"/>
  <c r="I1138" i="1"/>
  <c r="F1139" i="1"/>
  <c r="G1139" i="1"/>
  <c r="H1139" i="1"/>
  <c r="I1139" i="1"/>
  <c r="F1140" i="1"/>
  <c r="G1140" i="1"/>
  <c r="H1140" i="1"/>
  <c r="I1140" i="1"/>
  <c r="F1141" i="1"/>
  <c r="G1141" i="1"/>
  <c r="H1141" i="1"/>
  <c r="I1141" i="1"/>
  <c r="F1142" i="1"/>
  <c r="G1142" i="1"/>
  <c r="H1142" i="1"/>
  <c r="I1142" i="1"/>
  <c r="F1143" i="1"/>
  <c r="G1143" i="1"/>
  <c r="H1143" i="1"/>
  <c r="I1143" i="1"/>
  <c r="F1144" i="1"/>
  <c r="G1144" i="1"/>
  <c r="H1144" i="1"/>
  <c r="I1144" i="1"/>
  <c r="F1145" i="1"/>
  <c r="G1145" i="1"/>
  <c r="H1145" i="1"/>
  <c r="I1145" i="1"/>
  <c r="F1146" i="1"/>
  <c r="G1146" i="1"/>
  <c r="H1146" i="1"/>
  <c r="I1146" i="1"/>
  <c r="F1147" i="1"/>
  <c r="G1147" i="1"/>
  <c r="H1147" i="1"/>
  <c r="I1147" i="1"/>
  <c r="F1148" i="1"/>
  <c r="G1148" i="1"/>
  <c r="H1148" i="1"/>
  <c r="I1148" i="1"/>
  <c r="F1149" i="1"/>
  <c r="G1149" i="1"/>
  <c r="H1149" i="1"/>
  <c r="I1149" i="1"/>
  <c r="F1150" i="1"/>
  <c r="G1150" i="1"/>
  <c r="H1150" i="1"/>
  <c r="I1150" i="1"/>
  <c r="F1151" i="1"/>
  <c r="G1151" i="1"/>
  <c r="H1151" i="1"/>
  <c r="I1151" i="1"/>
  <c r="F1152" i="1"/>
  <c r="G1152" i="1"/>
  <c r="H1152" i="1"/>
  <c r="I1152" i="1"/>
  <c r="F1153" i="1"/>
  <c r="G1153" i="1"/>
  <c r="H1153" i="1"/>
  <c r="I1153" i="1"/>
  <c r="F1154" i="1"/>
  <c r="G1154" i="1"/>
  <c r="H1154" i="1"/>
  <c r="I1154" i="1"/>
  <c r="F1155" i="1"/>
  <c r="G1155" i="1"/>
  <c r="H1155" i="1"/>
  <c r="I1155" i="1"/>
  <c r="F1156" i="1"/>
  <c r="G1156" i="1"/>
  <c r="H1156" i="1"/>
  <c r="I1156" i="1"/>
  <c r="F1157" i="1"/>
  <c r="G1157" i="1"/>
  <c r="H1157" i="1"/>
  <c r="I1157" i="1"/>
  <c r="F1158" i="1"/>
  <c r="G1158" i="1"/>
  <c r="H1158" i="1"/>
  <c r="I1158" i="1"/>
  <c r="F1159" i="1"/>
  <c r="G1159" i="1"/>
  <c r="H1159" i="1"/>
  <c r="I1159" i="1"/>
  <c r="F1160" i="1"/>
  <c r="G1160" i="1"/>
  <c r="H1160" i="1"/>
  <c r="I1160" i="1"/>
  <c r="F1161" i="1"/>
  <c r="G1161" i="1"/>
  <c r="H1161" i="1"/>
  <c r="I1161" i="1"/>
  <c r="F1162" i="1"/>
  <c r="G1162" i="1"/>
  <c r="H1162" i="1"/>
  <c r="I1162" i="1"/>
  <c r="F1163" i="1"/>
  <c r="G1163" i="1"/>
  <c r="H1163" i="1"/>
  <c r="I1163" i="1"/>
  <c r="F1164" i="1"/>
  <c r="G1164" i="1"/>
  <c r="H1164" i="1"/>
  <c r="I1164" i="1"/>
  <c r="F1165" i="1"/>
  <c r="G1165" i="1"/>
  <c r="H1165" i="1"/>
  <c r="I1165" i="1"/>
  <c r="F1166" i="1"/>
  <c r="G1166" i="1"/>
  <c r="H1166" i="1"/>
  <c r="I1166" i="1"/>
  <c r="F1167" i="1"/>
  <c r="G1167" i="1"/>
  <c r="H1167" i="1"/>
  <c r="I1167" i="1"/>
  <c r="F1168" i="1"/>
  <c r="G1168" i="1"/>
  <c r="H1168" i="1"/>
  <c r="I1168" i="1"/>
  <c r="F1169" i="1"/>
  <c r="G1169" i="1"/>
  <c r="H1169" i="1"/>
  <c r="I1169" i="1"/>
  <c r="F1170" i="1"/>
  <c r="G1170" i="1"/>
  <c r="H1170" i="1"/>
  <c r="I1170" i="1"/>
  <c r="F1171" i="1"/>
  <c r="G1171" i="1"/>
  <c r="H1171" i="1"/>
  <c r="I1171" i="1"/>
  <c r="F1172" i="1"/>
  <c r="G1172" i="1"/>
  <c r="H1172" i="1"/>
  <c r="I1172" i="1"/>
  <c r="F1173" i="1"/>
  <c r="G1173" i="1"/>
  <c r="H1173" i="1"/>
  <c r="I1173" i="1"/>
  <c r="F1174" i="1"/>
  <c r="G1174" i="1"/>
  <c r="H1174" i="1"/>
  <c r="I1174" i="1"/>
  <c r="F1175" i="1"/>
  <c r="G1175" i="1"/>
  <c r="H1175" i="1"/>
  <c r="I1175" i="1"/>
  <c r="F1176" i="1"/>
  <c r="G1176" i="1"/>
  <c r="H1176" i="1"/>
  <c r="I1176" i="1"/>
  <c r="F1177" i="1"/>
  <c r="G1177" i="1"/>
  <c r="H1177" i="1"/>
  <c r="I1177" i="1"/>
  <c r="F1178" i="1"/>
  <c r="G1178" i="1"/>
  <c r="H1178" i="1"/>
  <c r="I1178" i="1"/>
  <c r="F1179" i="1"/>
  <c r="G1179" i="1"/>
  <c r="H1179" i="1"/>
  <c r="I1179" i="1"/>
  <c r="F1180" i="1"/>
  <c r="G1180" i="1"/>
  <c r="H1180" i="1"/>
  <c r="I1180" i="1"/>
  <c r="F1181" i="1"/>
  <c r="G1181" i="1"/>
  <c r="H1181" i="1"/>
  <c r="I1181" i="1"/>
  <c r="F1182" i="1"/>
  <c r="G1182" i="1"/>
  <c r="H1182" i="1"/>
  <c r="I1182" i="1"/>
  <c r="F1183" i="1"/>
  <c r="G1183" i="1"/>
  <c r="H1183" i="1"/>
  <c r="I1183" i="1"/>
  <c r="F1184" i="1"/>
  <c r="G1184" i="1"/>
  <c r="H1184" i="1"/>
  <c r="I1184" i="1"/>
  <c r="F1185" i="1"/>
  <c r="G1185" i="1"/>
  <c r="H1185" i="1"/>
  <c r="I1185" i="1"/>
  <c r="F1186" i="1"/>
  <c r="G1186" i="1"/>
  <c r="H1186" i="1"/>
  <c r="I1186" i="1"/>
  <c r="F1187" i="1"/>
  <c r="G1187" i="1"/>
  <c r="H1187" i="1"/>
  <c r="I1187" i="1"/>
  <c r="F1188" i="1"/>
  <c r="G1188" i="1"/>
  <c r="H1188" i="1"/>
  <c r="I1188" i="1"/>
  <c r="F1189" i="1"/>
  <c r="G1189" i="1"/>
  <c r="H1189" i="1"/>
  <c r="I1189" i="1"/>
  <c r="F1190" i="1"/>
  <c r="G1190" i="1"/>
  <c r="H1190" i="1"/>
  <c r="I1190" i="1"/>
  <c r="F1191" i="1"/>
  <c r="G1191" i="1"/>
  <c r="H1191" i="1"/>
  <c r="I1191" i="1"/>
  <c r="F1192" i="1"/>
  <c r="G1192" i="1"/>
  <c r="H1192" i="1"/>
  <c r="I1192" i="1"/>
  <c r="F1193" i="1"/>
  <c r="G1193" i="1"/>
  <c r="H1193" i="1"/>
  <c r="I1193" i="1"/>
  <c r="F1194" i="1"/>
  <c r="G1194" i="1"/>
  <c r="H1194" i="1"/>
  <c r="I1194" i="1"/>
  <c r="F1195" i="1"/>
  <c r="G1195" i="1"/>
  <c r="H1195" i="1"/>
  <c r="I1195" i="1"/>
  <c r="F1196" i="1"/>
  <c r="G1196" i="1"/>
  <c r="H1196" i="1"/>
  <c r="I1196" i="1"/>
  <c r="F1197" i="1"/>
  <c r="G1197" i="1"/>
  <c r="H1197" i="1"/>
  <c r="I1197" i="1"/>
  <c r="F1198" i="1"/>
  <c r="G1198" i="1"/>
  <c r="H1198" i="1"/>
  <c r="I1198" i="1"/>
  <c r="F1199" i="1"/>
  <c r="G1199" i="1"/>
  <c r="H1199" i="1"/>
  <c r="I1199" i="1"/>
  <c r="F1200" i="1"/>
  <c r="G1200" i="1"/>
  <c r="H1200" i="1"/>
  <c r="I1200" i="1"/>
  <c r="F1201" i="1"/>
  <c r="G1201" i="1"/>
  <c r="H1201" i="1"/>
  <c r="I1201" i="1"/>
  <c r="F1202" i="1"/>
  <c r="G1202" i="1"/>
  <c r="H1202" i="1"/>
  <c r="I1202" i="1"/>
  <c r="F1203" i="1"/>
  <c r="G1203" i="1"/>
  <c r="H1203" i="1"/>
  <c r="I1203" i="1"/>
  <c r="F1204" i="1"/>
  <c r="G1204" i="1"/>
  <c r="H1204" i="1"/>
  <c r="I1204" i="1"/>
  <c r="F1205" i="1"/>
  <c r="G1205" i="1"/>
  <c r="H1205" i="1"/>
  <c r="I1205" i="1"/>
  <c r="F1206" i="1"/>
  <c r="G1206" i="1"/>
  <c r="H1206" i="1"/>
  <c r="I1206" i="1"/>
  <c r="F1207" i="1"/>
  <c r="G1207" i="1"/>
  <c r="H1207" i="1"/>
  <c r="I1207" i="1"/>
  <c r="F1208" i="1"/>
  <c r="G1208" i="1"/>
  <c r="H1208" i="1"/>
  <c r="I1208" i="1"/>
  <c r="F1209" i="1"/>
  <c r="G1209" i="1"/>
  <c r="H1209" i="1"/>
  <c r="I1209" i="1"/>
  <c r="F1210" i="1"/>
  <c r="G1210" i="1"/>
  <c r="H1210" i="1"/>
  <c r="I1210" i="1"/>
  <c r="F1211" i="1"/>
  <c r="G1211" i="1"/>
  <c r="H1211" i="1"/>
  <c r="I1211" i="1"/>
  <c r="F1212" i="1"/>
  <c r="G1212" i="1"/>
  <c r="H1212" i="1"/>
  <c r="I1212" i="1"/>
  <c r="F1214" i="1"/>
  <c r="G1214" i="1"/>
  <c r="H1214" i="1"/>
  <c r="I1214" i="1"/>
  <c r="F1215" i="1"/>
  <c r="G1215" i="1"/>
  <c r="H1215" i="1"/>
  <c r="I1215" i="1"/>
  <c r="F1216" i="1"/>
  <c r="G1216" i="1"/>
  <c r="H1216" i="1"/>
  <c r="I1216" i="1"/>
  <c r="F1217" i="1"/>
  <c r="G1217" i="1"/>
  <c r="H1217" i="1"/>
  <c r="I1217" i="1"/>
  <c r="F1218" i="1"/>
  <c r="G1218" i="1"/>
  <c r="H1218" i="1"/>
  <c r="I1218" i="1"/>
  <c r="F1219" i="1"/>
  <c r="G1219" i="1"/>
  <c r="H1219" i="1"/>
  <c r="I1219" i="1"/>
  <c r="F1220" i="1"/>
  <c r="G1220" i="1"/>
  <c r="H1220" i="1"/>
  <c r="I1220" i="1"/>
  <c r="F1221" i="1"/>
  <c r="G1221" i="1"/>
  <c r="H1221" i="1"/>
  <c r="I1221" i="1"/>
  <c r="F1222" i="1"/>
  <c r="G1222" i="1"/>
  <c r="H1222" i="1"/>
  <c r="I1222" i="1"/>
  <c r="F1223" i="1"/>
  <c r="G1223" i="1"/>
  <c r="H1223" i="1"/>
  <c r="I1223" i="1"/>
  <c r="F1224" i="1"/>
  <c r="G1224" i="1"/>
  <c r="H1224" i="1"/>
  <c r="I1224" i="1"/>
  <c r="F1225" i="1"/>
  <c r="G1225" i="1"/>
  <c r="H1225" i="1"/>
  <c r="I1225" i="1"/>
  <c r="F1226" i="1"/>
  <c r="G1226" i="1"/>
  <c r="H1226" i="1"/>
  <c r="I1226" i="1"/>
  <c r="F1227" i="1"/>
  <c r="G1227" i="1"/>
  <c r="H1227" i="1"/>
  <c r="I1227" i="1"/>
  <c r="F1228" i="1"/>
  <c r="G1228" i="1"/>
  <c r="H1228" i="1"/>
  <c r="I1228" i="1"/>
  <c r="F1229" i="1"/>
  <c r="G1229" i="1"/>
  <c r="H1229" i="1"/>
  <c r="I1229" i="1"/>
  <c r="F1230" i="1"/>
  <c r="G1230" i="1"/>
  <c r="H1230" i="1"/>
  <c r="I1230" i="1"/>
  <c r="F1231" i="1"/>
  <c r="G1231" i="1"/>
  <c r="H1231" i="1"/>
  <c r="I1231" i="1"/>
  <c r="F1232" i="1"/>
  <c r="G1232" i="1"/>
  <c r="H1232" i="1"/>
  <c r="I1232" i="1"/>
  <c r="F1233" i="1"/>
  <c r="G1233" i="1"/>
  <c r="H1233" i="1"/>
  <c r="I1233" i="1"/>
  <c r="F1234" i="1"/>
  <c r="G1234" i="1"/>
  <c r="H1234" i="1"/>
  <c r="I1234" i="1"/>
  <c r="F1235" i="1"/>
  <c r="G1235" i="1"/>
  <c r="H1235" i="1"/>
  <c r="I1235" i="1"/>
  <c r="F1236" i="1"/>
  <c r="G1236" i="1"/>
  <c r="H1236" i="1"/>
  <c r="I1236" i="1"/>
  <c r="F1237" i="1"/>
  <c r="G1237" i="1"/>
  <c r="H1237" i="1"/>
  <c r="I1237" i="1"/>
  <c r="F1238" i="1"/>
  <c r="G1238" i="1"/>
  <c r="H1238" i="1"/>
  <c r="I1238" i="1"/>
  <c r="F1239" i="1"/>
  <c r="G1239" i="1"/>
  <c r="H1239" i="1"/>
  <c r="I1239" i="1"/>
  <c r="F1240" i="1"/>
  <c r="G1240" i="1"/>
  <c r="H1240" i="1"/>
  <c r="I1240" i="1"/>
  <c r="F1241" i="1"/>
  <c r="G1241" i="1"/>
  <c r="H1241" i="1"/>
  <c r="I1241" i="1"/>
  <c r="F1242" i="1"/>
  <c r="G1242" i="1"/>
  <c r="H1242" i="1"/>
  <c r="I1242" i="1"/>
  <c r="F1243" i="1"/>
  <c r="G1243" i="1"/>
  <c r="H1243" i="1"/>
  <c r="I1243" i="1"/>
  <c r="F1244" i="1"/>
  <c r="G1244" i="1"/>
  <c r="H1244" i="1"/>
  <c r="I1244" i="1"/>
  <c r="F1245" i="1"/>
  <c r="G1245" i="1"/>
  <c r="H1245" i="1"/>
  <c r="I1245" i="1"/>
  <c r="F1246" i="1"/>
  <c r="G1246" i="1"/>
  <c r="H1246" i="1"/>
  <c r="I1246" i="1"/>
  <c r="F1247" i="1"/>
  <c r="G1247" i="1"/>
  <c r="H1247" i="1"/>
  <c r="I1247" i="1"/>
  <c r="F1248" i="1"/>
  <c r="G1248" i="1"/>
  <c r="H1248" i="1"/>
  <c r="I1248" i="1"/>
  <c r="F1249" i="1"/>
  <c r="G1249" i="1"/>
  <c r="H1249" i="1"/>
  <c r="I1249" i="1"/>
  <c r="F1250" i="1"/>
  <c r="G1250" i="1"/>
  <c r="H1250" i="1"/>
  <c r="I1250" i="1"/>
  <c r="F1251" i="1"/>
  <c r="G1251" i="1"/>
  <c r="H1251" i="1"/>
  <c r="I1251" i="1"/>
  <c r="F1252" i="1"/>
  <c r="G1252" i="1"/>
  <c r="H1252" i="1"/>
  <c r="I1252" i="1"/>
  <c r="F1253" i="1"/>
  <c r="G1253" i="1"/>
  <c r="H1253" i="1"/>
  <c r="I1253" i="1"/>
  <c r="F1254" i="1"/>
  <c r="G1254" i="1"/>
  <c r="H1254" i="1"/>
  <c r="I1254" i="1"/>
  <c r="F1255" i="1"/>
  <c r="G1255" i="1"/>
  <c r="H1255" i="1"/>
  <c r="I1255" i="1"/>
  <c r="F1256" i="1"/>
  <c r="G1256" i="1"/>
  <c r="H1256" i="1"/>
  <c r="I1256" i="1"/>
  <c r="F1257" i="1"/>
  <c r="G1257" i="1"/>
  <c r="H1257" i="1"/>
  <c r="I1257" i="1"/>
  <c r="F1258" i="1"/>
  <c r="G1258" i="1"/>
  <c r="H1258" i="1"/>
  <c r="I1258" i="1"/>
  <c r="F1259" i="1"/>
  <c r="G1259" i="1"/>
  <c r="H1259" i="1"/>
  <c r="I1259" i="1"/>
  <c r="F1260" i="1"/>
  <c r="G1260" i="1"/>
  <c r="H1260" i="1"/>
  <c r="I1260" i="1"/>
  <c r="F1261" i="1"/>
  <c r="G1261" i="1"/>
  <c r="H1261" i="1"/>
  <c r="I1261" i="1"/>
  <c r="F1262" i="1"/>
  <c r="G1262" i="1"/>
  <c r="H1262" i="1"/>
  <c r="I1262" i="1"/>
  <c r="F1263" i="1"/>
  <c r="G1263" i="1"/>
  <c r="H1263" i="1"/>
  <c r="I1263" i="1"/>
  <c r="F1264" i="1"/>
  <c r="G1264" i="1"/>
  <c r="H1264" i="1"/>
  <c r="I1264" i="1"/>
  <c r="F1265" i="1"/>
  <c r="G1265" i="1"/>
  <c r="H1265" i="1"/>
  <c r="I1265" i="1"/>
  <c r="F1266" i="1"/>
  <c r="G1266" i="1"/>
  <c r="H1266" i="1"/>
  <c r="I1266" i="1"/>
  <c r="F1267" i="1"/>
  <c r="G1267" i="1"/>
  <c r="H1267" i="1"/>
  <c r="I1267" i="1"/>
  <c r="F1268" i="1"/>
  <c r="G1268" i="1"/>
  <c r="H1268" i="1"/>
  <c r="I1268" i="1"/>
  <c r="F1269" i="1"/>
  <c r="G1269" i="1"/>
  <c r="H1269" i="1"/>
  <c r="I1269" i="1"/>
  <c r="F1270" i="1"/>
  <c r="G1270" i="1"/>
  <c r="H1270" i="1"/>
  <c r="I1270" i="1"/>
  <c r="F1271" i="1"/>
  <c r="G1271" i="1"/>
  <c r="H1271" i="1"/>
  <c r="I1271" i="1"/>
  <c r="F1272" i="1"/>
  <c r="G1272" i="1"/>
  <c r="H1272" i="1"/>
  <c r="I1272" i="1"/>
  <c r="F1273" i="1"/>
  <c r="G1273" i="1"/>
  <c r="H1273" i="1"/>
  <c r="I1273" i="1"/>
  <c r="F1274" i="1"/>
  <c r="G1274" i="1"/>
  <c r="H1274" i="1"/>
  <c r="I1274" i="1"/>
  <c r="F1275" i="1"/>
  <c r="G1275" i="1"/>
  <c r="H1275" i="1"/>
  <c r="I1275" i="1"/>
  <c r="F1276" i="1"/>
  <c r="G1276" i="1"/>
  <c r="H1276" i="1"/>
  <c r="I1276" i="1"/>
  <c r="F1277" i="1"/>
  <c r="G1277" i="1"/>
  <c r="H1277" i="1"/>
  <c r="I1277" i="1"/>
  <c r="F1278" i="1"/>
  <c r="G1278" i="1"/>
  <c r="H1278" i="1"/>
  <c r="I1278" i="1"/>
  <c r="F1279" i="1"/>
  <c r="G1279" i="1"/>
  <c r="H1279" i="1"/>
  <c r="I1279" i="1"/>
  <c r="F1280" i="1"/>
  <c r="G1280" i="1"/>
  <c r="H1280" i="1"/>
  <c r="I1280" i="1"/>
  <c r="F1281" i="1"/>
  <c r="G1281" i="1"/>
  <c r="H1281" i="1"/>
  <c r="I1281" i="1"/>
  <c r="F1282" i="1"/>
  <c r="G1282" i="1"/>
  <c r="H1282" i="1"/>
  <c r="I1282" i="1"/>
  <c r="F1283" i="1"/>
  <c r="G1283" i="1"/>
  <c r="H1283" i="1"/>
  <c r="I1283" i="1"/>
  <c r="F1284" i="1"/>
  <c r="G1284" i="1"/>
  <c r="H1284" i="1"/>
  <c r="I1284" i="1"/>
  <c r="F1285" i="1"/>
  <c r="G1285" i="1"/>
  <c r="H1285" i="1"/>
  <c r="I1285" i="1"/>
  <c r="F1286" i="1"/>
  <c r="G1286" i="1"/>
  <c r="H1286" i="1"/>
  <c r="I1286" i="1"/>
  <c r="F1287" i="1"/>
  <c r="G1287" i="1"/>
  <c r="H1287" i="1"/>
  <c r="I1287" i="1"/>
  <c r="F1288" i="1"/>
  <c r="G1288" i="1"/>
  <c r="H1288" i="1"/>
  <c r="I1288" i="1"/>
  <c r="F1289" i="1"/>
  <c r="G1289" i="1"/>
  <c r="H1289" i="1"/>
  <c r="I1289" i="1"/>
  <c r="F1290" i="1"/>
  <c r="G1290" i="1"/>
  <c r="H1290" i="1"/>
  <c r="I1290" i="1"/>
  <c r="F1291" i="1"/>
  <c r="G1291" i="1"/>
  <c r="H1291" i="1"/>
  <c r="I1291" i="1"/>
  <c r="F1292" i="1"/>
  <c r="G1292" i="1"/>
  <c r="H1292" i="1"/>
  <c r="I1292" i="1"/>
  <c r="F1293" i="1"/>
  <c r="G1293" i="1"/>
  <c r="H1293" i="1"/>
  <c r="I1293" i="1"/>
  <c r="F1294" i="1"/>
  <c r="G1294" i="1"/>
  <c r="H1294" i="1"/>
  <c r="I1294" i="1"/>
  <c r="F1295" i="1"/>
  <c r="G1295" i="1"/>
  <c r="H1295" i="1"/>
  <c r="I1295" i="1"/>
  <c r="F1296" i="1"/>
  <c r="G1296" i="1"/>
  <c r="H1296" i="1"/>
  <c r="I1296" i="1"/>
  <c r="F1297" i="1"/>
  <c r="G1297" i="1"/>
  <c r="H1297" i="1"/>
  <c r="I1297" i="1"/>
  <c r="F1298" i="1"/>
  <c r="G1298" i="1"/>
  <c r="H1298" i="1"/>
  <c r="I1298" i="1"/>
  <c r="F1299" i="1"/>
  <c r="G1299" i="1"/>
  <c r="H1299" i="1"/>
  <c r="I1299" i="1"/>
  <c r="F1300" i="1"/>
  <c r="G1300" i="1"/>
  <c r="H1300" i="1"/>
  <c r="I1300" i="1"/>
  <c r="F1301" i="1"/>
  <c r="G1301" i="1"/>
  <c r="H1301" i="1"/>
  <c r="I1301" i="1"/>
  <c r="F1302" i="1"/>
  <c r="G1302" i="1"/>
  <c r="H1302" i="1"/>
  <c r="I1302" i="1"/>
  <c r="F1303" i="1"/>
  <c r="G1303" i="1"/>
  <c r="H1303" i="1"/>
  <c r="I1303" i="1"/>
  <c r="F1304" i="1"/>
  <c r="G1304" i="1"/>
  <c r="H1304" i="1"/>
  <c r="I1304" i="1"/>
  <c r="F1305" i="1"/>
  <c r="G1305" i="1"/>
  <c r="H1305" i="1"/>
  <c r="I1305" i="1"/>
  <c r="F1306" i="1"/>
  <c r="G1306" i="1"/>
  <c r="H1306" i="1"/>
  <c r="I1306" i="1"/>
  <c r="F1307" i="1"/>
  <c r="G1307" i="1"/>
  <c r="H1307" i="1"/>
  <c r="I1307" i="1"/>
  <c r="F1308" i="1"/>
  <c r="G1308" i="1"/>
  <c r="H1308" i="1"/>
  <c r="I1308" i="1"/>
  <c r="F1309" i="1"/>
  <c r="G1309" i="1"/>
  <c r="H1309" i="1"/>
  <c r="I1309" i="1"/>
  <c r="F1310" i="1"/>
  <c r="G1310" i="1"/>
  <c r="H1310" i="1"/>
  <c r="I1310" i="1"/>
  <c r="F1311" i="1"/>
  <c r="G1311" i="1"/>
  <c r="H1311" i="1"/>
  <c r="I1311" i="1"/>
  <c r="F1312" i="1"/>
  <c r="G1312" i="1"/>
  <c r="H1312" i="1"/>
  <c r="I1312" i="1"/>
  <c r="F1313" i="1"/>
  <c r="G1313" i="1"/>
  <c r="H1313" i="1"/>
  <c r="I1313" i="1"/>
  <c r="F1314" i="1"/>
  <c r="G1314" i="1"/>
  <c r="H1314" i="1"/>
  <c r="I1314" i="1"/>
  <c r="F1315" i="1"/>
  <c r="G1315" i="1"/>
  <c r="H1315" i="1"/>
  <c r="I1315" i="1"/>
  <c r="F1316" i="1"/>
  <c r="G1316" i="1"/>
  <c r="H1316" i="1"/>
  <c r="I1316" i="1"/>
  <c r="F1317" i="1"/>
  <c r="G1317" i="1"/>
  <c r="H1317" i="1"/>
  <c r="I1317" i="1"/>
  <c r="F1318" i="1"/>
  <c r="G1318" i="1"/>
  <c r="H1318" i="1"/>
  <c r="I1318" i="1"/>
  <c r="F1319" i="1"/>
  <c r="G1319" i="1"/>
  <c r="H1319" i="1"/>
  <c r="I1319" i="1"/>
  <c r="F1320" i="1"/>
  <c r="G1320" i="1"/>
  <c r="H1320" i="1"/>
  <c r="I1320" i="1"/>
  <c r="F1321" i="1"/>
  <c r="G1321" i="1"/>
  <c r="H1321" i="1"/>
  <c r="I1321" i="1"/>
  <c r="F1322" i="1"/>
  <c r="G1322" i="1"/>
  <c r="H1322" i="1"/>
  <c r="I1322" i="1"/>
  <c r="F1323" i="1"/>
  <c r="G1323" i="1"/>
  <c r="H1323" i="1"/>
  <c r="I1323" i="1"/>
  <c r="F1324" i="1"/>
  <c r="G1324" i="1"/>
  <c r="H1324" i="1"/>
  <c r="I1324" i="1"/>
  <c r="F1325" i="1"/>
  <c r="G1325" i="1"/>
  <c r="H1325" i="1"/>
  <c r="I1325" i="1"/>
  <c r="F1326" i="1"/>
  <c r="G1326" i="1"/>
  <c r="H1326" i="1"/>
  <c r="I1326" i="1"/>
  <c r="F1327" i="1"/>
  <c r="G1327" i="1"/>
  <c r="H1327" i="1"/>
  <c r="I1327" i="1"/>
  <c r="F1328" i="1"/>
  <c r="G1328" i="1"/>
  <c r="H1328" i="1"/>
  <c r="I1328" i="1"/>
  <c r="F1329" i="1"/>
  <c r="G1329" i="1"/>
  <c r="H1329" i="1"/>
  <c r="I1329" i="1"/>
  <c r="F1330" i="1"/>
  <c r="G1330" i="1"/>
  <c r="H1330" i="1"/>
  <c r="I1330" i="1"/>
  <c r="F1331" i="1"/>
  <c r="G1331" i="1"/>
  <c r="H1331" i="1"/>
  <c r="I1331" i="1"/>
  <c r="F1332" i="1"/>
  <c r="G1332" i="1"/>
  <c r="H1332" i="1"/>
  <c r="I1332" i="1"/>
  <c r="F1333" i="1"/>
  <c r="G1333" i="1"/>
  <c r="H1333" i="1"/>
  <c r="I1333" i="1"/>
  <c r="F1334" i="1"/>
  <c r="G1334" i="1"/>
  <c r="H1334" i="1"/>
  <c r="I1334" i="1"/>
  <c r="F1335" i="1"/>
  <c r="G1335" i="1"/>
  <c r="H1335" i="1"/>
  <c r="I1335" i="1"/>
  <c r="F1336" i="1"/>
  <c r="G1336" i="1"/>
  <c r="H1336" i="1"/>
  <c r="I1336" i="1"/>
  <c r="F1337" i="1"/>
  <c r="G1337" i="1"/>
  <c r="H1337" i="1"/>
  <c r="I1337" i="1"/>
  <c r="F1338" i="1"/>
  <c r="G1338" i="1"/>
  <c r="H1338" i="1"/>
  <c r="I1338" i="1"/>
  <c r="F1339" i="1"/>
  <c r="G1339" i="1"/>
  <c r="H1339" i="1"/>
  <c r="I1339" i="1"/>
  <c r="F1340" i="1"/>
  <c r="G1340" i="1"/>
  <c r="H1340" i="1"/>
  <c r="I1340" i="1"/>
  <c r="F1341" i="1"/>
  <c r="G1341" i="1"/>
  <c r="H1341" i="1"/>
  <c r="I1341" i="1"/>
  <c r="F1342" i="1"/>
  <c r="G1342" i="1"/>
  <c r="H1342" i="1"/>
  <c r="I1342" i="1"/>
  <c r="F1343" i="1"/>
  <c r="G1343" i="1"/>
  <c r="H1343" i="1"/>
  <c r="I1343" i="1"/>
  <c r="F1344" i="1"/>
  <c r="G1344" i="1"/>
  <c r="H1344" i="1"/>
  <c r="I1344" i="1"/>
  <c r="F1345" i="1"/>
  <c r="G1345" i="1"/>
  <c r="H1345" i="1"/>
  <c r="I1345" i="1"/>
  <c r="F1346" i="1"/>
  <c r="G1346" i="1"/>
  <c r="H1346" i="1"/>
  <c r="I1346" i="1"/>
  <c r="F1347" i="1"/>
  <c r="G1347" i="1"/>
  <c r="H1347" i="1"/>
  <c r="I1347" i="1"/>
  <c r="F1348" i="1"/>
  <c r="G1348" i="1"/>
  <c r="H1348" i="1"/>
  <c r="I1348" i="1"/>
  <c r="F1349" i="1"/>
  <c r="G1349" i="1"/>
  <c r="H1349" i="1"/>
  <c r="I1349" i="1"/>
  <c r="F1350" i="1"/>
  <c r="G1350" i="1"/>
  <c r="H1350" i="1"/>
  <c r="I1350" i="1"/>
  <c r="F1351" i="1"/>
  <c r="G1351" i="1"/>
  <c r="H1351" i="1"/>
  <c r="I1351" i="1"/>
  <c r="F1352" i="1"/>
  <c r="G1352" i="1"/>
  <c r="H1352" i="1"/>
  <c r="I1352" i="1"/>
  <c r="F1353" i="1"/>
  <c r="G1353" i="1"/>
  <c r="H1353" i="1"/>
  <c r="I1353" i="1"/>
  <c r="F1354" i="1"/>
  <c r="G1354" i="1"/>
  <c r="H1354" i="1"/>
  <c r="I1354" i="1"/>
  <c r="F1355" i="1"/>
  <c r="G1355" i="1"/>
  <c r="H1355" i="1"/>
  <c r="I1355" i="1"/>
  <c r="F1356" i="1"/>
  <c r="G1356" i="1"/>
  <c r="H1356" i="1"/>
  <c r="I1356" i="1"/>
  <c r="F1357" i="1"/>
  <c r="G1357" i="1"/>
  <c r="H1357" i="1"/>
  <c r="I1357" i="1"/>
  <c r="F1358" i="1"/>
  <c r="G1358" i="1"/>
  <c r="H1358" i="1"/>
  <c r="I1358" i="1"/>
  <c r="F1359" i="1"/>
  <c r="G1359" i="1"/>
  <c r="H1359" i="1"/>
  <c r="I1359" i="1"/>
  <c r="F1360" i="1"/>
  <c r="G1360" i="1"/>
  <c r="H1360" i="1"/>
  <c r="I1360" i="1"/>
  <c r="F1361" i="1"/>
  <c r="G1361" i="1"/>
  <c r="H1361" i="1"/>
  <c r="I1361" i="1"/>
  <c r="F1362" i="1"/>
  <c r="G1362" i="1"/>
  <c r="H1362" i="1"/>
  <c r="I1362" i="1"/>
  <c r="F1363" i="1"/>
  <c r="G1363" i="1"/>
  <c r="H1363" i="1"/>
  <c r="I1363" i="1"/>
  <c r="F1364" i="1"/>
  <c r="G1364" i="1"/>
  <c r="H1364" i="1"/>
  <c r="I1364" i="1"/>
  <c r="F1365" i="1"/>
  <c r="G1365" i="1"/>
  <c r="H1365" i="1"/>
  <c r="I1365" i="1"/>
  <c r="F1366" i="1"/>
  <c r="G1366" i="1"/>
  <c r="H1366" i="1"/>
  <c r="I1366" i="1"/>
  <c r="F1367" i="1"/>
  <c r="G1367" i="1"/>
  <c r="H1367" i="1"/>
  <c r="I1367" i="1"/>
  <c r="F1368" i="1"/>
  <c r="G1368" i="1"/>
  <c r="H1368" i="1"/>
  <c r="I1368" i="1"/>
  <c r="F1369" i="1"/>
  <c r="G1369" i="1"/>
  <c r="H1369" i="1"/>
  <c r="I1369" i="1"/>
  <c r="F1370" i="1"/>
  <c r="G1370" i="1"/>
  <c r="H1370" i="1"/>
  <c r="I1370" i="1"/>
  <c r="F1371" i="1"/>
  <c r="G1371" i="1"/>
  <c r="H1371" i="1"/>
  <c r="I1371" i="1"/>
  <c r="F1372" i="1"/>
  <c r="G1372" i="1"/>
  <c r="H1372" i="1"/>
  <c r="I1372" i="1"/>
  <c r="F1373" i="1"/>
  <c r="G1373" i="1"/>
  <c r="H1373" i="1"/>
  <c r="I1373" i="1"/>
  <c r="F1374" i="1"/>
  <c r="G1374" i="1"/>
  <c r="H1374" i="1"/>
  <c r="I1374" i="1"/>
  <c r="F1375" i="1"/>
  <c r="G1375" i="1"/>
  <c r="H1375" i="1"/>
  <c r="I1375" i="1"/>
  <c r="F1376" i="1"/>
  <c r="G1376" i="1"/>
  <c r="H1376" i="1"/>
  <c r="I1376" i="1"/>
  <c r="F1377" i="1"/>
  <c r="G1377" i="1"/>
  <c r="H1377" i="1"/>
  <c r="I1377" i="1"/>
  <c r="F1378" i="1"/>
  <c r="G1378" i="1"/>
  <c r="H1378" i="1"/>
  <c r="I1378" i="1"/>
  <c r="F1379" i="1"/>
  <c r="G1379" i="1"/>
  <c r="H1379" i="1"/>
  <c r="I1379" i="1"/>
  <c r="F1380" i="1"/>
  <c r="G1380" i="1"/>
  <c r="H1380" i="1"/>
  <c r="I1380" i="1"/>
  <c r="F1381" i="1"/>
  <c r="G1381" i="1"/>
  <c r="H1381" i="1"/>
  <c r="I1381" i="1"/>
  <c r="F1382" i="1"/>
  <c r="G1382" i="1"/>
  <c r="H1382" i="1"/>
  <c r="I1382" i="1"/>
  <c r="F1383" i="1"/>
  <c r="G1383" i="1"/>
  <c r="H1383" i="1"/>
  <c r="I1383" i="1"/>
  <c r="F1384" i="1"/>
  <c r="G1384" i="1"/>
  <c r="H1384" i="1"/>
  <c r="I1384" i="1"/>
  <c r="F1385" i="1"/>
  <c r="G1385" i="1"/>
  <c r="H1385" i="1"/>
  <c r="I1385" i="1"/>
  <c r="F1386" i="1"/>
  <c r="G1386" i="1"/>
  <c r="H1386" i="1"/>
  <c r="I1386" i="1"/>
  <c r="F1387" i="1"/>
  <c r="G1387" i="1"/>
  <c r="H1387" i="1"/>
  <c r="I1387" i="1"/>
  <c r="F1389" i="1"/>
  <c r="G1389" i="1"/>
  <c r="H1389" i="1"/>
  <c r="I1389" i="1"/>
  <c r="F1390" i="1"/>
  <c r="G1390" i="1"/>
  <c r="H1390" i="1"/>
  <c r="I1390" i="1"/>
  <c r="F1391" i="1"/>
  <c r="G1391" i="1"/>
  <c r="H1391" i="1"/>
  <c r="I1391" i="1"/>
  <c r="F1392" i="1"/>
  <c r="G1392" i="1"/>
  <c r="H1392" i="1"/>
  <c r="I1392" i="1"/>
  <c r="F1393" i="1"/>
  <c r="G1393" i="1"/>
  <c r="H1393" i="1"/>
  <c r="I1393" i="1"/>
  <c r="F1394" i="1"/>
  <c r="G1394" i="1"/>
  <c r="H1394" i="1"/>
  <c r="I1394" i="1"/>
  <c r="F1395" i="1"/>
  <c r="G1395" i="1"/>
  <c r="H1395" i="1"/>
  <c r="I1395" i="1"/>
  <c r="F1396" i="1"/>
  <c r="G1396" i="1"/>
  <c r="H1396" i="1"/>
  <c r="I1396" i="1"/>
  <c r="F1397" i="1"/>
  <c r="G1397" i="1"/>
  <c r="H1397" i="1"/>
  <c r="I1397" i="1"/>
  <c r="F1398" i="1"/>
  <c r="G1398" i="1"/>
  <c r="H1398" i="1"/>
  <c r="I1398" i="1"/>
  <c r="F1399" i="1"/>
  <c r="G1399" i="1"/>
  <c r="H1399" i="1"/>
  <c r="I1399" i="1"/>
  <c r="F1400" i="1"/>
  <c r="G1400" i="1"/>
  <c r="H1400" i="1"/>
  <c r="I1400" i="1"/>
  <c r="F1401" i="1"/>
  <c r="G1401" i="1"/>
  <c r="H1401" i="1"/>
  <c r="I1401" i="1"/>
  <c r="F1402" i="1"/>
  <c r="G1402" i="1"/>
  <c r="H1402" i="1"/>
  <c r="I1402" i="1"/>
  <c r="F1403" i="1"/>
  <c r="G1403" i="1"/>
  <c r="H1403" i="1"/>
  <c r="I1403" i="1"/>
  <c r="F1404" i="1"/>
  <c r="G1404" i="1"/>
  <c r="H1404" i="1"/>
  <c r="I1404" i="1"/>
  <c r="F1406" i="1"/>
  <c r="G1406" i="1"/>
  <c r="H1406" i="1"/>
  <c r="I1406" i="1"/>
  <c r="F1407" i="1"/>
  <c r="G1407" i="1"/>
  <c r="H1407" i="1"/>
  <c r="I1407" i="1"/>
  <c r="F1408" i="1"/>
  <c r="G1408" i="1"/>
  <c r="H1408" i="1"/>
  <c r="I1408" i="1"/>
  <c r="F1409" i="1"/>
  <c r="G1409" i="1"/>
  <c r="H1409" i="1"/>
  <c r="I1409" i="1"/>
  <c r="F1410" i="1"/>
  <c r="G1410" i="1"/>
  <c r="H1410" i="1"/>
  <c r="I1410" i="1"/>
  <c r="F1411" i="1"/>
  <c r="G1411" i="1"/>
  <c r="H1411" i="1"/>
  <c r="I1411" i="1"/>
  <c r="F1412" i="1"/>
  <c r="G1412" i="1"/>
  <c r="H1412" i="1"/>
  <c r="I1412" i="1"/>
  <c r="F1413" i="1"/>
  <c r="G1413" i="1"/>
  <c r="H1413" i="1"/>
  <c r="I1413" i="1"/>
  <c r="F1414" i="1"/>
  <c r="G1414" i="1"/>
  <c r="H1414" i="1"/>
  <c r="I1414" i="1"/>
  <c r="F1415" i="1"/>
  <c r="G1415" i="1"/>
  <c r="H1415" i="1"/>
  <c r="I1415" i="1"/>
  <c r="F1416" i="1"/>
  <c r="G1416" i="1"/>
  <c r="H1416" i="1"/>
  <c r="I1416" i="1"/>
  <c r="F1417" i="1"/>
  <c r="G1417" i="1"/>
  <c r="H1417" i="1"/>
  <c r="I1417" i="1"/>
  <c r="F1418" i="1"/>
  <c r="G1418" i="1"/>
  <c r="H1418" i="1"/>
  <c r="I1418" i="1"/>
  <c r="F1419" i="1"/>
  <c r="G1419" i="1"/>
  <c r="H1419" i="1"/>
  <c r="I1419" i="1"/>
  <c r="F1420" i="1"/>
  <c r="G1420" i="1"/>
  <c r="H1420" i="1"/>
  <c r="I1420" i="1"/>
  <c r="F1421" i="1"/>
  <c r="G1421" i="1"/>
  <c r="H1421" i="1"/>
  <c r="I1421" i="1"/>
  <c r="F1422" i="1"/>
  <c r="G1422" i="1"/>
  <c r="H1422" i="1"/>
  <c r="I1422" i="1"/>
  <c r="F1423" i="1"/>
  <c r="G1423" i="1"/>
  <c r="H1423" i="1"/>
  <c r="I1423" i="1"/>
  <c r="F1424" i="1"/>
  <c r="G1424" i="1"/>
  <c r="H1424" i="1"/>
  <c r="I1424" i="1"/>
  <c r="F1425" i="1"/>
  <c r="G1425" i="1"/>
  <c r="H1425" i="1"/>
  <c r="I1425" i="1"/>
  <c r="F1426" i="1"/>
  <c r="G1426" i="1"/>
  <c r="H1426" i="1"/>
  <c r="I1426" i="1"/>
  <c r="F1427" i="1"/>
  <c r="G1427" i="1"/>
  <c r="H1427" i="1"/>
  <c r="I1427" i="1"/>
  <c r="F1428" i="1"/>
  <c r="G1428" i="1"/>
  <c r="H1428" i="1"/>
  <c r="I1428" i="1"/>
  <c r="F1429" i="1"/>
  <c r="G1429" i="1"/>
  <c r="H1429" i="1"/>
  <c r="I1429" i="1"/>
  <c r="F1430" i="1"/>
  <c r="G1430" i="1"/>
  <c r="H1430" i="1"/>
  <c r="I1430" i="1"/>
  <c r="F1431" i="1"/>
  <c r="G1431" i="1"/>
  <c r="H1431" i="1"/>
  <c r="I1431" i="1"/>
  <c r="F1432" i="1"/>
  <c r="G1432" i="1"/>
  <c r="H1432" i="1"/>
  <c r="I1432" i="1"/>
  <c r="F1433" i="1"/>
  <c r="G1433" i="1"/>
  <c r="H1433" i="1"/>
  <c r="I1433" i="1"/>
  <c r="F1434" i="1"/>
  <c r="G1434" i="1"/>
  <c r="H1434" i="1"/>
  <c r="I1434" i="1"/>
  <c r="F1435" i="1"/>
  <c r="G1435" i="1"/>
  <c r="H1435" i="1"/>
  <c r="I1435" i="1"/>
  <c r="F1436" i="1"/>
  <c r="G1436" i="1"/>
  <c r="H1436" i="1"/>
  <c r="I1436" i="1"/>
  <c r="F1437" i="1"/>
  <c r="G1437" i="1"/>
  <c r="H1437" i="1"/>
  <c r="I1437" i="1"/>
  <c r="F1438" i="1"/>
  <c r="G1438" i="1"/>
  <c r="H1438" i="1"/>
  <c r="I1438" i="1"/>
  <c r="F1439" i="1"/>
  <c r="G1439" i="1"/>
  <c r="H1439" i="1"/>
  <c r="I1439" i="1"/>
  <c r="F1440" i="1"/>
  <c r="G1440" i="1"/>
  <c r="H1440" i="1"/>
  <c r="I1440" i="1"/>
  <c r="F1441" i="1"/>
  <c r="G1441" i="1"/>
  <c r="H1441" i="1"/>
  <c r="I1441" i="1"/>
  <c r="F1442" i="1"/>
  <c r="G1442" i="1"/>
  <c r="H1442" i="1"/>
  <c r="I1442" i="1"/>
  <c r="F1443" i="1"/>
  <c r="G1443" i="1"/>
  <c r="H1443" i="1"/>
  <c r="I1443" i="1"/>
  <c r="F1444" i="1"/>
  <c r="G1444" i="1"/>
  <c r="H1444" i="1"/>
  <c r="I1444" i="1"/>
  <c r="F1445" i="1"/>
  <c r="G1445" i="1"/>
  <c r="H1445" i="1"/>
  <c r="I1445" i="1"/>
  <c r="F1446" i="1"/>
  <c r="G1446" i="1"/>
  <c r="H1446" i="1"/>
  <c r="I1446" i="1"/>
  <c r="F1447" i="1"/>
  <c r="G1447" i="1"/>
  <c r="H1447" i="1"/>
  <c r="I1447" i="1"/>
  <c r="F1448" i="1"/>
  <c r="G1448" i="1"/>
  <c r="H1448" i="1"/>
  <c r="I1448" i="1"/>
  <c r="F1449" i="1"/>
  <c r="G1449" i="1"/>
  <c r="H1449" i="1"/>
  <c r="I1449" i="1"/>
  <c r="F1450" i="1"/>
  <c r="G1450" i="1"/>
  <c r="H1450" i="1"/>
  <c r="I1450" i="1"/>
  <c r="F1451" i="1"/>
  <c r="G1451" i="1"/>
  <c r="H1451" i="1"/>
  <c r="I1451" i="1"/>
  <c r="F1452" i="1"/>
  <c r="G1452" i="1"/>
  <c r="H1452" i="1"/>
  <c r="I1452" i="1"/>
  <c r="F1453" i="1"/>
  <c r="G1453" i="1"/>
  <c r="H1453" i="1"/>
  <c r="I1453" i="1"/>
  <c r="F1454" i="1"/>
  <c r="G1454" i="1"/>
  <c r="H1454" i="1"/>
  <c r="I1454" i="1"/>
  <c r="F1455" i="1"/>
  <c r="G1455" i="1"/>
  <c r="H1455" i="1"/>
  <c r="I1455" i="1"/>
  <c r="F1456" i="1"/>
  <c r="G1456" i="1"/>
  <c r="H1456" i="1"/>
  <c r="I1456" i="1"/>
  <c r="F1457" i="1"/>
  <c r="G1457" i="1"/>
  <c r="H1457" i="1"/>
  <c r="I1457" i="1"/>
  <c r="F1458" i="1"/>
  <c r="G1458" i="1"/>
  <c r="H1458" i="1"/>
  <c r="I1458" i="1"/>
  <c r="F1459" i="1"/>
  <c r="G1459" i="1"/>
  <c r="H1459" i="1"/>
  <c r="I1459" i="1"/>
  <c r="F1460" i="1"/>
  <c r="G1460" i="1"/>
  <c r="H1460" i="1"/>
  <c r="I1460" i="1"/>
  <c r="F1461" i="1"/>
  <c r="G1461" i="1"/>
  <c r="H1461" i="1"/>
  <c r="I1461" i="1"/>
  <c r="F1462" i="1"/>
  <c r="G1462" i="1"/>
  <c r="H1462" i="1"/>
  <c r="I1462" i="1"/>
  <c r="F1463" i="1"/>
  <c r="G1463" i="1"/>
  <c r="H1463" i="1"/>
  <c r="I1463" i="1"/>
  <c r="F1464" i="1"/>
  <c r="G1464" i="1"/>
  <c r="H1464" i="1"/>
  <c r="I1464" i="1"/>
  <c r="F1465" i="1"/>
  <c r="G1465" i="1"/>
  <c r="H1465" i="1"/>
  <c r="I1465" i="1"/>
  <c r="F1466" i="1"/>
  <c r="G1466" i="1"/>
  <c r="H1466" i="1"/>
  <c r="I1466" i="1"/>
  <c r="F1467" i="1"/>
  <c r="G1467" i="1"/>
  <c r="H1467" i="1"/>
  <c r="I1467" i="1"/>
  <c r="F1468" i="1"/>
  <c r="G1468" i="1"/>
  <c r="H1468" i="1"/>
  <c r="I1468" i="1"/>
  <c r="F1469" i="1"/>
  <c r="G1469" i="1"/>
  <c r="H1469" i="1"/>
  <c r="I1469" i="1"/>
  <c r="F1470" i="1"/>
  <c r="G1470" i="1"/>
  <c r="H1470" i="1"/>
  <c r="I1470" i="1"/>
  <c r="F1471" i="1"/>
  <c r="G1471" i="1"/>
  <c r="H1471" i="1"/>
  <c r="I1471" i="1"/>
  <c r="F1472" i="1"/>
  <c r="G1472" i="1"/>
  <c r="H1472" i="1"/>
  <c r="I1472" i="1"/>
  <c r="F1473" i="1"/>
  <c r="G1473" i="1"/>
  <c r="H1473" i="1"/>
  <c r="I1473" i="1"/>
  <c r="F1474" i="1"/>
  <c r="G1474" i="1"/>
  <c r="H1474" i="1"/>
  <c r="I1474" i="1"/>
  <c r="F1475" i="1"/>
  <c r="G1475" i="1"/>
  <c r="H1475" i="1"/>
  <c r="I1475" i="1"/>
  <c r="F1476" i="1"/>
  <c r="G1476" i="1"/>
  <c r="H1476" i="1"/>
  <c r="I1476" i="1"/>
  <c r="F1478" i="1"/>
  <c r="G1478" i="1"/>
  <c r="H1478" i="1"/>
  <c r="I1478" i="1"/>
  <c r="F1479" i="1"/>
  <c r="G1479" i="1"/>
  <c r="H1479" i="1"/>
  <c r="I1479" i="1"/>
  <c r="F1480" i="1"/>
  <c r="G1480" i="1"/>
  <c r="H1480" i="1"/>
  <c r="I1480" i="1"/>
  <c r="F1481" i="1"/>
  <c r="G1481" i="1"/>
  <c r="H1481" i="1"/>
  <c r="I1481" i="1"/>
  <c r="F1482" i="1"/>
  <c r="G1482" i="1"/>
  <c r="H1482" i="1"/>
  <c r="I1482" i="1"/>
  <c r="F1483" i="1"/>
  <c r="G1483" i="1"/>
  <c r="H1483" i="1"/>
  <c r="I1483" i="1"/>
  <c r="F1484" i="1"/>
  <c r="G1484" i="1"/>
  <c r="H1484" i="1"/>
  <c r="I1484" i="1"/>
  <c r="F1485" i="1"/>
  <c r="G1485" i="1"/>
  <c r="H1485" i="1"/>
  <c r="I1485" i="1"/>
  <c r="F1486" i="1"/>
  <c r="G1486" i="1"/>
  <c r="H1486" i="1"/>
  <c r="I1486" i="1"/>
  <c r="F1487" i="1"/>
  <c r="G1487" i="1"/>
  <c r="H1487" i="1"/>
  <c r="I1487" i="1"/>
  <c r="F1488" i="1"/>
  <c r="G1488" i="1"/>
  <c r="H1488" i="1"/>
  <c r="I1488" i="1"/>
  <c r="F1489" i="1"/>
  <c r="G1489" i="1"/>
  <c r="H1489" i="1"/>
  <c r="I1489" i="1"/>
  <c r="F1490" i="1"/>
  <c r="G1490" i="1"/>
  <c r="H1490" i="1"/>
  <c r="I1490" i="1"/>
  <c r="F1491" i="1"/>
  <c r="G1491" i="1"/>
  <c r="H1491" i="1"/>
  <c r="I1491" i="1"/>
  <c r="F1492" i="1"/>
  <c r="G1492" i="1"/>
  <c r="H1492" i="1"/>
  <c r="I1492" i="1"/>
  <c r="F1493" i="1"/>
  <c r="G1493" i="1"/>
  <c r="H1493" i="1"/>
  <c r="I1493" i="1"/>
  <c r="F1494" i="1"/>
  <c r="G1494" i="1"/>
  <c r="H1494" i="1"/>
  <c r="I1494" i="1"/>
  <c r="F1495" i="1"/>
  <c r="G1495" i="1"/>
  <c r="H1495" i="1"/>
  <c r="I1495" i="1"/>
  <c r="F1496" i="1"/>
  <c r="G1496" i="1"/>
  <c r="H1496" i="1"/>
  <c r="I1496" i="1"/>
  <c r="F1497" i="1"/>
  <c r="G1497" i="1"/>
  <c r="H1497" i="1"/>
  <c r="I1497" i="1"/>
  <c r="F1499" i="1"/>
  <c r="G1499" i="1"/>
  <c r="H1499" i="1"/>
  <c r="I1499" i="1"/>
  <c r="F1500" i="1"/>
  <c r="G1500" i="1"/>
  <c r="H1500" i="1"/>
  <c r="I1500" i="1"/>
  <c r="F1501" i="1"/>
  <c r="G1501" i="1"/>
  <c r="H1501" i="1"/>
  <c r="I1501" i="1"/>
  <c r="F1502" i="1"/>
  <c r="G1502" i="1"/>
  <c r="H1502" i="1"/>
  <c r="I1502" i="1"/>
  <c r="F1503" i="1"/>
  <c r="G1503" i="1"/>
  <c r="H1503" i="1"/>
  <c r="I1503" i="1"/>
  <c r="F1504" i="1"/>
  <c r="G1504" i="1"/>
  <c r="H1504" i="1"/>
  <c r="I1504" i="1"/>
  <c r="F1505" i="1"/>
  <c r="G1505" i="1"/>
  <c r="H1505" i="1"/>
  <c r="I1505" i="1"/>
  <c r="F1506" i="1"/>
  <c r="G1506" i="1"/>
  <c r="H1506" i="1"/>
  <c r="I1506" i="1"/>
  <c r="F1507" i="1"/>
  <c r="G1507" i="1"/>
  <c r="H1507" i="1"/>
  <c r="I1507" i="1"/>
  <c r="F1508" i="1"/>
  <c r="G1508" i="1"/>
  <c r="H1508" i="1"/>
  <c r="I1508" i="1"/>
  <c r="F1509" i="1"/>
  <c r="G1509" i="1"/>
  <c r="H1509" i="1"/>
  <c r="I1509" i="1"/>
  <c r="F1510" i="1"/>
  <c r="G1510" i="1"/>
  <c r="H1510" i="1"/>
  <c r="I1510" i="1"/>
  <c r="F1511" i="1"/>
  <c r="G1511" i="1"/>
  <c r="H1511" i="1"/>
  <c r="I1511" i="1"/>
  <c r="F1512" i="1"/>
  <c r="G1512" i="1"/>
  <c r="H1512" i="1"/>
  <c r="I1512" i="1"/>
  <c r="F1513" i="1"/>
  <c r="G1513" i="1"/>
  <c r="H1513" i="1"/>
  <c r="I1513" i="1"/>
  <c r="F1514" i="1"/>
  <c r="G1514" i="1"/>
  <c r="H1514" i="1"/>
  <c r="I1514" i="1"/>
  <c r="F1515" i="1"/>
  <c r="G1515" i="1"/>
  <c r="H1515" i="1"/>
  <c r="I1515" i="1"/>
  <c r="F1516" i="1"/>
  <c r="G1516" i="1"/>
  <c r="H1516" i="1"/>
  <c r="I1516" i="1"/>
  <c r="F1517" i="1"/>
  <c r="G1517" i="1"/>
  <c r="H1517" i="1"/>
  <c r="I1517" i="1"/>
  <c r="F1518" i="1"/>
  <c r="G1518" i="1"/>
  <c r="H1518" i="1"/>
  <c r="I1518" i="1"/>
  <c r="F1519" i="1"/>
  <c r="G1519" i="1"/>
  <c r="H1519" i="1"/>
  <c r="I1519" i="1"/>
  <c r="F1520" i="1"/>
  <c r="G1520" i="1"/>
  <c r="H1520" i="1"/>
  <c r="I1520" i="1"/>
  <c r="F1521" i="1"/>
  <c r="G1521" i="1"/>
  <c r="H1521" i="1"/>
  <c r="I1521" i="1"/>
  <c r="F1522" i="1"/>
  <c r="G1522" i="1"/>
  <c r="H1522" i="1"/>
  <c r="I1522" i="1"/>
  <c r="F1523" i="1"/>
  <c r="G1523" i="1"/>
  <c r="H1523" i="1"/>
  <c r="I1523" i="1"/>
  <c r="F1524" i="1"/>
  <c r="G1524" i="1"/>
  <c r="H1524" i="1"/>
  <c r="I1524" i="1"/>
  <c r="F1525" i="1"/>
  <c r="G1525" i="1"/>
  <c r="H1525" i="1"/>
  <c r="I1525" i="1"/>
  <c r="F1526" i="1"/>
  <c r="G1526" i="1"/>
  <c r="H1526" i="1"/>
  <c r="I1526" i="1"/>
  <c r="F1527" i="1"/>
  <c r="G1527" i="1"/>
  <c r="H1527" i="1"/>
  <c r="I1527" i="1"/>
  <c r="F1528" i="1"/>
  <c r="G1528" i="1"/>
  <c r="H1528" i="1"/>
  <c r="I1528" i="1"/>
  <c r="F1529" i="1"/>
  <c r="G1529" i="1"/>
  <c r="H1529" i="1"/>
  <c r="I1529" i="1"/>
  <c r="F1530" i="1"/>
  <c r="G1530" i="1"/>
  <c r="H1530" i="1"/>
  <c r="I1530" i="1"/>
  <c r="F1531" i="1"/>
  <c r="G1531" i="1"/>
  <c r="H1531" i="1"/>
  <c r="I1531" i="1"/>
  <c r="F1532" i="1"/>
  <c r="G1532" i="1"/>
  <c r="H1532" i="1"/>
  <c r="I1532" i="1"/>
  <c r="F1533" i="1"/>
  <c r="G1533" i="1"/>
  <c r="H1533" i="1"/>
  <c r="I1533" i="1"/>
  <c r="F1534" i="1"/>
  <c r="G1534" i="1"/>
  <c r="H1534" i="1"/>
  <c r="I1534" i="1"/>
  <c r="F1535" i="1"/>
  <c r="G1535" i="1"/>
  <c r="H1535" i="1"/>
  <c r="I1535" i="1"/>
  <c r="F1536" i="1"/>
  <c r="G1536" i="1"/>
  <c r="H1536" i="1"/>
  <c r="I1536" i="1"/>
  <c r="F1537" i="1"/>
  <c r="G1537" i="1"/>
  <c r="H1537" i="1"/>
  <c r="I1537" i="1"/>
  <c r="F1538" i="1"/>
  <c r="G1538" i="1"/>
  <c r="H1538" i="1"/>
  <c r="I1538" i="1"/>
  <c r="F1539" i="1"/>
  <c r="G1539" i="1"/>
  <c r="H1539" i="1"/>
  <c r="I1539" i="1"/>
  <c r="F1540" i="1"/>
  <c r="G1540" i="1"/>
  <c r="H1540" i="1"/>
  <c r="I1540" i="1"/>
  <c r="F1541" i="1"/>
  <c r="G1541" i="1"/>
  <c r="H1541" i="1"/>
  <c r="I1541" i="1"/>
  <c r="F1543" i="1"/>
  <c r="G1543" i="1"/>
  <c r="H1543" i="1"/>
  <c r="I1543" i="1"/>
  <c r="F1544" i="1"/>
  <c r="G1544" i="1"/>
  <c r="H1544" i="1"/>
  <c r="I1544" i="1"/>
  <c r="F1545" i="1"/>
  <c r="G1545" i="1"/>
  <c r="H1545" i="1"/>
  <c r="I1545" i="1"/>
  <c r="F1546" i="1"/>
  <c r="G1546" i="1"/>
  <c r="H1546" i="1"/>
  <c r="I1546" i="1"/>
  <c r="F1547" i="1"/>
  <c r="G1547" i="1"/>
  <c r="H1547" i="1"/>
  <c r="I1547" i="1"/>
  <c r="F1548" i="1"/>
  <c r="G1548" i="1"/>
  <c r="H1548" i="1"/>
  <c r="I1548" i="1"/>
  <c r="F1549" i="1"/>
  <c r="G1549" i="1"/>
  <c r="H1549" i="1"/>
  <c r="I1549" i="1"/>
  <c r="F1550" i="1"/>
  <c r="G1550" i="1"/>
  <c r="H1550" i="1"/>
  <c r="I1550" i="1"/>
  <c r="F1551" i="1"/>
  <c r="G1551" i="1"/>
  <c r="H1551" i="1"/>
  <c r="I1551" i="1"/>
  <c r="F1552" i="1"/>
  <c r="G1552" i="1"/>
  <c r="H1552" i="1"/>
  <c r="I1552" i="1"/>
  <c r="F1553" i="1"/>
  <c r="G1553" i="1"/>
  <c r="H1553" i="1"/>
  <c r="I1553" i="1"/>
  <c r="F1554" i="1"/>
  <c r="G1554" i="1"/>
  <c r="H1554" i="1"/>
  <c r="I1554" i="1"/>
  <c r="F1555" i="1"/>
  <c r="G1555" i="1"/>
  <c r="H1555" i="1"/>
  <c r="I1555" i="1"/>
  <c r="F1556" i="1"/>
  <c r="G1556" i="1"/>
  <c r="H1556" i="1"/>
  <c r="I1556" i="1"/>
  <c r="F1557" i="1"/>
  <c r="G1557" i="1"/>
  <c r="H1557" i="1"/>
  <c r="I1557" i="1"/>
  <c r="F1558" i="1"/>
  <c r="G1558" i="1"/>
  <c r="H1558" i="1"/>
  <c r="I1558" i="1"/>
  <c r="F1559" i="1"/>
  <c r="G1559" i="1"/>
  <c r="H1559" i="1"/>
  <c r="I1559" i="1"/>
  <c r="F1560" i="1"/>
  <c r="G1560" i="1"/>
  <c r="H1560" i="1"/>
  <c r="I1560" i="1"/>
  <c r="F1561" i="1"/>
  <c r="G1561" i="1"/>
  <c r="H1561" i="1"/>
  <c r="I1561" i="1"/>
  <c r="F1562" i="1"/>
  <c r="G1562" i="1"/>
  <c r="H1562" i="1"/>
  <c r="I1562" i="1"/>
  <c r="F1563" i="1"/>
  <c r="G1563" i="1"/>
  <c r="H1563" i="1"/>
  <c r="I1563" i="1"/>
  <c r="F1564" i="1"/>
  <c r="G1564" i="1"/>
  <c r="H1564" i="1"/>
  <c r="I1564" i="1"/>
  <c r="F1565" i="1"/>
  <c r="G1565" i="1"/>
  <c r="H1565" i="1"/>
  <c r="I1565" i="1"/>
  <c r="F1566" i="1"/>
  <c r="G1566" i="1"/>
  <c r="H1566" i="1"/>
  <c r="I1566" i="1"/>
  <c r="F1567" i="1"/>
  <c r="G1567" i="1"/>
  <c r="H1567" i="1"/>
  <c r="I1567" i="1"/>
  <c r="F1568" i="1"/>
  <c r="G1568" i="1"/>
  <c r="H1568" i="1"/>
  <c r="I1568" i="1"/>
  <c r="F1569" i="1"/>
  <c r="G1569" i="1"/>
  <c r="H1569" i="1"/>
  <c r="I1569" i="1"/>
  <c r="F1570" i="1"/>
  <c r="G1570" i="1"/>
  <c r="H1570" i="1"/>
  <c r="I1570" i="1"/>
  <c r="F1571" i="1"/>
  <c r="G1571" i="1"/>
  <c r="H1571" i="1"/>
  <c r="I1571" i="1"/>
  <c r="F1572" i="1"/>
  <c r="G1572" i="1"/>
  <c r="H1572" i="1"/>
  <c r="I1572" i="1"/>
  <c r="F1573" i="1"/>
  <c r="G1573" i="1"/>
  <c r="H1573" i="1"/>
  <c r="I1573" i="1"/>
  <c r="F1574" i="1"/>
  <c r="G1574" i="1"/>
  <c r="H1574" i="1"/>
  <c r="I1574" i="1"/>
  <c r="F1575" i="1"/>
  <c r="G1575" i="1"/>
  <c r="H1575" i="1"/>
  <c r="I1575" i="1"/>
  <c r="F1576" i="1"/>
  <c r="G1576" i="1"/>
  <c r="H1576" i="1"/>
  <c r="I1576" i="1"/>
  <c r="F1577" i="1"/>
  <c r="G1577" i="1"/>
  <c r="H1577" i="1"/>
  <c r="I1577" i="1"/>
  <c r="F1578" i="1"/>
  <c r="G1578" i="1"/>
  <c r="H1578" i="1"/>
  <c r="I1578" i="1"/>
  <c r="F1579" i="1"/>
  <c r="G1579" i="1"/>
  <c r="H1579" i="1"/>
  <c r="I1579" i="1"/>
  <c r="F1580" i="1"/>
  <c r="G1580" i="1"/>
  <c r="H1580" i="1"/>
  <c r="I1580" i="1"/>
  <c r="F1581" i="1"/>
  <c r="G1581" i="1"/>
  <c r="H1581" i="1"/>
  <c r="I1581" i="1"/>
  <c r="F1582" i="1"/>
  <c r="G1582" i="1"/>
  <c r="H1582" i="1"/>
  <c r="I1582" i="1"/>
  <c r="F1583" i="1"/>
  <c r="G1583" i="1"/>
  <c r="H1583" i="1"/>
  <c r="I1583" i="1"/>
  <c r="F1584" i="1"/>
  <c r="G1584" i="1"/>
  <c r="H1584" i="1"/>
  <c r="I1584" i="1"/>
  <c r="F1585" i="1"/>
  <c r="G1585" i="1"/>
  <c r="H1585" i="1"/>
  <c r="I1585" i="1"/>
  <c r="F1586" i="1"/>
  <c r="G1586" i="1"/>
  <c r="H1586" i="1"/>
  <c r="I1586" i="1"/>
  <c r="F1587" i="1"/>
  <c r="G1587" i="1"/>
  <c r="H1587" i="1"/>
  <c r="I1587" i="1"/>
  <c r="F1588" i="1"/>
  <c r="G1588" i="1"/>
  <c r="H1588" i="1"/>
  <c r="I1588" i="1"/>
  <c r="F1589" i="1"/>
  <c r="G1589" i="1"/>
  <c r="H1589" i="1"/>
  <c r="I1589" i="1"/>
  <c r="F1590" i="1"/>
  <c r="G1590" i="1"/>
  <c r="H1590" i="1"/>
  <c r="I1590" i="1"/>
  <c r="F1591" i="1"/>
  <c r="G1591" i="1"/>
  <c r="H1591" i="1"/>
  <c r="I1591" i="1"/>
  <c r="F1592" i="1"/>
  <c r="G1592" i="1"/>
  <c r="H1592" i="1"/>
  <c r="I1592" i="1"/>
  <c r="F1593" i="1"/>
  <c r="G1593" i="1"/>
  <c r="H1593" i="1"/>
  <c r="I1593" i="1"/>
  <c r="F1594" i="1"/>
  <c r="G1594" i="1"/>
  <c r="H1594" i="1"/>
  <c r="I1594" i="1"/>
  <c r="F1595" i="1"/>
  <c r="G1595" i="1"/>
  <c r="H1595" i="1"/>
  <c r="I1595" i="1"/>
  <c r="F1596" i="1"/>
  <c r="G1596" i="1"/>
  <c r="H1596" i="1"/>
  <c r="I1596" i="1"/>
  <c r="F1597" i="1"/>
  <c r="G1597" i="1"/>
  <c r="H1597" i="1"/>
  <c r="I1597" i="1"/>
  <c r="F1598" i="1"/>
  <c r="G1598" i="1"/>
  <c r="H1598" i="1"/>
  <c r="I1598" i="1"/>
  <c r="F1599" i="1"/>
  <c r="G1599" i="1"/>
  <c r="H1599" i="1"/>
  <c r="I1599" i="1"/>
  <c r="F1600" i="1"/>
  <c r="G1600" i="1"/>
  <c r="H1600" i="1"/>
  <c r="I1600" i="1"/>
  <c r="F1601" i="1"/>
  <c r="G1601" i="1"/>
  <c r="H1601" i="1"/>
  <c r="I1601" i="1"/>
  <c r="F1602" i="1"/>
  <c r="G1602" i="1"/>
  <c r="H1602" i="1"/>
  <c r="I1602" i="1"/>
  <c r="F1603" i="1"/>
  <c r="G1603" i="1"/>
  <c r="H1603" i="1"/>
  <c r="I1603" i="1"/>
  <c r="F1604" i="1"/>
  <c r="G1604" i="1"/>
  <c r="H1604" i="1"/>
  <c r="I1604" i="1"/>
  <c r="F1605" i="1"/>
  <c r="G1605" i="1"/>
  <c r="H1605" i="1"/>
  <c r="I1605" i="1"/>
  <c r="F1606" i="1"/>
  <c r="G1606" i="1"/>
  <c r="H1606" i="1"/>
  <c r="I1606" i="1"/>
  <c r="F1607" i="1"/>
  <c r="G1607" i="1"/>
  <c r="H1607" i="1"/>
  <c r="I1607" i="1"/>
  <c r="F1608" i="1"/>
  <c r="G1608" i="1"/>
  <c r="H1608" i="1"/>
  <c r="I1608" i="1"/>
  <c r="F1609" i="1"/>
  <c r="G1609" i="1"/>
  <c r="H1609" i="1"/>
  <c r="I1609" i="1"/>
  <c r="F1610" i="1"/>
  <c r="G1610" i="1"/>
  <c r="H1610" i="1"/>
  <c r="I1610" i="1"/>
  <c r="F1611" i="1"/>
  <c r="G1611" i="1"/>
  <c r="H1611" i="1"/>
  <c r="I1611" i="1"/>
  <c r="F1612" i="1"/>
  <c r="G1612" i="1"/>
  <c r="H1612" i="1"/>
  <c r="I1612" i="1"/>
  <c r="F1613" i="1"/>
  <c r="G1613" i="1"/>
  <c r="H1613" i="1"/>
  <c r="I1613" i="1"/>
  <c r="F1614" i="1"/>
  <c r="G1614" i="1"/>
  <c r="H1614" i="1"/>
  <c r="I1614" i="1"/>
  <c r="F1619" i="1"/>
  <c r="G1619" i="1"/>
  <c r="H1619" i="1"/>
  <c r="I1619" i="1"/>
  <c r="F1620" i="1"/>
  <c r="G1620" i="1"/>
  <c r="H1620" i="1"/>
  <c r="I1620" i="1"/>
  <c r="F1621" i="1"/>
  <c r="G1621" i="1"/>
  <c r="H1621" i="1"/>
  <c r="I1621" i="1"/>
  <c r="F1622" i="1"/>
  <c r="G1622" i="1"/>
  <c r="H1622" i="1"/>
  <c r="I1622" i="1"/>
  <c r="F1623" i="1"/>
  <c r="G1623" i="1"/>
  <c r="H1623" i="1"/>
  <c r="I1623" i="1"/>
  <c r="F1624" i="1"/>
  <c r="G1624" i="1"/>
  <c r="H1624" i="1"/>
  <c r="I1624" i="1"/>
  <c r="F1625" i="1"/>
  <c r="G1625" i="1"/>
  <c r="H1625" i="1"/>
  <c r="I1625" i="1"/>
  <c r="F1626" i="1"/>
  <c r="G1626" i="1"/>
  <c r="H1626" i="1"/>
  <c r="I1626" i="1"/>
  <c r="F1627" i="1"/>
  <c r="G1627" i="1"/>
  <c r="H1627" i="1"/>
  <c r="I1627" i="1"/>
  <c r="F1628" i="1"/>
  <c r="G1628" i="1"/>
  <c r="H1628" i="1"/>
  <c r="I1628" i="1"/>
  <c r="F1629" i="1"/>
  <c r="G1629" i="1"/>
  <c r="H1629" i="1"/>
  <c r="I1629" i="1"/>
  <c r="F1630" i="1"/>
  <c r="G1630" i="1"/>
  <c r="H1630" i="1"/>
  <c r="I1630" i="1"/>
  <c r="F1631" i="1"/>
  <c r="G1631" i="1"/>
  <c r="H1631" i="1"/>
  <c r="I1631" i="1"/>
  <c r="F1632" i="1"/>
  <c r="G1632" i="1"/>
  <c r="H1632" i="1"/>
  <c r="I1632" i="1"/>
  <c r="F1633" i="1"/>
  <c r="G1633" i="1"/>
  <c r="H1633" i="1"/>
  <c r="I1633" i="1"/>
  <c r="F1634" i="1"/>
  <c r="G1634" i="1"/>
  <c r="H1634" i="1"/>
  <c r="I1634" i="1"/>
  <c r="F1635" i="1"/>
  <c r="G1635" i="1"/>
  <c r="H1635" i="1"/>
  <c r="I1635" i="1"/>
  <c r="F1636" i="1"/>
  <c r="G1636" i="1"/>
  <c r="H1636" i="1"/>
  <c r="I1636" i="1"/>
  <c r="F1637" i="1"/>
  <c r="G1637" i="1"/>
  <c r="H1637" i="1"/>
  <c r="I1637" i="1"/>
  <c r="F1638" i="1"/>
  <c r="G1638" i="1"/>
  <c r="H1638" i="1"/>
  <c r="I1638" i="1"/>
  <c r="F1639" i="1"/>
  <c r="G1639" i="1"/>
  <c r="H1639" i="1"/>
  <c r="I1639" i="1"/>
  <c r="F1640" i="1"/>
  <c r="G1640" i="1"/>
  <c r="H1640" i="1"/>
  <c r="I1640" i="1"/>
  <c r="F1641" i="1"/>
  <c r="G1641" i="1"/>
  <c r="H1641" i="1"/>
  <c r="I1641" i="1"/>
  <c r="F1642" i="1"/>
  <c r="G1642" i="1"/>
  <c r="H1642" i="1"/>
  <c r="I1642" i="1"/>
  <c r="F1643" i="1"/>
  <c r="G1643" i="1"/>
  <c r="H1643" i="1"/>
  <c r="I1643" i="1"/>
  <c r="F1644" i="1"/>
  <c r="G1644" i="1"/>
  <c r="H1644" i="1"/>
  <c r="I1644" i="1"/>
  <c r="F1645" i="1"/>
  <c r="G1645" i="1"/>
  <c r="H1645" i="1"/>
  <c r="I1645" i="1"/>
  <c r="F1646" i="1"/>
  <c r="G1646" i="1"/>
  <c r="H1646" i="1"/>
  <c r="I1646" i="1"/>
  <c r="F1647" i="1"/>
  <c r="G1647" i="1"/>
  <c r="H1647" i="1"/>
  <c r="I1647" i="1"/>
  <c r="F1648" i="1"/>
  <c r="G1648" i="1"/>
  <c r="H1648" i="1"/>
  <c r="I1648" i="1"/>
  <c r="F1649" i="1"/>
  <c r="G1649" i="1"/>
  <c r="H1649" i="1"/>
  <c r="I1649" i="1"/>
  <c r="F1650" i="1"/>
  <c r="G1650" i="1"/>
  <c r="H1650" i="1"/>
  <c r="I1650" i="1"/>
  <c r="F1651" i="1"/>
  <c r="G1651" i="1"/>
  <c r="H1651" i="1"/>
  <c r="I1651" i="1"/>
  <c r="F1652" i="1"/>
  <c r="G1652" i="1"/>
  <c r="H1652" i="1"/>
  <c r="I1652" i="1"/>
  <c r="F1653" i="1"/>
  <c r="G1653" i="1"/>
  <c r="H1653" i="1"/>
  <c r="I1653" i="1"/>
  <c r="F1654" i="1"/>
  <c r="G1654" i="1"/>
  <c r="H1654" i="1"/>
  <c r="I1654" i="1"/>
  <c r="F1655" i="1"/>
  <c r="G1655" i="1"/>
  <c r="H1655" i="1"/>
  <c r="I1655" i="1"/>
  <c r="F1656" i="1"/>
  <c r="G1656" i="1"/>
  <c r="H1656" i="1"/>
  <c r="I1656" i="1"/>
  <c r="F1657" i="1"/>
  <c r="G1657" i="1"/>
  <c r="H1657" i="1"/>
  <c r="I1657" i="1"/>
  <c r="F1658" i="1"/>
  <c r="G1658" i="1"/>
  <c r="H1658" i="1"/>
  <c r="I1658" i="1"/>
  <c r="F1659" i="1"/>
  <c r="G1659" i="1"/>
  <c r="H1659" i="1"/>
  <c r="I1659" i="1"/>
  <c r="F1660" i="1"/>
  <c r="G1660" i="1"/>
  <c r="H1660" i="1"/>
  <c r="I1660" i="1"/>
  <c r="F1661" i="1"/>
  <c r="G1661" i="1"/>
  <c r="H1661" i="1"/>
  <c r="I1661" i="1"/>
  <c r="F1662" i="1"/>
  <c r="G1662" i="1"/>
  <c r="H1662" i="1"/>
  <c r="I1662" i="1"/>
  <c r="F1663" i="1"/>
  <c r="G1663" i="1"/>
  <c r="H1663" i="1"/>
  <c r="I1663" i="1"/>
  <c r="F1664" i="1"/>
  <c r="G1664" i="1"/>
  <c r="H1664" i="1"/>
  <c r="I1664" i="1"/>
  <c r="F1665" i="1"/>
  <c r="G1665" i="1"/>
  <c r="H1665" i="1"/>
  <c r="I1665" i="1"/>
  <c r="F1666" i="1"/>
  <c r="G1666" i="1"/>
  <c r="H1666" i="1"/>
  <c r="I1666" i="1"/>
  <c r="F1667" i="1"/>
  <c r="G1667" i="1"/>
  <c r="H1667" i="1"/>
  <c r="I1667" i="1"/>
  <c r="F1668" i="1"/>
  <c r="G1668" i="1"/>
  <c r="H1668" i="1"/>
  <c r="I1668" i="1"/>
  <c r="F1669" i="1"/>
  <c r="G1669" i="1"/>
  <c r="H1669" i="1"/>
  <c r="I1669" i="1"/>
  <c r="F1670" i="1"/>
  <c r="G1670" i="1"/>
  <c r="H1670" i="1"/>
  <c r="I1670" i="1"/>
  <c r="F1671" i="1"/>
  <c r="G1671" i="1"/>
  <c r="H1671" i="1"/>
  <c r="I1671" i="1"/>
  <c r="F1672" i="1"/>
  <c r="G1672" i="1"/>
  <c r="H1672" i="1"/>
  <c r="I1672" i="1"/>
  <c r="F1673" i="1"/>
  <c r="G1673" i="1"/>
  <c r="H1673" i="1"/>
  <c r="I1673" i="1"/>
  <c r="F1674" i="1"/>
  <c r="G1674" i="1"/>
  <c r="H1674" i="1"/>
  <c r="I1674" i="1"/>
  <c r="F1675" i="1"/>
  <c r="G1675" i="1"/>
  <c r="H1675" i="1"/>
  <c r="I1675" i="1"/>
  <c r="F1676" i="1"/>
  <c r="G1676" i="1"/>
  <c r="H1676" i="1"/>
  <c r="I1676" i="1"/>
  <c r="F1677" i="1"/>
  <c r="G1677" i="1"/>
  <c r="H1677" i="1"/>
  <c r="I1677" i="1"/>
  <c r="F1678" i="1"/>
  <c r="G1678" i="1"/>
  <c r="H1678" i="1"/>
  <c r="I1678" i="1"/>
  <c r="F1679" i="1"/>
  <c r="G1679" i="1"/>
  <c r="H1679" i="1"/>
  <c r="I1679" i="1"/>
  <c r="F1680" i="1"/>
  <c r="G1680" i="1"/>
  <c r="H1680" i="1"/>
  <c r="I1680" i="1"/>
  <c r="F1681" i="1"/>
  <c r="G1681" i="1"/>
  <c r="H1681" i="1"/>
  <c r="I1681" i="1"/>
  <c r="F1682" i="1"/>
  <c r="G1682" i="1"/>
  <c r="H1682" i="1"/>
  <c r="I1682" i="1"/>
  <c r="F1683" i="1"/>
  <c r="G1683" i="1"/>
  <c r="H1683" i="1"/>
  <c r="I1683" i="1"/>
  <c r="F1684" i="1"/>
  <c r="G1684" i="1"/>
  <c r="H1684" i="1"/>
  <c r="I1684" i="1"/>
  <c r="F1685" i="1"/>
  <c r="G1685" i="1"/>
  <c r="H1685" i="1"/>
  <c r="I1685" i="1"/>
  <c r="F1686" i="1"/>
  <c r="G1686" i="1"/>
  <c r="H1686" i="1"/>
  <c r="I1686" i="1"/>
  <c r="F1687" i="1"/>
  <c r="G1687" i="1"/>
  <c r="H1687" i="1"/>
  <c r="I1687" i="1"/>
  <c r="F1688" i="1"/>
  <c r="G1688" i="1"/>
  <c r="H1688" i="1"/>
  <c r="I1688" i="1"/>
  <c r="F1689" i="1"/>
  <c r="G1689" i="1"/>
  <c r="H1689" i="1"/>
  <c r="I1689" i="1"/>
  <c r="F1690" i="1"/>
  <c r="G1690" i="1"/>
  <c r="H1690" i="1"/>
  <c r="I1690" i="1"/>
  <c r="F1691" i="1"/>
  <c r="G1691" i="1"/>
  <c r="H1691" i="1"/>
  <c r="I1691" i="1"/>
  <c r="F1692" i="1"/>
  <c r="G1692" i="1"/>
  <c r="H1692" i="1"/>
  <c r="I1692" i="1"/>
  <c r="F1693" i="1"/>
  <c r="G1693" i="1"/>
  <c r="H1693" i="1"/>
  <c r="I1693" i="1"/>
  <c r="F1694" i="1"/>
  <c r="G1694" i="1"/>
  <c r="H1694" i="1"/>
  <c r="I1694" i="1"/>
  <c r="F1695" i="1"/>
  <c r="G1695" i="1"/>
  <c r="H1695" i="1"/>
  <c r="I1695" i="1"/>
  <c r="F1696" i="1"/>
  <c r="G1696" i="1"/>
  <c r="H1696" i="1"/>
  <c r="I1696" i="1"/>
  <c r="F1697" i="1"/>
  <c r="G1697" i="1"/>
  <c r="H1697" i="1"/>
  <c r="I1697" i="1"/>
  <c r="F1698" i="1"/>
  <c r="G1698" i="1"/>
  <c r="H1698" i="1"/>
  <c r="I1698" i="1"/>
  <c r="F1699" i="1"/>
  <c r="G1699" i="1"/>
  <c r="H1699" i="1"/>
  <c r="I1699" i="1"/>
  <c r="F1700" i="1"/>
  <c r="G1700" i="1"/>
  <c r="H1700" i="1"/>
  <c r="I1700" i="1"/>
  <c r="F1701" i="1"/>
  <c r="G1701" i="1"/>
  <c r="H1701" i="1"/>
  <c r="I1701" i="1"/>
  <c r="F1702" i="1"/>
  <c r="G1702" i="1"/>
  <c r="H1702" i="1"/>
  <c r="I1702" i="1"/>
  <c r="F1703" i="1"/>
  <c r="G1703" i="1"/>
  <c r="H1703" i="1"/>
  <c r="I1703" i="1"/>
  <c r="F1704" i="1"/>
  <c r="G1704" i="1"/>
  <c r="H1704" i="1"/>
  <c r="I1704" i="1"/>
  <c r="F1705" i="1"/>
  <c r="G1705" i="1"/>
  <c r="H1705" i="1"/>
  <c r="I1705" i="1"/>
  <c r="F1706" i="1"/>
  <c r="G1706" i="1"/>
  <c r="H1706" i="1"/>
  <c r="I1706" i="1"/>
  <c r="F1707" i="1"/>
  <c r="G1707" i="1"/>
  <c r="H1707" i="1"/>
  <c r="I1707" i="1"/>
  <c r="F1708" i="1"/>
  <c r="G1708" i="1"/>
  <c r="H1708" i="1"/>
  <c r="I1708" i="1"/>
  <c r="F1709" i="1"/>
  <c r="G1709" i="1"/>
  <c r="H1709" i="1"/>
  <c r="I1709" i="1"/>
  <c r="F1710" i="1"/>
  <c r="G1710" i="1"/>
  <c r="H1710" i="1"/>
  <c r="I1710" i="1"/>
  <c r="F1711" i="1"/>
  <c r="G1711" i="1"/>
  <c r="H1711" i="1"/>
  <c r="I1711" i="1"/>
  <c r="F1712" i="1"/>
  <c r="G1712" i="1"/>
  <c r="H1712" i="1"/>
  <c r="I1712" i="1"/>
  <c r="F1713" i="1"/>
  <c r="G1713" i="1"/>
  <c r="H1713" i="1"/>
  <c r="I1713" i="1"/>
  <c r="F1715" i="1"/>
  <c r="G1715" i="1"/>
  <c r="H1715" i="1"/>
  <c r="I1715" i="1"/>
  <c r="F1716" i="1"/>
  <c r="G1716" i="1"/>
  <c r="H1716" i="1"/>
  <c r="I1716" i="1"/>
  <c r="F1717" i="1"/>
  <c r="G1717" i="1"/>
  <c r="H1717" i="1"/>
  <c r="I1717" i="1"/>
  <c r="F1718" i="1"/>
  <c r="G1718" i="1"/>
  <c r="H1718" i="1"/>
  <c r="I1718" i="1"/>
  <c r="F1719" i="1"/>
  <c r="G1719" i="1"/>
  <c r="H1719" i="1"/>
  <c r="I1719" i="1"/>
  <c r="F1720" i="1"/>
  <c r="G1720" i="1"/>
  <c r="H1720" i="1"/>
  <c r="I1720" i="1"/>
  <c r="F1721" i="1"/>
  <c r="G1721" i="1"/>
  <c r="H1721" i="1"/>
  <c r="I1721" i="1"/>
  <c r="F1722" i="1"/>
  <c r="G1722" i="1"/>
  <c r="H1722" i="1"/>
  <c r="I1722" i="1"/>
  <c r="F1723" i="1"/>
  <c r="G1723" i="1"/>
  <c r="H1723" i="1"/>
  <c r="I1723" i="1"/>
  <c r="F1724" i="1"/>
  <c r="G1724" i="1"/>
  <c r="H1724" i="1"/>
  <c r="I1724" i="1"/>
  <c r="F1725" i="1"/>
  <c r="G1725" i="1"/>
  <c r="H1725" i="1"/>
  <c r="I1725" i="1"/>
  <c r="F1726" i="1"/>
  <c r="G1726" i="1"/>
  <c r="H1726" i="1"/>
  <c r="I1726" i="1"/>
  <c r="F1727" i="1"/>
  <c r="G1727" i="1"/>
  <c r="H1727" i="1"/>
  <c r="I1727" i="1"/>
  <c r="F1728" i="1"/>
  <c r="G1728" i="1"/>
  <c r="H1728" i="1"/>
  <c r="I1728" i="1"/>
  <c r="F1729" i="1"/>
  <c r="G1729" i="1"/>
  <c r="H1729" i="1"/>
  <c r="I1729" i="1"/>
  <c r="F1730" i="1"/>
  <c r="G1730" i="1"/>
  <c r="H1730" i="1"/>
  <c r="I1730" i="1"/>
  <c r="F1731" i="1"/>
  <c r="G1731" i="1"/>
  <c r="H1731" i="1"/>
  <c r="I1731" i="1"/>
  <c r="F1732" i="1"/>
  <c r="G1732" i="1"/>
  <c r="H1732" i="1"/>
  <c r="I1732" i="1"/>
  <c r="F1733" i="1"/>
  <c r="G1733" i="1"/>
  <c r="H1733" i="1"/>
  <c r="I1733" i="1"/>
  <c r="F1734" i="1"/>
  <c r="G1734" i="1"/>
  <c r="H1734" i="1"/>
  <c r="I1734" i="1"/>
  <c r="F1735" i="1"/>
  <c r="G1735" i="1"/>
  <c r="H1735" i="1"/>
  <c r="I1735" i="1"/>
  <c r="F1736" i="1"/>
  <c r="G1736" i="1"/>
  <c r="H1736" i="1"/>
  <c r="I1736" i="1"/>
  <c r="F1737" i="1"/>
  <c r="G1737" i="1"/>
  <c r="H1737" i="1"/>
  <c r="I1737" i="1"/>
  <c r="F1738" i="1"/>
  <c r="G1738" i="1"/>
  <c r="H1738" i="1"/>
  <c r="I1738" i="1"/>
  <c r="F1739" i="1"/>
  <c r="G1739" i="1"/>
  <c r="H1739" i="1"/>
  <c r="I1739" i="1"/>
  <c r="F1740" i="1"/>
  <c r="G1740" i="1"/>
  <c r="H1740" i="1"/>
  <c r="I1740" i="1"/>
  <c r="F1741" i="1"/>
  <c r="G1741" i="1"/>
  <c r="H1741" i="1"/>
  <c r="I1741" i="1"/>
  <c r="F1742" i="1"/>
  <c r="G1742" i="1"/>
  <c r="H1742" i="1"/>
  <c r="I1742" i="1"/>
  <c r="F1743" i="1"/>
  <c r="G1743" i="1"/>
  <c r="H1743" i="1"/>
  <c r="I1743" i="1"/>
  <c r="F1744" i="1"/>
  <c r="G1744" i="1"/>
  <c r="H1744" i="1"/>
  <c r="I1744" i="1"/>
  <c r="F1745" i="1"/>
  <c r="G1745" i="1"/>
  <c r="H1745" i="1"/>
  <c r="I1745" i="1"/>
  <c r="F1746" i="1"/>
  <c r="G1746" i="1"/>
  <c r="H1746" i="1"/>
  <c r="I1746" i="1"/>
  <c r="F1747" i="1"/>
  <c r="G1747" i="1"/>
  <c r="H1747" i="1"/>
  <c r="I1747" i="1"/>
  <c r="F1748" i="1"/>
  <c r="G1748" i="1"/>
  <c r="H1748" i="1"/>
  <c r="I1748" i="1"/>
  <c r="F1749" i="1"/>
  <c r="G1749" i="1"/>
  <c r="H1749" i="1"/>
  <c r="I1749" i="1"/>
  <c r="F1750" i="1"/>
  <c r="G1750" i="1"/>
  <c r="H1750" i="1"/>
  <c r="I1750" i="1"/>
  <c r="F1751" i="1"/>
  <c r="G1751" i="1"/>
  <c r="H1751" i="1"/>
  <c r="I1751" i="1"/>
  <c r="F1752" i="1"/>
  <c r="G1752" i="1"/>
  <c r="H1752" i="1"/>
  <c r="I1752" i="1"/>
  <c r="F1753" i="1"/>
  <c r="G1753" i="1"/>
  <c r="H1753" i="1"/>
  <c r="I1753" i="1"/>
  <c r="F1754" i="1"/>
  <c r="G1754" i="1"/>
  <c r="H1754" i="1"/>
  <c r="I1754" i="1"/>
  <c r="F1755" i="1"/>
  <c r="G1755" i="1"/>
  <c r="H1755" i="1"/>
  <c r="I1755" i="1"/>
  <c r="F1756" i="1"/>
  <c r="G1756" i="1"/>
  <c r="H1756" i="1"/>
  <c r="I1756" i="1"/>
  <c r="F1757" i="1"/>
  <c r="G1757" i="1"/>
  <c r="H1757" i="1"/>
  <c r="I1757" i="1"/>
  <c r="F1758" i="1"/>
  <c r="G1758" i="1"/>
  <c r="H1758" i="1"/>
  <c r="I1758" i="1"/>
  <c r="F1759" i="1"/>
  <c r="G1759" i="1"/>
  <c r="H1759" i="1"/>
  <c r="I1759" i="1"/>
  <c r="F1760" i="1"/>
  <c r="G1760" i="1"/>
  <c r="H1760" i="1"/>
  <c r="I1760" i="1"/>
  <c r="F1761" i="1"/>
  <c r="G1761" i="1"/>
  <c r="H1761" i="1"/>
  <c r="I1761" i="1"/>
  <c r="F1762" i="1"/>
  <c r="G1762" i="1"/>
  <c r="H1762" i="1"/>
  <c r="I1762" i="1"/>
  <c r="F1763" i="1"/>
  <c r="G1763" i="1"/>
  <c r="H1763" i="1"/>
  <c r="I1763" i="1"/>
  <c r="F1764" i="1"/>
  <c r="G1764" i="1"/>
  <c r="H1764" i="1"/>
  <c r="I1764" i="1"/>
  <c r="F1765" i="1"/>
  <c r="G1765" i="1"/>
  <c r="H1765" i="1"/>
  <c r="I1765" i="1"/>
  <c r="F1766" i="1"/>
  <c r="G1766" i="1"/>
  <c r="H1766" i="1"/>
  <c r="I1766" i="1"/>
  <c r="F1767" i="1"/>
  <c r="G1767" i="1"/>
  <c r="H1767" i="1"/>
  <c r="I1767" i="1"/>
  <c r="F1768" i="1"/>
  <c r="G1768" i="1"/>
  <c r="H1768" i="1"/>
  <c r="I1768" i="1"/>
  <c r="F1769" i="1"/>
  <c r="G1769" i="1"/>
  <c r="H1769" i="1"/>
  <c r="I1769" i="1"/>
  <c r="F1770" i="1"/>
  <c r="G1770" i="1"/>
  <c r="H1770" i="1"/>
  <c r="I1770" i="1"/>
  <c r="F1771" i="1"/>
  <c r="G1771" i="1"/>
  <c r="H1771" i="1"/>
  <c r="I1771" i="1"/>
  <c r="F1772" i="1"/>
  <c r="G1772" i="1"/>
  <c r="H1772" i="1"/>
  <c r="I1772" i="1"/>
  <c r="F1773" i="1"/>
  <c r="G1773" i="1"/>
  <c r="H1773" i="1"/>
  <c r="I1773" i="1"/>
  <c r="F1774" i="1"/>
  <c r="G1774" i="1"/>
  <c r="H1774" i="1"/>
  <c r="I1774" i="1"/>
  <c r="F1775" i="1"/>
  <c r="G1775" i="1"/>
  <c r="H1775" i="1"/>
  <c r="I1775" i="1"/>
  <c r="F1776" i="1"/>
  <c r="G1776" i="1"/>
  <c r="H1776" i="1"/>
  <c r="I1776" i="1"/>
  <c r="F1777" i="1"/>
  <c r="G1777" i="1"/>
  <c r="H1777" i="1"/>
  <c r="I1777" i="1"/>
  <c r="F1778" i="1"/>
  <c r="G1778" i="1"/>
  <c r="H1778" i="1"/>
  <c r="I1778" i="1"/>
  <c r="F1779" i="1"/>
  <c r="G1779" i="1"/>
  <c r="H1779" i="1"/>
  <c r="I1779" i="1"/>
  <c r="F1780" i="1"/>
  <c r="G1780" i="1"/>
  <c r="H1780" i="1"/>
  <c r="I1780" i="1"/>
  <c r="F1781" i="1"/>
  <c r="G1781" i="1"/>
  <c r="H1781" i="1"/>
  <c r="I1781" i="1"/>
  <c r="F1782" i="1"/>
  <c r="G1782" i="1"/>
  <c r="H1782" i="1"/>
  <c r="I1782" i="1"/>
  <c r="F1783" i="1"/>
  <c r="G1783" i="1"/>
  <c r="H1783" i="1"/>
  <c r="I1783" i="1"/>
  <c r="F1784" i="1"/>
  <c r="G1784" i="1"/>
  <c r="H1784" i="1"/>
  <c r="I1784" i="1"/>
  <c r="F1785" i="1"/>
  <c r="G1785" i="1"/>
  <c r="H1785" i="1"/>
  <c r="I1785" i="1"/>
  <c r="F1786" i="1"/>
  <c r="G1786" i="1"/>
  <c r="H1786" i="1"/>
  <c r="I1786" i="1"/>
  <c r="F1787" i="1"/>
  <c r="G1787" i="1"/>
  <c r="H1787" i="1"/>
  <c r="I1787" i="1"/>
  <c r="F1788" i="1"/>
  <c r="G1788" i="1"/>
  <c r="H1788" i="1"/>
  <c r="I1788" i="1"/>
  <c r="F1789" i="1"/>
  <c r="G1789" i="1"/>
  <c r="H1789" i="1"/>
  <c r="I1789" i="1"/>
  <c r="F1790" i="1"/>
  <c r="G1790" i="1"/>
  <c r="H1790" i="1"/>
  <c r="I1790" i="1"/>
  <c r="F1791" i="1"/>
  <c r="G1791" i="1"/>
  <c r="H1791" i="1"/>
  <c r="I1791" i="1"/>
  <c r="F1792" i="1"/>
  <c r="G1792" i="1"/>
  <c r="H1792" i="1"/>
  <c r="I1792" i="1"/>
  <c r="F1793" i="1"/>
  <c r="G1793" i="1"/>
  <c r="H1793" i="1"/>
  <c r="I1793" i="1"/>
  <c r="F1794" i="1"/>
  <c r="G1794" i="1"/>
  <c r="H1794" i="1"/>
  <c r="I1794" i="1"/>
  <c r="F1795" i="1"/>
  <c r="G1795" i="1"/>
  <c r="H1795" i="1"/>
  <c r="I1795" i="1"/>
  <c r="F1796" i="1"/>
  <c r="G1796" i="1"/>
  <c r="H1796" i="1"/>
  <c r="I1796" i="1"/>
  <c r="F1797" i="1"/>
  <c r="G1797" i="1"/>
  <c r="H1797" i="1"/>
  <c r="I1797" i="1"/>
  <c r="F1798" i="1"/>
  <c r="G1798" i="1"/>
  <c r="H1798" i="1"/>
  <c r="I1798" i="1"/>
  <c r="F1799" i="1"/>
  <c r="G1799" i="1"/>
  <c r="H1799" i="1"/>
  <c r="I1799" i="1"/>
  <c r="F1800" i="1"/>
  <c r="G1800" i="1"/>
  <c r="H1800" i="1"/>
  <c r="I1800" i="1"/>
  <c r="F1801" i="1"/>
  <c r="G1801" i="1"/>
  <c r="H1801" i="1"/>
  <c r="I1801" i="1"/>
  <c r="F1802" i="1"/>
  <c r="G1802" i="1"/>
  <c r="H1802" i="1"/>
  <c r="I1802" i="1"/>
  <c r="F1803" i="1"/>
  <c r="G1803" i="1"/>
  <c r="H1803" i="1"/>
  <c r="I1803" i="1"/>
  <c r="F1804" i="1"/>
  <c r="G1804" i="1"/>
  <c r="H1804" i="1"/>
  <c r="I1804" i="1"/>
  <c r="F1805" i="1"/>
  <c r="G1805" i="1"/>
  <c r="H1805" i="1"/>
  <c r="I1805" i="1"/>
  <c r="F1806" i="1"/>
  <c r="G1806" i="1"/>
  <c r="H1806" i="1"/>
  <c r="I1806" i="1"/>
  <c r="F1807" i="1"/>
  <c r="G1807" i="1"/>
  <c r="H1807" i="1"/>
  <c r="I1807" i="1"/>
  <c r="F1808" i="1"/>
  <c r="G1808" i="1"/>
  <c r="H1808" i="1"/>
  <c r="I1808" i="1"/>
  <c r="F1809" i="1"/>
  <c r="G1809" i="1"/>
  <c r="H1809" i="1"/>
  <c r="I1809" i="1"/>
  <c r="F1810" i="1"/>
  <c r="G1810" i="1"/>
  <c r="H1810" i="1"/>
  <c r="I1810" i="1"/>
  <c r="F1811" i="1"/>
  <c r="G1811" i="1"/>
  <c r="H1811" i="1"/>
  <c r="I1811" i="1"/>
  <c r="F1812" i="1"/>
  <c r="G1812" i="1"/>
  <c r="H1812" i="1"/>
  <c r="I1812" i="1"/>
  <c r="F1813" i="1"/>
  <c r="G1813" i="1"/>
  <c r="H1813" i="1"/>
  <c r="I1813" i="1"/>
  <c r="F1814" i="1"/>
  <c r="G1814" i="1"/>
  <c r="H1814" i="1"/>
  <c r="I1814" i="1"/>
  <c r="F1815" i="1"/>
  <c r="G1815" i="1"/>
  <c r="H1815" i="1"/>
  <c r="I1815" i="1"/>
  <c r="F1816" i="1"/>
  <c r="G1816" i="1"/>
  <c r="H1816" i="1"/>
  <c r="I1816" i="1"/>
  <c r="F1817" i="1"/>
  <c r="G1817" i="1"/>
  <c r="H1817" i="1"/>
  <c r="I1817" i="1"/>
  <c r="F1818" i="1"/>
  <c r="G1818" i="1"/>
  <c r="H1818" i="1"/>
  <c r="I1818" i="1"/>
  <c r="F1819" i="1"/>
  <c r="G1819" i="1"/>
  <c r="H1819" i="1"/>
  <c r="I1819" i="1"/>
  <c r="F1820" i="1"/>
  <c r="G1820" i="1"/>
  <c r="H1820" i="1"/>
  <c r="I1820" i="1"/>
  <c r="F1821" i="1"/>
  <c r="G1821" i="1"/>
  <c r="H1821" i="1"/>
  <c r="I1821" i="1"/>
  <c r="F1822" i="1"/>
  <c r="G1822" i="1"/>
  <c r="H1822" i="1"/>
  <c r="I1822" i="1"/>
  <c r="F1823" i="1"/>
  <c r="G1823" i="1"/>
  <c r="H1823" i="1"/>
  <c r="I1823" i="1"/>
  <c r="F1824" i="1"/>
  <c r="G1824" i="1"/>
  <c r="H1824" i="1"/>
  <c r="I1824" i="1"/>
  <c r="F1825" i="1"/>
  <c r="G1825" i="1"/>
  <c r="H1825" i="1"/>
  <c r="I1825" i="1"/>
  <c r="F1826" i="1"/>
  <c r="G1826" i="1"/>
  <c r="H1826" i="1"/>
  <c r="I1826" i="1"/>
  <c r="F1827" i="1"/>
  <c r="G1827" i="1"/>
  <c r="H1827" i="1"/>
  <c r="I1827" i="1"/>
  <c r="F1828" i="1"/>
  <c r="G1828" i="1"/>
  <c r="H1828" i="1"/>
  <c r="I1828" i="1"/>
  <c r="F1829" i="1"/>
  <c r="G1829" i="1"/>
  <c r="H1829" i="1"/>
  <c r="I1829" i="1"/>
  <c r="F1830" i="1"/>
  <c r="G1830" i="1"/>
  <c r="H1830" i="1"/>
  <c r="I1830" i="1"/>
  <c r="F1831" i="1"/>
  <c r="G1831" i="1"/>
  <c r="H1831" i="1"/>
  <c r="I1831" i="1"/>
  <c r="F1832" i="1"/>
  <c r="G1832" i="1"/>
  <c r="H1832" i="1"/>
  <c r="I1832" i="1"/>
  <c r="F1833" i="1"/>
  <c r="G1833" i="1"/>
  <c r="H1833" i="1"/>
  <c r="I1833" i="1"/>
  <c r="F1834" i="1"/>
  <c r="G1834" i="1"/>
  <c r="H1834" i="1"/>
  <c r="I1834" i="1"/>
  <c r="F1835" i="1"/>
  <c r="G1835" i="1"/>
  <c r="H1835" i="1"/>
  <c r="I1835" i="1"/>
  <c r="F1836" i="1"/>
  <c r="G1836" i="1"/>
  <c r="H1836" i="1"/>
  <c r="I1836" i="1"/>
  <c r="F1837" i="1"/>
  <c r="G1837" i="1"/>
  <c r="H1837" i="1"/>
  <c r="I1837" i="1"/>
  <c r="F1838" i="1"/>
  <c r="G1838" i="1"/>
  <c r="H1838" i="1"/>
  <c r="I1838" i="1"/>
  <c r="F1839" i="1"/>
  <c r="G1839" i="1"/>
  <c r="H1839" i="1"/>
  <c r="I1839" i="1"/>
  <c r="F1840" i="1"/>
  <c r="G1840" i="1"/>
  <c r="H1840" i="1"/>
  <c r="I1840" i="1"/>
  <c r="F1841" i="1"/>
  <c r="G1841" i="1"/>
  <c r="H1841" i="1"/>
  <c r="I1841" i="1"/>
  <c r="F1842" i="1"/>
  <c r="G1842" i="1"/>
  <c r="H1842" i="1"/>
  <c r="I1842" i="1"/>
  <c r="F1843" i="1"/>
  <c r="G1843" i="1"/>
  <c r="H1843" i="1"/>
  <c r="I1843" i="1"/>
  <c r="F1844" i="1"/>
  <c r="G1844" i="1"/>
  <c r="H1844" i="1"/>
  <c r="I1844" i="1"/>
  <c r="F1845" i="1"/>
  <c r="G1845" i="1"/>
  <c r="H1845" i="1"/>
  <c r="I1845" i="1"/>
  <c r="F1846" i="1"/>
  <c r="G1846" i="1"/>
  <c r="H1846" i="1"/>
  <c r="I1846" i="1"/>
  <c r="F1847" i="1"/>
  <c r="G1847" i="1"/>
  <c r="H1847" i="1"/>
  <c r="I1847" i="1"/>
  <c r="F1848" i="1"/>
  <c r="G1848" i="1"/>
  <c r="H1848" i="1"/>
  <c r="I1848" i="1"/>
  <c r="F1849" i="1"/>
  <c r="G1849" i="1"/>
  <c r="H1849" i="1"/>
  <c r="I1849" i="1"/>
  <c r="F1850" i="1"/>
  <c r="G1850" i="1"/>
  <c r="H1850" i="1"/>
  <c r="I1850" i="1"/>
  <c r="F1851" i="1"/>
  <c r="G1851" i="1"/>
  <c r="H1851" i="1"/>
  <c r="I1851" i="1"/>
  <c r="F1852" i="1"/>
  <c r="G1852" i="1"/>
  <c r="H1852" i="1"/>
  <c r="I1852" i="1"/>
  <c r="F1853" i="1"/>
  <c r="G1853" i="1"/>
  <c r="H1853" i="1"/>
  <c r="I1853" i="1"/>
  <c r="F1854" i="1"/>
  <c r="G1854" i="1"/>
  <c r="H1854" i="1"/>
  <c r="I1854" i="1"/>
  <c r="F1855" i="1"/>
  <c r="G1855" i="1"/>
  <c r="H1855" i="1"/>
  <c r="I1855" i="1"/>
  <c r="F1856" i="1"/>
  <c r="G1856" i="1"/>
  <c r="H1856" i="1"/>
  <c r="I1856" i="1"/>
  <c r="F1857" i="1"/>
  <c r="G1857" i="1"/>
  <c r="H1857" i="1"/>
  <c r="I1857" i="1"/>
  <c r="F1858" i="1"/>
  <c r="G1858" i="1"/>
  <c r="H1858" i="1"/>
  <c r="I1858" i="1"/>
  <c r="F1859" i="1"/>
  <c r="G1859" i="1"/>
  <c r="H1859" i="1"/>
  <c r="I1859" i="1"/>
  <c r="F1860" i="1"/>
  <c r="G1860" i="1"/>
  <c r="H1860" i="1"/>
  <c r="I1860" i="1"/>
  <c r="F1861" i="1"/>
  <c r="G1861" i="1"/>
  <c r="H1861" i="1"/>
  <c r="I1861" i="1"/>
  <c r="F1862" i="1"/>
  <c r="G1862" i="1"/>
  <c r="H1862" i="1"/>
  <c r="I1862" i="1"/>
  <c r="F1863" i="1"/>
  <c r="G1863" i="1"/>
  <c r="H1863" i="1"/>
  <c r="I1863" i="1"/>
  <c r="F1864" i="1"/>
  <c r="G1864" i="1"/>
  <c r="H1864" i="1"/>
  <c r="I1864" i="1"/>
  <c r="F1865" i="1"/>
  <c r="G1865" i="1"/>
  <c r="H1865" i="1"/>
  <c r="I1865" i="1"/>
  <c r="F1866" i="1"/>
  <c r="G1866" i="1"/>
  <c r="H1866" i="1"/>
  <c r="I1866" i="1"/>
  <c r="F1867" i="1"/>
  <c r="G1867" i="1"/>
  <c r="H1867" i="1"/>
  <c r="I1867" i="1"/>
  <c r="F1868" i="1"/>
  <c r="G1868" i="1"/>
  <c r="H1868" i="1"/>
  <c r="I1868" i="1"/>
  <c r="F1869" i="1"/>
  <c r="G1869" i="1"/>
  <c r="H1869" i="1"/>
  <c r="I1869" i="1"/>
  <c r="F1870" i="1"/>
  <c r="G1870" i="1"/>
  <c r="H1870" i="1"/>
  <c r="I1870" i="1"/>
  <c r="F1871" i="1"/>
  <c r="G1871" i="1"/>
  <c r="H1871" i="1"/>
  <c r="I1871" i="1"/>
  <c r="F1872" i="1"/>
  <c r="G1872" i="1"/>
  <c r="H1872" i="1"/>
  <c r="I1872" i="1"/>
  <c r="F1873" i="1"/>
  <c r="G1873" i="1"/>
  <c r="H1873" i="1"/>
  <c r="I1873" i="1"/>
  <c r="F1874" i="1"/>
  <c r="G1874" i="1"/>
  <c r="H1874" i="1"/>
  <c r="I1874" i="1"/>
  <c r="F1875" i="1"/>
  <c r="G1875" i="1"/>
  <c r="H1875" i="1"/>
  <c r="I1875" i="1"/>
  <c r="F1876" i="1"/>
  <c r="G1876" i="1"/>
  <c r="H1876" i="1"/>
  <c r="I1876" i="1"/>
  <c r="F1877" i="1"/>
  <c r="G1877" i="1"/>
  <c r="H1877" i="1"/>
  <c r="I1877" i="1"/>
  <c r="F1878" i="1"/>
  <c r="G1878" i="1"/>
  <c r="H1878" i="1"/>
  <c r="I1878" i="1"/>
  <c r="F1880" i="1"/>
  <c r="G1880" i="1"/>
  <c r="H1880" i="1"/>
  <c r="I1880" i="1"/>
  <c r="F1881" i="1"/>
  <c r="G1881" i="1"/>
  <c r="H1881" i="1"/>
  <c r="I1881" i="1"/>
  <c r="F1882" i="1"/>
  <c r="G1882" i="1"/>
  <c r="H1882" i="1"/>
  <c r="I1882" i="1"/>
  <c r="F1883" i="1"/>
  <c r="G1883" i="1"/>
  <c r="H1883" i="1"/>
  <c r="I1883" i="1"/>
  <c r="F1884" i="1"/>
  <c r="G1884" i="1"/>
  <c r="H1884" i="1"/>
  <c r="I1884" i="1"/>
  <c r="F1885" i="1"/>
  <c r="G1885" i="1"/>
  <c r="H1885" i="1"/>
  <c r="I1885" i="1"/>
  <c r="F1886" i="1"/>
  <c r="G1886" i="1"/>
  <c r="H1886" i="1"/>
  <c r="I1886" i="1"/>
  <c r="F1887" i="1"/>
  <c r="G1887" i="1"/>
  <c r="H1887" i="1"/>
  <c r="I1887" i="1"/>
  <c r="F1888" i="1"/>
  <c r="G1888" i="1"/>
  <c r="H1888" i="1"/>
  <c r="I1888" i="1"/>
  <c r="F1889" i="1"/>
  <c r="G1889" i="1"/>
  <c r="H1889" i="1"/>
  <c r="I1889" i="1"/>
  <c r="F1890" i="1"/>
  <c r="G1890" i="1"/>
  <c r="H1890" i="1"/>
  <c r="I1890" i="1"/>
  <c r="F1891" i="1"/>
  <c r="G1891" i="1"/>
  <c r="H1891" i="1"/>
  <c r="I1891" i="1"/>
  <c r="F1892" i="1"/>
  <c r="G1892" i="1"/>
  <c r="H1892" i="1"/>
  <c r="I1892" i="1"/>
  <c r="F1893" i="1"/>
  <c r="G1893" i="1"/>
  <c r="H1893" i="1"/>
  <c r="I1893" i="1"/>
  <c r="F1894" i="1"/>
  <c r="G1894" i="1"/>
  <c r="H1894" i="1"/>
  <c r="I1894" i="1"/>
  <c r="F1895" i="1"/>
  <c r="G1895" i="1"/>
  <c r="H1895" i="1"/>
  <c r="I1895" i="1"/>
  <c r="F1896" i="1"/>
  <c r="G1896" i="1"/>
  <c r="H1896" i="1"/>
  <c r="I1896" i="1"/>
  <c r="F1897" i="1"/>
  <c r="G1897" i="1"/>
  <c r="H1897" i="1"/>
  <c r="I1897" i="1"/>
  <c r="F1898" i="1"/>
  <c r="G1898" i="1"/>
  <c r="H1898" i="1"/>
  <c r="I1898" i="1"/>
  <c r="F1899" i="1"/>
  <c r="G1899" i="1"/>
  <c r="H1899" i="1"/>
  <c r="I1899" i="1"/>
  <c r="F1900" i="1"/>
  <c r="G1900" i="1"/>
  <c r="H1900" i="1"/>
  <c r="I1900" i="1"/>
  <c r="F1901" i="1"/>
  <c r="G1901" i="1"/>
  <c r="H1901" i="1"/>
  <c r="I1901" i="1"/>
  <c r="F1902" i="1"/>
  <c r="G1902" i="1"/>
  <c r="H1902" i="1"/>
  <c r="I1902" i="1"/>
  <c r="F1903" i="1"/>
  <c r="G1903" i="1"/>
  <c r="H1903" i="1"/>
  <c r="I1903" i="1"/>
  <c r="F1904" i="1"/>
  <c r="G1904" i="1"/>
  <c r="H1904" i="1"/>
  <c r="I1904" i="1"/>
  <c r="F1905" i="1"/>
  <c r="G1905" i="1"/>
  <c r="H1905" i="1"/>
  <c r="I1905" i="1"/>
  <c r="F1906" i="1"/>
  <c r="G1906" i="1"/>
  <c r="H1906" i="1"/>
  <c r="I1906" i="1"/>
  <c r="F1907" i="1"/>
  <c r="G1907" i="1"/>
  <c r="H1907" i="1"/>
  <c r="I1907" i="1"/>
  <c r="F1908" i="1"/>
  <c r="G1908" i="1"/>
  <c r="H1908" i="1"/>
  <c r="I1908" i="1"/>
  <c r="F1909" i="1"/>
  <c r="G1909" i="1"/>
  <c r="H1909" i="1"/>
  <c r="I1909" i="1"/>
  <c r="F1910" i="1"/>
  <c r="G1910" i="1"/>
  <c r="H1910" i="1"/>
  <c r="I1910" i="1"/>
  <c r="F1911" i="1"/>
  <c r="G1911" i="1"/>
  <c r="H1911" i="1"/>
  <c r="I1911" i="1"/>
  <c r="F1912" i="1"/>
  <c r="G1912" i="1"/>
  <c r="H1912" i="1"/>
  <c r="I1912" i="1"/>
  <c r="F1913" i="1"/>
  <c r="G1913" i="1"/>
  <c r="H1913" i="1"/>
  <c r="I1913" i="1"/>
  <c r="F1914" i="1"/>
  <c r="G1914" i="1"/>
  <c r="H1914" i="1"/>
  <c r="I1914" i="1"/>
  <c r="F1915" i="1"/>
  <c r="G1915" i="1"/>
  <c r="H1915" i="1"/>
  <c r="I1915" i="1"/>
  <c r="F1916" i="1"/>
  <c r="G1916" i="1"/>
  <c r="H1916" i="1"/>
  <c r="I1916" i="1"/>
  <c r="F1917" i="1"/>
  <c r="G1917" i="1"/>
  <c r="H1917" i="1"/>
  <c r="I1917" i="1"/>
  <c r="F1918" i="1"/>
  <c r="G1918" i="1"/>
  <c r="H1918" i="1"/>
  <c r="I1918" i="1"/>
  <c r="F1919" i="1"/>
  <c r="G1919" i="1"/>
  <c r="H1919" i="1"/>
  <c r="I1919" i="1"/>
  <c r="F1920" i="1"/>
  <c r="G1920" i="1"/>
  <c r="H1920" i="1"/>
  <c r="I1920" i="1"/>
  <c r="F1921" i="1"/>
  <c r="G1921" i="1"/>
  <c r="H1921" i="1"/>
  <c r="I1921" i="1"/>
  <c r="F1922" i="1"/>
  <c r="G1922" i="1"/>
  <c r="H1922" i="1"/>
  <c r="I1922" i="1"/>
  <c r="F1923" i="1"/>
  <c r="G1923" i="1"/>
  <c r="H1923" i="1"/>
  <c r="I1923" i="1"/>
  <c r="F1924" i="1"/>
  <c r="G1924" i="1"/>
  <c r="H1924" i="1"/>
  <c r="I1924" i="1"/>
  <c r="F1925" i="1"/>
  <c r="G1925" i="1"/>
  <c r="H1925" i="1"/>
  <c r="I1925" i="1"/>
  <c r="F1926" i="1"/>
  <c r="G1926" i="1"/>
  <c r="H1926" i="1"/>
  <c r="I1926" i="1"/>
  <c r="F1927" i="1"/>
  <c r="G1927" i="1"/>
  <c r="H1927" i="1"/>
  <c r="I1927" i="1"/>
  <c r="F1928" i="1"/>
  <c r="G1928" i="1"/>
  <c r="H1928" i="1"/>
  <c r="I1928" i="1"/>
  <c r="F1929" i="1"/>
  <c r="G1929" i="1"/>
  <c r="H1929" i="1"/>
  <c r="I1929" i="1"/>
  <c r="F1930" i="1"/>
  <c r="G1930" i="1"/>
  <c r="H1930" i="1"/>
  <c r="I1930" i="1"/>
  <c r="F1931" i="1"/>
  <c r="G1931" i="1"/>
  <c r="H1931" i="1"/>
  <c r="I1931" i="1"/>
  <c r="F1932" i="1"/>
  <c r="G1932" i="1"/>
  <c r="H1932" i="1"/>
  <c r="I1932" i="1"/>
  <c r="F1933" i="1"/>
  <c r="G1933" i="1"/>
  <c r="H1933" i="1"/>
  <c r="I1933" i="1"/>
  <c r="F1934" i="1"/>
  <c r="G1934" i="1"/>
  <c r="H1934" i="1"/>
  <c r="I1934" i="1"/>
  <c r="F1935" i="1"/>
  <c r="G1935" i="1"/>
  <c r="H1935" i="1"/>
  <c r="I1935" i="1"/>
  <c r="F1936" i="1"/>
  <c r="G1936" i="1"/>
  <c r="H1936" i="1"/>
  <c r="I1936" i="1"/>
  <c r="F1937" i="1"/>
  <c r="G1937" i="1"/>
  <c r="H1937" i="1"/>
  <c r="I1937" i="1"/>
  <c r="F1938" i="1"/>
  <c r="G1938" i="1"/>
  <c r="H1938" i="1"/>
  <c r="I1938" i="1"/>
  <c r="F1939" i="1"/>
  <c r="G1939" i="1"/>
  <c r="H1939" i="1"/>
  <c r="I1939" i="1"/>
  <c r="F1940" i="1"/>
  <c r="G1940" i="1"/>
  <c r="H1940" i="1"/>
  <c r="I1940" i="1"/>
  <c r="F1941" i="1"/>
  <c r="G1941" i="1"/>
  <c r="H1941" i="1"/>
  <c r="I1941" i="1"/>
  <c r="F1942" i="1"/>
  <c r="G1942" i="1"/>
  <c r="H1942" i="1"/>
  <c r="I1942" i="1"/>
  <c r="F1943" i="1"/>
  <c r="G1943" i="1"/>
  <c r="H1943" i="1"/>
  <c r="I1943" i="1"/>
  <c r="F1944" i="1"/>
  <c r="G1944" i="1"/>
  <c r="H1944" i="1"/>
  <c r="I1944" i="1"/>
  <c r="F1945" i="1"/>
  <c r="G1945" i="1"/>
  <c r="H1945" i="1"/>
  <c r="I1945" i="1"/>
  <c r="F1946" i="1"/>
  <c r="G1946" i="1"/>
  <c r="H1946" i="1"/>
  <c r="I1946" i="1"/>
  <c r="F1947" i="1"/>
  <c r="G1947" i="1"/>
  <c r="H1947" i="1"/>
  <c r="I1947" i="1"/>
  <c r="F1948" i="1"/>
  <c r="G1948" i="1"/>
  <c r="H1948" i="1"/>
  <c r="I1948" i="1"/>
  <c r="F1949" i="1"/>
  <c r="G1949" i="1"/>
  <c r="H1949" i="1"/>
  <c r="I1949" i="1"/>
  <c r="F1950" i="1"/>
  <c r="G1950" i="1"/>
  <c r="H1950" i="1"/>
  <c r="I1950" i="1"/>
  <c r="F1951" i="1"/>
  <c r="G1951" i="1"/>
  <c r="H1951" i="1"/>
  <c r="I1951" i="1"/>
  <c r="F1952" i="1"/>
  <c r="G1952" i="1"/>
  <c r="H1952" i="1"/>
  <c r="I1952" i="1"/>
  <c r="F1953" i="1"/>
  <c r="G1953" i="1"/>
  <c r="H1953" i="1"/>
  <c r="I1953" i="1"/>
  <c r="F1954" i="1"/>
  <c r="G1954" i="1"/>
  <c r="H1954" i="1"/>
  <c r="I1954" i="1"/>
  <c r="F1955" i="1"/>
  <c r="G1955" i="1"/>
  <c r="H1955" i="1"/>
  <c r="I1955" i="1"/>
  <c r="F1956" i="1"/>
  <c r="G1956" i="1"/>
  <c r="H1956" i="1"/>
  <c r="I1956" i="1"/>
  <c r="F1957" i="1"/>
  <c r="G1957" i="1"/>
  <c r="H1957" i="1"/>
  <c r="I1957" i="1"/>
  <c r="F1958" i="1"/>
  <c r="G1958" i="1"/>
  <c r="H1958" i="1"/>
  <c r="I1958" i="1"/>
  <c r="F1959" i="1"/>
  <c r="G1959" i="1"/>
  <c r="H1959" i="1"/>
  <c r="I1959" i="1"/>
  <c r="F1960" i="1"/>
  <c r="G1960" i="1"/>
  <c r="H1960" i="1"/>
  <c r="I1960" i="1"/>
  <c r="F1961" i="1"/>
  <c r="G1961" i="1"/>
  <c r="H1961" i="1"/>
  <c r="I1961" i="1"/>
  <c r="F1962" i="1"/>
  <c r="G1962" i="1"/>
  <c r="H1962" i="1"/>
  <c r="I1962" i="1"/>
  <c r="F1963" i="1"/>
  <c r="G1963" i="1"/>
  <c r="H1963" i="1"/>
  <c r="I1963" i="1"/>
  <c r="F1964" i="1"/>
  <c r="G1964" i="1"/>
  <c r="H1964" i="1"/>
  <c r="I1964" i="1"/>
  <c r="F1965" i="1"/>
  <c r="G1965" i="1"/>
  <c r="H1965" i="1"/>
  <c r="I1965" i="1"/>
  <c r="F1966" i="1"/>
  <c r="G1966" i="1"/>
  <c r="H1966" i="1"/>
  <c r="I1966" i="1"/>
  <c r="F1967" i="1"/>
  <c r="G1967" i="1"/>
  <c r="H1967" i="1"/>
  <c r="I1967" i="1"/>
  <c r="F1968" i="1"/>
  <c r="G1968" i="1"/>
  <c r="H1968" i="1"/>
  <c r="I1968" i="1"/>
  <c r="F1969" i="1"/>
  <c r="G1969" i="1"/>
  <c r="H1969" i="1"/>
  <c r="I1969" i="1"/>
  <c r="F1970" i="1"/>
  <c r="G1970" i="1"/>
  <c r="H1970" i="1"/>
  <c r="I1970" i="1"/>
  <c r="F1971" i="1"/>
  <c r="G1971" i="1"/>
  <c r="H1971" i="1"/>
  <c r="I1971" i="1"/>
  <c r="F1972" i="1"/>
  <c r="G1972" i="1"/>
  <c r="H1972" i="1"/>
  <c r="I1972" i="1"/>
  <c r="F1973" i="1"/>
  <c r="G1973" i="1"/>
  <c r="H1973" i="1"/>
  <c r="I1973" i="1"/>
  <c r="F1974" i="1"/>
  <c r="G1974" i="1"/>
  <c r="H1974" i="1"/>
  <c r="I1974" i="1"/>
  <c r="F1975" i="1"/>
  <c r="G1975" i="1"/>
  <c r="H1975" i="1"/>
  <c r="I1975" i="1"/>
  <c r="F1976" i="1"/>
  <c r="G1976" i="1"/>
  <c r="H1976" i="1"/>
  <c r="I1976" i="1"/>
  <c r="F1977" i="1"/>
  <c r="G1977" i="1"/>
  <c r="H1977" i="1"/>
  <c r="I1977" i="1"/>
  <c r="F1978" i="1"/>
  <c r="G1978" i="1"/>
  <c r="H1978" i="1"/>
  <c r="I1978" i="1"/>
  <c r="F1979" i="1"/>
  <c r="G1979" i="1"/>
  <c r="H1979" i="1"/>
  <c r="I1979" i="1"/>
  <c r="F1980" i="1"/>
  <c r="G1980" i="1"/>
  <c r="H1980" i="1"/>
  <c r="I1980" i="1"/>
  <c r="F1981" i="1"/>
  <c r="G1981" i="1"/>
  <c r="H1981" i="1"/>
  <c r="I1981" i="1"/>
  <c r="F1982" i="1"/>
  <c r="G1982" i="1"/>
  <c r="H1982" i="1"/>
  <c r="I1982" i="1"/>
  <c r="F1983" i="1"/>
  <c r="G1983" i="1"/>
  <c r="H1983" i="1"/>
  <c r="I1983" i="1"/>
  <c r="F1984" i="1"/>
  <c r="G1984" i="1"/>
  <c r="H1984" i="1"/>
  <c r="I1984" i="1"/>
  <c r="F1985" i="1"/>
  <c r="G1985" i="1"/>
  <c r="H1985" i="1"/>
  <c r="I1985" i="1"/>
  <c r="F1986" i="1"/>
  <c r="G1986" i="1"/>
  <c r="H1986" i="1"/>
  <c r="I1986" i="1"/>
  <c r="F1987" i="1"/>
  <c r="G1987" i="1"/>
  <c r="H1987" i="1"/>
  <c r="I1987" i="1"/>
  <c r="F1988" i="1"/>
  <c r="G1988" i="1"/>
  <c r="H1988" i="1"/>
  <c r="I1988" i="1"/>
  <c r="F1989" i="1"/>
  <c r="G1989" i="1"/>
  <c r="H1989" i="1"/>
  <c r="I1989" i="1"/>
  <c r="F1990" i="1"/>
  <c r="G1990" i="1"/>
  <c r="H1990" i="1"/>
  <c r="I1990" i="1"/>
  <c r="F1991" i="1"/>
  <c r="G1991" i="1"/>
  <c r="H1991" i="1"/>
  <c r="I1991" i="1"/>
  <c r="F1992" i="1"/>
  <c r="G1992" i="1"/>
  <c r="H1992" i="1"/>
  <c r="I1992" i="1"/>
  <c r="F1993" i="1"/>
  <c r="G1993" i="1"/>
  <c r="H1993" i="1"/>
  <c r="I1993" i="1"/>
  <c r="F1994" i="1"/>
  <c r="G1994" i="1"/>
  <c r="H1994" i="1"/>
  <c r="I1994" i="1"/>
  <c r="F1995" i="1"/>
  <c r="G1995" i="1"/>
  <c r="H1995" i="1"/>
  <c r="I1995" i="1"/>
  <c r="F1996" i="1"/>
  <c r="G1996" i="1"/>
  <c r="H1996" i="1"/>
  <c r="I1996" i="1"/>
  <c r="F1997" i="1"/>
  <c r="G1997" i="1"/>
  <c r="H1997" i="1"/>
  <c r="I1997" i="1"/>
  <c r="F1998" i="1"/>
  <c r="G1998" i="1"/>
  <c r="H1998" i="1"/>
  <c r="I1998" i="1"/>
  <c r="F1999" i="1"/>
  <c r="G1999" i="1"/>
  <c r="H1999" i="1"/>
  <c r="I1999" i="1"/>
  <c r="F2000" i="1"/>
  <c r="G2000" i="1"/>
  <c r="H2000" i="1"/>
  <c r="I2000" i="1"/>
  <c r="F2001" i="1"/>
  <c r="G2001" i="1"/>
  <c r="H2001" i="1"/>
  <c r="I2001" i="1"/>
  <c r="F2002" i="1"/>
  <c r="G2002" i="1"/>
  <c r="H2002" i="1"/>
  <c r="I2002" i="1"/>
  <c r="F2003" i="1"/>
  <c r="G2003" i="1"/>
  <c r="H2003" i="1"/>
  <c r="I2003" i="1"/>
  <c r="F2004" i="1"/>
  <c r="G2004" i="1"/>
  <c r="H2004" i="1"/>
  <c r="I2004" i="1"/>
  <c r="F2005" i="1"/>
  <c r="G2005" i="1"/>
  <c r="H2005" i="1"/>
  <c r="I2005" i="1"/>
  <c r="F2006" i="1"/>
  <c r="G2006" i="1"/>
  <c r="H2006" i="1"/>
  <c r="I2006" i="1"/>
  <c r="F2007" i="1"/>
  <c r="G2007" i="1"/>
  <c r="H2007" i="1"/>
  <c r="I2007" i="1"/>
  <c r="F2008" i="1"/>
  <c r="G2008" i="1"/>
  <c r="H2008" i="1"/>
  <c r="I2008" i="1"/>
  <c r="F2009" i="1"/>
  <c r="G2009" i="1"/>
  <c r="H2009" i="1"/>
  <c r="I2009" i="1"/>
  <c r="F2010" i="1"/>
  <c r="G2010" i="1"/>
  <c r="H2010" i="1"/>
  <c r="I2010" i="1"/>
  <c r="F2011" i="1"/>
  <c r="G2011" i="1"/>
  <c r="H2011" i="1"/>
  <c r="I2011" i="1"/>
  <c r="F2012" i="1"/>
  <c r="G2012" i="1"/>
  <c r="H2012" i="1"/>
  <c r="I2012" i="1"/>
  <c r="F2013" i="1"/>
  <c r="G2013" i="1"/>
  <c r="H2013" i="1"/>
  <c r="I2013" i="1"/>
  <c r="F2014" i="1"/>
  <c r="G2014" i="1"/>
  <c r="H2014" i="1"/>
  <c r="I2014" i="1"/>
  <c r="F2015" i="1"/>
  <c r="G2015" i="1"/>
  <c r="H2015" i="1"/>
  <c r="I2015" i="1"/>
  <c r="F2016" i="1"/>
  <c r="G2016" i="1"/>
  <c r="H2016" i="1"/>
  <c r="I2016" i="1"/>
  <c r="F2017" i="1"/>
  <c r="G2017" i="1"/>
  <c r="H2017" i="1"/>
  <c r="I2017" i="1"/>
  <c r="F2018" i="1"/>
  <c r="G2018" i="1"/>
  <c r="H2018" i="1"/>
  <c r="I2018" i="1"/>
  <c r="F2019" i="1"/>
  <c r="G2019" i="1"/>
  <c r="H2019" i="1"/>
  <c r="I2019" i="1"/>
  <c r="F2020" i="1"/>
  <c r="G2020" i="1"/>
  <c r="H2020" i="1"/>
  <c r="I2020" i="1"/>
  <c r="F2021" i="1"/>
  <c r="G2021" i="1"/>
  <c r="H2021" i="1"/>
  <c r="I2021" i="1"/>
  <c r="F2022" i="1"/>
  <c r="G2022" i="1"/>
  <c r="H2022" i="1"/>
  <c r="I2022" i="1"/>
  <c r="F2023" i="1"/>
  <c r="G2023" i="1"/>
  <c r="H2023" i="1"/>
  <c r="I2023" i="1"/>
  <c r="F2024" i="1"/>
  <c r="G2024" i="1"/>
  <c r="H2024" i="1"/>
  <c r="I2024" i="1"/>
  <c r="F2025" i="1"/>
  <c r="G2025" i="1"/>
  <c r="H2025" i="1"/>
  <c r="I2025" i="1"/>
  <c r="F2026" i="1"/>
  <c r="G2026" i="1"/>
  <c r="H2026" i="1"/>
  <c r="I2026" i="1"/>
  <c r="F2027" i="1"/>
  <c r="G2027" i="1"/>
  <c r="H2027" i="1"/>
  <c r="I2027" i="1"/>
  <c r="F2028" i="1"/>
  <c r="G2028" i="1"/>
  <c r="H2028" i="1"/>
  <c r="I2028" i="1"/>
  <c r="F2029" i="1"/>
  <c r="G2029" i="1"/>
  <c r="H2029" i="1"/>
  <c r="I2029" i="1"/>
  <c r="F2030" i="1"/>
  <c r="G2030" i="1"/>
  <c r="H2030" i="1"/>
  <c r="I2030" i="1"/>
  <c r="F2031" i="1"/>
  <c r="G2031" i="1"/>
  <c r="H2031" i="1"/>
  <c r="I2031" i="1"/>
  <c r="F2032" i="1"/>
  <c r="G2032" i="1"/>
  <c r="H2032" i="1"/>
  <c r="I2032" i="1"/>
  <c r="F2033" i="1"/>
  <c r="G2033" i="1"/>
  <c r="H2033" i="1"/>
  <c r="I2033" i="1"/>
  <c r="F2034" i="1"/>
  <c r="G2034" i="1"/>
  <c r="H2034" i="1"/>
  <c r="I2034" i="1"/>
  <c r="F2035" i="1"/>
  <c r="G2035" i="1"/>
  <c r="H2035" i="1"/>
  <c r="I2035" i="1"/>
  <c r="F2036" i="1"/>
  <c r="G2036" i="1"/>
  <c r="H2036" i="1"/>
  <c r="I2036" i="1"/>
  <c r="F2037" i="1"/>
  <c r="G2037" i="1"/>
  <c r="H2037" i="1"/>
  <c r="I2037" i="1"/>
  <c r="F2038" i="1"/>
  <c r="G2038" i="1"/>
  <c r="H2038" i="1"/>
  <c r="I2038" i="1"/>
  <c r="F2039" i="1"/>
  <c r="G2039" i="1"/>
  <c r="H2039" i="1"/>
  <c r="I2039" i="1"/>
  <c r="F2040" i="1"/>
  <c r="G2040" i="1"/>
  <c r="H2040" i="1"/>
  <c r="I2040" i="1"/>
  <c r="F2041" i="1"/>
  <c r="G2041" i="1"/>
  <c r="H2041" i="1"/>
  <c r="I2041" i="1"/>
  <c r="F2042" i="1"/>
  <c r="G2042" i="1"/>
  <c r="H2042" i="1"/>
  <c r="I2042" i="1"/>
  <c r="F2043" i="1"/>
  <c r="G2043" i="1"/>
  <c r="H2043" i="1"/>
  <c r="I2043" i="1"/>
  <c r="F2044" i="1"/>
  <c r="G2044" i="1"/>
  <c r="H2044" i="1"/>
  <c r="I2044" i="1"/>
  <c r="F2045" i="1"/>
  <c r="G2045" i="1"/>
  <c r="H2045" i="1"/>
  <c r="I2045" i="1"/>
  <c r="F2046" i="1"/>
  <c r="G2046" i="1"/>
  <c r="H2046" i="1"/>
  <c r="I2046" i="1"/>
  <c r="F2047" i="1"/>
  <c r="G2047" i="1"/>
  <c r="H2047" i="1"/>
  <c r="I2047" i="1"/>
  <c r="F2048" i="1"/>
  <c r="G2048" i="1"/>
  <c r="H2048" i="1"/>
  <c r="I2048" i="1"/>
  <c r="F2049" i="1"/>
  <c r="G2049" i="1"/>
  <c r="H2049" i="1"/>
  <c r="I2049" i="1"/>
  <c r="F2050" i="1"/>
  <c r="G2050" i="1"/>
  <c r="H2050" i="1"/>
  <c r="I2050" i="1"/>
  <c r="F2051" i="1"/>
  <c r="G2051" i="1"/>
  <c r="H2051" i="1"/>
  <c r="I2051" i="1"/>
  <c r="F2052" i="1"/>
  <c r="G2052" i="1"/>
  <c r="H2052" i="1"/>
  <c r="I2052" i="1"/>
  <c r="F2053" i="1"/>
  <c r="G2053" i="1"/>
  <c r="H2053" i="1"/>
  <c r="I2053" i="1"/>
  <c r="F2054" i="1"/>
  <c r="G2054" i="1"/>
  <c r="H2054" i="1"/>
  <c r="I2054" i="1"/>
  <c r="F2055" i="1"/>
  <c r="G2055" i="1"/>
  <c r="H2055" i="1"/>
  <c r="I2055" i="1"/>
  <c r="F2056" i="1"/>
  <c r="G2056" i="1"/>
  <c r="H2056" i="1"/>
  <c r="I2056" i="1"/>
  <c r="F2057" i="1"/>
  <c r="G2057" i="1"/>
  <c r="H2057" i="1"/>
  <c r="I2057" i="1"/>
  <c r="F2058" i="1"/>
  <c r="G2058" i="1"/>
  <c r="H2058" i="1"/>
  <c r="I2058" i="1"/>
  <c r="F2059" i="1"/>
  <c r="G2059" i="1"/>
  <c r="H2059" i="1"/>
  <c r="I2059" i="1"/>
  <c r="F2060" i="1"/>
  <c r="G2060" i="1"/>
  <c r="H2060" i="1"/>
  <c r="I2060" i="1"/>
  <c r="F2061" i="1"/>
  <c r="G2061" i="1"/>
  <c r="H2061" i="1"/>
  <c r="I2061" i="1"/>
  <c r="F2062" i="1"/>
  <c r="G2062" i="1"/>
  <c r="H2062" i="1"/>
  <c r="I2062" i="1"/>
  <c r="F2063" i="1"/>
  <c r="G2063" i="1"/>
  <c r="H2063" i="1"/>
  <c r="I2063" i="1"/>
  <c r="F2064" i="1"/>
  <c r="G2064" i="1"/>
  <c r="H2064" i="1"/>
  <c r="I2064" i="1"/>
  <c r="F2065" i="1"/>
  <c r="G2065" i="1"/>
  <c r="H2065" i="1"/>
  <c r="I2065" i="1"/>
  <c r="F2066" i="1"/>
  <c r="G2066" i="1"/>
  <c r="H2066" i="1"/>
  <c r="I2066" i="1"/>
  <c r="F2067" i="1"/>
  <c r="G2067" i="1"/>
  <c r="H2067" i="1"/>
  <c r="I2067" i="1"/>
  <c r="F2068" i="1"/>
  <c r="G2068" i="1"/>
  <c r="H2068" i="1"/>
  <c r="I2068" i="1"/>
  <c r="F2069" i="1"/>
  <c r="G2069" i="1"/>
  <c r="H2069" i="1"/>
  <c r="I2069" i="1"/>
  <c r="F2070" i="1"/>
  <c r="G2070" i="1"/>
  <c r="H2070" i="1"/>
  <c r="I2070" i="1"/>
  <c r="F2071" i="1"/>
  <c r="G2071" i="1"/>
  <c r="H2071" i="1"/>
  <c r="I2071" i="1"/>
  <c r="F2072" i="1"/>
  <c r="G2072" i="1"/>
  <c r="H2072" i="1"/>
  <c r="I2072" i="1"/>
  <c r="F2073" i="1"/>
  <c r="G2073" i="1"/>
  <c r="H2073" i="1"/>
  <c r="I2073" i="1"/>
  <c r="F2074" i="1"/>
  <c r="G2074" i="1"/>
  <c r="H2074" i="1"/>
  <c r="I2074" i="1"/>
  <c r="F2075" i="1"/>
  <c r="G2075" i="1"/>
  <c r="H2075" i="1"/>
  <c r="I2075" i="1"/>
  <c r="F2076" i="1"/>
  <c r="G2076" i="1"/>
  <c r="H2076" i="1"/>
  <c r="I2076" i="1"/>
  <c r="F2077" i="1"/>
  <c r="G2077" i="1"/>
  <c r="H2077" i="1"/>
  <c r="I2077" i="1"/>
  <c r="F2078" i="1"/>
  <c r="G2078" i="1"/>
  <c r="H2078" i="1"/>
  <c r="I2078" i="1"/>
  <c r="F2079" i="1"/>
  <c r="G2079" i="1"/>
  <c r="H2079" i="1"/>
  <c r="I2079" i="1"/>
  <c r="F2080" i="1"/>
  <c r="G2080" i="1"/>
  <c r="H2080" i="1"/>
  <c r="I2080" i="1"/>
  <c r="F2081" i="1"/>
  <c r="G2081" i="1"/>
  <c r="H2081" i="1"/>
  <c r="I2081" i="1"/>
  <c r="F2082" i="1"/>
  <c r="G2082" i="1"/>
  <c r="H2082" i="1"/>
  <c r="I2082" i="1"/>
  <c r="F2083" i="1"/>
  <c r="G2083" i="1"/>
  <c r="H2083" i="1"/>
  <c r="I2083" i="1"/>
  <c r="F2084" i="1"/>
  <c r="G2084" i="1"/>
  <c r="H2084" i="1"/>
  <c r="I2084" i="1"/>
  <c r="F2085" i="1"/>
  <c r="G2085" i="1"/>
  <c r="H2085" i="1"/>
  <c r="I2085" i="1"/>
  <c r="F2086" i="1"/>
  <c r="G2086" i="1"/>
  <c r="H2086" i="1"/>
  <c r="I2086" i="1"/>
  <c r="F2087" i="1"/>
  <c r="G2087" i="1"/>
  <c r="H2087" i="1"/>
  <c r="I2087" i="1"/>
  <c r="F2088" i="1"/>
  <c r="G2088" i="1"/>
  <c r="H2088" i="1"/>
  <c r="I2088" i="1"/>
  <c r="F2089" i="1"/>
  <c r="G2089" i="1"/>
  <c r="H2089" i="1"/>
  <c r="I2089" i="1"/>
  <c r="F2090" i="1"/>
  <c r="G2090" i="1"/>
  <c r="H2090" i="1"/>
  <c r="I2090" i="1"/>
  <c r="F2091" i="1"/>
  <c r="G2091" i="1"/>
  <c r="H2091" i="1"/>
  <c r="I2091" i="1"/>
  <c r="F2092" i="1"/>
  <c r="G2092" i="1"/>
  <c r="H2092" i="1"/>
  <c r="I2092" i="1"/>
  <c r="F2093" i="1"/>
  <c r="G2093" i="1"/>
  <c r="H2093" i="1"/>
  <c r="I2093" i="1"/>
  <c r="F2094" i="1"/>
  <c r="G2094" i="1"/>
  <c r="H2094" i="1"/>
  <c r="I2094" i="1"/>
  <c r="F2095" i="1"/>
  <c r="G2095" i="1"/>
  <c r="H2095" i="1"/>
  <c r="I2095" i="1"/>
  <c r="F2096" i="1"/>
  <c r="G2096" i="1"/>
  <c r="H2096" i="1"/>
  <c r="I2096" i="1"/>
  <c r="F2097" i="1"/>
  <c r="G2097" i="1"/>
  <c r="H2097" i="1"/>
  <c r="I2097" i="1"/>
  <c r="F2098" i="1"/>
  <c r="G2098" i="1"/>
  <c r="H2098" i="1"/>
  <c r="I2098" i="1"/>
  <c r="F2099" i="1"/>
  <c r="G2099" i="1"/>
  <c r="H2099" i="1"/>
  <c r="I2099" i="1"/>
  <c r="F2100" i="1"/>
  <c r="G2100" i="1"/>
  <c r="H2100" i="1"/>
  <c r="I2100" i="1"/>
  <c r="F2101" i="1"/>
  <c r="G2101" i="1"/>
  <c r="H2101" i="1"/>
  <c r="I2101" i="1"/>
  <c r="F2102" i="1"/>
  <c r="G2102" i="1"/>
  <c r="H2102" i="1"/>
  <c r="I2102" i="1"/>
  <c r="F2103" i="1"/>
  <c r="G2103" i="1"/>
  <c r="H2103" i="1"/>
  <c r="I2103" i="1"/>
  <c r="F2104" i="1"/>
  <c r="G2104" i="1"/>
  <c r="H2104" i="1"/>
  <c r="I2104" i="1"/>
  <c r="F2105" i="1"/>
  <c r="G2105" i="1"/>
  <c r="H2105" i="1"/>
  <c r="I2105" i="1"/>
  <c r="F2106" i="1"/>
  <c r="G2106" i="1"/>
  <c r="H2106" i="1"/>
  <c r="I2106" i="1"/>
  <c r="F2107" i="1"/>
  <c r="G2107" i="1"/>
  <c r="H2107" i="1"/>
  <c r="I2107" i="1"/>
  <c r="F2108" i="1"/>
  <c r="G2108" i="1"/>
  <c r="H2108" i="1"/>
  <c r="I2108" i="1"/>
  <c r="F2109" i="1"/>
  <c r="G2109" i="1"/>
  <c r="H2109" i="1"/>
  <c r="I2109" i="1"/>
  <c r="F2110" i="1"/>
  <c r="G2110" i="1"/>
  <c r="H2110" i="1"/>
  <c r="I2110" i="1"/>
  <c r="F2111" i="1"/>
  <c r="G2111" i="1"/>
  <c r="H2111" i="1"/>
  <c r="I2111" i="1"/>
  <c r="F2112" i="1"/>
  <c r="G2112" i="1"/>
  <c r="H2112" i="1"/>
  <c r="I2112" i="1"/>
  <c r="F2113" i="1"/>
  <c r="G2113" i="1"/>
  <c r="H2113" i="1"/>
  <c r="I2113" i="1"/>
  <c r="F2114" i="1"/>
  <c r="G2114" i="1"/>
  <c r="H2114" i="1"/>
  <c r="I2114" i="1"/>
  <c r="F2115" i="1"/>
  <c r="G2115" i="1"/>
  <c r="H2115" i="1"/>
  <c r="I2115" i="1"/>
  <c r="F2116" i="1"/>
  <c r="G2116" i="1"/>
  <c r="H2116" i="1"/>
  <c r="I2116" i="1"/>
  <c r="F2117" i="1"/>
  <c r="G2117" i="1"/>
  <c r="H2117" i="1"/>
  <c r="I2117" i="1"/>
  <c r="F2118" i="1"/>
  <c r="G2118" i="1"/>
  <c r="H2118" i="1"/>
  <c r="I2118" i="1"/>
  <c r="F2119" i="1"/>
  <c r="G2119" i="1"/>
  <c r="H2119" i="1"/>
  <c r="I2119" i="1"/>
  <c r="F2120" i="1"/>
  <c r="G2120" i="1"/>
  <c r="H2120" i="1"/>
  <c r="I2120" i="1"/>
  <c r="F2121" i="1"/>
  <c r="G2121" i="1"/>
  <c r="H2121" i="1"/>
  <c r="I2121" i="1"/>
  <c r="F2122" i="1"/>
  <c r="G2122" i="1"/>
  <c r="H2122" i="1"/>
  <c r="I2122" i="1"/>
  <c r="F2123" i="1"/>
  <c r="G2123" i="1"/>
  <c r="H2123" i="1"/>
  <c r="I2123" i="1"/>
  <c r="F2124" i="1"/>
  <c r="G2124" i="1"/>
  <c r="H2124" i="1"/>
  <c r="I2124" i="1"/>
  <c r="F2125" i="1"/>
  <c r="G2125" i="1"/>
  <c r="H2125" i="1"/>
  <c r="I2125" i="1"/>
  <c r="F2126" i="1"/>
  <c r="G2126" i="1"/>
  <c r="H2126" i="1"/>
  <c r="I2126" i="1"/>
  <c r="F2127" i="1"/>
  <c r="G2127" i="1"/>
  <c r="H2127" i="1"/>
  <c r="I2127" i="1"/>
  <c r="F2128" i="1"/>
  <c r="G2128" i="1"/>
  <c r="H2128" i="1"/>
  <c r="I2128" i="1"/>
  <c r="F2129" i="1"/>
  <c r="G2129" i="1"/>
  <c r="H2129" i="1"/>
  <c r="I2129" i="1"/>
  <c r="F2130" i="1"/>
  <c r="G2130" i="1"/>
  <c r="H2130" i="1"/>
  <c r="I2130" i="1"/>
  <c r="F2131" i="1"/>
  <c r="G2131" i="1"/>
  <c r="H2131" i="1"/>
  <c r="I2131" i="1"/>
  <c r="F2132" i="1"/>
  <c r="G2132" i="1"/>
  <c r="H2132" i="1"/>
  <c r="I2132" i="1"/>
  <c r="F2133" i="1"/>
  <c r="G2133" i="1"/>
  <c r="H2133" i="1"/>
  <c r="I2133" i="1"/>
  <c r="F2134" i="1"/>
  <c r="G2134" i="1"/>
  <c r="H2134" i="1"/>
  <c r="I2134" i="1"/>
  <c r="F2135" i="1"/>
  <c r="G2135" i="1"/>
  <c r="H2135" i="1"/>
  <c r="I2135" i="1"/>
  <c r="F2136" i="1"/>
  <c r="G2136" i="1"/>
  <c r="H2136" i="1"/>
  <c r="I2136" i="1"/>
  <c r="F2137" i="1"/>
  <c r="G2137" i="1"/>
  <c r="H2137" i="1"/>
  <c r="I2137" i="1"/>
  <c r="F2138" i="1"/>
  <c r="G2138" i="1"/>
  <c r="H2138" i="1"/>
  <c r="I2138" i="1"/>
  <c r="F2139" i="1"/>
  <c r="G2139" i="1"/>
  <c r="H2139" i="1"/>
  <c r="I2139" i="1"/>
  <c r="F2140" i="1"/>
  <c r="G2140" i="1"/>
  <c r="H2140" i="1"/>
  <c r="I2140" i="1"/>
  <c r="F2141" i="1"/>
  <c r="G2141" i="1"/>
  <c r="H2141" i="1"/>
  <c r="I2141" i="1"/>
  <c r="F2142" i="1"/>
  <c r="G2142" i="1"/>
  <c r="H2142" i="1"/>
  <c r="I2142" i="1"/>
  <c r="F2143" i="1"/>
  <c r="G2143" i="1"/>
  <c r="H2143" i="1"/>
  <c r="I2143" i="1"/>
  <c r="F2144" i="1"/>
  <c r="G2144" i="1"/>
  <c r="H2144" i="1"/>
  <c r="I2144" i="1"/>
  <c r="F2145" i="1"/>
  <c r="G2145" i="1"/>
  <c r="H2145" i="1"/>
  <c r="I2145" i="1"/>
  <c r="F2146" i="1"/>
  <c r="G2146" i="1"/>
  <c r="H2146" i="1"/>
  <c r="I2146" i="1"/>
  <c r="F2147" i="1"/>
  <c r="G2147" i="1"/>
  <c r="H2147" i="1"/>
  <c r="I2147" i="1"/>
  <c r="F2148" i="1"/>
  <c r="G2148" i="1"/>
  <c r="H2148" i="1"/>
  <c r="I2148" i="1"/>
  <c r="F2149" i="1"/>
  <c r="G2149" i="1"/>
  <c r="H2149" i="1"/>
  <c r="I2149" i="1"/>
  <c r="F2150" i="1"/>
  <c r="G2150" i="1"/>
  <c r="H2150" i="1"/>
  <c r="I2150" i="1"/>
  <c r="F2151" i="1"/>
  <c r="G2151" i="1"/>
  <c r="H2151" i="1"/>
  <c r="I2151" i="1"/>
  <c r="F2152" i="1"/>
  <c r="G2152" i="1"/>
  <c r="H2152" i="1"/>
  <c r="I2152" i="1"/>
  <c r="F2153" i="1"/>
  <c r="G2153" i="1"/>
  <c r="H2153" i="1"/>
  <c r="I2153" i="1"/>
  <c r="F2154" i="1"/>
  <c r="G2154" i="1"/>
  <c r="H2154" i="1"/>
  <c r="I2154" i="1"/>
  <c r="F2155" i="1"/>
  <c r="G2155" i="1"/>
  <c r="H2155" i="1"/>
  <c r="I2155" i="1"/>
  <c r="F2156" i="1"/>
  <c r="G2156" i="1"/>
  <c r="H2156" i="1"/>
  <c r="I2156" i="1"/>
  <c r="F2157" i="1"/>
  <c r="G2157" i="1"/>
  <c r="H2157" i="1"/>
  <c r="I2157" i="1"/>
  <c r="F2158" i="1"/>
  <c r="G2158" i="1"/>
  <c r="H2158" i="1"/>
  <c r="I2158" i="1"/>
  <c r="F2159" i="1"/>
  <c r="G2159" i="1"/>
  <c r="H2159" i="1"/>
  <c r="I2159" i="1"/>
  <c r="F2160" i="1"/>
  <c r="G2160" i="1"/>
  <c r="H2160" i="1"/>
  <c r="I2160" i="1"/>
  <c r="F2161" i="1"/>
  <c r="G2161" i="1"/>
  <c r="H2161" i="1"/>
  <c r="I2161" i="1"/>
  <c r="F2162" i="1"/>
  <c r="G2162" i="1"/>
  <c r="H2162" i="1"/>
  <c r="I2162" i="1"/>
  <c r="F2163" i="1"/>
  <c r="G2163" i="1"/>
  <c r="H2163" i="1"/>
  <c r="I2163" i="1"/>
  <c r="F2164" i="1"/>
  <c r="G2164" i="1"/>
  <c r="H2164" i="1"/>
  <c r="I2164" i="1"/>
  <c r="F2165" i="1"/>
  <c r="G2165" i="1"/>
  <c r="H2165" i="1"/>
  <c r="I2165" i="1"/>
  <c r="F2166" i="1"/>
  <c r="G2166" i="1"/>
  <c r="H2166" i="1"/>
  <c r="I2166" i="1"/>
  <c r="F2167" i="1"/>
  <c r="G2167" i="1"/>
  <c r="H2167" i="1"/>
  <c r="I2167" i="1"/>
  <c r="F2168" i="1"/>
  <c r="G2168" i="1"/>
  <c r="H2168" i="1"/>
  <c r="I2168" i="1"/>
  <c r="F2169" i="1"/>
  <c r="G2169" i="1"/>
  <c r="H2169" i="1"/>
  <c r="I2169" i="1"/>
  <c r="F2170" i="1"/>
  <c r="G2170" i="1"/>
  <c r="H2170" i="1"/>
  <c r="I2170" i="1"/>
  <c r="F2171" i="1"/>
  <c r="G2171" i="1"/>
  <c r="H2171" i="1"/>
  <c r="I2171" i="1"/>
  <c r="F2172" i="1"/>
  <c r="G2172" i="1"/>
  <c r="H2172" i="1"/>
  <c r="I2172" i="1"/>
  <c r="F2173" i="1"/>
  <c r="G2173" i="1"/>
  <c r="H2173" i="1"/>
  <c r="I2173" i="1"/>
  <c r="F2174" i="1"/>
  <c r="G2174" i="1"/>
  <c r="H2174" i="1"/>
  <c r="I2174" i="1"/>
  <c r="F2175" i="1"/>
  <c r="G2175" i="1"/>
  <c r="H2175" i="1"/>
  <c r="I2175" i="1"/>
  <c r="F2176" i="1"/>
  <c r="G2176" i="1"/>
  <c r="H2176" i="1"/>
  <c r="I2176" i="1"/>
  <c r="F2177" i="1"/>
  <c r="G2177" i="1"/>
  <c r="H2177" i="1"/>
  <c r="I2177" i="1"/>
  <c r="F2178" i="1"/>
  <c r="G2178" i="1"/>
  <c r="H2178" i="1"/>
  <c r="I2178" i="1"/>
  <c r="F2179" i="1"/>
  <c r="G2179" i="1"/>
  <c r="H2179" i="1"/>
  <c r="I2179" i="1"/>
  <c r="F2180" i="1"/>
  <c r="G2180" i="1"/>
  <c r="H2180" i="1"/>
  <c r="I2180" i="1"/>
  <c r="F2181" i="1"/>
  <c r="G2181" i="1"/>
  <c r="H2181" i="1"/>
  <c r="I2181" i="1"/>
  <c r="F2182" i="1"/>
  <c r="G2182" i="1"/>
  <c r="H2182" i="1"/>
  <c r="I2182" i="1"/>
  <c r="F2183" i="1"/>
  <c r="G2183" i="1"/>
  <c r="H2183" i="1"/>
  <c r="I2183" i="1"/>
  <c r="F2184" i="1"/>
  <c r="G2184" i="1"/>
  <c r="H2184" i="1"/>
  <c r="I2184" i="1"/>
  <c r="F2185" i="1"/>
  <c r="G2185" i="1"/>
  <c r="H2185" i="1"/>
  <c r="I2185" i="1"/>
  <c r="F2186" i="1"/>
  <c r="G2186" i="1"/>
  <c r="H2186" i="1"/>
  <c r="I2186" i="1"/>
  <c r="F2187" i="1"/>
  <c r="G2187" i="1"/>
  <c r="H2187" i="1"/>
  <c r="I2187" i="1"/>
  <c r="F2188" i="1"/>
  <c r="G2188" i="1"/>
  <c r="H2188" i="1"/>
  <c r="I2188" i="1"/>
  <c r="F2189" i="1"/>
  <c r="G2189" i="1"/>
  <c r="H2189" i="1"/>
  <c r="I2189" i="1"/>
  <c r="F2190" i="1"/>
  <c r="G2190" i="1"/>
  <c r="H2190" i="1"/>
  <c r="I2190" i="1"/>
  <c r="F2191" i="1"/>
  <c r="G2191" i="1"/>
  <c r="H2191" i="1"/>
  <c r="I2191" i="1"/>
  <c r="F2192" i="1"/>
  <c r="G2192" i="1"/>
  <c r="H2192" i="1"/>
  <c r="I2192" i="1"/>
  <c r="F2193" i="1"/>
  <c r="G2193" i="1"/>
  <c r="H2193" i="1"/>
  <c r="I2193" i="1"/>
  <c r="F2194" i="1"/>
  <c r="G2194" i="1"/>
  <c r="H2194" i="1"/>
  <c r="I2194" i="1"/>
  <c r="F2195" i="1"/>
  <c r="G2195" i="1"/>
  <c r="H2195" i="1"/>
  <c r="I2195" i="1"/>
  <c r="F2196" i="1"/>
  <c r="G2196" i="1"/>
  <c r="H2196" i="1"/>
  <c r="I2196" i="1"/>
  <c r="F2197" i="1"/>
  <c r="G2197" i="1"/>
  <c r="H2197" i="1"/>
  <c r="I2197" i="1"/>
  <c r="F2198" i="1"/>
  <c r="G2198" i="1"/>
  <c r="H2198" i="1"/>
  <c r="I2198" i="1"/>
  <c r="F2199" i="1"/>
  <c r="G2199" i="1"/>
  <c r="H2199" i="1"/>
  <c r="I2199" i="1"/>
  <c r="F2200" i="1"/>
  <c r="G2200" i="1"/>
  <c r="H2200" i="1"/>
  <c r="I2200" i="1"/>
  <c r="F2201" i="1"/>
  <c r="G2201" i="1"/>
  <c r="H2201" i="1"/>
  <c r="I2201" i="1"/>
  <c r="F2202" i="1"/>
  <c r="G2202" i="1"/>
  <c r="H2202" i="1"/>
  <c r="I2202" i="1"/>
  <c r="F2203" i="1"/>
  <c r="G2203" i="1"/>
  <c r="H2203" i="1"/>
  <c r="I2203" i="1"/>
  <c r="F2204" i="1"/>
  <c r="G2204" i="1"/>
  <c r="H2204" i="1"/>
  <c r="I2204" i="1"/>
  <c r="F2205" i="1"/>
  <c r="G2205" i="1"/>
  <c r="H2205" i="1"/>
  <c r="I2205" i="1"/>
  <c r="F2206" i="1"/>
  <c r="G2206" i="1"/>
  <c r="H2206" i="1"/>
  <c r="I2206" i="1"/>
  <c r="F2207" i="1"/>
  <c r="G2207" i="1"/>
  <c r="H2207" i="1"/>
  <c r="I2207" i="1"/>
  <c r="F2208" i="1"/>
  <c r="G2208" i="1"/>
  <c r="H2208" i="1"/>
  <c r="I2208" i="1"/>
  <c r="F2209" i="1"/>
  <c r="G2209" i="1"/>
  <c r="H2209" i="1"/>
  <c r="I2209" i="1"/>
  <c r="F2210" i="1"/>
  <c r="G2210" i="1"/>
  <c r="H2210" i="1"/>
  <c r="I2210" i="1"/>
  <c r="F2211" i="1"/>
  <c r="G2211" i="1"/>
  <c r="H2211" i="1"/>
  <c r="I2211" i="1"/>
  <c r="F2212" i="1"/>
  <c r="G2212" i="1"/>
  <c r="H2212" i="1"/>
  <c r="I2212" i="1"/>
  <c r="F2213" i="1"/>
  <c r="G2213" i="1"/>
  <c r="H2213" i="1"/>
  <c r="I2213" i="1"/>
  <c r="F2214" i="1"/>
  <c r="G2214" i="1"/>
  <c r="H2214" i="1"/>
  <c r="I2214" i="1"/>
  <c r="F2215" i="1"/>
  <c r="G2215" i="1"/>
  <c r="H2215" i="1"/>
  <c r="I2215" i="1"/>
  <c r="F2216" i="1"/>
  <c r="G2216" i="1"/>
  <c r="H2216" i="1"/>
  <c r="I2216" i="1"/>
  <c r="F2217" i="1"/>
  <c r="G2217" i="1"/>
  <c r="H2217" i="1"/>
  <c r="I2217" i="1"/>
  <c r="F2218" i="1"/>
  <c r="G2218" i="1"/>
  <c r="H2218" i="1"/>
  <c r="I2218" i="1"/>
  <c r="F2219" i="1"/>
  <c r="G2219" i="1"/>
  <c r="H2219" i="1"/>
  <c r="I2219" i="1"/>
  <c r="F2220" i="1"/>
  <c r="G2220" i="1"/>
  <c r="H2220" i="1"/>
  <c r="I2220" i="1"/>
  <c r="F2221" i="1"/>
  <c r="G2221" i="1"/>
  <c r="H2221" i="1"/>
  <c r="I2221" i="1"/>
  <c r="F2222" i="1"/>
  <c r="G2222" i="1"/>
  <c r="H2222" i="1"/>
  <c r="I2222" i="1"/>
  <c r="F2223" i="1"/>
  <c r="G2223" i="1"/>
  <c r="H2223" i="1"/>
  <c r="I2223" i="1"/>
  <c r="F2224" i="1"/>
  <c r="G2224" i="1"/>
  <c r="H2224" i="1"/>
  <c r="I2224" i="1"/>
  <c r="F2225" i="1"/>
  <c r="G2225" i="1"/>
  <c r="H2225" i="1"/>
  <c r="I2225" i="1"/>
  <c r="F2226" i="1"/>
  <c r="G2226" i="1"/>
  <c r="H2226" i="1"/>
  <c r="I2226" i="1"/>
  <c r="F2227" i="1"/>
  <c r="G2227" i="1"/>
  <c r="H2227" i="1"/>
  <c r="I2227" i="1"/>
  <c r="F2228" i="1"/>
  <c r="G2228" i="1"/>
  <c r="H2228" i="1"/>
  <c r="I2228" i="1"/>
  <c r="F2229" i="1"/>
  <c r="G2229" i="1"/>
  <c r="H2229" i="1"/>
  <c r="I2229" i="1"/>
  <c r="F2230" i="1"/>
  <c r="G2230" i="1"/>
  <c r="H2230" i="1"/>
  <c r="I2230" i="1"/>
  <c r="F2232" i="1"/>
  <c r="G2232" i="1"/>
  <c r="H2232" i="1"/>
  <c r="I2232" i="1"/>
  <c r="F2233" i="1"/>
  <c r="G2233" i="1"/>
  <c r="H2233" i="1"/>
  <c r="I2233" i="1"/>
  <c r="F2234" i="1"/>
  <c r="G2234" i="1"/>
  <c r="H2234" i="1"/>
  <c r="I2234" i="1"/>
  <c r="F2235" i="1"/>
  <c r="G2235" i="1"/>
  <c r="H2235" i="1"/>
  <c r="I2235" i="1"/>
  <c r="F2236" i="1"/>
  <c r="G2236" i="1"/>
  <c r="H2236" i="1"/>
  <c r="I2236" i="1"/>
  <c r="F2237" i="1"/>
  <c r="G2237" i="1"/>
  <c r="H2237" i="1"/>
  <c r="I2237" i="1"/>
  <c r="F2238" i="1"/>
  <c r="G2238" i="1"/>
  <c r="H2238" i="1"/>
  <c r="I2238" i="1"/>
  <c r="F2239" i="1"/>
  <c r="G2239" i="1"/>
  <c r="H2239" i="1"/>
  <c r="I2239" i="1"/>
  <c r="F2240" i="1"/>
  <c r="G2240" i="1"/>
  <c r="H2240" i="1"/>
  <c r="I2240" i="1"/>
  <c r="F2241" i="1"/>
  <c r="G2241" i="1"/>
  <c r="H2241" i="1"/>
  <c r="I2241" i="1"/>
  <c r="F2242" i="1"/>
  <c r="G2242" i="1"/>
  <c r="H2242" i="1"/>
  <c r="I2242" i="1"/>
  <c r="F2243" i="1"/>
  <c r="G2243" i="1"/>
  <c r="H2243" i="1"/>
  <c r="I2243" i="1"/>
  <c r="F2244" i="1"/>
  <c r="G2244" i="1"/>
  <c r="H2244" i="1"/>
  <c r="I2244" i="1"/>
  <c r="F2245" i="1"/>
  <c r="G2245" i="1"/>
  <c r="H2245" i="1"/>
  <c r="I2245" i="1"/>
  <c r="F2246" i="1"/>
  <c r="G2246" i="1"/>
  <c r="H2246" i="1"/>
  <c r="I2246" i="1"/>
  <c r="F2247" i="1"/>
  <c r="G2247" i="1"/>
  <c r="H2247" i="1"/>
  <c r="I2247" i="1"/>
  <c r="F2248" i="1"/>
  <c r="G2248" i="1"/>
  <c r="H2248" i="1"/>
  <c r="I2248" i="1"/>
  <c r="F2249" i="1"/>
  <c r="G2249" i="1"/>
  <c r="H2249" i="1"/>
  <c r="I2249" i="1"/>
  <c r="F2250" i="1"/>
  <c r="G2250" i="1"/>
  <c r="H2250" i="1"/>
  <c r="I2250" i="1"/>
  <c r="F2251" i="1"/>
  <c r="G2251" i="1"/>
  <c r="H2251" i="1"/>
  <c r="I2251" i="1"/>
  <c r="F2252" i="1"/>
  <c r="G2252" i="1"/>
  <c r="H2252" i="1"/>
  <c r="I2252" i="1"/>
  <c r="F2253" i="1"/>
  <c r="G2253" i="1"/>
  <c r="H2253" i="1"/>
  <c r="I2253" i="1"/>
  <c r="F2254" i="1"/>
  <c r="G2254" i="1"/>
  <c r="H2254" i="1"/>
  <c r="I2254" i="1"/>
  <c r="F2255" i="1"/>
  <c r="G2255" i="1"/>
  <c r="H2255" i="1"/>
  <c r="I2255" i="1"/>
  <c r="F2256" i="1"/>
  <c r="G2256" i="1"/>
  <c r="H2256" i="1"/>
  <c r="I2256" i="1"/>
  <c r="F2257" i="1"/>
  <c r="G2257" i="1"/>
  <c r="H2257" i="1"/>
  <c r="I2257" i="1"/>
  <c r="F2258" i="1"/>
  <c r="G2258" i="1"/>
  <c r="H2258" i="1"/>
  <c r="I2258" i="1"/>
  <c r="F2259" i="1"/>
  <c r="G2259" i="1"/>
  <c r="H2259" i="1"/>
  <c r="I2259" i="1"/>
  <c r="F2260" i="1"/>
  <c r="G2260" i="1"/>
  <c r="H2260" i="1"/>
  <c r="I2260" i="1"/>
  <c r="F2261" i="1"/>
  <c r="G2261" i="1"/>
  <c r="H2261" i="1"/>
  <c r="I2261" i="1"/>
  <c r="F2262" i="1"/>
  <c r="G2262" i="1"/>
  <c r="H2262" i="1"/>
  <c r="I2262" i="1"/>
  <c r="F2265" i="1"/>
  <c r="G2265" i="1"/>
  <c r="H2265" i="1"/>
  <c r="I2265" i="1"/>
  <c r="F2266" i="1"/>
  <c r="G2266" i="1"/>
  <c r="H2266" i="1"/>
  <c r="I2266" i="1"/>
  <c r="F2267" i="1"/>
  <c r="G2267" i="1"/>
  <c r="H2267" i="1"/>
  <c r="I2267" i="1"/>
  <c r="F2268" i="1"/>
  <c r="G2268" i="1"/>
  <c r="H2268" i="1"/>
  <c r="I2268" i="1"/>
  <c r="F2269" i="1"/>
  <c r="G2269" i="1"/>
  <c r="H2269" i="1"/>
  <c r="I2269" i="1"/>
  <c r="F2270" i="1"/>
  <c r="G2270" i="1"/>
  <c r="H2270" i="1"/>
  <c r="I2270" i="1"/>
  <c r="F2271" i="1"/>
  <c r="G2271" i="1"/>
  <c r="H2271" i="1"/>
  <c r="I2271" i="1"/>
  <c r="F2272" i="1"/>
  <c r="G2272" i="1"/>
  <c r="H2272" i="1"/>
  <c r="I2272" i="1"/>
  <c r="F2273" i="1"/>
  <c r="G2273" i="1"/>
  <c r="H2273" i="1"/>
  <c r="I2273" i="1"/>
  <c r="F2274" i="1"/>
  <c r="G2274" i="1"/>
  <c r="H2274" i="1"/>
  <c r="I2274" i="1"/>
  <c r="F2275" i="1"/>
  <c r="G2275" i="1"/>
  <c r="H2275" i="1"/>
  <c r="I2275" i="1"/>
  <c r="F2276" i="1"/>
  <c r="G2276" i="1"/>
  <c r="H2276" i="1"/>
  <c r="I2276" i="1"/>
  <c r="F2277" i="1"/>
  <c r="G2277" i="1"/>
  <c r="H2277" i="1"/>
  <c r="I2277" i="1"/>
  <c r="F2278" i="1"/>
  <c r="G2278" i="1"/>
  <c r="H2278" i="1"/>
  <c r="I2278" i="1"/>
  <c r="F2279" i="1"/>
  <c r="G2279" i="1"/>
  <c r="H2279" i="1"/>
  <c r="I2279" i="1"/>
  <c r="F2280" i="1"/>
  <c r="G2280" i="1"/>
  <c r="H2280" i="1"/>
  <c r="I2280" i="1"/>
  <c r="F2281" i="1"/>
  <c r="G2281" i="1"/>
  <c r="H2281" i="1"/>
  <c r="I2281" i="1"/>
  <c r="F2282" i="1"/>
  <c r="G2282" i="1"/>
  <c r="H2282" i="1"/>
  <c r="I2282" i="1"/>
  <c r="F2283" i="1"/>
  <c r="G2283" i="1"/>
  <c r="H2283" i="1"/>
  <c r="I2283" i="1"/>
  <c r="F2284" i="1"/>
  <c r="G2284" i="1"/>
  <c r="H2284" i="1"/>
  <c r="I2284" i="1"/>
  <c r="F2285" i="1"/>
  <c r="G2285" i="1"/>
  <c r="H2285" i="1"/>
  <c r="I2285" i="1"/>
  <c r="F2286" i="1"/>
  <c r="G2286" i="1"/>
  <c r="H2286" i="1"/>
  <c r="I2286" i="1"/>
  <c r="F2287" i="1"/>
  <c r="G2287" i="1"/>
  <c r="H2287" i="1"/>
  <c r="I2287" i="1"/>
  <c r="F2288" i="1"/>
  <c r="G2288" i="1"/>
  <c r="H2288" i="1"/>
  <c r="I2288" i="1"/>
  <c r="F2289" i="1"/>
  <c r="G2289" i="1"/>
  <c r="H2289" i="1"/>
  <c r="I2289" i="1"/>
  <c r="F2290" i="1"/>
  <c r="G2290" i="1"/>
  <c r="H2290" i="1"/>
  <c r="I2290" i="1"/>
  <c r="F2291" i="1"/>
  <c r="G2291" i="1"/>
  <c r="H2291" i="1"/>
  <c r="I2291" i="1"/>
  <c r="F2292" i="1"/>
  <c r="G2292" i="1"/>
  <c r="H2292" i="1"/>
  <c r="I2292" i="1"/>
  <c r="F2293" i="1"/>
  <c r="G2293" i="1"/>
  <c r="H2293" i="1"/>
  <c r="I2293" i="1"/>
  <c r="F2294" i="1"/>
  <c r="G2294" i="1"/>
  <c r="H2294" i="1"/>
  <c r="I2294" i="1"/>
  <c r="F2295" i="1"/>
  <c r="G2295" i="1"/>
  <c r="H2295" i="1"/>
  <c r="I2295" i="1"/>
  <c r="F2296" i="1"/>
  <c r="G2296" i="1"/>
  <c r="H2296" i="1"/>
  <c r="I2296" i="1"/>
  <c r="F2297" i="1"/>
  <c r="G2297" i="1"/>
  <c r="H2297" i="1"/>
  <c r="I2297" i="1"/>
  <c r="F2298" i="1"/>
  <c r="G2298" i="1"/>
  <c r="H2298" i="1"/>
  <c r="I2298" i="1"/>
  <c r="F2299" i="1"/>
  <c r="G2299" i="1"/>
  <c r="H2299" i="1"/>
  <c r="I2299" i="1"/>
  <c r="F2300" i="1"/>
  <c r="G2300" i="1"/>
  <c r="H2300" i="1"/>
  <c r="I2300" i="1"/>
  <c r="F2301" i="1"/>
  <c r="G2301" i="1"/>
  <c r="H2301" i="1"/>
  <c r="I2301" i="1"/>
  <c r="F2302" i="1"/>
  <c r="G2302" i="1"/>
  <c r="H2302" i="1"/>
  <c r="I2302" i="1"/>
  <c r="F2303" i="1"/>
  <c r="G2303" i="1"/>
  <c r="H2303" i="1"/>
  <c r="I2303" i="1"/>
  <c r="F2304" i="1"/>
  <c r="G2304" i="1"/>
  <c r="H2304" i="1"/>
  <c r="I2304" i="1"/>
  <c r="F2305" i="1"/>
  <c r="G2305" i="1"/>
  <c r="H2305" i="1"/>
  <c r="I2305" i="1"/>
  <c r="F2306" i="1"/>
  <c r="G2306" i="1"/>
  <c r="H2306" i="1"/>
  <c r="I2306" i="1"/>
  <c r="F2307" i="1"/>
  <c r="G2307" i="1"/>
  <c r="H2307" i="1"/>
  <c r="I2307" i="1"/>
  <c r="F2308" i="1"/>
  <c r="G2308" i="1"/>
  <c r="H2308" i="1"/>
  <c r="I2308" i="1"/>
  <c r="F2309" i="1"/>
  <c r="G2309" i="1"/>
  <c r="H2309" i="1"/>
  <c r="I2309" i="1"/>
  <c r="F2310" i="1"/>
  <c r="G2310" i="1"/>
  <c r="H2310" i="1"/>
  <c r="I2310" i="1"/>
  <c r="F2311" i="1"/>
  <c r="G2311" i="1"/>
  <c r="H2311" i="1"/>
  <c r="I2311" i="1"/>
  <c r="F2312" i="1"/>
  <c r="G2312" i="1"/>
  <c r="H2312" i="1"/>
  <c r="I2312" i="1"/>
  <c r="F2313" i="1"/>
  <c r="G2313" i="1"/>
  <c r="H2313" i="1"/>
  <c r="I2313" i="1"/>
  <c r="F2314" i="1"/>
  <c r="G2314" i="1"/>
  <c r="H2314" i="1"/>
  <c r="I2314" i="1"/>
  <c r="F2315" i="1"/>
  <c r="G2315" i="1"/>
  <c r="H2315" i="1"/>
  <c r="I2315" i="1"/>
  <c r="F2316" i="1"/>
  <c r="G2316" i="1"/>
  <c r="H2316" i="1"/>
  <c r="I2316" i="1"/>
  <c r="F2317" i="1"/>
  <c r="G2317" i="1"/>
  <c r="H2317" i="1"/>
  <c r="I2317" i="1"/>
  <c r="F2319" i="1"/>
  <c r="G2319" i="1"/>
  <c r="H2319" i="1"/>
  <c r="I2319" i="1"/>
  <c r="F2320" i="1"/>
  <c r="G2320" i="1"/>
  <c r="H2320" i="1"/>
  <c r="I2320" i="1"/>
  <c r="F2321" i="1"/>
  <c r="G2321" i="1"/>
  <c r="H2321" i="1"/>
  <c r="I2321" i="1"/>
  <c r="F2322" i="1"/>
  <c r="G2322" i="1"/>
  <c r="H2322" i="1"/>
  <c r="I2322" i="1"/>
  <c r="F2323" i="1"/>
  <c r="G2323" i="1"/>
  <c r="H2323" i="1"/>
  <c r="I2323" i="1"/>
  <c r="F2324" i="1"/>
  <c r="G2324" i="1"/>
  <c r="H2324" i="1"/>
  <c r="I2324" i="1"/>
  <c r="F2325" i="1"/>
  <c r="G2325" i="1"/>
  <c r="H2325" i="1"/>
  <c r="I2325" i="1"/>
  <c r="F2326" i="1"/>
  <c r="G2326" i="1"/>
  <c r="H2326" i="1"/>
  <c r="I2326" i="1"/>
  <c r="F2327" i="1"/>
  <c r="G2327" i="1"/>
  <c r="H2327" i="1"/>
  <c r="I2327" i="1"/>
  <c r="F2328" i="1"/>
  <c r="G2328" i="1"/>
  <c r="H2328" i="1"/>
  <c r="I2328" i="1"/>
  <c r="F2329" i="1"/>
  <c r="G2329" i="1"/>
  <c r="H2329" i="1"/>
  <c r="I2329" i="1"/>
  <c r="F2330" i="1"/>
  <c r="G2330" i="1"/>
  <c r="H2330" i="1"/>
  <c r="I2330" i="1"/>
  <c r="F2331" i="1"/>
  <c r="G2331" i="1"/>
  <c r="H2331" i="1"/>
  <c r="I2331" i="1"/>
  <c r="F2332" i="1"/>
  <c r="G2332" i="1"/>
  <c r="H2332" i="1"/>
  <c r="I2332" i="1"/>
  <c r="F2333" i="1"/>
  <c r="G2333" i="1"/>
  <c r="H2333" i="1"/>
  <c r="I2333" i="1"/>
  <c r="F2334" i="1"/>
  <c r="G2334" i="1"/>
  <c r="H2334" i="1"/>
  <c r="I2334" i="1"/>
  <c r="F2335" i="1"/>
  <c r="G2335" i="1"/>
  <c r="H2335" i="1"/>
  <c r="I2335" i="1"/>
  <c r="F2336" i="1"/>
  <c r="G2336" i="1"/>
  <c r="H2336" i="1"/>
  <c r="I2336" i="1"/>
  <c r="F2337" i="1"/>
  <c r="G2337" i="1"/>
  <c r="H2337" i="1"/>
  <c r="I2337" i="1"/>
  <c r="F2338" i="1"/>
  <c r="G2338" i="1"/>
  <c r="H2338" i="1"/>
  <c r="I2338" i="1"/>
  <c r="F2339" i="1"/>
  <c r="G2339" i="1"/>
  <c r="H2339" i="1"/>
  <c r="I2339" i="1"/>
  <c r="F2340" i="1"/>
  <c r="G2340" i="1"/>
  <c r="H2340" i="1"/>
  <c r="I2340" i="1"/>
  <c r="F2341" i="1"/>
  <c r="G2341" i="1"/>
  <c r="H2341" i="1"/>
  <c r="I2341" i="1"/>
  <c r="F2342" i="1"/>
  <c r="G2342" i="1"/>
  <c r="H2342" i="1"/>
  <c r="I2342" i="1"/>
  <c r="F2343" i="1"/>
  <c r="G2343" i="1"/>
  <c r="H2343" i="1"/>
  <c r="I2343" i="1"/>
  <c r="F2344" i="1"/>
  <c r="G2344" i="1"/>
  <c r="H2344" i="1"/>
  <c r="I2344" i="1"/>
  <c r="F2345" i="1"/>
  <c r="G2345" i="1"/>
  <c r="H2345" i="1"/>
  <c r="I2345" i="1"/>
  <c r="F2347" i="1"/>
  <c r="G2347" i="1"/>
  <c r="H2347" i="1"/>
  <c r="I2347" i="1"/>
  <c r="F2348" i="1"/>
  <c r="G2348" i="1"/>
  <c r="H2348" i="1"/>
  <c r="I2348" i="1"/>
  <c r="F2349" i="1"/>
  <c r="G2349" i="1"/>
  <c r="H2349" i="1"/>
  <c r="I2349" i="1"/>
  <c r="F2350" i="1"/>
  <c r="G2350" i="1"/>
  <c r="H2350" i="1"/>
  <c r="I2350" i="1"/>
  <c r="F2351" i="1"/>
  <c r="G2351" i="1"/>
  <c r="H2351" i="1"/>
  <c r="I2351" i="1"/>
  <c r="F2352" i="1"/>
  <c r="G2352" i="1"/>
  <c r="H2352" i="1"/>
  <c r="I2352" i="1"/>
  <c r="F2353" i="1"/>
  <c r="G2353" i="1"/>
  <c r="H2353" i="1"/>
  <c r="I2353" i="1"/>
  <c r="F2354" i="1"/>
  <c r="G2354" i="1"/>
  <c r="H2354" i="1"/>
  <c r="I2354" i="1"/>
  <c r="F2355" i="1"/>
  <c r="G2355" i="1"/>
  <c r="H2355" i="1"/>
  <c r="I2355" i="1"/>
  <c r="F2356" i="1"/>
  <c r="G2356" i="1"/>
  <c r="H2356" i="1"/>
  <c r="I2356" i="1"/>
  <c r="F2357" i="1"/>
  <c r="G2357" i="1"/>
  <c r="H2357" i="1"/>
  <c r="I2357" i="1"/>
  <c r="F2358" i="1"/>
  <c r="G2358" i="1"/>
  <c r="H2358" i="1"/>
  <c r="I2358" i="1"/>
  <c r="F2359" i="1"/>
  <c r="G2359" i="1"/>
  <c r="H2359" i="1"/>
  <c r="I2359" i="1"/>
  <c r="F2360" i="1"/>
  <c r="G2360" i="1"/>
  <c r="H2360" i="1"/>
  <c r="I2360" i="1"/>
  <c r="F2361" i="1"/>
  <c r="G2361" i="1"/>
  <c r="H2361" i="1"/>
  <c r="I2361" i="1"/>
  <c r="F2362" i="1"/>
  <c r="G2362" i="1"/>
  <c r="H2362" i="1"/>
  <c r="I2362" i="1"/>
  <c r="F2363" i="1"/>
  <c r="G2363" i="1"/>
  <c r="H2363" i="1"/>
  <c r="I2363" i="1"/>
  <c r="F2367" i="1"/>
  <c r="G2367" i="1"/>
  <c r="H2367" i="1"/>
  <c r="I2367" i="1"/>
  <c r="F2368" i="1"/>
  <c r="G2368" i="1"/>
  <c r="H2368" i="1"/>
  <c r="I2368" i="1"/>
  <c r="F2369" i="1"/>
  <c r="G2369" i="1"/>
  <c r="H2369" i="1"/>
  <c r="I2369" i="1"/>
  <c r="F2370" i="1"/>
  <c r="G2370" i="1"/>
  <c r="H2370" i="1"/>
  <c r="I2370" i="1"/>
  <c r="F2371" i="1"/>
  <c r="G2371" i="1"/>
  <c r="H2371" i="1"/>
  <c r="I2371" i="1"/>
  <c r="F2372" i="1"/>
  <c r="G2372" i="1"/>
  <c r="H2372" i="1"/>
  <c r="I2372" i="1"/>
  <c r="F2373" i="1"/>
  <c r="G2373" i="1"/>
  <c r="H2373" i="1"/>
  <c r="I2373" i="1"/>
  <c r="F2374" i="1"/>
  <c r="G2374" i="1"/>
  <c r="H2374" i="1"/>
  <c r="I2374" i="1"/>
  <c r="F2375" i="1"/>
  <c r="G2375" i="1"/>
  <c r="H2375" i="1"/>
  <c r="I2375" i="1"/>
  <c r="F2376" i="1"/>
  <c r="G2376" i="1"/>
  <c r="H2376" i="1"/>
  <c r="I2376" i="1"/>
  <c r="F2377" i="1"/>
  <c r="G2377" i="1"/>
  <c r="H2377" i="1"/>
  <c r="I2377" i="1"/>
  <c r="F2378" i="1"/>
  <c r="G2378" i="1"/>
  <c r="H2378" i="1"/>
  <c r="I2378" i="1"/>
  <c r="F2379" i="1"/>
  <c r="G2379" i="1"/>
  <c r="H2379" i="1"/>
  <c r="I2379" i="1"/>
  <c r="F2380" i="1"/>
  <c r="G2380" i="1"/>
  <c r="H2380" i="1"/>
  <c r="I2380" i="1"/>
  <c r="F2381" i="1"/>
  <c r="G2381" i="1"/>
  <c r="H2381" i="1"/>
  <c r="I2381" i="1"/>
  <c r="F2382" i="1"/>
  <c r="G2382" i="1"/>
  <c r="H2382" i="1"/>
  <c r="I2382" i="1"/>
  <c r="F2383" i="1"/>
  <c r="G2383" i="1"/>
  <c r="H2383" i="1"/>
  <c r="I2383" i="1"/>
  <c r="F2384" i="1"/>
  <c r="G2384" i="1"/>
  <c r="H2384" i="1"/>
  <c r="I2384" i="1"/>
  <c r="F2385" i="1"/>
  <c r="G2385" i="1"/>
  <c r="H2385" i="1"/>
  <c r="I2385" i="1"/>
  <c r="F2386" i="1"/>
  <c r="G2386" i="1"/>
  <c r="H2386" i="1"/>
  <c r="I2386" i="1"/>
  <c r="F2387" i="1"/>
  <c r="G2387" i="1"/>
  <c r="H2387" i="1"/>
  <c r="I2387" i="1"/>
  <c r="F2388" i="1"/>
  <c r="G2388" i="1"/>
  <c r="H2388" i="1"/>
  <c r="I2388" i="1"/>
  <c r="F2389" i="1"/>
  <c r="G2389" i="1"/>
  <c r="H2389" i="1"/>
  <c r="I2389" i="1"/>
  <c r="F2390" i="1"/>
  <c r="G2390" i="1"/>
  <c r="H2390" i="1"/>
  <c r="I2390" i="1"/>
  <c r="F2391" i="1"/>
  <c r="G2391" i="1"/>
  <c r="H2391" i="1"/>
  <c r="I2391" i="1"/>
  <c r="F2392" i="1"/>
  <c r="G2392" i="1"/>
  <c r="H2392" i="1"/>
  <c r="I2392" i="1"/>
  <c r="F2393" i="1"/>
  <c r="G2393" i="1"/>
  <c r="H2393" i="1"/>
  <c r="I2393" i="1"/>
  <c r="F2394" i="1"/>
  <c r="G2394" i="1"/>
  <c r="H2394" i="1"/>
  <c r="I2394" i="1"/>
  <c r="F2395" i="1"/>
  <c r="G2395" i="1"/>
  <c r="H2395" i="1"/>
  <c r="I2395" i="1"/>
  <c r="F2396" i="1"/>
  <c r="G2396" i="1"/>
  <c r="H2396" i="1"/>
  <c r="I2396" i="1"/>
  <c r="F2397" i="1"/>
  <c r="G2397" i="1"/>
  <c r="H2397" i="1"/>
  <c r="I2397" i="1"/>
  <c r="F2398" i="1"/>
  <c r="G2398" i="1"/>
  <c r="H2398" i="1"/>
  <c r="I2398" i="1"/>
  <c r="F2399" i="1"/>
  <c r="G2399" i="1"/>
  <c r="H2399" i="1"/>
  <c r="I2399" i="1"/>
  <c r="F2400" i="1"/>
  <c r="G2400" i="1"/>
  <c r="H2400" i="1"/>
  <c r="I2400" i="1"/>
  <c r="F2401" i="1"/>
  <c r="G2401" i="1"/>
  <c r="H2401" i="1"/>
  <c r="I2401" i="1"/>
  <c r="F2402" i="1"/>
  <c r="G2402" i="1"/>
  <c r="H2402" i="1"/>
  <c r="I2402" i="1"/>
  <c r="F2403" i="1"/>
  <c r="G2403" i="1"/>
  <c r="H2403" i="1"/>
  <c r="I2403" i="1"/>
  <c r="F2404" i="1"/>
  <c r="G2404" i="1"/>
  <c r="H2404" i="1"/>
  <c r="I2404" i="1"/>
  <c r="F2405" i="1"/>
  <c r="G2405" i="1"/>
  <c r="H2405" i="1"/>
  <c r="I2405" i="1"/>
  <c r="F2406" i="1"/>
  <c r="G2406" i="1"/>
  <c r="H2406" i="1"/>
  <c r="I2406" i="1"/>
  <c r="F2407" i="1"/>
  <c r="G2407" i="1"/>
  <c r="H2407" i="1"/>
  <c r="I2407" i="1"/>
  <c r="F2408" i="1"/>
  <c r="G2408" i="1"/>
  <c r="H2408" i="1"/>
  <c r="I2408" i="1"/>
  <c r="F2409" i="1"/>
  <c r="G2409" i="1"/>
  <c r="H2409" i="1"/>
  <c r="I2409" i="1"/>
  <c r="F2410" i="1"/>
  <c r="G2410" i="1"/>
  <c r="H2410" i="1"/>
  <c r="I2410" i="1"/>
  <c r="F2411" i="1"/>
  <c r="G2411" i="1"/>
  <c r="H2411" i="1"/>
  <c r="I2411" i="1"/>
  <c r="F2412" i="1"/>
  <c r="G2412" i="1"/>
  <c r="H2412" i="1"/>
  <c r="I2412" i="1"/>
  <c r="F2413" i="1"/>
  <c r="G2413" i="1"/>
  <c r="H2413" i="1"/>
  <c r="I2413" i="1"/>
  <c r="F2414" i="1"/>
  <c r="G2414" i="1"/>
  <c r="H2414" i="1"/>
  <c r="I2414" i="1"/>
  <c r="F2415" i="1"/>
  <c r="G2415" i="1"/>
  <c r="H2415" i="1"/>
  <c r="I2415" i="1"/>
  <c r="F2416" i="1"/>
  <c r="G2416" i="1"/>
  <c r="H2416" i="1"/>
  <c r="I2416" i="1"/>
  <c r="F2417" i="1"/>
  <c r="G2417" i="1"/>
  <c r="H2417" i="1"/>
  <c r="I2417" i="1"/>
  <c r="F2418" i="1"/>
  <c r="G2418" i="1"/>
  <c r="H2418" i="1"/>
  <c r="I2418" i="1"/>
  <c r="F2419" i="1"/>
  <c r="G2419" i="1"/>
  <c r="H2419" i="1"/>
  <c r="I2419" i="1"/>
  <c r="F2420" i="1"/>
  <c r="G2420" i="1"/>
  <c r="H2420" i="1"/>
  <c r="I2420" i="1"/>
  <c r="F2421" i="1"/>
  <c r="G2421" i="1"/>
  <c r="H2421" i="1"/>
  <c r="I2421" i="1"/>
  <c r="F2422" i="1"/>
  <c r="G2422" i="1"/>
  <c r="H2422" i="1"/>
  <c r="I2422" i="1"/>
  <c r="F2423" i="1"/>
  <c r="G2423" i="1"/>
  <c r="H2423" i="1"/>
  <c r="I2423" i="1"/>
  <c r="F2424" i="1"/>
  <c r="G2424" i="1"/>
  <c r="H2424" i="1"/>
  <c r="I2424" i="1"/>
  <c r="F2425" i="1"/>
  <c r="G2425" i="1"/>
  <c r="H2425" i="1"/>
  <c r="I2425" i="1"/>
  <c r="F2426" i="1"/>
  <c r="G2426" i="1"/>
  <c r="H2426" i="1"/>
  <c r="I2426" i="1"/>
  <c r="F2427" i="1"/>
  <c r="G2427" i="1"/>
  <c r="H2427" i="1"/>
  <c r="I2427" i="1"/>
  <c r="F2428" i="1"/>
  <c r="G2428" i="1"/>
  <c r="H2428" i="1"/>
  <c r="I2428" i="1"/>
  <c r="F2429" i="1"/>
  <c r="G2429" i="1"/>
  <c r="H2429" i="1"/>
  <c r="I2429" i="1"/>
  <c r="F2430" i="1"/>
  <c r="G2430" i="1"/>
  <c r="H2430" i="1"/>
  <c r="I2430" i="1"/>
  <c r="F2431" i="1"/>
  <c r="G2431" i="1"/>
  <c r="H2431" i="1"/>
  <c r="I2431" i="1"/>
  <c r="F2432" i="1"/>
  <c r="G2432" i="1"/>
  <c r="H2432" i="1"/>
  <c r="I2432" i="1"/>
  <c r="F2433" i="1"/>
  <c r="G2433" i="1"/>
  <c r="H2433" i="1"/>
  <c r="I2433" i="1"/>
  <c r="F2434" i="1"/>
  <c r="G2434" i="1"/>
  <c r="H2434" i="1"/>
  <c r="I2434" i="1"/>
  <c r="F2435" i="1"/>
  <c r="G2435" i="1"/>
  <c r="H2435" i="1"/>
  <c r="I2435" i="1"/>
  <c r="F2436" i="1"/>
  <c r="G2436" i="1"/>
  <c r="H2436" i="1"/>
  <c r="I2436" i="1"/>
  <c r="F2437" i="1"/>
  <c r="G2437" i="1"/>
  <c r="H2437" i="1"/>
  <c r="I2437" i="1"/>
  <c r="F2438" i="1"/>
  <c r="G2438" i="1"/>
  <c r="H2438" i="1"/>
  <c r="I2438" i="1"/>
  <c r="F2439" i="1"/>
  <c r="G2439" i="1"/>
  <c r="H2439" i="1"/>
  <c r="I2439" i="1"/>
  <c r="F2440" i="1"/>
  <c r="G2440" i="1"/>
  <c r="H2440" i="1"/>
  <c r="I2440" i="1"/>
  <c r="F2441" i="1"/>
  <c r="G2441" i="1"/>
  <c r="H2441" i="1"/>
  <c r="I2441" i="1"/>
  <c r="F2442" i="1"/>
  <c r="G2442" i="1"/>
  <c r="H2442" i="1"/>
  <c r="I2442" i="1"/>
  <c r="F2443" i="1"/>
  <c r="G2443" i="1"/>
  <c r="H2443" i="1"/>
  <c r="I2443" i="1"/>
  <c r="F2444" i="1"/>
  <c r="G2444" i="1"/>
  <c r="H2444" i="1"/>
  <c r="I2444" i="1"/>
  <c r="F2445" i="1"/>
  <c r="G2445" i="1"/>
  <c r="H2445" i="1"/>
  <c r="I2445" i="1"/>
  <c r="F2446" i="1"/>
  <c r="G2446" i="1"/>
  <c r="H2446" i="1"/>
  <c r="I2446" i="1"/>
  <c r="F2447" i="1"/>
  <c r="G2447" i="1"/>
  <c r="H2447" i="1"/>
  <c r="I2447" i="1"/>
  <c r="F2448" i="1"/>
  <c r="G2448" i="1"/>
  <c r="H2448" i="1"/>
  <c r="I2448" i="1"/>
  <c r="F2449" i="1"/>
  <c r="G2449" i="1"/>
  <c r="H2449" i="1"/>
  <c r="I2449" i="1"/>
  <c r="F2450" i="1"/>
  <c r="G2450" i="1"/>
  <c r="H2450" i="1"/>
  <c r="I2450" i="1"/>
  <c r="F2451" i="1"/>
  <c r="G2451" i="1"/>
  <c r="H2451" i="1"/>
  <c r="I2451" i="1"/>
  <c r="F2452" i="1"/>
  <c r="G2452" i="1"/>
  <c r="H2452" i="1"/>
  <c r="I2452" i="1"/>
  <c r="F2453" i="1"/>
  <c r="G2453" i="1"/>
  <c r="H2453" i="1"/>
  <c r="I2453" i="1"/>
  <c r="F2454" i="1"/>
  <c r="G2454" i="1"/>
  <c r="H2454" i="1"/>
  <c r="I2454" i="1"/>
  <c r="F2455" i="1"/>
  <c r="G2455" i="1"/>
  <c r="H2455" i="1"/>
  <c r="I2455" i="1"/>
  <c r="F2456" i="1"/>
  <c r="G2456" i="1"/>
  <c r="H2456" i="1"/>
  <c r="I2456" i="1"/>
  <c r="F2457" i="1"/>
  <c r="G2457" i="1"/>
  <c r="H2457" i="1"/>
  <c r="I2457" i="1"/>
  <c r="F2458" i="1"/>
  <c r="G2458" i="1"/>
  <c r="H2458" i="1"/>
  <c r="I2458" i="1"/>
  <c r="F2459" i="1"/>
  <c r="G2459" i="1"/>
  <c r="H2459" i="1"/>
  <c r="I2459" i="1"/>
  <c r="F2460" i="1"/>
  <c r="G2460" i="1"/>
  <c r="H2460" i="1"/>
  <c r="I2460" i="1"/>
  <c r="F2461" i="1"/>
  <c r="G2461" i="1"/>
  <c r="H2461" i="1"/>
  <c r="I2461" i="1"/>
  <c r="F2462" i="1"/>
  <c r="G2462" i="1"/>
  <c r="H2462" i="1"/>
  <c r="I2462" i="1"/>
  <c r="F2463" i="1"/>
  <c r="G2463" i="1"/>
  <c r="H2463" i="1"/>
  <c r="I2463" i="1"/>
  <c r="F2464" i="1"/>
  <c r="G2464" i="1"/>
  <c r="H2464" i="1"/>
  <c r="I2464" i="1"/>
  <c r="F2465" i="1"/>
  <c r="G2465" i="1"/>
  <c r="H2465" i="1"/>
  <c r="I2465" i="1"/>
  <c r="F2466" i="1"/>
  <c r="G2466" i="1"/>
  <c r="H2466" i="1"/>
  <c r="I2466" i="1"/>
  <c r="F2467" i="1"/>
  <c r="G2467" i="1"/>
  <c r="H2467" i="1"/>
  <c r="I2467" i="1"/>
  <c r="F2468" i="1"/>
  <c r="G2468" i="1"/>
  <c r="H2468" i="1"/>
  <c r="I2468" i="1"/>
  <c r="F2469" i="1"/>
  <c r="G2469" i="1"/>
  <c r="H2469" i="1"/>
  <c r="I2469" i="1"/>
  <c r="F2470" i="1"/>
  <c r="G2470" i="1"/>
  <c r="H2470" i="1"/>
  <c r="I2470" i="1"/>
  <c r="F2471" i="1"/>
  <c r="G2471" i="1"/>
  <c r="H2471" i="1"/>
  <c r="I2471" i="1"/>
  <c r="F2472" i="1"/>
  <c r="G2472" i="1"/>
  <c r="H2472" i="1"/>
  <c r="I2472" i="1"/>
  <c r="F2473" i="1"/>
  <c r="G2473" i="1"/>
  <c r="H2473" i="1"/>
  <c r="I2473" i="1"/>
  <c r="F2474" i="1"/>
  <c r="G2474" i="1"/>
  <c r="H2474" i="1"/>
  <c r="I2474" i="1"/>
  <c r="F2475" i="1"/>
  <c r="G2475" i="1"/>
  <c r="H2475" i="1"/>
  <c r="I2475" i="1"/>
  <c r="F2476" i="1"/>
  <c r="G2476" i="1"/>
  <c r="H2476" i="1"/>
  <c r="I2476" i="1"/>
  <c r="F2477" i="1"/>
  <c r="G2477" i="1"/>
  <c r="H2477" i="1"/>
  <c r="I2477" i="1"/>
  <c r="F2478" i="1"/>
  <c r="G2478" i="1"/>
  <c r="H2478" i="1"/>
  <c r="I2478" i="1"/>
  <c r="F2479" i="1"/>
  <c r="G2479" i="1"/>
  <c r="H2479" i="1"/>
  <c r="I2479" i="1"/>
  <c r="F2480" i="1"/>
  <c r="G2480" i="1"/>
  <c r="H2480" i="1"/>
  <c r="I2480" i="1"/>
  <c r="F2481" i="1"/>
  <c r="G2481" i="1"/>
  <c r="H2481" i="1"/>
  <c r="I2481" i="1"/>
  <c r="F2482" i="1"/>
  <c r="G2482" i="1"/>
  <c r="H2482" i="1"/>
  <c r="I2482" i="1"/>
  <c r="F2483" i="1"/>
  <c r="G2483" i="1"/>
  <c r="H2483" i="1"/>
  <c r="I2483" i="1"/>
  <c r="F2484" i="1"/>
  <c r="G2484" i="1"/>
  <c r="H2484" i="1"/>
  <c r="I2484" i="1"/>
  <c r="F2485" i="1"/>
  <c r="G2485" i="1"/>
  <c r="H2485" i="1"/>
  <c r="I2485" i="1"/>
  <c r="F2486" i="1"/>
  <c r="G2486" i="1"/>
  <c r="H2486" i="1"/>
  <c r="I2486" i="1"/>
  <c r="F2487" i="1"/>
  <c r="G2487" i="1"/>
  <c r="H2487" i="1"/>
  <c r="I2487" i="1"/>
  <c r="F2488" i="1"/>
  <c r="G2488" i="1"/>
  <c r="H2488" i="1"/>
  <c r="I2488" i="1"/>
  <c r="F2489" i="1"/>
  <c r="G2489" i="1"/>
  <c r="H2489" i="1"/>
  <c r="I2489" i="1"/>
  <c r="F2490" i="1"/>
  <c r="G2490" i="1"/>
  <c r="H2490" i="1"/>
  <c r="I2490" i="1"/>
  <c r="F2491" i="1"/>
  <c r="G2491" i="1"/>
  <c r="H2491" i="1"/>
  <c r="I2491" i="1"/>
  <c r="F2492" i="1"/>
  <c r="G2492" i="1"/>
  <c r="H2492" i="1"/>
  <c r="I2492" i="1"/>
  <c r="F2493" i="1"/>
  <c r="G2493" i="1"/>
  <c r="H2493" i="1"/>
  <c r="I2493" i="1"/>
  <c r="F2494" i="1"/>
  <c r="G2494" i="1"/>
  <c r="H2494" i="1"/>
  <c r="I2494" i="1"/>
  <c r="F2495" i="1"/>
  <c r="G2495" i="1"/>
  <c r="H2495" i="1"/>
  <c r="I2495" i="1"/>
  <c r="F2496" i="1"/>
  <c r="G2496" i="1"/>
  <c r="H2496" i="1"/>
  <c r="I2496" i="1"/>
  <c r="F2497" i="1"/>
  <c r="G2497" i="1"/>
  <c r="H2497" i="1"/>
  <c r="I2497" i="1"/>
  <c r="F2498" i="1"/>
  <c r="G2498" i="1"/>
  <c r="H2498" i="1"/>
  <c r="I2498" i="1"/>
  <c r="F2499" i="1"/>
  <c r="G2499" i="1"/>
  <c r="H2499" i="1"/>
  <c r="I2499" i="1"/>
  <c r="F2500" i="1"/>
  <c r="G2500" i="1"/>
  <c r="H2500" i="1"/>
  <c r="I2500" i="1"/>
  <c r="F2501" i="1"/>
  <c r="G2501" i="1"/>
  <c r="H2501" i="1"/>
  <c r="I2501" i="1"/>
  <c r="F2502" i="1"/>
  <c r="G2502" i="1"/>
  <c r="H2502" i="1"/>
  <c r="I2502" i="1"/>
  <c r="F2503" i="1"/>
  <c r="G2503" i="1"/>
  <c r="H2503" i="1"/>
  <c r="I2503" i="1"/>
  <c r="F2504" i="1"/>
  <c r="G2504" i="1"/>
  <c r="H2504" i="1"/>
  <c r="I2504" i="1"/>
  <c r="F2505" i="1"/>
  <c r="G2505" i="1"/>
  <c r="H2505" i="1"/>
  <c r="I2505" i="1"/>
  <c r="F2506" i="1"/>
  <c r="G2506" i="1"/>
  <c r="H2506" i="1"/>
  <c r="I2506" i="1"/>
  <c r="F2507" i="1"/>
  <c r="G2507" i="1"/>
  <c r="H2507" i="1"/>
  <c r="I2507" i="1"/>
  <c r="F2508" i="1"/>
  <c r="G2508" i="1"/>
  <c r="H2508" i="1"/>
  <c r="I2508" i="1"/>
  <c r="F2509" i="1"/>
  <c r="G2509" i="1"/>
  <c r="H2509" i="1"/>
  <c r="I2509" i="1"/>
  <c r="F2510" i="1"/>
  <c r="G2510" i="1"/>
  <c r="H2510" i="1"/>
  <c r="I2510" i="1"/>
  <c r="F2511" i="1"/>
  <c r="G2511" i="1"/>
  <c r="H2511" i="1"/>
  <c r="I2511" i="1"/>
  <c r="F2512" i="1"/>
  <c r="G2512" i="1"/>
  <c r="H2512" i="1"/>
  <c r="I2512" i="1"/>
  <c r="F2513" i="1"/>
  <c r="G2513" i="1"/>
  <c r="H2513" i="1"/>
  <c r="I2513" i="1"/>
  <c r="F2514" i="1"/>
  <c r="G2514" i="1"/>
  <c r="H2514" i="1"/>
  <c r="I2514" i="1"/>
  <c r="F2515" i="1"/>
  <c r="G2515" i="1"/>
  <c r="H2515" i="1"/>
  <c r="I2515" i="1"/>
  <c r="F2516" i="1"/>
  <c r="G2516" i="1"/>
  <c r="H2516" i="1"/>
  <c r="I2516" i="1"/>
  <c r="F2517" i="1"/>
  <c r="G2517" i="1"/>
  <c r="H2517" i="1"/>
  <c r="I2517" i="1"/>
  <c r="F2518" i="1"/>
  <c r="G2518" i="1"/>
  <c r="H2518" i="1"/>
  <c r="I2518" i="1"/>
  <c r="F2519" i="1"/>
  <c r="G2519" i="1"/>
  <c r="H2519" i="1"/>
  <c r="I2519" i="1"/>
  <c r="F2520" i="1"/>
  <c r="G2520" i="1"/>
  <c r="H2520" i="1"/>
  <c r="I2520" i="1"/>
  <c r="F2521" i="1"/>
  <c r="G2521" i="1"/>
  <c r="H2521" i="1"/>
  <c r="I2521" i="1"/>
  <c r="F2522" i="1"/>
  <c r="G2522" i="1"/>
  <c r="H2522" i="1"/>
  <c r="I2522" i="1"/>
  <c r="F2523" i="1"/>
  <c r="G2523" i="1"/>
  <c r="H2523" i="1"/>
  <c r="I2523" i="1"/>
  <c r="F2524" i="1"/>
  <c r="G2524" i="1"/>
  <c r="H2524" i="1"/>
  <c r="I2524" i="1"/>
  <c r="F2526" i="1"/>
  <c r="G2526" i="1"/>
  <c r="H2526" i="1"/>
  <c r="I2526" i="1"/>
  <c r="F2527" i="1"/>
  <c r="G2527" i="1"/>
  <c r="H2527" i="1"/>
  <c r="I2527" i="1"/>
  <c r="F2528" i="1"/>
  <c r="G2528" i="1"/>
  <c r="H2528" i="1"/>
  <c r="I2528" i="1"/>
  <c r="F2529" i="1"/>
  <c r="G2529" i="1"/>
  <c r="H2529" i="1"/>
  <c r="I2529" i="1"/>
  <c r="F2530" i="1"/>
  <c r="G2530" i="1"/>
  <c r="H2530" i="1"/>
  <c r="I2530" i="1"/>
  <c r="F2531" i="1"/>
  <c r="G2531" i="1"/>
  <c r="H2531" i="1"/>
  <c r="I2531" i="1"/>
  <c r="F2532" i="1"/>
  <c r="G2532" i="1"/>
  <c r="H2532" i="1"/>
  <c r="I2532" i="1"/>
  <c r="F2533" i="1"/>
  <c r="G2533" i="1"/>
  <c r="H2533" i="1"/>
  <c r="I2533" i="1"/>
  <c r="F2534" i="1"/>
  <c r="G2534" i="1"/>
  <c r="H2534" i="1"/>
  <c r="I2534" i="1"/>
  <c r="F2535" i="1"/>
  <c r="G2535" i="1"/>
  <c r="H2535" i="1"/>
  <c r="I2535" i="1"/>
  <c r="F2536" i="1"/>
  <c r="G2536" i="1"/>
  <c r="H2536" i="1"/>
  <c r="I2536" i="1"/>
  <c r="F2537" i="1"/>
  <c r="G2537" i="1"/>
  <c r="H2537" i="1"/>
  <c r="I2537" i="1"/>
  <c r="F2538" i="1"/>
  <c r="G2538" i="1"/>
  <c r="H2538" i="1"/>
  <c r="I2538" i="1"/>
  <c r="F2539" i="1"/>
  <c r="G2539" i="1"/>
  <c r="H2539" i="1"/>
  <c r="I2539" i="1"/>
  <c r="F2540" i="1"/>
  <c r="G2540" i="1"/>
  <c r="H2540" i="1"/>
  <c r="I2540" i="1"/>
  <c r="F2541" i="1"/>
  <c r="G2541" i="1"/>
  <c r="H2541" i="1"/>
  <c r="I2541" i="1"/>
  <c r="F2542" i="1"/>
  <c r="G2542" i="1"/>
  <c r="H2542" i="1"/>
  <c r="I2542" i="1"/>
  <c r="F2543" i="1"/>
  <c r="G2543" i="1"/>
  <c r="H2543" i="1"/>
  <c r="I2543" i="1"/>
  <c r="F2544" i="1"/>
  <c r="G2544" i="1"/>
  <c r="H2544" i="1"/>
  <c r="I2544" i="1"/>
  <c r="F2545" i="1"/>
  <c r="G2545" i="1"/>
  <c r="H2545" i="1"/>
  <c r="I2545" i="1"/>
  <c r="F2546" i="1"/>
  <c r="G2546" i="1"/>
  <c r="H2546" i="1"/>
  <c r="I2546" i="1"/>
  <c r="F2547" i="1"/>
  <c r="G2547" i="1"/>
  <c r="H2547" i="1"/>
  <c r="I2547" i="1"/>
  <c r="F2548" i="1"/>
  <c r="G2548" i="1"/>
  <c r="H2548" i="1"/>
  <c r="I2548" i="1"/>
  <c r="F2549" i="1"/>
  <c r="G2549" i="1"/>
  <c r="H2549" i="1"/>
  <c r="I2549" i="1"/>
  <c r="F2550" i="1"/>
  <c r="G2550" i="1"/>
  <c r="H2550" i="1"/>
  <c r="I2550" i="1"/>
  <c r="F2551" i="1"/>
  <c r="G2551" i="1"/>
  <c r="H2551" i="1"/>
  <c r="I2551" i="1"/>
  <c r="F2552" i="1"/>
  <c r="G2552" i="1"/>
  <c r="H2552" i="1"/>
  <c r="I2552" i="1"/>
  <c r="F2553" i="1"/>
  <c r="G2553" i="1"/>
  <c r="H2553" i="1"/>
  <c r="I2553" i="1"/>
  <c r="F2554" i="1"/>
  <c r="G2554" i="1"/>
  <c r="H2554" i="1"/>
  <c r="I2554" i="1"/>
  <c r="F2555" i="1"/>
  <c r="G2555" i="1"/>
  <c r="H2555" i="1"/>
  <c r="I2555" i="1"/>
  <c r="F2556" i="1"/>
  <c r="G2556" i="1"/>
  <c r="H2556" i="1"/>
  <c r="I2556" i="1"/>
  <c r="F2557" i="1"/>
  <c r="G2557" i="1"/>
  <c r="H2557" i="1"/>
  <c r="I2557" i="1"/>
  <c r="F2558" i="1"/>
  <c r="G2558" i="1"/>
  <c r="H2558" i="1"/>
  <c r="I2558" i="1"/>
  <c r="F2559" i="1"/>
  <c r="G2559" i="1"/>
  <c r="H2559" i="1"/>
  <c r="I2559" i="1"/>
  <c r="F2560" i="1"/>
  <c r="G2560" i="1"/>
  <c r="H2560" i="1"/>
  <c r="I2560" i="1"/>
  <c r="F2561" i="1"/>
  <c r="G2561" i="1"/>
  <c r="H2561" i="1"/>
  <c r="I2561" i="1"/>
  <c r="F2562" i="1"/>
  <c r="G2562" i="1"/>
  <c r="H2562" i="1"/>
  <c r="I2562" i="1"/>
  <c r="F2563" i="1"/>
  <c r="G2563" i="1"/>
  <c r="H2563" i="1"/>
  <c r="I2563" i="1"/>
  <c r="F2564" i="1"/>
  <c r="G2564" i="1"/>
  <c r="H2564" i="1"/>
  <c r="I2564" i="1"/>
  <c r="F2565" i="1"/>
  <c r="G2565" i="1"/>
  <c r="H2565" i="1"/>
  <c r="I2565" i="1"/>
  <c r="F2566" i="1"/>
  <c r="G2566" i="1"/>
  <c r="H2566" i="1"/>
  <c r="I2566" i="1"/>
  <c r="F2567" i="1"/>
  <c r="G2567" i="1"/>
  <c r="H2567" i="1"/>
  <c r="I2567" i="1"/>
  <c r="F2568" i="1"/>
  <c r="G2568" i="1"/>
  <c r="H2568" i="1"/>
  <c r="I2568" i="1"/>
  <c r="F2569" i="1"/>
  <c r="G2569" i="1"/>
  <c r="H2569" i="1"/>
  <c r="I2569" i="1"/>
  <c r="F2570" i="1"/>
  <c r="G2570" i="1"/>
  <c r="H2570" i="1"/>
  <c r="I2570" i="1"/>
  <c r="F2571" i="1"/>
  <c r="G2571" i="1"/>
  <c r="H2571" i="1"/>
  <c r="I2571" i="1"/>
  <c r="F2572" i="1"/>
  <c r="G2572" i="1"/>
  <c r="H2572" i="1"/>
  <c r="I2572" i="1"/>
  <c r="F2573" i="1"/>
  <c r="G2573" i="1"/>
  <c r="H2573" i="1"/>
  <c r="I2573" i="1"/>
  <c r="F2574" i="1"/>
  <c r="G2574" i="1"/>
  <c r="H2574" i="1"/>
  <c r="I2574" i="1"/>
  <c r="F2575" i="1"/>
  <c r="G2575" i="1"/>
  <c r="H2575" i="1"/>
  <c r="I2575" i="1"/>
  <c r="F2576" i="1"/>
  <c r="G2576" i="1"/>
  <c r="H2576" i="1"/>
  <c r="I2576" i="1"/>
  <c r="F2577" i="1"/>
  <c r="G2577" i="1"/>
  <c r="H2577" i="1"/>
  <c r="I2577" i="1"/>
  <c r="F2578" i="1"/>
  <c r="G2578" i="1"/>
  <c r="H2578" i="1"/>
  <c r="I2578" i="1"/>
  <c r="F2579" i="1"/>
  <c r="G2579" i="1"/>
  <c r="H2579" i="1"/>
  <c r="I2579" i="1"/>
  <c r="F2580" i="1"/>
  <c r="G2580" i="1"/>
  <c r="H2580" i="1"/>
  <c r="I2580" i="1"/>
  <c r="F2581" i="1"/>
  <c r="G2581" i="1"/>
  <c r="H2581" i="1"/>
  <c r="I2581" i="1"/>
  <c r="F2582" i="1"/>
  <c r="G2582" i="1"/>
  <c r="H2582" i="1"/>
  <c r="I2582" i="1"/>
  <c r="F2583" i="1"/>
  <c r="G2583" i="1"/>
  <c r="H2583" i="1"/>
  <c r="I2583" i="1"/>
  <c r="F2584" i="1"/>
  <c r="G2584" i="1"/>
  <c r="H2584" i="1"/>
  <c r="I2584" i="1"/>
  <c r="F2585" i="1"/>
  <c r="G2585" i="1"/>
  <c r="H2585" i="1"/>
  <c r="I2585" i="1"/>
  <c r="F2586" i="1"/>
  <c r="G2586" i="1"/>
  <c r="H2586" i="1"/>
  <c r="I2586" i="1"/>
  <c r="F2587" i="1"/>
  <c r="G2587" i="1"/>
  <c r="H2587" i="1"/>
  <c r="I2587" i="1"/>
  <c r="F2588" i="1"/>
  <c r="G2588" i="1"/>
  <c r="H2588" i="1"/>
  <c r="I2588" i="1"/>
  <c r="F2589" i="1"/>
  <c r="G2589" i="1"/>
  <c r="H2589" i="1"/>
  <c r="I2589" i="1"/>
  <c r="F2590" i="1"/>
  <c r="G2590" i="1"/>
  <c r="H2590" i="1"/>
  <c r="I2590" i="1"/>
  <c r="F2591" i="1"/>
  <c r="G2591" i="1"/>
  <c r="H2591" i="1"/>
  <c r="I2591" i="1"/>
  <c r="F2592" i="1"/>
  <c r="G2592" i="1"/>
  <c r="H2592" i="1"/>
  <c r="I2592" i="1"/>
  <c r="F2593" i="1"/>
  <c r="G2593" i="1"/>
  <c r="H2593" i="1"/>
  <c r="I2593" i="1"/>
  <c r="F2594" i="1"/>
  <c r="G2594" i="1"/>
  <c r="H2594" i="1"/>
  <c r="I2594" i="1"/>
  <c r="F2595" i="1"/>
  <c r="G2595" i="1"/>
  <c r="H2595" i="1"/>
  <c r="I2595" i="1"/>
  <c r="F2596" i="1"/>
  <c r="G2596" i="1"/>
  <c r="H2596" i="1"/>
  <c r="I2596" i="1"/>
  <c r="F2597" i="1"/>
  <c r="G2597" i="1"/>
  <c r="H2597" i="1"/>
  <c r="I2597" i="1"/>
  <c r="F2598" i="1"/>
  <c r="G2598" i="1"/>
  <c r="H2598" i="1"/>
  <c r="I2598" i="1"/>
  <c r="F2599" i="1"/>
  <c r="G2599" i="1"/>
  <c r="H2599" i="1"/>
  <c r="I2599" i="1"/>
  <c r="F2600" i="1"/>
  <c r="G2600" i="1"/>
  <c r="H2600" i="1"/>
  <c r="I2600" i="1"/>
  <c r="F2601" i="1"/>
  <c r="G2601" i="1"/>
  <c r="H2601" i="1"/>
  <c r="I2601" i="1"/>
  <c r="F2602" i="1"/>
  <c r="G2602" i="1"/>
  <c r="H2602" i="1"/>
  <c r="I2602" i="1"/>
  <c r="F2604" i="1"/>
  <c r="G2604" i="1"/>
  <c r="H2604" i="1"/>
  <c r="I2604" i="1"/>
  <c r="F2605" i="1"/>
  <c r="G2605" i="1"/>
  <c r="H2605" i="1"/>
  <c r="I2605" i="1"/>
  <c r="F2606" i="1"/>
  <c r="G2606" i="1"/>
  <c r="H2606" i="1"/>
  <c r="I2606" i="1"/>
  <c r="F2607" i="1"/>
  <c r="G2607" i="1"/>
  <c r="H2607" i="1"/>
  <c r="I2607" i="1"/>
  <c r="F2608" i="1"/>
  <c r="G2608" i="1"/>
  <c r="H2608" i="1"/>
  <c r="I2608" i="1"/>
  <c r="F2609" i="1"/>
  <c r="G2609" i="1"/>
  <c r="H2609" i="1"/>
  <c r="I2609" i="1"/>
  <c r="F2610" i="1"/>
  <c r="G2610" i="1"/>
  <c r="H2610" i="1"/>
  <c r="I2610" i="1"/>
  <c r="F2611" i="1"/>
  <c r="G2611" i="1"/>
  <c r="H2611" i="1"/>
  <c r="I2611" i="1"/>
  <c r="F2612" i="1"/>
  <c r="G2612" i="1"/>
  <c r="H2612" i="1"/>
  <c r="I2612" i="1"/>
  <c r="F2613" i="1"/>
  <c r="G2613" i="1"/>
  <c r="H2613" i="1"/>
  <c r="I2613" i="1"/>
  <c r="F2614" i="1"/>
  <c r="G2614" i="1"/>
  <c r="H2614" i="1"/>
  <c r="I2614" i="1"/>
  <c r="F2615" i="1"/>
  <c r="G2615" i="1"/>
  <c r="H2615" i="1"/>
  <c r="I2615" i="1"/>
  <c r="F2616" i="1"/>
  <c r="G2616" i="1"/>
  <c r="H2616" i="1"/>
  <c r="I2616" i="1"/>
  <c r="F2617" i="1"/>
  <c r="G2617" i="1"/>
  <c r="H2617" i="1"/>
  <c r="I2617" i="1"/>
  <c r="F2618" i="1"/>
  <c r="G2618" i="1"/>
  <c r="H2618" i="1"/>
  <c r="I2618" i="1"/>
  <c r="F2619" i="1"/>
  <c r="G2619" i="1"/>
  <c r="H2619" i="1"/>
  <c r="I2619" i="1"/>
  <c r="F2620" i="1"/>
  <c r="G2620" i="1"/>
  <c r="H2620" i="1"/>
  <c r="I2620" i="1"/>
  <c r="F2621" i="1"/>
  <c r="G2621" i="1"/>
  <c r="H2621" i="1"/>
  <c r="I2621" i="1"/>
  <c r="F2622" i="1"/>
  <c r="G2622" i="1"/>
  <c r="H2622" i="1"/>
  <c r="I2622" i="1"/>
  <c r="F2623" i="1"/>
  <c r="G2623" i="1"/>
  <c r="H2623" i="1"/>
  <c r="I2623" i="1"/>
  <c r="F2624" i="1"/>
  <c r="G2624" i="1"/>
  <c r="H2624" i="1"/>
  <c r="I2624" i="1"/>
  <c r="F2625" i="1"/>
  <c r="G2625" i="1"/>
  <c r="H2625" i="1"/>
  <c r="I2625" i="1"/>
  <c r="F2626" i="1"/>
  <c r="G2626" i="1"/>
  <c r="H2626" i="1"/>
  <c r="I2626" i="1"/>
  <c r="F2627" i="1"/>
  <c r="G2627" i="1"/>
  <c r="H2627" i="1"/>
  <c r="I2627" i="1"/>
  <c r="F2628" i="1"/>
  <c r="G2628" i="1"/>
  <c r="H2628" i="1"/>
  <c r="I2628" i="1"/>
  <c r="F2629" i="1"/>
  <c r="G2629" i="1"/>
  <c r="H2629" i="1"/>
  <c r="I2629" i="1"/>
  <c r="F2630" i="1"/>
  <c r="G2630" i="1"/>
  <c r="H2630" i="1"/>
  <c r="I2630" i="1"/>
  <c r="F2631" i="1"/>
  <c r="G2631" i="1"/>
  <c r="H2631" i="1"/>
  <c r="I2631" i="1"/>
  <c r="F2632" i="1"/>
  <c r="G2632" i="1"/>
  <c r="H2632" i="1"/>
  <c r="I2632" i="1"/>
  <c r="F2633" i="1"/>
  <c r="G2633" i="1"/>
  <c r="H2633" i="1"/>
  <c r="I2633" i="1"/>
  <c r="F2634" i="1"/>
  <c r="G2634" i="1"/>
  <c r="H2634" i="1"/>
  <c r="I2634" i="1"/>
  <c r="F2635" i="1"/>
  <c r="G2635" i="1"/>
  <c r="H2635" i="1"/>
  <c r="I2635" i="1"/>
  <c r="F2636" i="1"/>
  <c r="G2636" i="1"/>
  <c r="H2636" i="1"/>
  <c r="I2636" i="1"/>
  <c r="F2637" i="1"/>
  <c r="G2637" i="1"/>
  <c r="H2637" i="1"/>
  <c r="I2637" i="1"/>
  <c r="F2638" i="1"/>
  <c r="G2638" i="1"/>
  <c r="H2638" i="1"/>
  <c r="I2638" i="1"/>
  <c r="F2639" i="1"/>
  <c r="G2639" i="1"/>
  <c r="H2639" i="1"/>
  <c r="I2639" i="1"/>
  <c r="F2640" i="1"/>
  <c r="G2640" i="1"/>
  <c r="H2640" i="1"/>
  <c r="I2640" i="1"/>
  <c r="F2641" i="1"/>
  <c r="G2641" i="1"/>
  <c r="H2641" i="1"/>
  <c r="I2641" i="1"/>
  <c r="F2642" i="1"/>
  <c r="G2642" i="1"/>
  <c r="H2642" i="1"/>
  <c r="I2642" i="1"/>
  <c r="F2643" i="1"/>
  <c r="G2643" i="1"/>
  <c r="H2643" i="1"/>
  <c r="I2643" i="1"/>
  <c r="F2644" i="1"/>
  <c r="G2644" i="1"/>
  <c r="H2644" i="1"/>
  <c r="I2644" i="1"/>
  <c r="F2645" i="1"/>
  <c r="G2645" i="1"/>
  <c r="H2645" i="1"/>
  <c r="I2645" i="1"/>
  <c r="F2646" i="1"/>
  <c r="G2646" i="1"/>
  <c r="H2646" i="1"/>
  <c r="I2646" i="1"/>
  <c r="F2647" i="1"/>
  <c r="G2647" i="1"/>
  <c r="H2647" i="1"/>
  <c r="I2647" i="1"/>
  <c r="F2648" i="1"/>
  <c r="G2648" i="1"/>
  <c r="H2648" i="1"/>
  <c r="I2648" i="1"/>
  <c r="F2649" i="1"/>
  <c r="G2649" i="1"/>
  <c r="H2649" i="1"/>
  <c r="I2649" i="1"/>
  <c r="F2650" i="1"/>
  <c r="G2650" i="1"/>
  <c r="H2650" i="1"/>
  <c r="I2650" i="1"/>
  <c r="F2651" i="1"/>
  <c r="G2651" i="1"/>
  <c r="H2651" i="1"/>
  <c r="I2651" i="1"/>
  <c r="F2652" i="1"/>
  <c r="G2652" i="1"/>
  <c r="H2652" i="1"/>
  <c r="I2652" i="1"/>
  <c r="F2653" i="1"/>
  <c r="G2653" i="1"/>
  <c r="H2653" i="1"/>
  <c r="I2653" i="1"/>
  <c r="F2654" i="1"/>
  <c r="G2654" i="1"/>
  <c r="H2654" i="1"/>
  <c r="I2654" i="1"/>
  <c r="F2655" i="1"/>
  <c r="G2655" i="1"/>
  <c r="H2655" i="1"/>
  <c r="I2655" i="1"/>
  <c r="F2656" i="1"/>
  <c r="G2656" i="1"/>
  <c r="H2656" i="1"/>
  <c r="I2656" i="1"/>
  <c r="F2657" i="1"/>
  <c r="G2657" i="1"/>
  <c r="H2657" i="1"/>
  <c r="I2657" i="1"/>
  <c r="F2658" i="1"/>
  <c r="G2658" i="1"/>
  <c r="H2658" i="1"/>
  <c r="I2658" i="1"/>
  <c r="F2659" i="1"/>
  <c r="G2659" i="1"/>
  <c r="H2659" i="1"/>
  <c r="I2659" i="1"/>
  <c r="F2660" i="1"/>
  <c r="G2660" i="1"/>
  <c r="H2660" i="1"/>
  <c r="I2660" i="1"/>
  <c r="F2661" i="1"/>
  <c r="G2661" i="1"/>
  <c r="H2661" i="1"/>
  <c r="I2661" i="1"/>
  <c r="F2662" i="1"/>
  <c r="G2662" i="1"/>
  <c r="H2662" i="1"/>
  <c r="I2662" i="1"/>
  <c r="F2663" i="1"/>
  <c r="G2663" i="1"/>
  <c r="H2663" i="1"/>
  <c r="I2663" i="1"/>
  <c r="F2664" i="1"/>
  <c r="G2664" i="1"/>
  <c r="H2664" i="1"/>
  <c r="I2664" i="1"/>
  <c r="F2665" i="1"/>
  <c r="G2665" i="1"/>
  <c r="H2665" i="1"/>
  <c r="I2665" i="1"/>
  <c r="F2666" i="1"/>
  <c r="G2666" i="1"/>
  <c r="H2666" i="1"/>
  <c r="I2666" i="1"/>
  <c r="F2667" i="1"/>
  <c r="G2667" i="1"/>
  <c r="H2667" i="1"/>
  <c r="I2667" i="1"/>
  <c r="F2668" i="1"/>
  <c r="G2668" i="1"/>
  <c r="H2668" i="1"/>
  <c r="I2668" i="1"/>
  <c r="F2669" i="1"/>
  <c r="G2669" i="1"/>
  <c r="H2669" i="1"/>
  <c r="I2669" i="1"/>
  <c r="F2670" i="1"/>
  <c r="G2670" i="1"/>
  <c r="H2670" i="1"/>
  <c r="I2670" i="1"/>
  <c r="F2671" i="1"/>
  <c r="G2671" i="1"/>
  <c r="H2671" i="1"/>
  <c r="I2671" i="1"/>
  <c r="F2672" i="1"/>
  <c r="G2672" i="1"/>
  <c r="H2672" i="1"/>
  <c r="I2672" i="1"/>
  <c r="F2673" i="1"/>
  <c r="G2673" i="1"/>
  <c r="H2673" i="1"/>
  <c r="I2673" i="1"/>
  <c r="F2674" i="1"/>
  <c r="G2674" i="1"/>
  <c r="H2674" i="1"/>
  <c r="I2674" i="1"/>
  <c r="F2675" i="1"/>
  <c r="G2675" i="1"/>
  <c r="H2675" i="1"/>
  <c r="I2675" i="1"/>
  <c r="F2676" i="1"/>
  <c r="G2676" i="1"/>
  <c r="H2676" i="1"/>
  <c r="I2676" i="1"/>
  <c r="F2677" i="1"/>
  <c r="G2677" i="1"/>
  <c r="H2677" i="1"/>
  <c r="I2677" i="1"/>
  <c r="F2678" i="1"/>
  <c r="G2678" i="1"/>
  <c r="H2678" i="1"/>
  <c r="I2678" i="1"/>
  <c r="F2679" i="1"/>
  <c r="G2679" i="1"/>
  <c r="H2679" i="1"/>
  <c r="I2679" i="1"/>
  <c r="F2680" i="1"/>
  <c r="G2680" i="1"/>
  <c r="H2680" i="1"/>
  <c r="I2680" i="1"/>
  <c r="F2681" i="1"/>
  <c r="G2681" i="1"/>
  <c r="H2681" i="1"/>
  <c r="I2681" i="1"/>
  <c r="F2682" i="1"/>
  <c r="G2682" i="1"/>
  <c r="H2682" i="1"/>
  <c r="I2682" i="1"/>
  <c r="F2683" i="1"/>
  <c r="G2683" i="1"/>
  <c r="H2683" i="1"/>
  <c r="I2683" i="1"/>
  <c r="F2684" i="1"/>
  <c r="G2684" i="1"/>
  <c r="H2684" i="1"/>
  <c r="I2684" i="1"/>
  <c r="F2685" i="1"/>
  <c r="G2685" i="1"/>
  <c r="H2685" i="1"/>
  <c r="I2685" i="1"/>
  <c r="F2686" i="1"/>
  <c r="G2686" i="1"/>
  <c r="H2686" i="1"/>
  <c r="I2686" i="1"/>
  <c r="F2687" i="1"/>
  <c r="G2687" i="1"/>
  <c r="H2687" i="1"/>
  <c r="I2687" i="1"/>
  <c r="F2688" i="1"/>
  <c r="G2688" i="1"/>
  <c r="H2688" i="1"/>
  <c r="I2688" i="1"/>
  <c r="F2689" i="1"/>
  <c r="G2689" i="1"/>
  <c r="H2689" i="1"/>
  <c r="I2689" i="1"/>
  <c r="F2690" i="1"/>
  <c r="G2690" i="1"/>
  <c r="H2690" i="1"/>
  <c r="I2690" i="1"/>
  <c r="F2691" i="1"/>
  <c r="G2691" i="1"/>
  <c r="H2691" i="1"/>
  <c r="I2691" i="1"/>
  <c r="F2692" i="1"/>
  <c r="G2692" i="1"/>
  <c r="H2692" i="1"/>
  <c r="I2692" i="1"/>
  <c r="F2693" i="1"/>
  <c r="G2693" i="1"/>
  <c r="H2693" i="1"/>
  <c r="I2693" i="1"/>
  <c r="F2694" i="1"/>
  <c r="G2694" i="1"/>
  <c r="H2694" i="1"/>
  <c r="I2694" i="1"/>
  <c r="F2695" i="1"/>
  <c r="G2695" i="1"/>
  <c r="H2695" i="1"/>
  <c r="I2695" i="1"/>
  <c r="F2696" i="1"/>
  <c r="G2696" i="1"/>
  <c r="H2696" i="1"/>
  <c r="I2696" i="1"/>
  <c r="F2697" i="1"/>
  <c r="G2697" i="1"/>
  <c r="H2697" i="1"/>
  <c r="I2697" i="1"/>
  <c r="F2698" i="1"/>
  <c r="G2698" i="1"/>
  <c r="H2698" i="1"/>
  <c r="I2698" i="1"/>
  <c r="F2699" i="1"/>
  <c r="G2699" i="1"/>
  <c r="H2699" i="1"/>
  <c r="I2699" i="1"/>
  <c r="F2700" i="1"/>
  <c r="G2700" i="1"/>
  <c r="H2700" i="1"/>
  <c r="I2700" i="1"/>
  <c r="F2701" i="1"/>
  <c r="G2701" i="1"/>
  <c r="H2701" i="1"/>
  <c r="I2701" i="1"/>
  <c r="F2702" i="1"/>
  <c r="G2702" i="1"/>
  <c r="H2702" i="1"/>
  <c r="I2702" i="1"/>
  <c r="F2703" i="1"/>
  <c r="G2703" i="1"/>
  <c r="H2703" i="1"/>
  <c r="I2703" i="1"/>
  <c r="F2704" i="1"/>
  <c r="G2704" i="1"/>
  <c r="H2704" i="1"/>
  <c r="I2704" i="1"/>
  <c r="F2705" i="1"/>
  <c r="G2705" i="1"/>
  <c r="H2705" i="1"/>
  <c r="I2705" i="1"/>
  <c r="F2706" i="1"/>
  <c r="G2706" i="1"/>
  <c r="H2706" i="1"/>
  <c r="I2706" i="1"/>
  <c r="F2707" i="1"/>
  <c r="G2707" i="1"/>
  <c r="H2707" i="1"/>
  <c r="I2707" i="1"/>
  <c r="F2708" i="1"/>
  <c r="G2708" i="1"/>
  <c r="H2708" i="1"/>
  <c r="I2708" i="1"/>
  <c r="F2709" i="1"/>
  <c r="G2709" i="1"/>
  <c r="H2709" i="1"/>
  <c r="I2709" i="1"/>
  <c r="F2710" i="1"/>
  <c r="G2710" i="1"/>
  <c r="H2710" i="1"/>
  <c r="I2710" i="1"/>
  <c r="F2712" i="1"/>
  <c r="G2712" i="1"/>
  <c r="H2712" i="1"/>
  <c r="I2712" i="1"/>
  <c r="F2713" i="1"/>
  <c r="G2713" i="1"/>
  <c r="H2713" i="1"/>
  <c r="I2713" i="1"/>
  <c r="F2714" i="1"/>
  <c r="G2714" i="1"/>
  <c r="H2714" i="1"/>
  <c r="I2714" i="1"/>
  <c r="F2715" i="1"/>
  <c r="G2715" i="1"/>
  <c r="H2715" i="1"/>
  <c r="I2715" i="1"/>
  <c r="F2716" i="1"/>
  <c r="G2716" i="1"/>
  <c r="H2716" i="1"/>
  <c r="I2716" i="1"/>
  <c r="F2717" i="1"/>
  <c r="G2717" i="1"/>
  <c r="H2717" i="1"/>
  <c r="I2717" i="1"/>
  <c r="F2718" i="1"/>
  <c r="G2718" i="1"/>
  <c r="H2718" i="1"/>
  <c r="I2718" i="1"/>
  <c r="F2719" i="1"/>
  <c r="G2719" i="1"/>
  <c r="H2719" i="1"/>
  <c r="I2719" i="1"/>
  <c r="F2720" i="1"/>
  <c r="G2720" i="1"/>
  <c r="H2720" i="1"/>
  <c r="I2720" i="1"/>
  <c r="F2721" i="1"/>
  <c r="G2721" i="1"/>
  <c r="H2721" i="1"/>
  <c r="I2721" i="1"/>
  <c r="F2722" i="1"/>
  <c r="G2722" i="1"/>
  <c r="H2722" i="1"/>
  <c r="I2722" i="1"/>
  <c r="F2723" i="1"/>
  <c r="G2723" i="1"/>
  <c r="H2723" i="1"/>
  <c r="I2723" i="1"/>
  <c r="F2724" i="1"/>
  <c r="G2724" i="1"/>
  <c r="H2724" i="1"/>
  <c r="I2724" i="1"/>
  <c r="F2725" i="1"/>
  <c r="G2725" i="1"/>
  <c r="H2725" i="1"/>
  <c r="I2725" i="1"/>
  <c r="F2726" i="1"/>
  <c r="G2726" i="1"/>
  <c r="H2726" i="1"/>
  <c r="I2726" i="1"/>
  <c r="F2727" i="1"/>
  <c r="G2727" i="1"/>
  <c r="H2727" i="1"/>
  <c r="I2727" i="1"/>
  <c r="F2728" i="1"/>
  <c r="G2728" i="1"/>
  <c r="H2728" i="1"/>
  <c r="I2728" i="1"/>
  <c r="F2729" i="1"/>
  <c r="G2729" i="1"/>
  <c r="H2729" i="1"/>
  <c r="I2729" i="1"/>
  <c r="F2730" i="1"/>
  <c r="G2730" i="1"/>
  <c r="H2730" i="1"/>
  <c r="I2730" i="1"/>
  <c r="F2731" i="1"/>
  <c r="G2731" i="1"/>
  <c r="H2731" i="1"/>
  <c r="I2731" i="1"/>
  <c r="F2732" i="1"/>
  <c r="G2732" i="1"/>
  <c r="H2732" i="1"/>
  <c r="I2732" i="1"/>
  <c r="F2733" i="1"/>
  <c r="G2733" i="1"/>
  <c r="H2733" i="1"/>
  <c r="I2733" i="1"/>
  <c r="F2734" i="1"/>
  <c r="G2734" i="1"/>
  <c r="H2734" i="1"/>
  <c r="I2734" i="1"/>
  <c r="F2735" i="1"/>
  <c r="G2735" i="1"/>
  <c r="H2735" i="1"/>
  <c r="I2735" i="1"/>
  <c r="F2736" i="1"/>
  <c r="G2736" i="1"/>
  <c r="H2736" i="1"/>
  <c r="I2736" i="1"/>
  <c r="F2737" i="1"/>
  <c r="G2737" i="1"/>
  <c r="H2737" i="1"/>
  <c r="I2737" i="1"/>
  <c r="F2738" i="1"/>
  <c r="G2738" i="1"/>
  <c r="H2738" i="1"/>
  <c r="I2738" i="1"/>
  <c r="F2739" i="1"/>
  <c r="G2739" i="1"/>
  <c r="H2739" i="1"/>
  <c r="I2739" i="1"/>
  <c r="F2740" i="1"/>
  <c r="G2740" i="1"/>
  <c r="H2740" i="1"/>
  <c r="I2740" i="1"/>
  <c r="F2741" i="1"/>
  <c r="G2741" i="1"/>
  <c r="H2741" i="1"/>
  <c r="I2741" i="1"/>
  <c r="F2742" i="1"/>
  <c r="G2742" i="1"/>
  <c r="H2742" i="1"/>
  <c r="I2742" i="1"/>
  <c r="F2743" i="1"/>
  <c r="G2743" i="1"/>
  <c r="H2743" i="1"/>
  <c r="I2743" i="1"/>
  <c r="F2744" i="1"/>
  <c r="G2744" i="1"/>
  <c r="H2744" i="1"/>
  <c r="I2744" i="1"/>
  <c r="F2745" i="1"/>
  <c r="G2745" i="1"/>
  <c r="H2745" i="1"/>
  <c r="I2745" i="1"/>
  <c r="F2746" i="1"/>
  <c r="G2746" i="1"/>
  <c r="H2746" i="1"/>
  <c r="I2746" i="1"/>
  <c r="F2747" i="1"/>
  <c r="G2747" i="1"/>
  <c r="H2747" i="1"/>
  <c r="I2747" i="1"/>
  <c r="F2748" i="1"/>
  <c r="G2748" i="1"/>
  <c r="H2748" i="1"/>
  <c r="I2748" i="1"/>
  <c r="F2749" i="1"/>
  <c r="G2749" i="1"/>
  <c r="H2749" i="1"/>
  <c r="I2749" i="1"/>
  <c r="F2750" i="1"/>
  <c r="G2750" i="1"/>
  <c r="H2750" i="1"/>
  <c r="I2750" i="1"/>
  <c r="F2751" i="1"/>
  <c r="G2751" i="1"/>
  <c r="H2751" i="1"/>
  <c r="I2751" i="1"/>
  <c r="F2752" i="1"/>
  <c r="G2752" i="1"/>
  <c r="H2752" i="1"/>
  <c r="I2752" i="1"/>
  <c r="F2753" i="1"/>
  <c r="G2753" i="1"/>
  <c r="H2753" i="1"/>
  <c r="I2753" i="1"/>
  <c r="F2754" i="1"/>
  <c r="G2754" i="1"/>
  <c r="H2754" i="1"/>
  <c r="I2754" i="1"/>
  <c r="F2755" i="1"/>
  <c r="G2755" i="1"/>
  <c r="H2755" i="1"/>
  <c r="I2755" i="1"/>
  <c r="F2756" i="1"/>
  <c r="G2756" i="1"/>
  <c r="H2756" i="1"/>
  <c r="I2756" i="1"/>
  <c r="F2757" i="1"/>
  <c r="G2757" i="1"/>
  <c r="H2757" i="1"/>
  <c r="I2757" i="1"/>
  <c r="F2758" i="1"/>
  <c r="G2758" i="1"/>
  <c r="H2758" i="1"/>
  <c r="I2758" i="1"/>
  <c r="F2759" i="1"/>
  <c r="G2759" i="1"/>
  <c r="H2759" i="1"/>
  <c r="I2759" i="1"/>
  <c r="F2760" i="1"/>
  <c r="G2760" i="1"/>
  <c r="H2760" i="1"/>
  <c r="I2760" i="1"/>
  <c r="F2761" i="1"/>
  <c r="G2761" i="1"/>
  <c r="H2761" i="1"/>
  <c r="I2761" i="1"/>
  <c r="F2762" i="1"/>
  <c r="G2762" i="1"/>
  <c r="H2762" i="1"/>
  <c r="I2762" i="1"/>
  <c r="F2763" i="1"/>
  <c r="G2763" i="1"/>
  <c r="H2763" i="1"/>
  <c r="I2763" i="1"/>
  <c r="F2764" i="1"/>
  <c r="G2764" i="1"/>
  <c r="H2764" i="1"/>
  <c r="I2764" i="1"/>
  <c r="F2765" i="1"/>
  <c r="G2765" i="1"/>
  <c r="H2765" i="1"/>
  <c r="I2765" i="1"/>
  <c r="F2766" i="1"/>
  <c r="G2766" i="1"/>
  <c r="H2766" i="1"/>
  <c r="I2766" i="1"/>
  <c r="F2767" i="1"/>
  <c r="G2767" i="1"/>
  <c r="H2767" i="1"/>
  <c r="I2767" i="1"/>
  <c r="F2768" i="1"/>
  <c r="G2768" i="1"/>
  <c r="H2768" i="1"/>
  <c r="I2768" i="1"/>
  <c r="F2769" i="1"/>
  <c r="G2769" i="1"/>
  <c r="H2769" i="1"/>
  <c r="I2769" i="1"/>
  <c r="F2770" i="1"/>
  <c r="G2770" i="1"/>
  <c r="H2770" i="1"/>
  <c r="I2770" i="1"/>
  <c r="F2771" i="1"/>
  <c r="G2771" i="1"/>
  <c r="H2771" i="1"/>
  <c r="I2771" i="1"/>
  <c r="F2772" i="1"/>
  <c r="G2772" i="1"/>
  <c r="H2772" i="1"/>
  <c r="I2772" i="1"/>
  <c r="F2773" i="1"/>
  <c r="G2773" i="1"/>
  <c r="H2773" i="1"/>
  <c r="I2773" i="1"/>
  <c r="F2774" i="1"/>
  <c r="G2774" i="1"/>
  <c r="H2774" i="1"/>
  <c r="I2774" i="1"/>
  <c r="F2775" i="1"/>
  <c r="G2775" i="1"/>
  <c r="H2775" i="1"/>
  <c r="I2775" i="1"/>
  <c r="F2776" i="1"/>
  <c r="G2776" i="1"/>
  <c r="H2776" i="1"/>
  <c r="I2776" i="1"/>
  <c r="F2777" i="1"/>
  <c r="G2777" i="1"/>
  <c r="H2777" i="1"/>
  <c r="I2777" i="1"/>
  <c r="F2778" i="1"/>
  <c r="G2778" i="1"/>
  <c r="H2778" i="1"/>
  <c r="I2778" i="1"/>
  <c r="F2779" i="1"/>
  <c r="G2779" i="1"/>
  <c r="H2779" i="1"/>
  <c r="I2779" i="1"/>
  <c r="F2780" i="1"/>
  <c r="G2780" i="1"/>
  <c r="H2780" i="1"/>
  <c r="I2780" i="1"/>
  <c r="F2781" i="1"/>
  <c r="G2781" i="1"/>
  <c r="H2781" i="1"/>
  <c r="I2781" i="1"/>
  <c r="F2782" i="1"/>
  <c r="G2782" i="1"/>
  <c r="H2782" i="1"/>
  <c r="I2782" i="1"/>
  <c r="F2783" i="1"/>
  <c r="G2783" i="1"/>
  <c r="H2783" i="1"/>
  <c r="I2783" i="1"/>
  <c r="F2784" i="1"/>
  <c r="G2784" i="1"/>
  <c r="H2784" i="1"/>
  <c r="I2784" i="1"/>
  <c r="F2785" i="1"/>
  <c r="G2785" i="1"/>
  <c r="H2785" i="1"/>
  <c r="I2785" i="1"/>
  <c r="F2786" i="1"/>
  <c r="G2786" i="1"/>
  <c r="H2786" i="1"/>
  <c r="I2786" i="1"/>
  <c r="F2787" i="1"/>
  <c r="G2787" i="1"/>
  <c r="H2787" i="1"/>
  <c r="I2787" i="1"/>
  <c r="F2788" i="1"/>
  <c r="G2788" i="1"/>
  <c r="H2788" i="1"/>
  <c r="I2788" i="1"/>
  <c r="F2789" i="1"/>
  <c r="G2789" i="1"/>
  <c r="H2789" i="1"/>
  <c r="I2789" i="1"/>
  <c r="F2790" i="1"/>
  <c r="G2790" i="1"/>
  <c r="H2790" i="1"/>
  <c r="I2790" i="1"/>
  <c r="F2791" i="1"/>
  <c r="G2791" i="1"/>
  <c r="H2791" i="1"/>
  <c r="I2791" i="1"/>
  <c r="F2792" i="1"/>
  <c r="G2792" i="1"/>
  <c r="H2792" i="1"/>
  <c r="I2792" i="1"/>
  <c r="F2793" i="1"/>
  <c r="G2793" i="1"/>
  <c r="H2793" i="1"/>
  <c r="I2793" i="1"/>
  <c r="F2794" i="1"/>
  <c r="G2794" i="1"/>
  <c r="H2794" i="1"/>
  <c r="I2794" i="1"/>
  <c r="F2795" i="1"/>
  <c r="G2795" i="1"/>
  <c r="H2795" i="1"/>
  <c r="I2795" i="1"/>
  <c r="F2796" i="1"/>
  <c r="G2796" i="1"/>
  <c r="H2796" i="1"/>
  <c r="I2796" i="1"/>
  <c r="F2797" i="1"/>
  <c r="G2797" i="1"/>
  <c r="H2797" i="1"/>
  <c r="I2797" i="1"/>
  <c r="F2798" i="1"/>
  <c r="G2798" i="1"/>
  <c r="H2798" i="1"/>
  <c r="I2798" i="1"/>
  <c r="F2799" i="1"/>
  <c r="G2799" i="1"/>
  <c r="H2799" i="1"/>
  <c r="I2799" i="1"/>
  <c r="F2800" i="1"/>
  <c r="G2800" i="1"/>
  <c r="H2800" i="1"/>
  <c r="I2800" i="1"/>
  <c r="F2801" i="1"/>
  <c r="G2801" i="1"/>
  <c r="H2801" i="1"/>
  <c r="I2801" i="1"/>
  <c r="F2802" i="1"/>
  <c r="G2802" i="1"/>
  <c r="H2802" i="1"/>
  <c r="I2802" i="1"/>
  <c r="F2803" i="1"/>
  <c r="G2803" i="1"/>
  <c r="H2803" i="1"/>
  <c r="I2803" i="1"/>
  <c r="F2804" i="1"/>
  <c r="G2804" i="1"/>
  <c r="H2804" i="1"/>
  <c r="I2804" i="1"/>
  <c r="F2805" i="1"/>
  <c r="G2805" i="1"/>
  <c r="H2805" i="1"/>
  <c r="I2805" i="1"/>
  <c r="F2806" i="1"/>
  <c r="G2806" i="1"/>
  <c r="H2806" i="1"/>
  <c r="I2806" i="1"/>
  <c r="F2807" i="1"/>
  <c r="G2807" i="1"/>
  <c r="H2807" i="1"/>
  <c r="I2807" i="1"/>
  <c r="F2808" i="1"/>
  <c r="G2808" i="1"/>
  <c r="H2808" i="1"/>
  <c r="I2808" i="1"/>
  <c r="F2809" i="1"/>
  <c r="G2809" i="1"/>
  <c r="H2809" i="1"/>
  <c r="I2809" i="1"/>
  <c r="F2810" i="1"/>
  <c r="G2810" i="1"/>
  <c r="H2810" i="1"/>
  <c r="I2810" i="1"/>
  <c r="F2811" i="1"/>
  <c r="G2811" i="1"/>
  <c r="H2811" i="1"/>
  <c r="I2811" i="1"/>
  <c r="F2812" i="1"/>
  <c r="G2812" i="1"/>
  <c r="H2812" i="1"/>
  <c r="I2812" i="1"/>
  <c r="F2813" i="1"/>
  <c r="G2813" i="1"/>
  <c r="H2813" i="1"/>
  <c r="I2813" i="1"/>
  <c r="F2814" i="1"/>
  <c r="G2814" i="1"/>
  <c r="H2814" i="1"/>
  <c r="I2814" i="1"/>
  <c r="F2815" i="1"/>
  <c r="G2815" i="1"/>
  <c r="H2815" i="1"/>
  <c r="I2815" i="1"/>
  <c r="F2816" i="1"/>
  <c r="G2816" i="1"/>
  <c r="H2816" i="1"/>
  <c r="I2816" i="1"/>
  <c r="F2817" i="1"/>
  <c r="G2817" i="1"/>
  <c r="H2817" i="1"/>
  <c r="I2817" i="1"/>
  <c r="F2818" i="1"/>
  <c r="G2818" i="1"/>
  <c r="H2818" i="1"/>
  <c r="I2818" i="1"/>
  <c r="F2819" i="1"/>
  <c r="G2819" i="1"/>
  <c r="H2819" i="1"/>
  <c r="I2819" i="1"/>
  <c r="F2820" i="1"/>
  <c r="G2820" i="1"/>
  <c r="H2820" i="1"/>
  <c r="I2820" i="1"/>
  <c r="F2821" i="1"/>
  <c r="G2821" i="1"/>
  <c r="H2821" i="1"/>
  <c r="I2821" i="1"/>
  <c r="F2822" i="1"/>
  <c r="G2822" i="1"/>
  <c r="H2822" i="1"/>
  <c r="I2822" i="1"/>
  <c r="F2823" i="1"/>
  <c r="G2823" i="1"/>
  <c r="H2823" i="1"/>
  <c r="I2823" i="1"/>
  <c r="F2824" i="1"/>
  <c r="G2824" i="1"/>
  <c r="H2824" i="1"/>
  <c r="I2824" i="1"/>
  <c r="F2825" i="1"/>
  <c r="G2825" i="1"/>
  <c r="H2825" i="1"/>
  <c r="I2825" i="1"/>
  <c r="F2826" i="1"/>
  <c r="G2826" i="1"/>
  <c r="H2826" i="1"/>
  <c r="I2826" i="1"/>
  <c r="F2827" i="1"/>
  <c r="G2827" i="1"/>
  <c r="H2827" i="1"/>
  <c r="I2827" i="1"/>
  <c r="F2828" i="1"/>
  <c r="G2828" i="1"/>
  <c r="H2828" i="1"/>
  <c r="I2828" i="1"/>
  <c r="F2829" i="1"/>
  <c r="G2829" i="1"/>
  <c r="H2829" i="1"/>
  <c r="I2829" i="1"/>
  <c r="F2830" i="1"/>
  <c r="G2830" i="1"/>
  <c r="H2830" i="1"/>
  <c r="I2830" i="1"/>
  <c r="F2831" i="1"/>
  <c r="G2831" i="1"/>
  <c r="H2831" i="1"/>
  <c r="I2831" i="1"/>
  <c r="F2832" i="1"/>
  <c r="G2832" i="1"/>
  <c r="H2832" i="1"/>
  <c r="I2832" i="1"/>
  <c r="F2833" i="1"/>
  <c r="G2833" i="1"/>
  <c r="H2833" i="1"/>
  <c r="I2833" i="1"/>
  <c r="F2834" i="1"/>
  <c r="G2834" i="1"/>
  <c r="H2834" i="1"/>
  <c r="I2834" i="1"/>
  <c r="F2835" i="1"/>
  <c r="G2835" i="1"/>
  <c r="H2835" i="1"/>
  <c r="I2835" i="1"/>
  <c r="F2836" i="1"/>
  <c r="G2836" i="1"/>
  <c r="H2836" i="1"/>
  <c r="I2836" i="1"/>
  <c r="F2837" i="1"/>
  <c r="G2837" i="1"/>
  <c r="H2837" i="1"/>
  <c r="I2837" i="1"/>
  <c r="F2838" i="1"/>
  <c r="G2838" i="1"/>
  <c r="H2838" i="1"/>
  <c r="I2838" i="1"/>
  <c r="F2839" i="1"/>
  <c r="G2839" i="1"/>
  <c r="H2839" i="1"/>
  <c r="I2839" i="1"/>
  <c r="F2840" i="1"/>
  <c r="G2840" i="1"/>
  <c r="H2840" i="1"/>
  <c r="I2840" i="1"/>
  <c r="F2841" i="1"/>
  <c r="G2841" i="1"/>
  <c r="H2841" i="1"/>
  <c r="I2841" i="1"/>
  <c r="F2842" i="1"/>
  <c r="G2842" i="1"/>
  <c r="H2842" i="1"/>
  <c r="I2842" i="1"/>
  <c r="F2843" i="1"/>
  <c r="G2843" i="1"/>
  <c r="H2843" i="1"/>
  <c r="I2843" i="1"/>
  <c r="F2844" i="1"/>
  <c r="G2844" i="1"/>
  <c r="H2844" i="1"/>
  <c r="I2844" i="1"/>
  <c r="F2845" i="1"/>
  <c r="G2845" i="1"/>
  <c r="H2845" i="1"/>
  <c r="I2845" i="1"/>
  <c r="F2846" i="1"/>
  <c r="G2846" i="1"/>
  <c r="H2846" i="1"/>
  <c r="I2846" i="1"/>
  <c r="F2847" i="1"/>
  <c r="G2847" i="1"/>
  <c r="H2847" i="1"/>
  <c r="I2847" i="1"/>
  <c r="F2848" i="1"/>
  <c r="G2848" i="1"/>
  <c r="H2848" i="1"/>
  <c r="I2848" i="1"/>
  <c r="F2849" i="1"/>
  <c r="G2849" i="1"/>
  <c r="H2849" i="1"/>
  <c r="I2849" i="1"/>
  <c r="F2850" i="1"/>
  <c r="G2850" i="1"/>
  <c r="H2850" i="1"/>
  <c r="I2850" i="1"/>
  <c r="F2851" i="1"/>
  <c r="G2851" i="1"/>
  <c r="H2851" i="1"/>
  <c r="I2851" i="1"/>
  <c r="F2852" i="1"/>
  <c r="G2852" i="1"/>
  <c r="H2852" i="1"/>
  <c r="I2852" i="1"/>
  <c r="F2853" i="1"/>
  <c r="G2853" i="1"/>
  <c r="H2853" i="1"/>
  <c r="I2853" i="1"/>
  <c r="F2854" i="1"/>
  <c r="G2854" i="1"/>
  <c r="H2854" i="1"/>
  <c r="I2854" i="1"/>
  <c r="F2855" i="1"/>
  <c r="G2855" i="1"/>
  <c r="H2855" i="1"/>
  <c r="I2855" i="1"/>
  <c r="F2856" i="1"/>
  <c r="G2856" i="1"/>
  <c r="H2856" i="1"/>
  <c r="I2856" i="1"/>
  <c r="F2857" i="1"/>
  <c r="G2857" i="1"/>
  <c r="H2857" i="1"/>
  <c r="I2857" i="1"/>
  <c r="F2858" i="1"/>
  <c r="G2858" i="1"/>
  <c r="H2858" i="1"/>
  <c r="I2858" i="1"/>
  <c r="F2859" i="1"/>
  <c r="G2859" i="1"/>
  <c r="H2859" i="1"/>
  <c r="I2859" i="1"/>
  <c r="F2860" i="1"/>
  <c r="G2860" i="1"/>
  <c r="H2860" i="1"/>
  <c r="I2860" i="1"/>
  <c r="F2861" i="1"/>
  <c r="G2861" i="1"/>
  <c r="H2861" i="1"/>
  <c r="I2861" i="1"/>
  <c r="F2862" i="1"/>
  <c r="G2862" i="1"/>
  <c r="H2862" i="1"/>
  <c r="I2862" i="1"/>
  <c r="F2863" i="1"/>
  <c r="G2863" i="1"/>
  <c r="H2863" i="1"/>
  <c r="I2863" i="1"/>
  <c r="F2864" i="1"/>
  <c r="G2864" i="1"/>
  <c r="H2864" i="1"/>
  <c r="I2864" i="1"/>
  <c r="F2865" i="1"/>
  <c r="G2865" i="1"/>
  <c r="H2865" i="1"/>
  <c r="I2865" i="1"/>
  <c r="F2866" i="1"/>
  <c r="G2866" i="1"/>
  <c r="H2866" i="1"/>
  <c r="I2866" i="1"/>
  <c r="F2867" i="1"/>
  <c r="G2867" i="1"/>
  <c r="H2867" i="1"/>
  <c r="I2867" i="1"/>
  <c r="F2868" i="1"/>
  <c r="G2868" i="1"/>
  <c r="H2868" i="1"/>
  <c r="I2868" i="1"/>
  <c r="F2869" i="1"/>
  <c r="G2869" i="1"/>
  <c r="H2869" i="1"/>
  <c r="I2869" i="1"/>
  <c r="F2870" i="1"/>
  <c r="G2870" i="1"/>
  <c r="H2870" i="1"/>
  <c r="I2870" i="1"/>
  <c r="F2871" i="1"/>
  <c r="G2871" i="1"/>
  <c r="H2871" i="1"/>
  <c r="I2871" i="1"/>
  <c r="F2872" i="1"/>
  <c r="G2872" i="1"/>
  <c r="H2872" i="1"/>
  <c r="I2872" i="1"/>
  <c r="F2873" i="1"/>
  <c r="G2873" i="1"/>
  <c r="H2873" i="1"/>
  <c r="I2873" i="1"/>
  <c r="F2874" i="1"/>
  <c r="G2874" i="1"/>
  <c r="H2874" i="1"/>
  <c r="I2874" i="1"/>
  <c r="F2875" i="1"/>
  <c r="G2875" i="1"/>
  <c r="H2875" i="1"/>
  <c r="I2875" i="1"/>
  <c r="F2876" i="1"/>
  <c r="G2876" i="1"/>
  <c r="H2876" i="1"/>
  <c r="I2876" i="1"/>
  <c r="F2877" i="1"/>
  <c r="G2877" i="1"/>
  <c r="H2877" i="1"/>
  <c r="I2877" i="1"/>
  <c r="F2878" i="1"/>
  <c r="G2878" i="1"/>
  <c r="H2878" i="1"/>
  <c r="I2878" i="1"/>
  <c r="F2879" i="1"/>
  <c r="G2879" i="1"/>
  <c r="H2879" i="1"/>
  <c r="I2879" i="1"/>
  <c r="F2880" i="1"/>
  <c r="G2880" i="1"/>
  <c r="H2880" i="1"/>
  <c r="I2880" i="1"/>
  <c r="F2881" i="1"/>
  <c r="G2881" i="1"/>
  <c r="H2881" i="1"/>
  <c r="I2881" i="1"/>
  <c r="F2882" i="1"/>
  <c r="G2882" i="1"/>
  <c r="H2882" i="1"/>
  <c r="I2882" i="1"/>
  <c r="F2883" i="1"/>
  <c r="G2883" i="1"/>
  <c r="H2883" i="1"/>
  <c r="I2883" i="1"/>
  <c r="F2884" i="1"/>
  <c r="G2884" i="1"/>
  <c r="H2884" i="1"/>
  <c r="I2884" i="1"/>
  <c r="F2885" i="1"/>
  <c r="G2885" i="1"/>
  <c r="H2885" i="1"/>
  <c r="I2885" i="1"/>
  <c r="F2886" i="1"/>
  <c r="G2886" i="1"/>
  <c r="H2886" i="1"/>
  <c r="I2886" i="1"/>
  <c r="F2887" i="1"/>
  <c r="G2887" i="1"/>
  <c r="H2887" i="1"/>
  <c r="I2887" i="1"/>
  <c r="F2888" i="1"/>
  <c r="G2888" i="1"/>
  <c r="H2888" i="1"/>
  <c r="I2888" i="1"/>
  <c r="F2889" i="1"/>
  <c r="G2889" i="1"/>
  <c r="H2889" i="1"/>
  <c r="I2889" i="1"/>
  <c r="F2890" i="1"/>
  <c r="G2890" i="1"/>
  <c r="H2890" i="1"/>
  <c r="I2890" i="1"/>
  <c r="F2891" i="1"/>
  <c r="G2891" i="1"/>
  <c r="H2891" i="1"/>
  <c r="I2891" i="1"/>
  <c r="F2892" i="1"/>
  <c r="G2892" i="1"/>
  <c r="H2892" i="1"/>
  <c r="I2892" i="1"/>
  <c r="F2893" i="1"/>
  <c r="G2893" i="1"/>
  <c r="H2893" i="1"/>
  <c r="I2893" i="1"/>
  <c r="F2894" i="1"/>
  <c r="G2894" i="1"/>
  <c r="H2894" i="1"/>
  <c r="I2894" i="1"/>
  <c r="F2895" i="1"/>
  <c r="G2895" i="1"/>
  <c r="H2895" i="1"/>
  <c r="I2895" i="1"/>
  <c r="F2896" i="1"/>
  <c r="G2896" i="1"/>
  <c r="H2896" i="1"/>
  <c r="I2896" i="1"/>
  <c r="F2897" i="1"/>
  <c r="G2897" i="1"/>
  <c r="H2897" i="1"/>
  <c r="I2897" i="1"/>
  <c r="F2898" i="1"/>
  <c r="G2898" i="1"/>
  <c r="H2898" i="1"/>
  <c r="I2898" i="1"/>
  <c r="F2899" i="1"/>
  <c r="G2899" i="1"/>
  <c r="H2899" i="1"/>
  <c r="I2899" i="1"/>
  <c r="F2900" i="1"/>
  <c r="G2900" i="1"/>
  <c r="H2900" i="1"/>
  <c r="I2900" i="1"/>
  <c r="F2901" i="1"/>
  <c r="G2901" i="1"/>
  <c r="H2901" i="1"/>
  <c r="I2901" i="1"/>
  <c r="F2902" i="1"/>
  <c r="G2902" i="1"/>
  <c r="H2902" i="1"/>
  <c r="I2902" i="1"/>
  <c r="F2903" i="1"/>
  <c r="G2903" i="1"/>
  <c r="H2903" i="1"/>
  <c r="I2903" i="1"/>
  <c r="F2904" i="1"/>
  <c r="G2904" i="1"/>
  <c r="H2904" i="1"/>
  <c r="I2904" i="1"/>
  <c r="F2905" i="1"/>
  <c r="G2905" i="1"/>
  <c r="H2905" i="1"/>
  <c r="I2905" i="1"/>
  <c r="F2906" i="1"/>
  <c r="G2906" i="1"/>
  <c r="H2906" i="1"/>
  <c r="I2906" i="1"/>
  <c r="F2907" i="1"/>
  <c r="G2907" i="1"/>
  <c r="H2907" i="1"/>
  <c r="I2907" i="1"/>
  <c r="F2908" i="1"/>
  <c r="G2908" i="1"/>
  <c r="H2908" i="1"/>
  <c r="I2908" i="1"/>
  <c r="F2909" i="1"/>
  <c r="G2909" i="1"/>
  <c r="H2909" i="1"/>
  <c r="I2909" i="1"/>
  <c r="F2910" i="1"/>
  <c r="G2910" i="1"/>
  <c r="H2910" i="1"/>
  <c r="I2910" i="1"/>
  <c r="F2911" i="1"/>
  <c r="G2911" i="1"/>
  <c r="H2911" i="1"/>
  <c r="I2911" i="1"/>
  <c r="F2912" i="1"/>
  <c r="G2912" i="1"/>
  <c r="H2912" i="1"/>
  <c r="I2912" i="1"/>
  <c r="F2913" i="1"/>
  <c r="G2913" i="1"/>
  <c r="H2913" i="1"/>
  <c r="I2913" i="1"/>
  <c r="F2914" i="1"/>
  <c r="G2914" i="1"/>
  <c r="H2914" i="1"/>
  <c r="I2914" i="1"/>
  <c r="F2915" i="1"/>
  <c r="G2915" i="1"/>
  <c r="H2915" i="1"/>
  <c r="I2915" i="1"/>
  <c r="F2916" i="1"/>
  <c r="G2916" i="1"/>
  <c r="H2916" i="1"/>
  <c r="I2916" i="1"/>
  <c r="F2917" i="1"/>
  <c r="G2917" i="1"/>
  <c r="H2917" i="1"/>
  <c r="I2917" i="1"/>
  <c r="F2918" i="1"/>
  <c r="G2918" i="1"/>
  <c r="H2918" i="1"/>
  <c r="I2918" i="1"/>
  <c r="F2919" i="1"/>
  <c r="G2919" i="1"/>
  <c r="H2919" i="1"/>
  <c r="I2919" i="1"/>
  <c r="F2920" i="1"/>
  <c r="G2920" i="1"/>
  <c r="H2920" i="1"/>
  <c r="I2920" i="1"/>
  <c r="F2921" i="1"/>
  <c r="G2921" i="1"/>
  <c r="H2921" i="1"/>
  <c r="I2921" i="1"/>
  <c r="F2922" i="1"/>
  <c r="G2922" i="1"/>
  <c r="H2922" i="1"/>
  <c r="I2922" i="1"/>
  <c r="F2923" i="1"/>
  <c r="G2923" i="1"/>
  <c r="H2923" i="1"/>
  <c r="I2923" i="1"/>
  <c r="F2924" i="1"/>
  <c r="G2924" i="1"/>
  <c r="H2924" i="1"/>
  <c r="I2924" i="1"/>
  <c r="F2925" i="1"/>
  <c r="G2925" i="1"/>
  <c r="H2925" i="1"/>
  <c r="I2925" i="1"/>
  <c r="F2926" i="1"/>
  <c r="G2926" i="1"/>
  <c r="H2926" i="1"/>
  <c r="I2926" i="1"/>
  <c r="F2927" i="1"/>
  <c r="G2927" i="1"/>
  <c r="H2927" i="1"/>
  <c r="I2927" i="1"/>
  <c r="F2928" i="1"/>
  <c r="G2928" i="1"/>
  <c r="H2928" i="1"/>
  <c r="I2928" i="1"/>
  <c r="F2929" i="1"/>
  <c r="G2929" i="1"/>
  <c r="H2929" i="1"/>
  <c r="I2929" i="1"/>
  <c r="F2930" i="1"/>
  <c r="G2930" i="1"/>
  <c r="H2930" i="1"/>
  <c r="I2930" i="1"/>
  <c r="F2931" i="1"/>
  <c r="G2931" i="1"/>
  <c r="H2931" i="1"/>
  <c r="I2931" i="1"/>
  <c r="F2932" i="1"/>
  <c r="G2932" i="1"/>
  <c r="H2932" i="1"/>
  <c r="I2932" i="1"/>
  <c r="F2933" i="1"/>
  <c r="G2933" i="1"/>
  <c r="H2933" i="1"/>
  <c r="I2933" i="1"/>
  <c r="F2934" i="1"/>
  <c r="G2934" i="1"/>
  <c r="H2934" i="1"/>
  <c r="I2934" i="1"/>
  <c r="F2935" i="1"/>
  <c r="G2935" i="1"/>
  <c r="H2935" i="1"/>
  <c r="I2935" i="1"/>
  <c r="F2936" i="1"/>
  <c r="G2936" i="1"/>
  <c r="H2936" i="1"/>
  <c r="I2936" i="1"/>
  <c r="F2937" i="1"/>
  <c r="G2937" i="1"/>
  <c r="H2937" i="1"/>
  <c r="I2937" i="1"/>
  <c r="F2938" i="1"/>
  <c r="G2938" i="1"/>
  <c r="H2938" i="1"/>
  <c r="I2938" i="1"/>
  <c r="F2939" i="1"/>
  <c r="G2939" i="1"/>
  <c r="H2939" i="1"/>
  <c r="I2939" i="1"/>
  <c r="F2940" i="1"/>
  <c r="G2940" i="1"/>
  <c r="H2940" i="1"/>
  <c r="I2940" i="1"/>
  <c r="F2941" i="1"/>
  <c r="G2941" i="1"/>
  <c r="H2941" i="1"/>
  <c r="I2941" i="1"/>
  <c r="F2942" i="1"/>
  <c r="G2942" i="1"/>
  <c r="H2942" i="1"/>
  <c r="I2942" i="1"/>
  <c r="F2943" i="1"/>
  <c r="G2943" i="1"/>
  <c r="H2943" i="1"/>
  <c r="I2943" i="1"/>
  <c r="F2944" i="1"/>
  <c r="G2944" i="1"/>
  <c r="H2944" i="1"/>
  <c r="I2944" i="1"/>
  <c r="F2945" i="1"/>
  <c r="G2945" i="1"/>
  <c r="H2945" i="1"/>
  <c r="I2945" i="1"/>
  <c r="F2946" i="1"/>
  <c r="G2946" i="1"/>
  <c r="H2946" i="1"/>
  <c r="I2946" i="1"/>
  <c r="F2947" i="1"/>
  <c r="G2947" i="1"/>
  <c r="H2947" i="1"/>
  <c r="I2947" i="1"/>
  <c r="F2948" i="1"/>
  <c r="G2948" i="1"/>
  <c r="H2948" i="1"/>
  <c r="I2948" i="1"/>
  <c r="F2949" i="1"/>
  <c r="G2949" i="1"/>
  <c r="H2949" i="1"/>
  <c r="I2949" i="1"/>
  <c r="F2950" i="1"/>
  <c r="G2950" i="1"/>
  <c r="H2950" i="1"/>
  <c r="I2950" i="1"/>
  <c r="F2951" i="1"/>
  <c r="G2951" i="1"/>
  <c r="H2951" i="1"/>
  <c r="I2951" i="1"/>
  <c r="F2952" i="1"/>
  <c r="G2952" i="1"/>
  <c r="H2952" i="1"/>
  <c r="I2952" i="1"/>
  <c r="F2953" i="1"/>
  <c r="G2953" i="1"/>
  <c r="H2953" i="1"/>
  <c r="I2953" i="1"/>
  <c r="F2954" i="1"/>
  <c r="G2954" i="1"/>
  <c r="H2954" i="1"/>
  <c r="I2954" i="1"/>
  <c r="F2955" i="1"/>
  <c r="G2955" i="1"/>
  <c r="H2955" i="1"/>
  <c r="I2955" i="1"/>
  <c r="F2956" i="1"/>
  <c r="G2956" i="1"/>
  <c r="H2956" i="1"/>
  <c r="I2956" i="1"/>
  <c r="F2957" i="1"/>
  <c r="G2957" i="1"/>
  <c r="H2957" i="1"/>
  <c r="I2957" i="1"/>
  <c r="F2958" i="1"/>
  <c r="G2958" i="1"/>
  <c r="H2958" i="1"/>
  <c r="I2958" i="1"/>
  <c r="F2959" i="1"/>
  <c r="G2959" i="1"/>
  <c r="H2959" i="1"/>
  <c r="I2959" i="1"/>
  <c r="F2960" i="1"/>
  <c r="G2960" i="1"/>
  <c r="H2960" i="1"/>
  <c r="I2960" i="1"/>
  <c r="F2961" i="1"/>
  <c r="G2961" i="1"/>
  <c r="H2961" i="1"/>
  <c r="I2961" i="1"/>
  <c r="F2962" i="1"/>
  <c r="G2962" i="1"/>
  <c r="H2962" i="1"/>
  <c r="I2962" i="1"/>
  <c r="F2963" i="1"/>
  <c r="G2963" i="1"/>
  <c r="H2963" i="1"/>
  <c r="I2963" i="1"/>
  <c r="F2964" i="1"/>
  <c r="G2964" i="1"/>
  <c r="H2964" i="1"/>
  <c r="I2964" i="1"/>
  <c r="F2965" i="1"/>
  <c r="G2965" i="1"/>
  <c r="H2965" i="1"/>
  <c r="I2965" i="1"/>
  <c r="F2966" i="1"/>
  <c r="G2966" i="1"/>
  <c r="H2966" i="1"/>
  <c r="I2966" i="1"/>
  <c r="F2967" i="1"/>
  <c r="G2967" i="1"/>
  <c r="H2967" i="1"/>
  <c r="I2967" i="1"/>
  <c r="F2968" i="1"/>
  <c r="G2968" i="1"/>
  <c r="H2968" i="1"/>
  <c r="I2968" i="1"/>
  <c r="F2969" i="1"/>
  <c r="G2969" i="1"/>
  <c r="H2969" i="1"/>
  <c r="I2969" i="1"/>
  <c r="F2970" i="1"/>
  <c r="G2970" i="1"/>
  <c r="H2970" i="1"/>
  <c r="I2970" i="1"/>
  <c r="F2971" i="1"/>
  <c r="G2971" i="1"/>
  <c r="H2971" i="1"/>
  <c r="I2971" i="1"/>
  <c r="F2972" i="1"/>
  <c r="G2972" i="1"/>
  <c r="H2972" i="1"/>
  <c r="I2972" i="1"/>
  <c r="F2973" i="1"/>
  <c r="G2973" i="1"/>
  <c r="H2973" i="1"/>
  <c r="I2973" i="1"/>
  <c r="F2974" i="1"/>
  <c r="G2974" i="1"/>
  <c r="H2974" i="1"/>
  <c r="I2974" i="1"/>
  <c r="F2975" i="1"/>
  <c r="G2975" i="1"/>
  <c r="H2975" i="1"/>
  <c r="I2975" i="1"/>
  <c r="F2976" i="1"/>
  <c r="G2976" i="1"/>
  <c r="H2976" i="1"/>
  <c r="I2976" i="1"/>
  <c r="F2977" i="1"/>
  <c r="G2977" i="1"/>
  <c r="H2977" i="1"/>
  <c r="I2977" i="1"/>
  <c r="F2978" i="1"/>
  <c r="G2978" i="1"/>
  <c r="H2978" i="1"/>
  <c r="I2978" i="1"/>
  <c r="F2979" i="1"/>
  <c r="G2979" i="1"/>
  <c r="H2979" i="1"/>
  <c r="I2979" i="1"/>
  <c r="F2980" i="1"/>
  <c r="G2980" i="1"/>
  <c r="H2980" i="1"/>
  <c r="I2980" i="1"/>
  <c r="F2981" i="1"/>
  <c r="G2981" i="1"/>
  <c r="H2981" i="1"/>
  <c r="I2981" i="1"/>
  <c r="F2982" i="1"/>
  <c r="G2982" i="1"/>
  <c r="H2982" i="1"/>
  <c r="I2982" i="1"/>
  <c r="F2983" i="1"/>
  <c r="G2983" i="1"/>
  <c r="H2983" i="1"/>
  <c r="I2983" i="1"/>
  <c r="F2984" i="1"/>
  <c r="G2984" i="1"/>
  <c r="H2984" i="1"/>
  <c r="I2984" i="1"/>
  <c r="F2985" i="1"/>
  <c r="G2985" i="1"/>
  <c r="H2985" i="1"/>
  <c r="I2985" i="1"/>
  <c r="F2986" i="1"/>
  <c r="G2986" i="1"/>
  <c r="H2986" i="1"/>
  <c r="I2986" i="1"/>
  <c r="F2987" i="1"/>
  <c r="G2987" i="1"/>
  <c r="H2987" i="1"/>
  <c r="I2987" i="1"/>
  <c r="F2989" i="1"/>
  <c r="G2989" i="1"/>
  <c r="H2989" i="1"/>
  <c r="I2989" i="1"/>
  <c r="F2990" i="1"/>
  <c r="G2990" i="1"/>
  <c r="H2990" i="1"/>
  <c r="I2990" i="1"/>
  <c r="F2991" i="1"/>
  <c r="G2991" i="1"/>
  <c r="H2991" i="1"/>
  <c r="I2991" i="1"/>
  <c r="F2992" i="1"/>
  <c r="G2992" i="1"/>
  <c r="H2992" i="1"/>
  <c r="I2992" i="1"/>
  <c r="F2993" i="1"/>
  <c r="G2993" i="1"/>
  <c r="H2993" i="1"/>
  <c r="I2993" i="1"/>
  <c r="F2994" i="1"/>
  <c r="G2994" i="1"/>
  <c r="H2994" i="1"/>
  <c r="I2994" i="1"/>
  <c r="F2995" i="1"/>
  <c r="G2995" i="1"/>
  <c r="H2995" i="1"/>
  <c r="I2995" i="1"/>
  <c r="F2996" i="1"/>
  <c r="G2996" i="1"/>
  <c r="H2996" i="1"/>
  <c r="I2996" i="1"/>
  <c r="F2997" i="1"/>
  <c r="G2997" i="1"/>
  <c r="H2997" i="1"/>
  <c r="I2997" i="1"/>
  <c r="F2998" i="1"/>
  <c r="G2998" i="1"/>
  <c r="H2998" i="1"/>
  <c r="I2998" i="1"/>
  <c r="F2999" i="1"/>
  <c r="G2999" i="1"/>
  <c r="H2999" i="1"/>
  <c r="I2999" i="1"/>
  <c r="F3000" i="1"/>
  <c r="G3000" i="1"/>
  <c r="H3000" i="1"/>
  <c r="I3000" i="1"/>
  <c r="F3001" i="1"/>
  <c r="G3001" i="1"/>
  <c r="H3001" i="1"/>
  <c r="I3001" i="1"/>
  <c r="F3002" i="1"/>
  <c r="G3002" i="1"/>
  <c r="H3002" i="1"/>
  <c r="I3002" i="1"/>
  <c r="F3003" i="1"/>
  <c r="G3003" i="1"/>
  <c r="H3003" i="1"/>
  <c r="I3003" i="1"/>
  <c r="F3004" i="1"/>
  <c r="G3004" i="1"/>
  <c r="H3004" i="1"/>
  <c r="I3004" i="1"/>
  <c r="F3005" i="1"/>
  <c r="G3005" i="1"/>
  <c r="H3005" i="1"/>
  <c r="I3005" i="1"/>
  <c r="F3006" i="1"/>
  <c r="G3006" i="1"/>
  <c r="H3006" i="1"/>
  <c r="I3006" i="1"/>
  <c r="F3007" i="1"/>
  <c r="G3007" i="1"/>
  <c r="H3007" i="1"/>
  <c r="I3007" i="1"/>
  <c r="F3008" i="1"/>
  <c r="G3008" i="1"/>
  <c r="H3008" i="1"/>
  <c r="I3008" i="1"/>
  <c r="F3009" i="1"/>
  <c r="G3009" i="1"/>
  <c r="H3009" i="1"/>
  <c r="I3009" i="1"/>
  <c r="F3010" i="1"/>
  <c r="G3010" i="1"/>
  <c r="H3010" i="1"/>
  <c r="I3010" i="1"/>
  <c r="F3011" i="1"/>
  <c r="G3011" i="1"/>
  <c r="H3011" i="1"/>
  <c r="I3011" i="1"/>
  <c r="F3012" i="1"/>
  <c r="G3012" i="1"/>
  <c r="H3012" i="1"/>
  <c r="I3012" i="1"/>
  <c r="F3013" i="1"/>
  <c r="G3013" i="1"/>
  <c r="H3013" i="1"/>
  <c r="I3013" i="1"/>
  <c r="F3014" i="1"/>
  <c r="G3014" i="1"/>
  <c r="H3014" i="1"/>
  <c r="I3014" i="1"/>
  <c r="F3015" i="1"/>
  <c r="G3015" i="1"/>
  <c r="H3015" i="1"/>
  <c r="I3015" i="1"/>
  <c r="F3016" i="1"/>
  <c r="G3016" i="1"/>
  <c r="H3016" i="1"/>
  <c r="I3016" i="1"/>
  <c r="F3017" i="1"/>
  <c r="G3017" i="1"/>
  <c r="H3017" i="1"/>
  <c r="I3017" i="1"/>
  <c r="F3019" i="1"/>
  <c r="G3019" i="1"/>
  <c r="H3019" i="1"/>
  <c r="I3019" i="1"/>
  <c r="F3020" i="1"/>
  <c r="G3020" i="1"/>
  <c r="H3020" i="1"/>
  <c r="I3020" i="1"/>
  <c r="F3021" i="1"/>
  <c r="G3021" i="1"/>
  <c r="H3021" i="1"/>
  <c r="I3021" i="1"/>
  <c r="F3022" i="1"/>
  <c r="G3022" i="1"/>
  <c r="H3022" i="1"/>
  <c r="I3022" i="1"/>
  <c r="F3023" i="1"/>
  <c r="G3023" i="1"/>
  <c r="H3023" i="1"/>
  <c r="I3023" i="1"/>
  <c r="F3024" i="1"/>
  <c r="G3024" i="1"/>
  <c r="H3024" i="1"/>
  <c r="I3024" i="1"/>
  <c r="F3025" i="1"/>
  <c r="G3025" i="1"/>
  <c r="H3025" i="1"/>
  <c r="I3025" i="1"/>
  <c r="F3026" i="1"/>
  <c r="G3026" i="1"/>
  <c r="H3026" i="1"/>
  <c r="I3026" i="1"/>
  <c r="F3027" i="1"/>
  <c r="G3027" i="1"/>
  <c r="H3027" i="1"/>
  <c r="I3027" i="1"/>
  <c r="F3028" i="1"/>
  <c r="G3028" i="1"/>
  <c r="H3028" i="1"/>
  <c r="I3028" i="1"/>
  <c r="F3029" i="1"/>
  <c r="G3029" i="1"/>
  <c r="H3029" i="1"/>
  <c r="I3029" i="1"/>
  <c r="F3030" i="1"/>
  <c r="G3030" i="1"/>
  <c r="H3030" i="1"/>
  <c r="I3030" i="1"/>
  <c r="F3031" i="1"/>
  <c r="G3031" i="1"/>
  <c r="H3031" i="1"/>
  <c r="I3031" i="1"/>
  <c r="F3032" i="1"/>
  <c r="G3032" i="1"/>
  <c r="H3032" i="1"/>
  <c r="I3032" i="1"/>
  <c r="F3033" i="1"/>
  <c r="G3033" i="1"/>
  <c r="H3033" i="1"/>
  <c r="I3033" i="1"/>
  <c r="F3034" i="1"/>
  <c r="G3034" i="1"/>
  <c r="H3034" i="1"/>
  <c r="I3034" i="1"/>
  <c r="F3035" i="1"/>
  <c r="G3035" i="1"/>
  <c r="H3035" i="1"/>
  <c r="I3035" i="1"/>
  <c r="F3036" i="1"/>
  <c r="G3036" i="1"/>
  <c r="H3036" i="1"/>
  <c r="I3036" i="1"/>
  <c r="F3037" i="1"/>
  <c r="G3037" i="1"/>
  <c r="H3037" i="1"/>
  <c r="I3037" i="1"/>
  <c r="F3038" i="1"/>
  <c r="G3038" i="1"/>
  <c r="H3038" i="1"/>
  <c r="I3038" i="1"/>
  <c r="F3039" i="1"/>
  <c r="G3039" i="1"/>
  <c r="H3039" i="1"/>
  <c r="I3039" i="1"/>
  <c r="F3041" i="1"/>
  <c r="G3041" i="1"/>
  <c r="H3041" i="1"/>
  <c r="I3041" i="1"/>
  <c r="F3042" i="1"/>
  <c r="G3042" i="1"/>
  <c r="H3042" i="1"/>
  <c r="I3042" i="1"/>
  <c r="F3043" i="1"/>
  <c r="G3043" i="1"/>
  <c r="H3043" i="1"/>
  <c r="I3043" i="1"/>
  <c r="F3044" i="1"/>
  <c r="G3044" i="1"/>
  <c r="H3044" i="1"/>
  <c r="I3044" i="1"/>
  <c r="F3045" i="1"/>
  <c r="G3045" i="1"/>
  <c r="H3045" i="1"/>
  <c r="I3045" i="1"/>
  <c r="F3046" i="1"/>
  <c r="G3046" i="1"/>
  <c r="H3046" i="1"/>
  <c r="I3046" i="1"/>
  <c r="F3047" i="1"/>
  <c r="G3047" i="1"/>
  <c r="H3047" i="1"/>
  <c r="I3047" i="1"/>
  <c r="F3048" i="1"/>
  <c r="G3048" i="1"/>
  <c r="H3048" i="1"/>
  <c r="I3048" i="1"/>
  <c r="F3049" i="1"/>
  <c r="G3049" i="1"/>
  <c r="H3049" i="1"/>
  <c r="I3049" i="1"/>
  <c r="F3050" i="1"/>
  <c r="G3050" i="1"/>
  <c r="H3050" i="1"/>
  <c r="I3050" i="1"/>
  <c r="F3051" i="1"/>
  <c r="G3051" i="1"/>
  <c r="H3051" i="1"/>
  <c r="I3051" i="1"/>
  <c r="F3052" i="1"/>
  <c r="G3052" i="1"/>
  <c r="H3052" i="1"/>
  <c r="I3052" i="1"/>
  <c r="F3053" i="1"/>
  <c r="G3053" i="1"/>
  <c r="H3053" i="1"/>
  <c r="I3053" i="1"/>
  <c r="F3054" i="1"/>
  <c r="G3054" i="1"/>
  <c r="H3054" i="1"/>
  <c r="I3054" i="1"/>
  <c r="F3055" i="1"/>
  <c r="G3055" i="1"/>
  <c r="H3055" i="1"/>
  <c r="I3055" i="1"/>
  <c r="F3056" i="1"/>
  <c r="G3056" i="1"/>
  <c r="H3056" i="1"/>
  <c r="I3056" i="1"/>
  <c r="F3057" i="1"/>
  <c r="G3057" i="1"/>
  <c r="H3057" i="1"/>
  <c r="I3057" i="1"/>
  <c r="F3059" i="1"/>
  <c r="G3059" i="1"/>
  <c r="H3059" i="1"/>
  <c r="I3059" i="1"/>
  <c r="F3060" i="1"/>
  <c r="G3060" i="1"/>
  <c r="H3060" i="1"/>
  <c r="I3060" i="1"/>
  <c r="F3061" i="1"/>
  <c r="G3061" i="1"/>
  <c r="H3061" i="1"/>
  <c r="I3061" i="1"/>
  <c r="F3062" i="1"/>
  <c r="G3062" i="1"/>
  <c r="H3062" i="1"/>
  <c r="I3062" i="1"/>
  <c r="F3063" i="1"/>
  <c r="G3063" i="1"/>
  <c r="H3063" i="1"/>
  <c r="I3063" i="1"/>
  <c r="F3064" i="1"/>
  <c r="G3064" i="1"/>
  <c r="H3064" i="1"/>
  <c r="I3064" i="1"/>
  <c r="F3065" i="1"/>
  <c r="G3065" i="1"/>
  <c r="H3065" i="1"/>
  <c r="I3065" i="1"/>
  <c r="F3066" i="1"/>
  <c r="G3066" i="1"/>
  <c r="H3066" i="1"/>
  <c r="I3066" i="1"/>
  <c r="F3067" i="1"/>
  <c r="G3067" i="1"/>
  <c r="H3067" i="1"/>
  <c r="I3067" i="1"/>
  <c r="F3068" i="1"/>
  <c r="G3068" i="1"/>
  <c r="H3068" i="1"/>
  <c r="I3068" i="1"/>
  <c r="F3069" i="1"/>
  <c r="G3069" i="1"/>
  <c r="H3069" i="1"/>
  <c r="I3069" i="1"/>
  <c r="F3070" i="1"/>
  <c r="G3070" i="1"/>
  <c r="H3070" i="1"/>
  <c r="I3070" i="1"/>
  <c r="F3071" i="1"/>
  <c r="G3071" i="1"/>
  <c r="H3071" i="1"/>
  <c r="I3071" i="1"/>
  <c r="F3072" i="1"/>
  <c r="G3072" i="1"/>
  <c r="H3072" i="1"/>
  <c r="I3072" i="1"/>
  <c r="F3073" i="1"/>
  <c r="G3073" i="1"/>
  <c r="H3073" i="1"/>
  <c r="I3073" i="1"/>
  <c r="F3074" i="1"/>
  <c r="G3074" i="1"/>
  <c r="H3074" i="1"/>
  <c r="I3074" i="1"/>
  <c r="F3075" i="1"/>
  <c r="G3075" i="1"/>
  <c r="H3075" i="1"/>
  <c r="I3075" i="1"/>
  <c r="F3076" i="1"/>
  <c r="G3076" i="1"/>
  <c r="H3076" i="1"/>
  <c r="I3076" i="1"/>
  <c r="F3077" i="1"/>
  <c r="G3077" i="1"/>
  <c r="H3077" i="1"/>
  <c r="I3077" i="1"/>
  <c r="F3078" i="1"/>
  <c r="G3078" i="1"/>
  <c r="H3078" i="1"/>
  <c r="I3078" i="1"/>
  <c r="F3079" i="1"/>
  <c r="G3079" i="1"/>
  <c r="H3079" i="1"/>
  <c r="I3079" i="1"/>
  <c r="F3080" i="1"/>
  <c r="G3080" i="1"/>
  <c r="H3080" i="1"/>
  <c r="I3080" i="1"/>
  <c r="F3081" i="1"/>
  <c r="G3081" i="1"/>
  <c r="H3081" i="1"/>
  <c r="I3081" i="1"/>
  <c r="F3082" i="1"/>
  <c r="G3082" i="1"/>
  <c r="H3082" i="1"/>
  <c r="I3082" i="1"/>
  <c r="F3083" i="1"/>
  <c r="G3083" i="1"/>
  <c r="H3083" i="1"/>
  <c r="I3083" i="1"/>
  <c r="F3084" i="1"/>
  <c r="G3084" i="1"/>
  <c r="H3084" i="1"/>
  <c r="I3084" i="1"/>
  <c r="F3085" i="1"/>
  <c r="G3085" i="1"/>
  <c r="H3085" i="1"/>
  <c r="I3085" i="1"/>
  <c r="F3086" i="1"/>
  <c r="G3086" i="1"/>
  <c r="H3086" i="1"/>
  <c r="I3086" i="1"/>
  <c r="F3087" i="1"/>
  <c r="G3087" i="1"/>
  <c r="H3087" i="1"/>
  <c r="I3087" i="1"/>
  <c r="F3088" i="1"/>
  <c r="G3088" i="1"/>
  <c r="H3088" i="1"/>
  <c r="I3088" i="1"/>
  <c r="F3089" i="1"/>
  <c r="G3089" i="1"/>
  <c r="H3089" i="1"/>
  <c r="I3089" i="1"/>
  <c r="F3090" i="1"/>
  <c r="G3090" i="1"/>
  <c r="H3090" i="1"/>
  <c r="I3090" i="1"/>
  <c r="F3091" i="1"/>
  <c r="G3091" i="1"/>
  <c r="H3091" i="1"/>
  <c r="I3091" i="1"/>
  <c r="F3092" i="1"/>
  <c r="G3092" i="1"/>
  <c r="H3092" i="1"/>
  <c r="I3092" i="1"/>
  <c r="F3093" i="1"/>
  <c r="G3093" i="1"/>
  <c r="H3093" i="1"/>
  <c r="I3093" i="1"/>
  <c r="F3094" i="1"/>
  <c r="G3094" i="1"/>
  <c r="H3094" i="1"/>
  <c r="I3094" i="1"/>
  <c r="F3095" i="1"/>
  <c r="G3095" i="1"/>
  <c r="H3095" i="1"/>
  <c r="I3095" i="1"/>
  <c r="F3096" i="1"/>
  <c r="G3096" i="1"/>
  <c r="H3096" i="1"/>
  <c r="I3096" i="1"/>
  <c r="F3097" i="1"/>
  <c r="G3097" i="1"/>
  <c r="H3097" i="1"/>
  <c r="I3097" i="1"/>
  <c r="F3098" i="1"/>
  <c r="G3098" i="1"/>
  <c r="H3098" i="1"/>
  <c r="I3098" i="1"/>
  <c r="F3099" i="1"/>
  <c r="G3099" i="1"/>
  <c r="H3099" i="1"/>
  <c r="I3099" i="1"/>
  <c r="F3100" i="1"/>
  <c r="G3100" i="1"/>
  <c r="H3100" i="1"/>
  <c r="I3100" i="1"/>
  <c r="F3101" i="1"/>
  <c r="G3101" i="1"/>
  <c r="H3101" i="1"/>
  <c r="I3101" i="1"/>
  <c r="F3102" i="1"/>
  <c r="G3102" i="1"/>
  <c r="H3102" i="1"/>
  <c r="I3102" i="1"/>
  <c r="F3103" i="1"/>
  <c r="G3103" i="1"/>
  <c r="H3103" i="1"/>
  <c r="I3103" i="1"/>
  <c r="F3104" i="1"/>
  <c r="G3104" i="1"/>
  <c r="H3104" i="1"/>
  <c r="I3104" i="1"/>
  <c r="F3105" i="1"/>
  <c r="G3105" i="1"/>
  <c r="H3105" i="1"/>
  <c r="I3105" i="1"/>
  <c r="F3106" i="1"/>
  <c r="G3106" i="1"/>
  <c r="H3106" i="1"/>
  <c r="I3106" i="1"/>
  <c r="F3107" i="1"/>
  <c r="G3107" i="1"/>
  <c r="H3107" i="1"/>
  <c r="I3107" i="1"/>
  <c r="F3108" i="1"/>
  <c r="G3108" i="1"/>
  <c r="H3108" i="1"/>
  <c r="I3108" i="1"/>
  <c r="F3109" i="1"/>
  <c r="G3109" i="1"/>
  <c r="H3109" i="1"/>
  <c r="I3109" i="1"/>
  <c r="F3110" i="1"/>
  <c r="G3110" i="1"/>
  <c r="H3110" i="1"/>
  <c r="I3110" i="1"/>
  <c r="F3111" i="1"/>
  <c r="G3111" i="1"/>
  <c r="H3111" i="1"/>
  <c r="I3111" i="1"/>
  <c r="F3112" i="1"/>
  <c r="G3112" i="1"/>
  <c r="H3112" i="1"/>
  <c r="I3112" i="1"/>
  <c r="F3113" i="1"/>
  <c r="G3113" i="1"/>
  <c r="H3113" i="1"/>
  <c r="I3113" i="1"/>
  <c r="F3114" i="1"/>
  <c r="G3114" i="1"/>
  <c r="H3114" i="1"/>
  <c r="I3114" i="1"/>
  <c r="F3115" i="1"/>
  <c r="G3115" i="1"/>
  <c r="H3115" i="1"/>
  <c r="I3115" i="1"/>
  <c r="F3116" i="1"/>
  <c r="G3116" i="1"/>
  <c r="H3116" i="1"/>
  <c r="I3116" i="1"/>
  <c r="F3117" i="1"/>
  <c r="G3117" i="1"/>
  <c r="H3117" i="1"/>
  <c r="I3117" i="1"/>
  <c r="F3118" i="1"/>
  <c r="G3118" i="1"/>
  <c r="H3118" i="1"/>
  <c r="I3118" i="1"/>
  <c r="F3119" i="1"/>
  <c r="G3119" i="1"/>
  <c r="H3119" i="1"/>
  <c r="I3119" i="1"/>
  <c r="F3120" i="1"/>
  <c r="G3120" i="1"/>
  <c r="H3120" i="1"/>
  <c r="I3120" i="1"/>
  <c r="F3121" i="1"/>
  <c r="G3121" i="1"/>
  <c r="H3121" i="1"/>
  <c r="I3121" i="1"/>
  <c r="F3122" i="1"/>
  <c r="G3122" i="1"/>
  <c r="H3122" i="1"/>
  <c r="I3122" i="1"/>
  <c r="F3123" i="1"/>
  <c r="G3123" i="1"/>
  <c r="H3123" i="1"/>
  <c r="I3123" i="1"/>
  <c r="F3124" i="1"/>
  <c r="G3124" i="1"/>
  <c r="H3124" i="1"/>
  <c r="I3124" i="1"/>
  <c r="F3125" i="1"/>
  <c r="G3125" i="1"/>
  <c r="H3125" i="1"/>
  <c r="I3125" i="1"/>
  <c r="F3126" i="1"/>
  <c r="G3126" i="1"/>
  <c r="H3126" i="1"/>
  <c r="I3126" i="1"/>
  <c r="F3127" i="1"/>
  <c r="G3127" i="1"/>
  <c r="H3127" i="1"/>
  <c r="I3127" i="1"/>
  <c r="F3128" i="1"/>
  <c r="G3128" i="1"/>
  <c r="H3128" i="1"/>
  <c r="I3128" i="1"/>
  <c r="F3129" i="1"/>
  <c r="G3129" i="1"/>
  <c r="H3129" i="1"/>
  <c r="I3129" i="1"/>
  <c r="F3130" i="1"/>
  <c r="G3130" i="1"/>
  <c r="H3130" i="1"/>
  <c r="I3130" i="1"/>
  <c r="F3131" i="1"/>
  <c r="G3131" i="1"/>
  <c r="H3131" i="1"/>
  <c r="I3131" i="1"/>
  <c r="F3132" i="1"/>
  <c r="G3132" i="1"/>
  <c r="H3132" i="1"/>
  <c r="I3132" i="1"/>
  <c r="F3133" i="1"/>
  <c r="G3133" i="1"/>
  <c r="H3133" i="1"/>
  <c r="I3133" i="1"/>
  <c r="F3134" i="1"/>
  <c r="G3134" i="1"/>
  <c r="H3134" i="1"/>
  <c r="I3134" i="1"/>
  <c r="F3135" i="1"/>
  <c r="G3135" i="1"/>
  <c r="H3135" i="1"/>
  <c r="I3135" i="1"/>
  <c r="F3136" i="1"/>
  <c r="G3136" i="1"/>
  <c r="H3136" i="1"/>
  <c r="I3136" i="1"/>
  <c r="F3137" i="1"/>
  <c r="G3137" i="1"/>
  <c r="H3137" i="1"/>
  <c r="I3137" i="1"/>
  <c r="F3138" i="1"/>
  <c r="G3138" i="1"/>
  <c r="H3138" i="1"/>
  <c r="I3138" i="1"/>
  <c r="F3139" i="1"/>
  <c r="G3139" i="1"/>
  <c r="H3139" i="1"/>
  <c r="I3139" i="1"/>
  <c r="F3140" i="1"/>
  <c r="G3140" i="1"/>
  <c r="H3140" i="1"/>
  <c r="I3140" i="1"/>
  <c r="F3141" i="1"/>
  <c r="G3141" i="1"/>
  <c r="H3141" i="1"/>
  <c r="I3141" i="1"/>
  <c r="F3142" i="1"/>
  <c r="G3142" i="1"/>
  <c r="H3142" i="1"/>
  <c r="I3142" i="1"/>
  <c r="F3143" i="1"/>
  <c r="G3143" i="1"/>
  <c r="H3143" i="1"/>
  <c r="I3143" i="1"/>
  <c r="F3144" i="1"/>
  <c r="G3144" i="1"/>
  <c r="H3144" i="1"/>
  <c r="I3144" i="1"/>
  <c r="F3145" i="1"/>
  <c r="G3145" i="1"/>
  <c r="H3145" i="1"/>
  <c r="I3145" i="1"/>
  <c r="F3146" i="1"/>
  <c r="G3146" i="1"/>
  <c r="H3146" i="1"/>
  <c r="I3146" i="1"/>
  <c r="F3147" i="1"/>
  <c r="G3147" i="1"/>
  <c r="H3147" i="1"/>
  <c r="I3147" i="1"/>
  <c r="F3148" i="1"/>
  <c r="G3148" i="1"/>
  <c r="H3148" i="1"/>
  <c r="I3148" i="1"/>
  <c r="F3149" i="1"/>
  <c r="G3149" i="1"/>
  <c r="H3149" i="1"/>
  <c r="I3149" i="1"/>
  <c r="F3150" i="1"/>
  <c r="G3150" i="1"/>
  <c r="H3150" i="1"/>
  <c r="I3150" i="1"/>
  <c r="F3151" i="1"/>
  <c r="G3151" i="1"/>
  <c r="H3151" i="1"/>
  <c r="I3151" i="1"/>
  <c r="F3152" i="1"/>
  <c r="G3152" i="1"/>
  <c r="H3152" i="1"/>
  <c r="I3152" i="1"/>
  <c r="F3153" i="1"/>
  <c r="G3153" i="1"/>
  <c r="H3153" i="1"/>
  <c r="I3153" i="1"/>
  <c r="F3154" i="1"/>
  <c r="G3154" i="1"/>
  <c r="H3154" i="1"/>
  <c r="I3154" i="1"/>
  <c r="F3155" i="1"/>
  <c r="G3155" i="1"/>
  <c r="H3155" i="1"/>
  <c r="I3155" i="1"/>
  <c r="F3156" i="1"/>
  <c r="G3156" i="1"/>
  <c r="H3156" i="1"/>
  <c r="I3156" i="1"/>
  <c r="F3157" i="1"/>
  <c r="G3157" i="1"/>
  <c r="H3157" i="1"/>
  <c r="I3157" i="1"/>
  <c r="F3158" i="1"/>
  <c r="G3158" i="1"/>
  <c r="H3158" i="1"/>
  <c r="I3158" i="1"/>
  <c r="F3159" i="1"/>
  <c r="G3159" i="1"/>
  <c r="H3159" i="1"/>
  <c r="I3159" i="1"/>
  <c r="F3160" i="1"/>
  <c r="G3160" i="1"/>
  <c r="H3160" i="1"/>
  <c r="I3160" i="1"/>
  <c r="F3161" i="1"/>
  <c r="G3161" i="1"/>
  <c r="H3161" i="1"/>
  <c r="I3161" i="1"/>
  <c r="F3162" i="1"/>
  <c r="G3162" i="1"/>
  <c r="H3162" i="1"/>
  <c r="I3162" i="1"/>
  <c r="F3163" i="1"/>
  <c r="G3163" i="1"/>
  <c r="H3163" i="1"/>
  <c r="I3163" i="1"/>
  <c r="F3164" i="1"/>
  <c r="G3164" i="1"/>
  <c r="H3164" i="1"/>
  <c r="I3164" i="1"/>
  <c r="F3165" i="1"/>
  <c r="G3165" i="1"/>
  <c r="H3165" i="1"/>
  <c r="I3165" i="1"/>
  <c r="F3166" i="1"/>
  <c r="G3166" i="1"/>
  <c r="H3166" i="1"/>
  <c r="I3166" i="1"/>
  <c r="F3167" i="1"/>
  <c r="G3167" i="1"/>
  <c r="H3167" i="1"/>
  <c r="I3167" i="1"/>
  <c r="F3168" i="1"/>
  <c r="G3168" i="1"/>
  <c r="H3168" i="1"/>
  <c r="I3168" i="1"/>
  <c r="F3169" i="1"/>
  <c r="G3169" i="1"/>
  <c r="H3169" i="1"/>
  <c r="I3169" i="1"/>
  <c r="F3170" i="1"/>
  <c r="G3170" i="1"/>
  <c r="H3170" i="1"/>
  <c r="I3170" i="1"/>
  <c r="F3171" i="1"/>
  <c r="G3171" i="1"/>
  <c r="H3171" i="1"/>
  <c r="I3171" i="1"/>
  <c r="F3172" i="1"/>
  <c r="G3172" i="1"/>
  <c r="H3172" i="1"/>
  <c r="I3172" i="1"/>
  <c r="F3173" i="1"/>
  <c r="G3173" i="1"/>
  <c r="H3173" i="1"/>
  <c r="I3173" i="1"/>
  <c r="F3174" i="1"/>
  <c r="G3174" i="1"/>
  <c r="H3174" i="1"/>
  <c r="I3174" i="1"/>
  <c r="F3175" i="1"/>
  <c r="G3175" i="1"/>
  <c r="H3175" i="1"/>
  <c r="I3175" i="1"/>
  <c r="F3176" i="1"/>
  <c r="G3176" i="1"/>
  <c r="H3176" i="1"/>
  <c r="I3176" i="1"/>
  <c r="F3177" i="1"/>
  <c r="G3177" i="1"/>
  <c r="H3177" i="1"/>
  <c r="I3177" i="1"/>
  <c r="F3178" i="1"/>
  <c r="G3178" i="1"/>
  <c r="H3178" i="1"/>
  <c r="I3178" i="1"/>
  <c r="F3179" i="1"/>
  <c r="G3179" i="1"/>
  <c r="H3179" i="1"/>
  <c r="I3179" i="1"/>
  <c r="F3180" i="1"/>
  <c r="G3180" i="1"/>
  <c r="H3180" i="1"/>
  <c r="I3180" i="1"/>
  <c r="F3181" i="1"/>
  <c r="G3181" i="1"/>
  <c r="H3181" i="1"/>
  <c r="I3181" i="1"/>
  <c r="F3182" i="1"/>
  <c r="G3182" i="1"/>
  <c r="H3182" i="1"/>
  <c r="I3182" i="1"/>
  <c r="F3185" i="1"/>
  <c r="G3185" i="1"/>
  <c r="H3185" i="1"/>
  <c r="I3185" i="1"/>
  <c r="F3186" i="1"/>
  <c r="G3186" i="1"/>
  <c r="H3186" i="1"/>
  <c r="I3186" i="1"/>
  <c r="F3187" i="1"/>
  <c r="G3187" i="1"/>
  <c r="H3187" i="1"/>
  <c r="I3187" i="1"/>
  <c r="F3188" i="1"/>
  <c r="G3188" i="1"/>
  <c r="H3188" i="1"/>
  <c r="I3188" i="1"/>
  <c r="F3189" i="1"/>
  <c r="G3189" i="1"/>
  <c r="H3189" i="1"/>
  <c r="I3189" i="1"/>
  <c r="F3190" i="1"/>
  <c r="G3190" i="1"/>
  <c r="H3190" i="1"/>
  <c r="I3190" i="1"/>
  <c r="F3191" i="1"/>
  <c r="G3191" i="1"/>
  <c r="H3191" i="1"/>
  <c r="I3191" i="1"/>
  <c r="F3192" i="1"/>
  <c r="G3192" i="1"/>
  <c r="H3192" i="1"/>
  <c r="I3192" i="1"/>
  <c r="F3193" i="1"/>
  <c r="G3193" i="1"/>
  <c r="H3193" i="1"/>
  <c r="I3193" i="1"/>
  <c r="F3194" i="1"/>
  <c r="G3194" i="1"/>
  <c r="H3194" i="1"/>
  <c r="I3194" i="1"/>
  <c r="F3195" i="1"/>
  <c r="G3195" i="1"/>
  <c r="H3195" i="1"/>
  <c r="I3195" i="1"/>
  <c r="F3196" i="1"/>
  <c r="G3196" i="1"/>
  <c r="H3196" i="1"/>
  <c r="I3196" i="1"/>
  <c r="F3197" i="1"/>
  <c r="G3197" i="1"/>
  <c r="H3197" i="1"/>
  <c r="I3197" i="1"/>
  <c r="F3198" i="1"/>
  <c r="G3198" i="1"/>
  <c r="H3198" i="1"/>
  <c r="I3198" i="1"/>
  <c r="F3199" i="1"/>
  <c r="G3199" i="1"/>
  <c r="H3199" i="1"/>
  <c r="I3199" i="1"/>
  <c r="F3200" i="1"/>
  <c r="G3200" i="1"/>
  <c r="H3200" i="1"/>
  <c r="I3200" i="1"/>
  <c r="F3201" i="1"/>
  <c r="G3201" i="1"/>
  <c r="H3201" i="1"/>
  <c r="I3201" i="1"/>
  <c r="F3202" i="1"/>
  <c r="G3202" i="1"/>
  <c r="H3202" i="1"/>
  <c r="I3202" i="1"/>
  <c r="F3203" i="1"/>
  <c r="G3203" i="1"/>
  <c r="H3203" i="1"/>
  <c r="I3203" i="1"/>
  <c r="F3204" i="1"/>
  <c r="G3204" i="1"/>
  <c r="H3204" i="1"/>
  <c r="I3204" i="1"/>
  <c r="F3205" i="1"/>
  <c r="G3205" i="1"/>
  <c r="H3205" i="1"/>
  <c r="I3205" i="1"/>
  <c r="F3206" i="1"/>
  <c r="G3206" i="1"/>
  <c r="H3206" i="1"/>
  <c r="I3206" i="1"/>
  <c r="F3207" i="1"/>
  <c r="G3207" i="1"/>
  <c r="H3207" i="1"/>
  <c r="I3207" i="1"/>
  <c r="F3208" i="1"/>
  <c r="G3208" i="1"/>
  <c r="H3208" i="1"/>
  <c r="I3208" i="1"/>
  <c r="F3209" i="1"/>
  <c r="G3209" i="1"/>
  <c r="H3209" i="1"/>
  <c r="I3209" i="1"/>
  <c r="F3210" i="1"/>
  <c r="G3210" i="1"/>
  <c r="H3210" i="1"/>
  <c r="I3210" i="1"/>
  <c r="F3211" i="1"/>
  <c r="G3211" i="1"/>
  <c r="H3211" i="1"/>
  <c r="I3211" i="1"/>
  <c r="F3212" i="1"/>
  <c r="G3212" i="1"/>
  <c r="H3212" i="1"/>
  <c r="I3212" i="1"/>
  <c r="F3213" i="1"/>
  <c r="G3213" i="1"/>
  <c r="H3213" i="1"/>
  <c r="I3213" i="1"/>
  <c r="F3214" i="1"/>
  <c r="G3214" i="1"/>
  <c r="H3214" i="1"/>
  <c r="I3214" i="1"/>
  <c r="F3215" i="1"/>
  <c r="G3215" i="1"/>
  <c r="H3215" i="1"/>
  <c r="I3215" i="1"/>
  <c r="F3216" i="1"/>
  <c r="G3216" i="1"/>
  <c r="H3216" i="1"/>
  <c r="I3216" i="1"/>
  <c r="F3217" i="1"/>
  <c r="G3217" i="1"/>
  <c r="H3217" i="1"/>
  <c r="I3217" i="1"/>
  <c r="F3218" i="1"/>
  <c r="G3218" i="1"/>
  <c r="H3218" i="1"/>
  <c r="I3218" i="1"/>
  <c r="F3219" i="1"/>
  <c r="G3219" i="1"/>
  <c r="H3219" i="1"/>
  <c r="I3219" i="1"/>
  <c r="F3220" i="1"/>
  <c r="G3220" i="1"/>
  <c r="H3220" i="1"/>
  <c r="I3220" i="1"/>
  <c r="F3222" i="1"/>
  <c r="G3222" i="1"/>
  <c r="H3222" i="1"/>
  <c r="I3222" i="1"/>
  <c r="F3223" i="1"/>
  <c r="G3223" i="1"/>
  <c r="H3223" i="1"/>
  <c r="I3223" i="1"/>
  <c r="F3224" i="1"/>
  <c r="G3224" i="1"/>
  <c r="H3224" i="1"/>
  <c r="I3224" i="1"/>
  <c r="F3225" i="1"/>
  <c r="G3225" i="1"/>
  <c r="H3225" i="1"/>
  <c r="I3225" i="1"/>
  <c r="F3226" i="1"/>
  <c r="G3226" i="1"/>
  <c r="H3226" i="1"/>
  <c r="I3226" i="1"/>
  <c r="F3227" i="1"/>
  <c r="G3227" i="1"/>
  <c r="H3227" i="1"/>
  <c r="I3227" i="1"/>
  <c r="F3228" i="1"/>
  <c r="G3228" i="1"/>
  <c r="H3228" i="1"/>
  <c r="I3228" i="1"/>
  <c r="F3229" i="1"/>
  <c r="G3229" i="1"/>
  <c r="H3229" i="1"/>
  <c r="I3229" i="1"/>
  <c r="F3230" i="1"/>
  <c r="G3230" i="1"/>
  <c r="H3230" i="1"/>
  <c r="I3230" i="1"/>
  <c r="F3231" i="1"/>
  <c r="G3231" i="1"/>
  <c r="H3231" i="1"/>
  <c r="I3231" i="1"/>
  <c r="F3232" i="1"/>
  <c r="G3232" i="1"/>
  <c r="H3232" i="1"/>
  <c r="I3232" i="1"/>
  <c r="F3233" i="1"/>
  <c r="G3233" i="1"/>
  <c r="H3233" i="1"/>
  <c r="I3233" i="1"/>
  <c r="F3234" i="1"/>
  <c r="G3234" i="1"/>
  <c r="H3234" i="1"/>
  <c r="I3234" i="1"/>
  <c r="F3235" i="1"/>
  <c r="G3235" i="1"/>
  <c r="H3235" i="1"/>
  <c r="I3235" i="1"/>
  <c r="F3236" i="1"/>
  <c r="G3236" i="1"/>
  <c r="H3236" i="1"/>
  <c r="I3236" i="1"/>
  <c r="F3237" i="1"/>
  <c r="G3237" i="1"/>
  <c r="H3237" i="1"/>
  <c r="I3237" i="1"/>
  <c r="F3238" i="1"/>
  <c r="G3238" i="1"/>
  <c r="H3238" i="1"/>
  <c r="I3238" i="1"/>
  <c r="F3239" i="1"/>
  <c r="G3239" i="1"/>
  <c r="H3239" i="1"/>
  <c r="I3239" i="1"/>
  <c r="F3240" i="1"/>
  <c r="G3240" i="1"/>
  <c r="H3240" i="1"/>
  <c r="I3240" i="1"/>
  <c r="F3241" i="1"/>
  <c r="G3241" i="1"/>
  <c r="H3241" i="1"/>
  <c r="I3241" i="1"/>
  <c r="F3242" i="1"/>
  <c r="G3242" i="1"/>
  <c r="H3242" i="1"/>
  <c r="I3242" i="1"/>
  <c r="F3243" i="1"/>
  <c r="G3243" i="1"/>
  <c r="H3243" i="1"/>
  <c r="I3243" i="1"/>
  <c r="F3244" i="1"/>
  <c r="G3244" i="1"/>
  <c r="H3244" i="1"/>
  <c r="I3244" i="1"/>
  <c r="F3245" i="1"/>
  <c r="G3245" i="1"/>
  <c r="H3245" i="1"/>
  <c r="I3245" i="1"/>
  <c r="F3246" i="1"/>
  <c r="G3246" i="1"/>
  <c r="H3246" i="1"/>
  <c r="I3246" i="1"/>
  <c r="F3248" i="1"/>
  <c r="G3248" i="1"/>
  <c r="H3248" i="1"/>
  <c r="I3248" i="1"/>
  <c r="F3249" i="1"/>
  <c r="G3249" i="1"/>
  <c r="H3249" i="1"/>
  <c r="I3249" i="1"/>
  <c r="F3250" i="1"/>
  <c r="G3250" i="1"/>
  <c r="H3250" i="1"/>
  <c r="I3250" i="1"/>
  <c r="F3251" i="1"/>
  <c r="G3251" i="1"/>
  <c r="H3251" i="1"/>
  <c r="I3251" i="1"/>
  <c r="F3252" i="1"/>
  <c r="G3252" i="1"/>
  <c r="H3252" i="1"/>
  <c r="I3252" i="1"/>
  <c r="F3253" i="1"/>
  <c r="G3253" i="1"/>
  <c r="H3253" i="1"/>
  <c r="I3253" i="1"/>
  <c r="F3254" i="1"/>
  <c r="G3254" i="1"/>
  <c r="H3254" i="1"/>
  <c r="I3254" i="1"/>
  <c r="F3255" i="1"/>
  <c r="G3255" i="1"/>
  <c r="H3255" i="1"/>
  <c r="I3255" i="1"/>
  <c r="F3256" i="1"/>
  <c r="G3256" i="1"/>
  <c r="H3256" i="1"/>
  <c r="I3256" i="1"/>
  <c r="F3257" i="1"/>
  <c r="G3257" i="1"/>
  <c r="H3257" i="1"/>
  <c r="I3257" i="1"/>
  <c r="F3258" i="1"/>
  <c r="G3258" i="1"/>
  <c r="H3258" i="1"/>
  <c r="I3258" i="1"/>
  <c r="F3259" i="1"/>
  <c r="G3259" i="1"/>
  <c r="H3259" i="1"/>
  <c r="I3259" i="1"/>
  <c r="F3260" i="1"/>
  <c r="G3260" i="1"/>
  <c r="H3260" i="1"/>
  <c r="I3260" i="1"/>
  <c r="F3261" i="1"/>
  <c r="G3261" i="1"/>
  <c r="H3261" i="1"/>
  <c r="I3261" i="1"/>
  <c r="F3262" i="1"/>
  <c r="G3262" i="1"/>
  <c r="H3262" i="1"/>
  <c r="I3262" i="1"/>
  <c r="F3263" i="1"/>
  <c r="G3263" i="1"/>
  <c r="H3263" i="1"/>
  <c r="I3263" i="1"/>
  <c r="F3264" i="1"/>
  <c r="G3264" i="1"/>
  <c r="H3264" i="1"/>
  <c r="I3264" i="1"/>
  <c r="F3265" i="1"/>
  <c r="G3265" i="1"/>
  <c r="H3265" i="1"/>
  <c r="I3265" i="1"/>
  <c r="F3266" i="1"/>
  <c r="G3266" i="1"/>
  <c r="H3266" i="1"/>
  <c r="I3266" i="1"/>
  <c r="F3267" i="1"/>
  <c r="G3267" i="1"/>
  <c r="H3267" i="1"/>
  <c r="I3267" i="1"/>
  <c r="F3268" i="1"/>
  <c r="G3268" i="1"/>
  <c r="H3268" i="1"/>
  <c r="I3268" i="1"/>
  <c r="F3269" i="1"/>
  <c r="G3269" i="1"/>
  <c r="H3269" i="1"/>
  <c r="I3269" i="1"/>
  <c r="F3270" i="1"/>
  <c r="G3270" i="1"/>
  <c r="H3270" i="1"/>
  <c r="I3270" i="1"/>
  <c r="F3271" i="1"/>
  <c r="G3271" i="1"/>
  <c r="H3271" i="1"/>
  <c r="I3271" i="1"/>
  <c r="F3272" i="1"/>
  <c r="G3272" i="1"/>
  <c r="H3272" i="1"/>
  <c r="I3272" i="1"/>
  <c r="F3273" i="1"/>
  <c r="G3273" i="1"/>
  <c r="H3273" i="1"/>
  <c r="I3273" i="1"/>
  <c r="F3274" i="1"/>
  <c r="G3274" i="1"/>
  <c r="H3274" i="1"/>
  <c r="I3274" i="1"/>
  <c r="F3275" i="1"/>
  <c r="G3275" i="1"/>
  <c r="H3275" i="1"/>
  <c r="I3275" i="1"/>
  <c r="F3276" i="1"/>
  <c r="G3276" i="1"/>
  <c r="H3276" i="1"/>
  <c r="I3276" i="1"/>
  <c r="F3277" i="1"/>
  <c r="G3277" i="1"/>
  <c r="H3277" i="1"/>
  <c r="I3277" i="1"/>
  <c r="F3278" i="1"/>
  <c r="G3278" i="1"/>
  <c r="H3278" i="1"/>
  <c r="I3278" i="1"/>
  <c r="F3279" i="1"/>
  <c r="G3279" i="1"/>
  <c r="H3279" i="1"/>
  <c r="I3279" i="1"/>
  <c r="F3280" i="1"/>
  <c r="G3280" i="1"/>
  <c r="H3280" i="1"/>
  <c r="I3280" i="1"/>
  <c r="F3281" i="1"/>
  <c r="G3281" i="1"/>
  <c r="H3281" i="1"/>
  <c r="I3281" i="1"/>
  <c r="F3282" i="1"/>
  <c r="G3282" i="1"/>
  <c r="H3282" i="1"/>
  <c r="I3282" i="1"/>
  <c r="F3283" i="1"/>
  <c r="G3283" i="1"/>
  <c r="H3283" i="1"/>
  <c r="I3283" i="1"/>
  <c r="F3284" i="1"/>
  <c r="G3284" i="1"/>
  <c r="H3284" i="1"/>
  <c r="I3284" i="1"/>
  <c r="F3285" i="1"/>
  <c r="G3285" i="1"/>
  <c r="H3285" i="1"/>
  <c r="I3285" i="1"/>
  <c r="F3286" i="1"/>
  <c r="G3286" i="1"/>
  <c r="H3286" i="1"/>
  <c r="I3286" i="1"/>
  <c r="F3287" i="1"/>
  <c r="G3287" i="1"/>
  <c r="H3287" i="1"/>
  <c r="I3287" i="1"/>
  <c r="F3288" i="1"/>
  <c r="G3288" i="1"/>
  <c r="H3288" i="1"/>
  <c r="I3288" i="1"/>
  <c r="F3289" i="1"/>
  <c r="G3289" i="1"/>
  <c r="H3289" i="1"/>
  <c r="I3289" i="1"/>
  <c r="F3290" i="1"/>
  <c r="G3290" i="1"/>
  <c r="H3290" i="1"/>
  <c r="I3290" i="1"/>
  <c r="F3291" i="1"/>
  <c r="G3291" i="1"/>
  <c r="H3291" i="1"/>
  <c r="I3291" i="1"/>
  <c r="F3292" i="1"/>
  <c r="G3292" i="1"/>
  <c r="H3292" i="1"/>
  <c r="I3292" i="1"/>
  <c r="F3293" i="1"/>
  <c r="G3293" i="1"/>
  <c r="H3293" i="1"/>
  <c r="I3293" i="1"/>
  <c r="F3294" i="1"/>
  <c r="G3294" i="1"/>
  <c r="H3294" i="1"/>
  <c r="I3294" i="1"/>
  <c r="F3295" i="1"/>
  <c r="G3295" i="1"/>
  <c r="H3295" i="1"/>
  <c r="I3295" i="1"/>
  <c r="F3296" i="1"/>
  <c r="G3296" i="1"/>
  <c r="H3296" i="1"/>
  <c r="I3296" i="1"/>
  <c r="F3297" i="1"/>
  <c r="G3297" i="1"/>
  <c r="H3297" i="1"/>
  <c r="I3297" i="1"/>
  <c r="F3298" i="1"/>
  <c r="G3298" i="1"/>
  <c r="H3298" i="1"/>
  <c r="I3298" i="1"/>
  <c r="F3299" i="1"/>
  <c r="G3299" i="1"/>
  <c r="H3299" i="1"/>
  <c r="I3299" i="1"/>
  <c r="F3300" i="1"/>
  <c r="G3300" i="1"/>
  <c r="H3300" i="1"/>
  <c r="I3300" i="1"/>
  <c r="F3301" i="1"/>
  <c r="G3301" i="1"/>
  <c r="H3301" i="1"/>
  <c r="I3301" i="1"/>
  <c r="F3302" i="1"/>
  <c r="G3302" i="1"/>
  <c r="H3302" i="1"/>
  <c r="I3302" i="1"/>
  <c r="F3303" i="1"/>
  <c r="G3303" i="1"/>
  <c r="H3303" i="1"/>
  <c r="I3303" i="1"/>
  <c r="F3304" i="1"/>
  <c r="G3304" i="1"/>
  <c r="H3304" i="1"/>
  <c r="I3304" i="1"/>
  <c r="F3305" i="1"/>
  <c r="G3305" i="1"/>
  <c r="H3305" i="1"/>
  <c r="I3305" i="1"/>
  <c r="F3306" i="1"/>
  <c r="G3306" i="1"/>
  <c r="H3306" i="1"/>
  <c r="I3306" i="1"/>
  <c r="F3307" i="1"/>
  <c r="G3307" i="1"/>
  <c r="H3307" i="1"/>
  <c r="I3307" i="1"/>
  <c r="F3308" i="1"/>
  <c r="G3308" i="1"/>
  <c r="H3308" i="1"/>
  <c r="I3308" i="1"/>
  <c r="F3309" i="1"/>
  <c r="G3309" i="1"/>
  <c r="H3309" i="1"/>
  <c r="I3309" i="1"/>
  <c r="F3310" i="1"/>
  <c r="G3310" i="1"/>
  <c r="H3310" i="1"/>
  <c r="I3310" i="1"/>
  <c r="F3311" i="1"/>
  <c r="G3311" i="1"/>
  <c r="H3311" i="1"/>
  <c r="I3311" i="1"/>
  <c r="F3312" i="1"/>
  <c r="G3312" i="1"/>
  <c r="H3312" i="1"/>
  <c r="I3312" i="1"/>
  <c r="F3313" i="1"/>
  <c r="G3313" i="1"/>
  <c r="H3313" i="1"/>
  <c r="I3313" i="1"/>
  <c r="F3314" i="1"/>
  <c r="G3314" i="1"/>
  <c r="H3314" i="1"/>
  <c r="I3314" i="1"/>
  <c r="F3315" i="1"/>
  <c r="G3315" i="1"/>
  <c r="H3315" i="1"/>
  <c r="I3315" i="1"/>
  <c r="F3316" i="1"/>
  <c r="G3316" i="1"/>
  <c r="H3316" i="1"/>
  <c r="I3316" i="1"/>
  <c r="F3317" i="1"/>
  <c r="G3317" i="1"/>
  <c r="H3317" i="1"/>
  <c r="I3317" i="1"/>
  <c r="F3318" i="1"/>
  <c r="G3318" i="1"/>
  <c r="H3318" i="1"/>
  <c r="I3318" i="1"/>
  <c r="F3319" i="1"/>
  <c r="G3319" i="1"/>
  <c r="H3319" i="1"/>
  <c r="I3319" i="1"/>
  <c r="F3320" i="1"/>
  <c r="G3320" i="1"/>
  <c r="H3320" i="1"/>
  <c r="I3320" i="1"/>
  <c r="F3321" i="1"/>
  <c r="G3321" i="1"/>
  <c r="H3321" i="1"/>
  <c r="I3321" i="1"/>
  <c r="F3322" i="1"/>
  <c r="G3322" i="1"/>
  <c r="H3322" i="1"/>
  <c r="I3322" i="1"/>
  <c r="F3323" i="1"/>
  <c r="G3323" i="1"/>
  <c r="H3323" i="1"/>
  <c r="I3323" i="1"/>
  <c r="F3324" i="1"/>
  <c r="G3324" i="1"/>
  <c r="H3324" i="1"/>
  <c r="I3324" i="1"/>
  <c r="F3328" i="1"/>
  <c r="G3328" i="1"/>
  <c r="H3328" i="1"/>
  <c r="I3328" i="1"/>
  <c r="F3329" i="1"/>
  <c r="G3329" i="1"/>
  <c r="H3329" i="1"/>
  <c r="I3329" i="1"/>
  <c r="F3330" i="1"/>
  <c r="G3330" i="1"/>
  <c r="H3330" i="1"/>
  <c r="I3330" i="1"/>
  <c r="F3331" i="1"/>
  <c r="G3331" i="1"/>
  <c r="H3331" i="1"/>
  <c r="I3331" i="1"/>
  <c r="F3332" i="1"/>
  <c r="G3332" i="1"/>
  <c r="H3332" i="1"/>
  <c r="I3332" i="1"/>
  <c r="F3333" i="1"/>
  <c r="G3333" i="1"/>
  <c r="H3333" i="1"/>
  <c r="I3333" i="1"/>
  <c r="F3334" i="1"/>
  <c r="G3334" i="1"/>
  <c r="H3334" i="1"/>
  <c r="I3334" i="1"/>
  <c r="F3335" i="1"/>
  <c r="G3335" i="1"/>
  <c r="H3335" i="1"/>
  <c r="I3335" i="1"/>
  <c r="F3337" i="1"/>
  <c r="G3337" i="1"/>
  <c r="H3337" i="1"/>
  <c r="I3337" i="1"/>
  <c r="F3338" i="1"/>
  <c r="G3338" i="1"/>
  <c r="H3338" i="1"/>
  <c r="I3338" i="1"/>
  <c r="F3339" i="1"/>
  <c r="G3339" i="1"/>
  <c r="H3339" i="1"/>
  <c r="I3339" i="1"/>
  <c r="F3340" i="1"/>
  <c r="G3340" i="1"/>
  <c r="H3340" i="1"/>
  <c r="I3340" i="1"/>
  <c r="F3341" i="1"/>
  <c r="G3341" i="1"/>
  <c r="H3341" i="1"/>
  <c r="I3341" i="1"/>
  <c r="F3342" i="1"/>
  <c r="G3342" i="1"/>
  <c r="H3342" i="1"/>
  <c r="I3342" i="1"/>
  <c r="F3343" i="1"/>
  <c r="G3343" i="1"/>
  <c r="H3343" i="1"/>
  <c r="I3343" i="1"/>
  <c r="F3344" i="1"/>
  <c r="G3344" i="1"/>
  <c r="H3344" i="1"/>
  <c r="I3344" i="1"/>
  <c r="F3345" i="1"/>
  <c r="G3345" i="1"/>
  <c r="H3345" i="1"/>
  <c r="I3345" i="1"/>
  <c r="F3346" i="1"/>
  <c r="G3346" i="1"/>
  <c r="H3346" i="1"/>
  <c r="I3346" i="1"/>
  <c r="F3347" i="1"/>
  <c r="G3347" i="1"/>
  <c r="H3347" i="1"/>
  <c r="I3347" i="1"/>
  <c r="F3348" i="1"/>
  <c r="G3348" i="1"/>
  <c r="H3348" i="1"/>
  <c r="I3348" i="1"/>
  <c r="F3349" i="1"/>
  <c r="G3349" i="1"/>
  <c r="H3349" i="1"/>
  <c r="I3349" i="1"/>
  <c r="F3350" i="1"/>
  <c r="G3350" i="1"/>
  <c r="H3350" i="1"/>
  <c r="I3350" i="1"/>
  <c r="F3351" i="1"/>
  <c r="G3351" i="1"/>
  <c r="H3351" i="1"/>
  <c r="I3351" i="1"/>
  <c r="F3352" i="1"/>
  <c r="G3352" i="1"/>
  <c r="H3352" i="1"/>
  <c r="I3352" i="1"/>
  <c r="F3353" i="1"/>
  <c r="G3353" i="1"/>
  <c r="H3353" i="1"/>
  <c r="I3353" i="1"/>
  <c r="F3354" i="1"/>
  <c r="G3354" i="1"/>
  <c r="H3354" i="1"/>
  <c r="I3354" i="1"/>
  <c r="F3355" i="1"/>
  <c r="G3355" i="1"/>
  <c r="H3355" i="1"/>
  <c r="I3355" i="1"/>
  <c r="F3356" i="1"/>
  <c r="G3356" i="1"/>
  <c r="H3356" i="1"/>
  <c r="I3356" i="1"/>
  <c r="F3357" i="1"/>
  <c r="G3357" i="1"/>
  <c r="H3357" i="1"/>
  <c r="I3357" i="1"/>
  <c r="F3358" i="1"/>
  <c r="G3358" i="1"/>
  <c r="H3358" i="1"/>
  <c r="I3358" i="1"/>
  <c r="F3359" i="1"/>
  <c r="G3359" i="1"/>
  <c r="H3359" i="1"/>
  <c r="I3359" i="1"/>
  <c r="F3360" i="1"/>
  <c r="G3360" i="1"/>
  <c r="H3360" i="1"/>
  <c r="I3360" i="1"/>
  <c r="F3361" i="1"/>
  <c r="G3361" i="1"/>
  <c r="H3361" i="1"/>
  <c r="I3361" i="1"/>
  <c r="F3362" i="1"/>
  <c r="G3362" i="1"/>
  <c r="H3362" i="1"/>
  <c r="I3362" i="1"/>
  <c r="F3363" i="1"/>
  <c r="G3363" i="1"/>
  <c r="H3363" i="1"/>
  <c r="I3363" i="1"/>
  <c r="F3364" i="1"/>
  <c r="G3364" i="1"/>
  <c r="H3364" i="1"/>
  <c r="I3364" i="1"/>
  <c r="F3365" i="1"/>
  <c r="G3365" i="1"/>
  <c r="H3365" i="1"/>
  <c r="I3365" i="1"/>
  <c r="F3366" i="1"/>
  <c r="G3366" i="1"/>
  <c r="H3366" i="1"/>
  <c r="I3366" i="1"/>
  <c r="F3367" i="1"/>
  <c r="G3367" i="1"/>
  <c r="H3367" i="1"/>
  <c r="I3367" i="1"/>
  <c r="F3368" i="1"/>
  <c r="G3368" i="1"/>
  <c r="H3368" i="1"/>
  <c r="I3368" i="1"/>
  <c r="F3369" i="1"/>
  <c r="G3369" i="1"/>
  <c r="H3369" i="1"/>
  <c r="I3369" i="1"/>
  <c r="F3370" i="1"/>
  <c r="G3370" i="1"/>
  <c r="H3370" i="1"/>
  <c r="I3370" i="1"/>
  <c r="F3371" i="1"/>
  <c r="G3371" i="1"/>
  <c r="H3371" i="1"/>
  <c r="I3371" i="1"/>
  <c r="F3372" i="1"/>
  <c r="G3372" i="1"/>
  <c r="H3372" i="1"/>
  <c r="I3372" i="1"/>
  <c r="F3373" i="1"/>
  <c r="G3373" i="1"/>
  <c r="H3373" i="1"/>
  <c r="I3373" i="1"/>
  <c r="F3374" i="1"/>
  <c r="G3374" i="1"/>
  <c r="H3374" i="1"/>
  <c r="I3374" i="1"/>
  <c r="F3375" i="1"/>
  <c r="G3375" i="1"/>
  <c r="H3375" i="1"/>
  <c r="I3375" i="1"/>
  <c r="F3376" i="1"/>
  <c r="G3376" i="1"/>
  <c r="H3376" i="1"/>
  <c r="I3376" i="1"/>
  <c r="F3377" i="1"/>
  <c r="G3377" i="1"/>
  <c r="H3377" i="1"/>
  <c r="I3377" i="1"/>
  <c r="F3378" i="1"/>
  <c r="G3378" i="1"/>
  <c r="H3378" i="1"/>
  <c r="I3378" i="1"/>
  <c r="F3379" i="1"/>
  <c r="G3379" i="1"/>
  <c r="H3379" i="1"/>
  <c r="I3379" i="1"/>
  <c r="F3380" i="1"/>
  <c r="G3380" i="1"/>
  <c r="H3380" i="1"/>
  <c r="I3380" i="1"/>
  <c r="F3381" i="1"/>
  <c r="G3381" i="1"/>
  <c r="H3381" i="1"/>
  <c r="I3381" i="1"/>
  <c r="F3382" i="1"/>
  <c r="G3382" i="1"/>
  <c r="H3382" i="1"/>
  <c r="I3382" i="1"/>
  <c r="F3383" i="1"/>
  <c r="G3383" i="1"/>
  <c r="H3383" i="1"/>
  <c r="I3383" i="1"/>
  <c r="F3384" i="1"/>
  <c r="G3384" i="1"/>
  <c r="H3384" i="1"/>
  <c r="I3384" i="1"/>
  <c r="F3385" i="1"/>
  <c r="G3385" i="1"/>
  <c r="H3385" i="1"/>
  <c r="I3385" i="1"/>
  <c r="F3386" i="1"/>
  <c r="G3386" i="1"/>
  <c r="H3386" i="1"/>
  <c r="I3386" i="1"/>
  <c r="F3387" i="1"/>
  <c r="G3387" i="1"/>
  <c r="H3387" i="1"/>
  <c r="I3387" i="1"/>
  <c r="F3388" i="1"/>
  <c r="G3388" i="1"/>
  <c r="H3388" i="1"/>
  <c r="I3388" i="1"/>
  <c r="F3389" i="1"/>
  <c r="G3389" i="1"/>
  <c r="H3389" i="1"/>
  <c r="I3389" i="1"/>
  <c r="F3390" i="1"/>
  <c r="G3390" i="1"/>
  <c r="H3390" i="1"/>
  <c r="I3390" i="1"/>
  <c r="F3391" i="1"/>
  <c r="G3391" i="1"/>
  <c r="H3391" i="1"/>
  <c r="I3391" i="1"/>
  <c r="F3392" i="1"/>
  <c r="G3392" i="1"/>
  <c r="H3392" i="1"/>
  <c r="I3392" i="1"/>
  <c r="F3393" i="1"/>
  <c r="G3393" i="1"/>
  <c r="H3393" i="1"/>
  <c r="I3393" i="1"/>
  <c r="F3394" i="1"/>
  <c r="G3394" i="1"/>
  <c r="H3394" i="1"/>
  <c r="I3394" i="1"/>
  <c r="F3395" i="1"/>
  <c r="G3395" i="1"/>
  <c r="H3395" i="1"/>
  <c r="I3395" i="1"/>
  <c r="F3396" i="1"/>
  <c r="G3396" i="1"/>
  <c r="H3396" i="1"/>
  <c r="I3396" i="1"/>
  <c r="F3397" i="1"/>
  <c r="G3397" i="1"/>
  <c r="H3397" i="1"/>
  <c r="I3397" i="1"/>
  <c r="F3398" i="1"/>
  <c r="G3398" i="1"/>
  <c r="H3398" i="1"/>
  <c r="I3398" i="1"/>
  <c r="F3399" i="1"/>
  <c r="G3399" i="1"/>
  <c r="H3399" i="1"/>
  <c r="I3399" i="1"/>
  <c r="F3400" i="1"/>
  <c r="G3400" i="1"/>
  <c r="H3400" i="1"/>
  <c r="I3400" i="1"/>
  <c r="F3401" i="1"/>
  <c r="G3401" i="1"/>
  <c r="H3401" i="1"/>
  <c r="I3401" i="1"/>
  <c r="F3402" i="1"/>
  <c r="G3402" i="1"/>
  <c r="H3402" i="1"/>
  <c r="I3402" i="1"/>
  <c r="F3403" i="1"/>
  <c r="G3403" i="1"/>
  <c r="H3403" i="1"/>
  <c r="I3403" i="1"/>
  <c r="F3404" i="1"/>
  <c r="G3404" i="1"/>
  <c r="H3404" i="1"/>
  <c r="I3404" i="1"/>
  <c r="F3405" i="1"/>
  <c r="G3405" i="1"/>
  <c r="H3405" i="1"/>
  <c r="I3405" i="1"/>
  <c r="F3406" i="1"/>
  <c r="G3406" i="1"/>
  <c r="H3406" i="1"/>
  <c r="I3406" i="1"/>
  <c r="F3407" i="1"/>
  <c r="G3407" i="1"/>
  <c r="H3407" i="1"/>
  <c r="I3407" i="1"/>
  <c r="F3408" i="1"/>
  <c r="G3408" i="1"/>
  <c r="H3408" i="1"/>
  <c r="I3408" i="1"/>
  <c r="F3409" i="1"/>
  <c r="G3409" i="1"/>
  <c r="H3409" i="1"/>
  <c r="I3409" i="1"/>
  <c r="F3410" i="1"/>
  <c r="G3410" i="1"/>
  <c r="H3410" i="1"/>
  <c r="I3410" i="1"/>
  <c r="F3411" i="1"/>
  <c r="G3411" i="1"/>
  <c r="H3411" i="1"/>
  <c r="I3411" i="1"/>
  <c r="F3412" i="1"/>
  <c r="G3412" i="1"/>
  <c r="H3412" i="1"/>
  <c r="I3412" i="1"/>
  <c r="F3413" i="1"/>
  <c r="G3413" i="1"/>
  <c r="H3413" i="1"/>
  <c r="I3413" i="1"/>
  <c r="F3414" i="1"/>
  <c r="G3414" i="1"/>
  <c r="H3414" i="1"/>
  <c r="I3414" i="1"/>
  <c r="F3415" i="1"/>
  <c r="G3415" i="1"/>
  <c r="H3415" i="1"/>
  <c r="I3415" i="1"/>
  <c r="F3416" i="1"/>
  <c r="G3416" i="1"/>
  <c r="H3416" i="1"/>
  <c r="I3416" i="1"/>
  <c r="F3417" i="1"/>
  <c r="G3417" i="1"/>
  <c r="H3417" i="1"/>
  <c r="I3417" i="1"/>
  <c r="F3418" i="1"/>
  <c r="G3418" i="1"/>
  <c r="H3418" i="1"/>
  <c r="I3418" i="1"/>
  <c r="F3419" i="1"/>
  <c r="G3419" i="1"/>
  <c r="H3419" i="1"/>
  <c r="I3419" i="1"/>
  <c r="F3420" i="1"/>
  <c r="G3420" i="1"/>
  <c r="H3420" i="1"/>
  <c r="I3420" i="1"/>
  <c r="F3421" i="1"/>
  <c r="G3421" i="1"/>
  <c r="H3421" i="1"/>
  <c r="I3421" i="1"/>
  <c r="F3422" i="1"/>
  <c r="G3422" i="1"/>
  <c r="H3422" i="1"/>
  <c r="I3422" i="1"/>
  <c r="F3423" i="1"/>
  <c r="G3423" i="1"/>
  <c r="H3423" i="1"/>
  <c r="I3423" i="1"/>
  <c r="F3424" i="1"/>
  <c r="G3424" i="1"/>
  <c r="H3424" i="1"/>
  <c r="I3424" i="1"/>
  <c r="F3425" i="1"/>
  <c r="G3425" i="1"/>
  <c r="H3425" i="1"/>
  <c r="I3425" i="1"/>
  <c r="F3426" i="1"/>
  <c r="G3426" i="1"/>
  <c r="H3426" i="1"/>
  <c r="I3426" i="1"/>
  <c r="F3427" i="1"/>
  <c r="G3427" i="1"/>
  <c r="H3427" i="1"/>
  <c r="I3427" i="1"/>
  <c r="F3428" i="1"/>
  <c r="G3428" i="1"/>
  <c r="H3428" i="1"/>
  <c r="I3428" i="1"/>
  <c r="F3429" i="1"/>
  <c r="G3429" i="1"/>
  <c r="H3429" i="1"/>
  <c r="I3429" i="1"/>
  <c r="F3431" i="1"/>
  <c r="G3431" i="1"/>
  <c r="H3431" i="1"/>
  <c r="I3431" i="1"/>
  <c r="F3432" i="1"/>
  <c r="G3432" i="1"/>
  <c r="H3432" i="1"/>
  <c r="I3432" i="1"/>
  <c r="F3433" i="1"/>
  <c r="G3433" i="1"/>
  <c r="H3433" i="1"/>
  <c r="I3433" i="1"/>
  <c r="F3434" i="1"/>
  <c r="G3434" i="1"/>
  <c r="H3434" i="1"/>
  <c r="I3434" i="1"/>
  <c r="F3435" i="1"/>
  <c r="G3435" i="1"/>
  <c r="H3435" i="1"/>
  <c r="I3435" i="1"/>
  <c r="F3436" i="1"/>
  <c r="G3436" i="1"/>
  <c r="H3436" i="1"/>
  <c r="I3436" i="1"/>
  <c r="F3437" i="1"/>
  <c r="G3437" i="1"/>
  <c r="H3437" i="1"/>
  <c r="I3437" i="1"/>
  <c r="F3438" i="1"/>
  <c r="G3438" i="1"/>
  <c r="H3438" i="1"/>
  <c r="I3438" i="1"/>
  <c r="F3439" i="1"/>
  <c r="G3439" i="1"/>
  <c r="H3439" i="1"/>
  <c r="I3439" i="1"/>
  <c r="F3440" i="1"/>
  <c r="G3440" i="1"/>
  <c r="H3440" i="1"/>
  <c r="I3440" i="1"/>
  <c r="F3441" i="1"/>
  <c r="G3441" i="1"/>
  <c r="H3441" i="1"/>
  <c r="I3441" i="1"/>
  <c r="F3442" i="1"/>
  <c r="G3442" i="1"/>
  <c r="H3442" i="1"/>
  <c r="I3442" i="1"/>
  <c r="F3444" i="1"/>
  <c r="G3444" i="1"/>
  <c r="H3444" i="1"/>
  <c r="I3444" i="1"/>
  <c r="F3446" i="1"/>
  <c r="G3446" i="1"/>
  <c r="H3446" i="1"/>
  <c r="I3446" i="1"/>
  <c r="F3447" i="1"/>
  <c r="G3447" i="1"/>
  <c r="H3447" i="1"/>
  <c r="I3447" i="1"/>
  <c r="F3448" i="1"/>
  <c r="G3448" i="1"/>
  <c r="H3448" i="1"/>
  <c r="I3448" i="1"/>
  <c r="F3449" i="1"/>
  <c r="G3449" i="1"/>
  <c r="H3449" i="1"/>
  <c r="I3449" i="1"/>
  <c r="F3450" i="1"/>
  <c r="G3450" i="1"/>
  <c r="H3450" i="1"/>
  <c r="I3450" i="1"/>
  <c r="F3451" i="1"/>
  <c r="G3451" i="1"/>
  <c r="H3451" i="1"/>
  <c r="I3451" i="1"/>
  <c r="F3452" i="1"/>
  <c r="G3452" i="1"/>
  <c r="H3452" i="1"/>
  <c r="I3452" i="1"/>
  <c r="F3453" i="1"/>
  <c r="G3453" i="1"/>
  <c r="H3453" i="1"/>
  <c r="I3453" i="1"/>
  <c r="F3454" i="1"/>
  <c r="G3454" i="1"/>
  <c r="H3454" i="1"/>
  <c r="I3454" i="1"/>
  <c r="F3455" i="1"/>
  <c r="G3455" i="1"/>
  <c r="H3455" i="1"/>
  <c r="I3455" i="1"/>
  <c r="F3456" i="1"/>
  <c r="G3456" i="1"/>
  <c r="H3456" i="1"/>
  <c r="I3456" i="1"/>
  <c r="F3457" i="1"/>
  <c r="G3457" i="1"/>
  <c r="H3457" i="1"/>
  <c r="I3457" i="1"/>
  <c r="F3458" i="1"/>
  <c r="G3458" i="1"/>
  <c r="H3458" i="1"/>
  <c r="I3458" i="1"/>
  <c r="F3459" i="1"/>
  <c r="G3459" i="1"/>
  <c r="H3459" i="1"/>
  <c r="I3459" i="1"/>
  <c r="F3460" i="1"/>
  <c r="G3460" i="1"/>
  <c r="H3460" i="1"/>
  <c r="I3460" i="1"/>
  <c r="F3461" i="1"/>
  <c r="G3461" i="1"/>
  <c r="H3461" i="1"/>
  <c r="I3461" i="1"/>
  <c r="F3462" i="1"/>
  <c r="G3462" i="1"/>
  <c r="H3462" i="1"/>
  <c r="I3462" i="1"/>
  <c r="F3463" i="1"/>
  <c r="G3463" i="1"/>
  <c r="H3463" i="1"/>
  <c r="I3463" i="1"/>
  <c r="F3464" i="1"/>
  <c r="G3464" i="1"/>
  <c r="H3464" i="1"/>
  <c r="I3464" i="1"/>
  <c r="F3465" i="1"/>
  <c r="G3465" i="1"/>
  <c r="H3465" i="1"/>
  <c r="I3465" i="1"/>
  <c r="F3466" i="1"/>
  <c r="G3466" i="1"/>
  <c r="H3466" i="1"/>
  <c r="I3466" i="1"/>
  <c r="F3467" i="1"/>
  <c r="G3467" i="1"/>
  <c r="H3467" i="1"/>
  <c r="I3467" i="1"/>
  <c r="F3469" i="1"/>
  <c r="G3469" i="1"/>
  <c r="H3469" i="1"/>
  <c r="I3469" i="1"/>
  <c r="F3470" i="1"/>
  <c r="G3470" i="1"/>
  <c r="H3470" i="1"/>
  <c r="I3470" i="1"/>
  <c r="F3471" i="1"/>
  <c r="G3471" i="1"/>
  <c r="H3471" i="1"/>
  <c r="I3471" i="1"/>
  <c r="F3472" i="1"/>
  <c r="G3472" i="1"/>
  <c r="H3472" i="1"/>
  <c r="I3472" i="1"/>
  <c r="F3473" i="1"/>
  <c r="G3473" i="1"/>
  <c r="H3473" i="1"/>
  <c r="I3473" i="1"/>
  <c r="F3474" i="1"/>
  <c r="G3474" i="1"/>
  <c r="H3474" i="1"/>
  <c r="I3474" i="1"/>
  <c r="F3475" i="1"/>
  <c r="G3475" i="1"/>
  <c r="H3475" i="1"/>
  <c r="I3475" i="1"/>
  <c r="F3476" i="1"/>
  <c r="G3476" i="1"/>
  <c r="H3476" i="1"/>
  <c r="I3476" i="1"/>
  <c r="F3477" i="1"/>
  <c r="G3477" i="1"/>
  <c r="H3477" i="1"/>
  <c r="I3477" i="1"/>
  <c r="F3478" i="1"/>
  <c r="G3478" i="1"/>
  <c r="H3478" i="1"/>
  <c r="I3478" i="1"/>
  <c r="F3479" i="1"/>
  <c r="G3479" i="1"/>
  <c r="H3479" i="1"/>
  <c r="I3479" i="1"/>
  <c r="F3480" i="1"/>
  <c r="G3480" i="1"/>
  <c r="H3480" i="1"/>
  <c r="I3480" i="1"/>
  <c r="F3481" i="1"/>
  <c r="G3481" i="1"/>
  <c r="H3481" i="1"/>
  <c r="I3481" i="1"/>
  <c r="F3482" i="1"/>
  <c r="G3482" i="1"/>
  <c r="H3482" i="1"/>
  <c r="I3482" i="1"/>
  <c r="F3483" i="1"/>
  <c r="G3483" i="1"/>
  <c r="H3483" i="1"/>
  <c r="I3483" i="1"/>
  <c r="F3484" i="1"/>
  <c r="G3484" i="1"/>
  <c r="H3484" i="1"/>
  <c r="I3484" i="1"/>
  <c r="F3485" i="1"/>
  <c r="G3485" i="1"/>
  <c r="H3485" i="1"/>
  <c r="I3485" i="1"/>
  <c r="F3486" i="1"/>
  <c r="G3486" i="1"/>
  <c r="H3486" i="1"/>
  <c r="I3486" i="1"/>
  <c r="F3487" i="1"/>
  <c r="G3487" i="1"/>
  <c r="H3487" i="1"/>
  <c r="I3487" i="1"/>
  <c r="F3489" i="1"/>
  <c r="G3489" i="1"/>
  <c r="H3489" i="1"/>
  <c r="I3489" i="1"/>
  <c r="F3490" i="1"/>
  <c r="G3490" i="1"/>
  <c r="H3490" i="1"/>
  <c r="I3490" i="1"/>
  <c r="F3491" i="1"/>
  <c r="G3491" i="1"/>
  <c r="H3491" i="1"/>
  <c r="I3491" i="1"/>
  <c r="F3492" i="1"/>
  <c r="G3492" i="1"/>
  <c r="H3492" i="1"/>
  <c r="I3492" i="1"/>
  <c r="F3493" i="1"/>
  <c r="G3493" i="1"/>
  <c r="H3493" i="1"/>
  <c r="I3493" i="1"/>
  <c r="F3494" i="1"/>
  <c r="G3494" i="1"/>
  <c r="H3494" i="1"/>
  <c r="I3494" i="1"/>
  <c r="F3495" i="1"/>
  <c r="G3495" i="1"/>
  <c r="H3495" i="1"/>
  <c r="I3495" i="1"/>
  <c r="F3496" i="1"/>
  <c r="G3496" i="1"/>
  <c r="H3496" i="1"/>
  <c r="I3496" i="1"/>
  <c r="F3497" i="1"/>
  <c r="G3497" i="1"/>
  <c r="H3497" i="1"/>
  <c r="I3497" i="1"/>
  <c r="F3498" i="1"/>
  <c r="G3498" i="1"/>
  <c r="H3498" i="1"/>
  <c r="I3498" i="1"/>
  <c r="F3499" i="1"/>
  <c r="G3499" i="1"/>
  <c r="H3499" i="1"/>
  <c r="I3499" i="1"/>
  <c r="F3500" i="1"/>
  <c r="G3500" i="1"/>
  <c r="H3500" i="1"/>
  <c r="I3500" i="1"/>
  <c r="F3501" i="1"/>
  <c r="G3501" i="1"/>
  <c r="H3501" i="1"/>
  <c r="I3501" i="1"/>
  <c r="F3502" i="1"/>
  <c r="G3502" i="1"/>
  <c r="H3502" i="1"/>
  <c r="I3502" i="1"/>
  <c r="F3503" i="1"/>
  <c r="G3503" i="1"/>
  <c r="H3503" i="1"/>
  <c r="I3503" i="1"/>
  <c r="F3504" i="1"/>
  <c r="G3504" i="1"/>
  <c r="H3504" i="1"/>
  <c r="I3504" i="1"/>
  <c r="F3505" i="1"/>
  <c r="G3505" i="1"/>
  <c r="H3505" i="1"/>
  <c r="I3505" i="1"/>
  <c r="F3506" i="1"/>
  <c r="G3506" i="1"/>
  <c r="H3506" i="1"/>
  <c r="I3506" i="1"/>
  <c r="F3507" i="1"/>
  <c r="G3507" i="1"/>
  <c r="H3507" i="1"/>
  <c r="I3507" i="1"/>
  <c r="F3508" i="1"/>
  <c r="G3508" i="1"/>
  <c r="H3508" i="1"/>
  <c r="I3508" i="1"/>
  <c r="F3509" i="1"/>
  <c r="G3509" i="1"/>
  <c r="H3509" i="1"/>
  <c r="I3509" i="1"/>
  <c r="F3510" i="1"/>
  <c r="G3510" i="1"/>
  <c r="H3510" i="1"/>
  <c r="I3510" i="1"/>
  <c r="F3511" i="1"/>
  <c r="G3511" i="1"/>
  <c r="H3511" i="1"/>
  <c r="I3511" i="1"/>
  <c r="F3512" i="1"/>
  <c r="G3512" i="1"/>
  <c r="H3512" i="1"/>
  <c r="I3512" i="1"/>
  <c r="F3513" i="1"/>
  <c r="G3513" i="1"/>
  <c r="H3513" i="1"/>
  <c r="I3513" i="1"/>
  <c r="F3514" i="1"/>
  <c r="G3514" i="1"/>
  <c r="H3514" i="1"/>
  <c r="I3514" i="1"/>
  <c r="F3515" i="1"/>
  <c r="G3515" i="1"/>
  <c r="H3515" i="1"/>
  <c r="I3515" i="1"/>
  <c r="F3516" i="1"/>
  <c r="G3516" i="1"/>
  <c r="H3516" i="1"/>
  <c r="I3516" i="1"/>
  <c r="F3517" i="1"/>
  <c r="G3517" i="1"/>
  <c r="H3517" i="1"/>
  <c r="I3517" i="1"/>
  <c r="F3518" i="1"/>
  <c r="G3518" i="1"/>
  <c r="H3518" i="1"/>
  <c r="I3518" i="1"/>
  <c r="F3519" i="1"/>
  <c r="G3519" i="1"/>
  <c r="H3519" i="1"/>
  <c r="I3519" i="1"/>
  <c r="F3520" i="1"/>
  <c r="G3520" i="1"/>
  <c r="H3520" i="1"/>
  <c r="I3520" i="1"/>
  <c r="F3521" i="1"/>
  <c r="G3521" i="1"/>
  <c r="H3521" i="1"/>
  <c r="I3521" i="1"/>
  <c r="F3522" i="1"/>
  <c r="G3522" i="1"/>
  <c r="H3522" i="1"/>
  <c r="I3522" i="1"/>
  <c r="F3523" i="1"/>
  <c r="G3523" i="1"/>
  <c r="H3523" i="1"/>
  <c r="I3523" i="1"/>
  <c r="F3524" i="1"/>
  <c r="G3524" i="1"/>
  <c r="H3524" i="1"/>
  <c r="I3524" i="1"/>
  <c r="F3525" i="1"/>
  <c r="G3525" i="1"/>
  <c r="H3525" i="1"/>
  <c r="I3525" i="1"/>
  <c r="F3526" i="1"/>
  <c r="G3526" i="1"/>
  <c r="H3526" i="1"/>
  <c r="I3526" i="1"/>
  <c r="F3527" i="1"/>
  <c r="G3527" i="1"/>
  <c r="H3527" i="1"/>
  <c r="I3527" i="1"/>
  <c r="F3528" i="1"/>
  <c r="G3528" i="1"/>
  <c r="H3528" i="1"/>
  <c r="I3528" i="1"/>
  <c r="F3529" i="1"/>
  <c r="G3529" i="1"/>
  <c r="H3529" i="1"/>
  <c r="I3529" i="1"/>
  <c r="F3530" i="1"/>
  <c r="G3530" i="1"/>
  <c r="H3530" i="1"/>
  <c r="I3530" i="1"/>
  <c r="F3531" i="1"/>
  <c r="G3531" i="1"/>
  <c r="H3531" i="1"/>
  <c r="I3531" i="1"/>
  <c r="F3532" i="1"/>
  <c r="G3532" i="1"/>
  <c r="H3532" i="1"/>
  <c r="I3532" i="1"/>
  <c r="F3533" i="1"/>
  <c r="G3533" i="1"/>
  <c r="H3533" i="1"/>
  <c r="I3533" i="1"/>
  <c r="F3534" i="1"/>
  <c r="G3534" i="1"/>
  <c r="H3534" i="1"/>
  <c r="I3534" i="1"/>
  <c r="F3535" i="1"/>
  <c r="G3535" i="1"/>
  <c r="H3535" i="1"/>
  <c r="I3535" i="1"/>
  <c r="F3536" i="1"/>
  <c r="G3536" i="1"/>
  <c r="H3536" i="1"/>
  <c r="I3536" i="1"/>
  <c r="F3537" i="1"/>
  <c r="G3537" i="1"/>
  <c r="H3537" i="1"/>
  <c r="I3537" i="1"/>
  <c r="F3538" i="1"/>
  <c r="G3538" i="1"/>
  <c r="H3538" i="1"/>
  <c r="I3538" i="1"/>
  <c r="F3539" i="1"/>
  <c r="G3539" i="1"/>
  <c r="H3539" i="1"/>
  <c r="I3539" i="1"/>
  <c r="F3540" i="1"/>
  <c r="G3540" i="1"/>
  <c r="H3540" i="1"/>
  <c r="I3540" i="1"/>
  <c r="F3541" i="1"/>
  <c r="G3541" i="1"/>
  <c r="H3541" i="1"/>
  <c r="I3541" i="1"/>
  <c r="F3542" i="1"/>
  <c r="G3542" i="1"/>
  <c r="H3542" i="1"/>
  <c r="I3542" i="1"/>
  <c r="F3543" i="1"/>
  <c r="G3543" i="1"/>
  <c r="H3543" i="1"/>
  <c r="I3543" i="1"/>
  <c r="F3544" i="1"/>
  <c r="G3544" i="1"/>
  <c r="H3544" i="1"/>
  <c r="I3544" i="1"/>
  <c r="F3546" i="1"/>
  <c r="G3546" i="1"/>
  <c r="H3546" i="1"/>
  <c r="I3546" i="1"/>
  <c r="F3547" i="1"/>
  <c r="G3547" i="1"/>
  <c r="H3547" i="1"/>
  <c r="I3547" i="1"/>
  <c r="F3548" i="1"/>
  <c r="G3548" i="1"/>
  <c r="H3548" i="1"/>
  <c r="I3548" i="1"/>
  <c r="F3549" i="1"/>
  <c r="G3549" i="1"/>
  <c r="H3549" i="1"/>
  <c r="I3549" i="1"/>
  <c r="F3550" i="1"/>
  <c r="G3550" i="1"/>
  <c r="H3550" i="1"/>
  <c r="I3550" i="1"/>
  <c r="F3551" i="1"/>
  <c r="G3551" i="1"/>
  <c r="H3551" i="1"/>
  <c r="I3551" i="1"/>
  <c r="F3552" i="1"/>
  <c r="G3552" i="1"/>
  <c r="H3552" i="1"/>
  <c r="I3552" i="1"/>
  <c r="F3553" i="1"/>
  <c r="G3553" i="1"/>
  <c r="H3553" i="1"/>
  <c r="I3553" i="1"/>
  <c r="F3554" i="1"/>
  <c r="G3554" i="1"/>
  <c r="H3554" i="1"/>
  <c r="I3554" i="1"/>
  <c r="F3555" i="1"/>
  <c r="G3555" i="1"/>
  <c r="H3555" i="1"/>
  <c r="I3555" i="1"/>
  <c r="F3556" i="1"/>
  <c r="G3556" i="1"/>
  <c r="H3556" i="1"/>
  <c r="I3556" i="1"/>
  <c r="F3558" i="1"/>
  <c r="G3558" i="1"/>
  <c r="H3558" i="1"/>
  <c r="I3558" i="1"/>
  <c r="F3559" i="1"/>
  <c r="G3559" i="1"/>
  <c r="H3559" i="1"/>
  <c r="I3559" i="1"/>
  <c r="F3560" i="1"/>
  <c r="G3560" i="1"/>
  <c r="H3560" i="1"/>
  <c r="I3560" i="1"/>
  <c r="F3561" i="1"/>
  <c r="G3561" i="1"/>
  <c r="H3561" i="1"/>
  <c r="I3561" i="1"/>
  <c r="F3562" i="1"/>
  <c r="G3562" i="1"/>
  <c r="H3562" i="1"/>
  <c r="I3562" i="1"/>
  <c r="F3563" i="1"/>
  <c r="G3563" i="1"/>
  <c r="H3563" i="1"/>
  <c r="I3563" i="1"/>
  <c r="F3565" i="1"/>
  <c r="G3565" i="1"/>
  <c r="H3565" i="1"/>
  <c r="I3565" i="1"/>
  <c r="F3566" i="1"/>
  <c r="G3566" i="1"/>
  <c r="H3566" i="1"/>
  <c r="I3566" i="1"/>
  <c r="F3567" i="1"/>
  <c r="G3567" i="1"/>
  <c r="H3567" i="1"/>
  <c r="I3567" i="1"/>
  <c r="F3568" i="1"/>
  <c r="G3568" i="1"/>
  <c r="H3568" i="1"/>
  <c r="I3568" i="1"/>
  <c r="F3569" i="1"/>
  <c r="G3569" i="1"/>
  <c r="H3569" i="1"/>
  <c r="I3569" i="1"/>
  <c r="F3570" i="1"/>
  <c r="G3570" i="1"/>
  <c r="H3570" i="1"/>
  <c r="I3570" i="1"/>
  <c r="F3572" i="1"/>
  <c r="G3572" i="1"/>
  <c r="H3572" i="1"/>
  <c r="I3572" i="1"/>
  <c r="F3573" i="1"/>
  <c r="G3573" i="1"/>
  <c r="H3573" i="1"/>
  <c r="I3573" i="1"/>
  <c r="F3574" i="1"/>
  <c r="G3574" i="1"/>
  <c r="H3574" i="1"/>
  <c r="I3574" i="1"/>
  <c r="F3575" i="1"/>
  <c r="G3575" i="1"/>
  <c r="H3575" i="1"/>
  <c r="I3575" i="1"/>
  <c r="F3576" i="1"/>
  <c r="G3576" i="1"/>
  <c r="H3576" i="1"/>
  <c r="I3576" i="1"/>
  <c r="F3577" i="1"/>
  <c r="G3577" i="1"/>
  <c r="H3577" i="1"/>
  <c r="I3577" i="1"/>
  <c r="F3578" i="1"/>
  <c r="G3578" i="1"/>
  <c r="H3578" i="1"/>
  <c r="I3578" i="1"/>
  <c r="F3579" i="1"/>
  <c r="G3579" i="1"/>
  <c r="H3579" i="1"/>
  <c r="I3579" i="1"/>
  <c r="F3580" i="1"/>
  <c r="G3580" i="1"/>
  <c r="H3580" i="1"/>
  <c r="I3580" i="1"/>
  <c r="F3581" i="1"/>
  <c r="G3581" i="1"/>
  <c r="H3581" i="1"/>
  <c r="I3581" i="1"/>
  <c r="F3582" i="1"/>
  <c r="G3582" i="1"/>
  <c r="H3582" i="1"/>
  <c r="I3582" i="1"/>
  <c r="F3583" i="1"/>
  <c r="G3583" i="1"/>
  <c r="H3583" i="1"/>
  <c r="I3583" i="1"/>
  <c r="F3584" i="1"/>
  <c r="G3584" i="1"/>
  <c r="H3584" i="1"/>
  <c r="I3584" i="1"/>
  <c r="F3585" i="1"/>
  <c r="G3585" i="1"/>
  <c r="H3585" i="1"/>
  <c r="I3585" i="1"/>
  <c r="F3586" i="1"/>
  <c r="G3586" i="1"/>
  <c r="H3586" i="1"/>
  <c r="I3586" i="1"/>
  <c r="F3587" i="1"/>
  <c r="G3587" i="1"/>
  <c r="H3587" i="1"/>
  <c r="I3587" i="1"/>
  <c r="F3588" i="1"/>
  <c r="G3588" i="1"/>
  <c r="H3588" i="1"/>
  <c r="I3588" i="1"/>
  <c r="F3589" i="1"/>
  <c r="G3589" i="1"/>
  <c r="H3589" i="1"/>
  <c r="I3589" i="1"/>
  <c r="F3590" i="1"/>
  <c r="G3590" i="1"/>
  <c r="H3590" i="1"/>
  <c r="I3590" i="1"/>
  <c r="F3591" i="1"/>
  <c r="G3591" i="1"/>
  <c r="H3591" i="1"/>
  <c r="I3591" i="1"/>
  <c r="F3592" i="1"/>
  <c r="G3592" i="1"/>
  <c r="H3592" i="1"/>
  <c r="I3592" i="1"/>
  <c r="F3593" i="1"/>
  <c r="G3593" i="1"/>
  <c r="H3593" i="1"/>
  <c r="I3593" i="1"/>
  <c r="F3594" i="1"/>
  <c r="G3594" i="1"/>
  <c r="H3594" i="1"/>
  <c r="I3594" i="1"/>
  <c r="F3595" i="1"/>
  <c r="G3595" i="1"/>
  <c r="H3595" i="1"/>
  <c r="I3595" i="1"/>
  <c r="F3596" i="1"/>
  <c r="G3596" i="1"/>
  <c r="H3596" i="1"/>
  <c r="I3596" i="1"/>
  <c r="F3597" i="1"/>
  <c r="G3597" i="1"/>
  <c r="H3597" i="1"/>
  <c r="I3597" i="1"/>
  <c r="F3598" i="1"/>
  <c r="G3598" i="1"/>
  <c r="H3598" i="1"/>
  <c r="I3598" i="1"/>
  <c r="F3599" i="1"/>
  <c r="G3599" i="1"/>
  <c r="H3599" i="1"/>
  <c r="I3599" i="1"/>
  <c r="F3600" i="1"/>
  <c r="G3600" i="1"/>
  <c r="H3600" i="1"/>
  <c r="I3600" i="1"/>
  <c r="F3601" i="1"/>
  <c r="G3601" i="1"/>
  <c r="H3601" i="1"/>
  <c r="I3601" i="1"/>
  <c r="F3602" i="1"/>
  <c r="G3602" i="1"/>
  <c r="H3602" i="1"/>
  <c r="I3602" i="1"/>
  <c r="F3604" i="1"/>
  <c r="G3604" i="1"/>
  <c r="H3604" i="1"/>
  <c r="I3604" i="1"/>
  <c r="F3605" i="1"/>
  <c r="G3605" i="1"/>
  <c r="H3605" i="1"/>
  <c r="I3605" i="1"/>
  <c r="F3606" i="1"/>
  <c r="G3606" i="1"/>
  <c r="H3606" i="1"/>
  <c r="I3606" i="1"/>
  <c r="F3607" i="1"/>
  <c r="G3607" i="1"/>
  <c r="H3607" i="1"/>
  <c r="I3607" i="1"/>
  <c r="F3608" i="1"/>
  <c r="G3608" i="1"/>
  <c r="H3608" i="1"/>
  <c r="I3608" i="1"/>
  <c r="F3609" i="1"/>
  <c r="G3609" i="1"/>
  <c r="H3609" i="1"/>
  <c r="I3609" i="1"/>
  <c r="F3610" i="1"/>
  <c r="G3610" i="1"/>
  <c r="H3610" i="1"/>
  <c r="I3610" i="1"/>
  <c r="F3611" i="1"/>
  <c r="G3611" i="1"/>
  <c r="H3611" i="1"/>
  <c r="I3611" i="1"/>
  <c r="F3612" i="1"/>
  <c r="G3612" i="1"/>
  <c r="H3612" i="1"/>
  <c r="I3612" i="1"/>
  <c r="F3613" i="1"/>
  <c r="G3613" i="1"/>
  <c r="H3613" i="1"/>
  <c r="I3613" i="1"/>
  <c r="F3614" i="1"/>
  <c r="G3614" i="1"/>
  <c r="H3614" i="1"/>
  <c r="I3614" i="1"/>
  <c r="F3616" i="1"/>
  <c r="G3616" i="1"/>
  <c r="H3616" i="1"/>
  <c r="I3616" i="1"/>
  <c r="F3617" i="1"/>
  <c r="G3617" i="1"/>
  <c r="H3617" i="1"/>
  <c r="I3617" i="1"/>
  <c r="F3618" i="1"/>
  <c r="G3618" i="1"/>
  <c r="H3618" i="1"/>
  <c r="I3618" i="1"/>
  <c r="F3619" i="1"/>
  <c r="G3619" i="1"/>
  <c r="H3619" i="1"/>
  <c r="I3619" i="1"/>
  <c r="F3620" i="1"/>
  <c r="G3620" i="1"/>
  <c r="H3620" i="1"/>
  <c r="I3620" i="1"/>
  <c r="F3621" i="1"/>
  <c r="G3621" i="1"/>
  <c r="H3621" i="1"/>
  <c r="I3621" i="1"/>
  <c r="F3622" i="1"/>
  <c r="G3622" i="1"/>
  <c r="H3622" i="1"/>
  <c r="I3622" i="1"/>
  <c r="F3623" i="1"/>
  <c r="G3623" i="1"/>
  <c r="H3623" i="1"/>
  <c r="I3623" i="1"/>
  <c r="F3624" i="1"/>
  <c r="G3624" i="1"/>
  <c r="H3624" i="1"/>
  <c r="I3624" i="1"/>
  <c r="F3626" i="1"/>
  <c r="G3626" i="1"/>
  <c r="H3626" i="1"/>
  <c r="I3626" i="1"/>
  <c r="F3627" i="1"/>
  <c r="G3627" i="1"/>
  <c r="H3627" i="1"/>
  <c r="I3627" i="1"/>
  <c r="F3628" i="1"/>
  <c r="G3628" i="1"/>
  <c r="H3628" i="1"/>
  <c r="I3628" i="1"/>
  <c r="F3629" i="1"/>
  <c r="G3629" i="1"/>
  <c r="H3629" i="1"/>
  <c r="I3629" i="1"/>
  <c r="F3630" i="1"/>
  <c r="G3630" i="1"/>
  <c r="H3630" i="1"/>
  <c r="I3630" i="1"/>
  <c r="F3631" i="1"/>
  <c r="G3631" i="1"/>
  <c r="H3631" i="1"/>
  <c r="I3631" i="1"/>
  <c r="F3632" i="1"/>
  <c r="G3632" i="1"/>
  <c r="H3632" i="1"/>
  <c r="I3632" i="1"/>
  <c r="F3633" i="1"/>
  <c r="G3633" i="1"/>
  <c r="H3633" i="1"/>
  <c r="I3633" i="1"/>
  <c r="F3634" i="1"/>
  <c r="G3634" i="1"/>
  <c r="H3634" i="1"/>
  <c r="I3634" i="1"/>
  <c r="F3635" i="1"/>
  <c r="G3635" i="1"/>
  <c r="H3635" i="1"/>
  <c r="I3635" i="1"/>
  <c r="F3636" i="1"/>
  <c r="G3636" i="1"/>
  <c r="H3636" i="1"/>
  <c r="I3636" i="1"/>
  <c r="F3637" i="1"/>
  <c r="G3637" i="1"/>
  <c r="H3637" i="1"/>
  <c r="I3637" i="1"/>
  <c r="F3638" i="1"/>
  <c r="G3638" i="1"/>
  <c r="H3638" i="1"/>
  <c r="I3638" i="1"/>
  <c r="F3639" i="1"/>
  <c r="G3639" i="1"/>
  <c r="H3639" i="1"/>
  <c r="I3639" i="1"/>
  <c r="F3640" i="1"/>
  <c r="G3640" i="1"/>
  <c r="H3640" i="1"/>
  <c r="I3640" i="1"/>
  <c r="F3641" i="1"/>
  <c r="G3641" i="1"/>
  <c r="H3641" i="1"/>
  <c r="I3641" i="1"/>
  <c r="F3642" i="1"/>
  <c r="G3642" i="1"/>
  <c r="H3642" i="1"/>
  <c r="I3642" i="1"/>
  <c r="F3643" i="1"/>
  <c r="G3643" i="1"/>
  <c r="H3643" i="1"/>
  <c r="I3643" i="1"/>
  <c r="F3644" i="1"/>
  <c r="G3644" i="1"/>
  <c r="H3644" i="1"/>
  <c r="I3644" i="1"/>
  <c r="F3645" i="1"/>
  <c r="G3645" i="1"/>
  <c r="H3645" i="1"/>
  <c r="I3645" i="1"/>
  <c r="F3646" i="1"/>
  <c r="G3646" i="1"/>
  <c r="H3646" i="1"/>
  <c r="I3646" i="1"/>
  <c r="F3647" i="1"/>
  <c r="G3647" i="1"/>
  <c r="H3647" i="1"/>
  <c r="I3647" i="1"/>
  <c r="F3648" i="1"/>
  <c r="G3648" i="1"/>
  <c r="H3648" i="1"/>
  <c r="I3648" i="1"/>
  <c r="F3649" i="1"/>
  <c r="G3649" i="1"/>
  <c r="H3649" i="1"/>
  <c r="I3649" i="1"/>
  <c r="F3650" i="1"/>
  <c r="G3650" i="1"/>
  <c r="H3650" i="1"/>
  <c r="I3650" i="1"/>
  <c r="F3651" i="1"/>
  <c r="G3651" i="1"/>
  <c r="H3651" i="1"/>
  <c r="I3651" i="1"/>
  <c r="F3652" i="1"/>
  <c r="G3652" i="1"/>
  <c r="H3652" i="1"/>
  <c r="I3652" i="1"/>
  <c r="F3653" i="1"/>
  <c r="G3653" i="1"/>
  <c r="H3653" i="1"/>
  <c r="I3653" i="1"/>
  <c r="F3654" i="1"/>
  <c r="G3654" i="1"/>
  <c r="H3654" i="1"/>
  <c r="I3654" i="1"/>
  <c r="F3655" i="1"/>
  <c r="G3655" i="1"/>
  <c r="H3655" i="1"/>
  <c r="I3655" i="1"/>
  <c r="F3656" i="1"/>
  <c r="G3656" i="1"/>
  <c r="H3656" i="1"/>
  <c r="I3656" i="1"/>
  <c r="F3657" i="1"/>
  <c r="G3657" i="1"/>
  <c r="H3657" i="1"/>
  <c r="I3657" i="1"/>
  <c r="F3658" i="1"/>
  <c r="G3658" i="1"/>
  <c r="H3658" i="1"/>
  <c r="I3658" i="1"/>
  <c r="F3659" i="1"/>
  <c r="G3659" i="1"/>
  <c r="H3659" i="1"/>
  <c r="I3659" i="1"/>
  <c r="F3660" i="1"/>
  <c r="G3660" i="1"/>
  <c r="H3660" i="1"/>
  <c r="I3660" i="1"/>
  <c r="F3661" i="1"/>
  <c r="G3661" i="1"/>
  <c r="H3661" i="1"/>
  <c r="F3662" i="1"/>
  <c r="G3662" i="1"/>
  <c r="H3662" i="1"/>
  <c r="F3663" i="1"/>
  <c r="G3663" i="1"/>
  <c r="H3663" i="1"/>
  <c r="F3664" i="1"/>
  <c r="G3664" i="1"/>
  <c r="H3664" i="1"/>
  <c r="F3665" i="1"/>
  <c r="G3665" i="1"/>
  <c r="H3665" i="1"/>
  <c r="F3666" i="1"/>
  <c r="G3666" i="1"/>
  <c r="H3666" i="1"/>
  <c r="F3667" i="1"/>
  <c r="G3667" i="1"/>
  <c r="H3667" i="1"/>
  <c r="F3668" i="1"/>
  <c r="G3668" i="1"/>
  <c r="H3668" i="1"/>
  <c r="F3669" i="1"/>
  <c r="G3669" i="1"/>
  <c r="H3669" i="1"/>
  <c r="F3670" i="1"/>
  <c r="G3670" i="1"/>
  <c r="H3670" i="1"/>
  <c r="F3671" i="1"/>
  <c r="G3671" i="1"/>
  <c r="H3671" i="1"/>
  <c r="F3672" i="1"/>
  <c r="G3672" i="1"/>
  <c r="H3672" i="1"/>
  <c r="F3673" i="1"/>
  <c r="G3673" i="1"/>
  <c r="H3673" i="1"/>
  <c r="F3674" i="1"/>
  <c r="G3674" i="1"/>
  <c r="H3674" i="1"/>
  <c r="F3676" i="1"/>
  <c r="G3676" i="1"/>
  <c r="H3676" i="1"/>
  <c r="F3677" i="1"/>
  <c r="G3677" i="1"/>
  <c r="H3677" i="1"/>
  <c r="F3678" i="1"/>
  <c r="G3678" i="1"/>
  <c r="H3678" i="1"/>
  <c r="F3679" i="1"/>
  <c r="G3679" i="1"/>
  <c r="H3679" i="1"/>
  <c r="F3680" i="1"/>
  <c r="G3680" i="1"/>
  <c r="H3680" i="1"/>
  <c r="F3681" i="1"/>
  <c r="G3681" i="1"/>
  <c r="H3681" i="1"/>
  <c r="F3682" i="1"/>
  <c r="G3682" i="1"/>
  <c r="H3682" i="1"/>
  <c r="F3683" i="1"/>
  <c r="G3683" i="1"/>
  <c r="H3683" i="1"/>
  <c r="F3684" i="1"/>
  <c r="G3684" i="1"/>
  <c r="H3684" i="1"/>
  <c r="F3685" i="1"/>
  <c r="G3685" i="1"/>
  <c r="H3685" i="1"/>
  <c r="F3686" i="1"/>
  <c r="G3686" i="1"/>
  <c r="H3686" i="1"/>
  <c r="F3687" i="1"/>
  <c r="G3687" i="1"/>
  <c r="H3687" i="1"/>
  <c r="F3688" i="1"/>
  <c r="G3688" i="1"/>
  <c r="H3688" i="1"/>
  <c r="F3689" i="1"/>
  <c r="G3689" i="1"/>
  <c r="H3689" i="1"/>
  <c r="F3690" i="1"/>
  <c r="G3690" i="1"/>
  <c r="H3690" i="1"/>
  <c r="F3691" i="1"/>
  <c r="G3691" i="1"/>
  <c r="H3691" i="1"/>
  <c r="F3692" i="1"/>
  <c r="G3692" i="1"/>
  <c r="H3692" i="1"/>
  <c r="F3693" i="1"/>
  <c r="G3693" i="1"/>
  <c r="H3693" i="1"/>
  <c r="F3694" i="1"/>
  <c r="G3694" i="1"/>
  <c r="H3694" i="1"/>
  <c r="F3695" i="1"/>
  <c r="G3695" i="1"/>
  <c r="H3695" i="1"/>
  <c r="F3696" i="1"/>
  <c r="G3696" i="1"/>
  <c r="H3696" i="1"/>
  <c r="F3697" i="1"/>
  <c r="G3697" i="1"/>
  <c r="H3697" i="1"/>
  <c r="F3698" i="1"/>
  <c r="G3698" i="1"/>
  <c r="H3698" i="1"/>
  <c r="F3699" i="1"/>
  <c r="G3699" i="1"/>
  <c r="H3699" i="1"/>
  <c r="F3700" i="1"/>
  <c r="G3700" i="1"/>
  <c r="H3700" i="1"/>
  <c r="F3701" i="1"/>
  <c r="G3701" i="1"/>
  <c r="H3701" i="1"/>
  <c r="F3702" i="1"/>
  <c r="G3702" i="1"/>
  <c r="H3702" i="1"/>
  <c r="F3703" i="1"/>
  <c r="G3703" i="1"/>
  <c r="H3703" i="1"/>
  <c r="F3706" i="1"/>
  <c r="G3706" i="1"/>
  <c r="H3706" i="1"/>
  <c r="F3707" i="1"/>
  <c r="G3707" i="1"/>
  <c r="H3707" i="1"/>
  <c r="F3708" i="1"/>
  <c r="G3708" i="1"/>
  <c r="H3708" i="1"/>
  <c r="F3709" i="1"/>
  <c r="G3709" i="1"/>
  <c r="H3709" i="1"/>
  <c r="F3710" i="1"/>
  <c r="G3710" i="1"/>
  <c r="H3710" i="1"/>
  <c r="F3711" i="1"/>
  <c r="G3711" i="1"/>
  <c r="H3711" i="1"/>
  <c r="F3712" i="1"/>
  <c r="G3712" i="1"/>
  <c r="H3712" i="1"/>
  <c r="F3713" i="1"/>
  <c r="G3713" i="1"/>
  <c r="H3713" i="1"/>
  <c r="F3714" i="1"/>
  <c r="G3714" i="1"/>
  <c r="H3714" i="1"/>
  <c r="F3715" i="1"/>
  <c r="G3715" i="1"/>
  <c r="H3715" i="1"/>
  <c r="F3716" i="1"/>
  <c r="G3716" i="1"/>
  <c r="H3716" i="1"/>
  <c r="F3717" i="1"/>
  <c r="G3717" i="1"/>
  <c r="H3717" i="1"/>
  <c r="F3718" i="1"/>
  <c r="G3718" i="1"/>
  <c r="H3718" i="1"/>
  <c r="F3719" i="1"/>
  <c r="G3719" i="1"/>
  <c r="H3719" i="1"/>
  <c r="F3720" i="1"/>
  <c r="G3720" i="1"/>
  <c r="H3720" i="1"/>
  <c r="F3721" i="1"/>
  <c r="G3721" i="1"/>
  <c r="H3721" i="1"/>
  <c r="F3722" i="1"/>
  <c r="G3722" i="1"/>
  <c r="H3722" i="1"/>
  <c r="F3723" i="1"/>
  <c r="G3723" i="1"/>
  <c r="H3723" i="1"/>
  <c r="F3724" i="1"/>
  <c r="G3724" i="1"/>
  <c r="H3724" i="1"/>
  <c r="F3726" i="1"/>
  <c r="G3726" i="1"/>
  <c r="H3726" i="1"/>
  <c r="F3727" i="1"/>
  <c r="G3727" i="1"/>
  <c r="H3727" i="1"/>
  <c r="F3728" i="1"/>
  <c r="G3728" i="1"/>
  <c r="H3728" i="1"/>
  <c r="F3730" i="1"/>
  <c r="G3730" i="1"/>
  <c r="H3730" i="1"/>
  <c r="F3731" i="1"/>
  <c r="G3731" i="1"/>
  <c r="H3731" i="1"/>
  <c r="F3732" i="1"/>
  <c r="G3732" i="1"/>
  <c r="H3732" i="1"/>
  <c r="F3733" i="1"/>
  <c r="G3733" i="1"/>
  <c r="H3733" i="1"/>
  <c r="F3734" i="1"/>
  <c r="G3734" i="1"/>
  <c r="H3734" i="1"/>
  <c r="F3735" i="1"/>
  <c r="G3735" i="1"/>
  <c r="H3735" i="1"/>
  <c r="F3736" i="1"/>
  <c r="G3736" i="1"/>
  <c r="H3736" i="1"/>
  <c r="F3737" i="1"/>
  <c r="G3737" i="1"/>
  <c r="H3737" i="1"/>
  <c r="F3738" i="1"/>
  <c r="G3738" i="1"/>
  <c r="H3738" i="1"/>
  <c r="F3739" i="1"/>
  <c r="G3739" i="1"/>
  <c r="H3739" i="1"/>
  <c r="F3740" i="1"/>
  <c r="G3740" i="1"/>
  <c r="H3740" i="1"/>
  <c r="F3741" i="1"/>
  <c r="G3741" i="1"/>
  <c r="H3741" i="1"/>
  <c r="F3742" i="1"/>
  <c r="G3742" i="1"/>
  <c r="H3742" i="1"/>
  <c r="F3743" i="1"/>
  <c r="G3743" i="1"/>
  <c r="H3743" i="1"/>
  <c r="F3744" i="1"/>
  <c r="G3744" i="1"/>
  <c r="H3744" i="1"/>
  <c r="F3745" i="1"/>
  <c r="G3745" i="1"/>
  <c r="H3745" i="1"/>
  <c r="F3746" i="1"/>
  <c r="G3746" i="1"/>
  <c r="H3746" i="1"/>
  <c r="F3747" i="1"/>
  <c r="G3747" i="1"/>
  <c r="H3747" i="1"/>
  <c r="F3748" i="1"/>
  <c r="G3748" i="1"/>
  <c r="H3748" i="1"/>
  <c r="F3749" i="1"/>
  <c r="G3749" i="1"/>
  <c r="H3749" i="1"/>
  <c r="F3750" i="1"/>
  <c r="G3750" i="1"/>
  <c r="H3750" i="1"/>
  <c r="F3751" i="1"/>
  <c r="G3751" i="1"/>
  <c r="H3751" i="1"/>
  <c r="F3752" i="1"/>
  <c r="G3752" i="1"/>
  <c r="H3752" i="1"/>
  <c r="F3753" i="1"/>
  <c r="G3753" i="1"/>
  <c r="H3753" i="1"/>
  <c r="F3754" i="1"/>
  <c r="G3754" i="1"/>
  <c r="H3754" i="1"/>
  <c r="F3755" i="1"/>
  <c r="G3755" i="1"/>
  <c r="H3755" i="1"/>
  <c r="F3756" i="1"/>
  <c r="G3756" i="1"/>
  <c r="H3756" i="1"/>
  <c r="F3757" i="1"/>
  <c r="G3757" i="1"/>
  <c r="H3757" i="1"/>
  <c r="F3759" i="1"/>
  <c r="G3759" i="1"/>
  <c r="H3759" i="1"/>
  <c r="F3760" i="1"/>
  <c r="G3760" i="1"/>
  <c r="H3760" i="1"/>
  <c r="F3761" i="1"/>
  <c r="G3761" i="1"/>
  <c r="H3761" i="1"/>
  <c r="F3763" i="1"/>
  <c r="G3763" i="1"/>
  <c r="H3763" i="1"/>
  <c r="F3764" i="1"/>
  <c r="G3764" i="1"/>
  <c r="H3764" i="1"/>
  <c r="F3765" i="1"/>
  <c r="G3765" i="1"/>
  <c r="H3765" i="1"/>
  <c r="F3766" i="1"/>
  <c r="G3766" i="1"/>
  <c r="H3766" i="1"/>
  <c r="F3767" i="1"/>
  <c r="G3767" i="1"/>
  <c r="H3767" i="1"/>
  <c r="F3768" i="1"/>
  <c r="G3768" i="1"/>
  <c r="H3768" i="1"/>
  <c r="F3769" i="1"/>
  <c r="G3769" i="1"/>
  <c r="H3769" i="1"/>
  <c r="F3770" i="1"/>
  <c r="G3770" i="1"/>
  <c r="H3770" i="1"/>
  <c r="F3771" i="1"/>
  <c r="G3771" i="1"/>
  <c r="H3771" i="1"/>
  <c r="F3772" i="1"/>
  <c r="G3772" i="1"/>
  <c r="H3772" i="1"/>
  <c r="F3773" i="1"/>
  <c r="G3773" i="1"/>
  <c r="H3773" i="1"/>
  <c r="F3774" i="1"/>
  <c r="G3774" i="1"/>
  <c r="H3774" i="1"/>
  <c r="F3775" i="1"/>
  <c r="G3775" i="1"/>
  <c r="H3775" i="1"/>
  <c r="F3776" i="1"/>
  <c r="G3776" i="1"/>
  <c r="H3776" i="1"/>
  <c r="F3777" i="1"/>
  <c r="G3777" i="1"/>
  <c r="H3777" i="1"/>
  <c r="F3778" i="1"/>
  <c r="G3778" i="1"/>
  <c r="H3778" i="1"/>
  <c r="F3779" i="1"/>
  <c r="G3779" i="1"/>
  <c r="H3779" i="1"/>
  <c r="F3780" i="1"/>
  <c r="G3780" i="1"/>
  <c r="H3780" i="1"/>
  <c r="F3781" i="1"/>
  <c r="G3781" i="1"/>
  <c r="H3781" i="1"/>
  <c r="F3782" i="1"/>
  <c r="G3782" i="1"/>
  <c r="H3782" i="1"/>
  <c r="F3783" i="1"/>
  <c r="G3783" i="1"/>
  <c r="H3783" i="1"/>
  <c r="F3784" i="1"/>
  <c r="G3784" i="1"/>
  <c r="H3784" i="1"/>
  <c r="F3785" i="1"/>
  <c r="G3785" i="1"/>
  <c r="H3785" i="1"/>
  <c r="F3786" i="1"/>
  <c r="G3786" i="1"/>
  <c r="H3786" i="1"/>
  <c r="F3787" i="1"/>
  <c r="G3787" i="1"/>
  <c r="H3787" i="1"/>
  <c r="F3788" i="1"/>
  <c r="G3788" i="1"/>
  <c r="H3788" i="1"/>
  <c r="F3789" i="1"/>
  <c r="G3789" i="1"/>
  <c r="H3789" i="1"/>
  <c r="F3790" i="1"/>
  <c r="G3790" i="1"/>
  <c r="H3790" i="1"/>
  <c r="F3791" i="1"/>
  <c r="G3791" i="1"/>
  <c r="H3791" i="1"/>
  <c r="F3792" i="1"/>
  <c r="G3792" i="1"/>
  <c r="H3792" i="1"/>
  <c r="F3794" i="1"/>
  <c r="G3794" i="1"/>
  <c r="H3794" i="1"/>
  <c r="F3795" i="1"/>
  <c r="G3795" i="1"/>
  <c r="H3795" i="1"/>
  <c r="F3796" i="1"/>
  <c r="G3796" i="1"/>
  <c r="H3796" i="1"/>
  <c r="F3797" i="1"/>
  <c r="G3797" i="1"/>
  <c r="H3797" i="1"/>
  <c r="F3799" i="1"/>
  <c r="G3799" i="1"/>
  <c r="H3799" i="1"/>
  <c r="F3800" i="1"/>
  <c r="G3800" i="1"/>
  <c r="H3800" i="1"/>
  <c r="F3801" i="1"/>
  <c r="G3801" i="1"/>
  <c r="H3801" i="1"/>
  <c r="F3804" i="1"/>
  <c r="G3804" i="1"/>
  <c r="H3804" i="1"/>
  <c r="F3805" i="1"/>
  <c r="G3805" i="1"/>
  <c r="H3805" i="1"/>
  <c r="F3806" i="1"/>
  <c r="G3806" i="1"/>
  <c r="H3806" i="1"/>
  <c r="F3807" i="1"/>
  <c r="G3807" i="1"/>
  <c r="H3807" i="1"/>
  <c r="F3808" i="1"/>
  <c r="G3808" i="1"/>
  <c r="H3808" i="1"/>
  <c r="F3809" i="1"/>
  <c r="G3809" i="1"/>
  <c r="H3809" i="1"/>
  <c r="F3810" i="1"/>
  <c r="G3810" i="1"/>
  <c r="H3810" i="1"/>
  <c r="F3811" i="1"/>
  <c r="G3811" i="1"/>
  <c r="H3811" i="1"/>
  <c r="F3812" i="1"/>
  <c r="G3812" i="1"/>
  <c r="H3812" i="1"/>
  <c r="F3814" i="1"/>
  <c r="G3814" i="1"/>
  <c r="H3814" i="1"/>
  <c r="F3816" i="1"/>
  <c r="G3816" i="1"/>
  <c r="H3816" i="1"/>
  <c r="F3817" i="1"/>
  <c r="G3817" i="1"/>
  <c r="H3817" i="1"/>
  <c r="F3818" i="1"/>
  <c r="G3818" i="1"/>
  <c r="H3818" i="1"/>
  <c r="F3819" i="1"/>
  <c r="G3819" i="1"/>
  <c r="H3819" i="1"/>
  <c r="F3820" i="1"/>
  <c r="G3820" i="1"/>
  <c r="H3820" i="1"/>
  <c r="F3821" i="1"/>
  <c r="G3821" i="1"/>
  <c r="H3821" i="1"/>
  <c r="F3822" i="1"/>
  <c r="G3822" i="1"/>
  <c r="H3822" i="1"/>
  <c r="F3823" i="1"/>
  <c r="G3823" i="1"/>
  <c r="H3823" i="1"/>
  <c r="F3825" i="1"/>
  <c r="G3825" i="1"/>
  <c r="H3825" i="1"/>
  <c r="F3826" i="1"/>
  <c r="G3826" i="1"/>
  <c r="H3826" i="1"/>
  <c r="F3827" i="1"/>
  <c r="G3827" i="1"/>
  <c r="H3827" i="1"/>
  <c r="F3828" i="1"/>
  <c r="G3828" i="1"/>
  <c r="H3828" i="1"/>
  <c r="F3829" i="1"/>
  <c r="G3829" i="1"/>
  <c r="H3829" i="1"/>
  <c r="F3831" i="1"/>
  <c r="G3831" i="1"/>
  <c r="H3831" i="1"/>
  <c r="F3832" i="1"/>
  <c r="G3832" i="1"/>
  <c r="H3832" i="1"/>
  <c r="F3834" i="1"/>
  <c r="G3834" i="1"/>
  <c r="H3834" i="1"/>
  <c r="F3835" i="1"/>
  <c r="G3835" i="1"/>
  <c r="H3835" i="1"/>
  <c r="F3836" i="1"/>
  <c r="G3836" i="1"/>
  <c r="H3836" i="1"/>
  <c r="F3837" i="1"/>
  <c r="G3837" i="1"/>
  <c r="H3837" i="1"/>
  <c r="F3838" i="1"/>
  <c r="G3838" i="1"/>
  <c r="H3838" i="1"/>
  <c r="F3839" i="1"/>
  <c r="G3839" i="1"/>
  <c r="H3839" i="1"/>
  <c r="F3840" i="1"/>
  <c r="G3840" i="1"/>
  <c r="H3840" i="1"/>
  <c r="F3842" i="1"/>
  <c r="G3842" i="1"/>
  <c r="H3842" i="1"/>
  <c r="F3843" i="1"/>
  <c r="G3843" i="1"/>
  <c r="H3843" i="1"/>
  <c r="F3844" i="1"/>
  <c r="G3844" i="1"/>
  <c r="H3844" i="1"/>
  <c r="F3845" i="1"/>
  <c r="G3845" i="1"/>
  <c r="H3845" i="1"/>
  <c r="F3846" i="1"/>
  <c r="G3846" i="1"/>
  <c r="H3846" i="1"/>
  <c r="F3847" i="1"/>
  <c r="G3847" i="1"/>
  <c r="H3847" i="1"/>
  <c r="F3849" i="1"/>
  <c r="G3849" i="1"/>
  <c r="H3849" i="1"/>
  <c r="F3850" i="1"/>
  <c r="G3850" i="1"/>
  <c r="H3850" i="1"/>
  <c r="F3851" i="1"/>
  <c r="G3851" i="1"/>
  <c r="H3851" i="1"/>
  <c r="F3852" i="1"/>
  <c r="G3852" i="1"/>
  <c r="H3852" i="1"/>
  <c r="F3853" i="1"/>
  <c r="G3853" i="1"/>
  <c r="H3853" i="1"/>
  <c r="F3854" i="1"/>
  <c r="G3854" i="1"/>
  <c r="H3854" i="1"/>
  <c r="F3855" i="1"/>
  <c r="G3855" i="1"/>
  <c r="H3855" i="1"/>
  <c r="F3856" i="1"/>
  <c r="G3856" i="1"/>
  <c r="H3856" i="1"/>
  <c r="F3857" i="1"/>
  <c r="G3857" i="1"/>
  <c r="H3857" i="1"/>
  <c r="F3858" i="1"/>
  <c r="G3858" i="1"/>
  <c r="H3858" i="1"/>
  <c r="F3859" i="1"/>
  <c r="G3859" i="1"/>
  <c r="H3859" i="1"/>
  <c r="F3860" i="1"/>
  <c r="G3860" i="1"/>
  <c r="H3860" i="1"/>
  <c r="F3861" i="1"/>
  <c r="G3861" i="1"/>
  <c r="H3861" i="1"/>
  <c r="F3862" i="1"/>
  <c r="G3862" i="1"/>
  <c r="H3862" i="1"/>
  <c r="F3863" i="1"/>
  <c r="G3863" i="1"/>
  <c r="H3863" i="1"/>
  <c r="F3864" i="1"/>
  <c r="G3864" i="1"/>
  <c r="H3864" i="1"/>
  <c r="F3865" i="1"/>
  <c r="G3865" i="1"/>
  <c r="H3865" i="1"/>
  <c r="F3866" i="1"/>
  <c r="G3866" i="1"/>
  <c r="H3866" i="1"/>
  <c r="F3867" i="1"/>
  <c r="G3867" i="1"/>
  <c r="H3867" i="1"/>
  <c r="F3869" i="1"/>
  <c r="G3869" i="1"/>
  <c r="H3869" i="1"/>
  <c r="F3871" i="1"/>
  <c r="G3871" i="1"/>
  <c r="H3871" i="1"/>
  <c r="F3872" i="1"/>
  <c r="G3872" i="1"/>
  <c r="H3872" i="1"/>
  <c r="F3873" i="1"/>
  <c r="G3873" i="1"/>
  <c r="H3873" i="1"/>
  <c r="F3874" i="1"/>
  <c r="G3874" i="1"/>
  <c r="H3874" i="1"/>
  <c r="F3875" i="1"/>
  <c r="G3875" i="1"/>
  <c r="H3875" i="1"/>
  <c r="F3876" i="1"/>
  <c r="G3876" i="1"/>
  <c r="H3876" i="1"/>
  <c r="F3877" i="1"/>
  <c r="G3877" i="1"/>
  <c r="H3877" i="1"/>
  <c r="F3878" i="1"/>
  <c r="G3878" i="1"/>
  <c r="H3878" i="1"/>
  <c r="F3879" i="1"/>
  <c r="G3879" i="1"/>
  <c r="H3879" i="1"/>
  <c r="F3880" i="1"/>
  <c r="G3880" i="1"/>
  <c r="H3880" i="1"/>
  <c r="F3881" i="1"/>
  <c r="G3881" i="1"/>
  <c r="H3881" i="1"/>
  <c r="F3882" i="1"/>
  <c r="G3882" i="1"/>
  <c r="H3882" i="1"/>
  <c r="F3883" i="1"/>
  <c r="G3883" i="1"/>
  <c r="H3883" i="1"/>
  <c r="F3884" i="1"/>
  <c r="G3884" i="1"/>
  <c r="H3884" i="1"/>
  <c r="F3885" i="1"/>
  <c r="G3885" i="1"/>
  <c r="H3885" i="1"/>
  <c r="F3886" i="1"/>
  <c r="G3886" i="1"/>
  <c r="H3886" i="1"/>
  <c r="F3887" i="1"/>
  <c r="G3887" i="1"/>
  <c r="H3887" i="1"/>
  <c r="F3888" i="1"/>
  <c r="G3888" i="1"/>
  <c r="H3888" i="1"/>
  <c r="F3890" i="1"/>
  <c r="G3890" i="1"/>
  <c r="H3890" i="1"/>
  <c r="F3891" i="1"/>
  <c r="G3891" i="1"/>
  <c r="H3891" i="1"/>
  <c r="F3892" i="1"/>
  <c r="G3892" i="1"/>
  <c r="H3892" i="1"/>
  <c r="F3893" i="1"/>
  <c r="G3893" i="1"/>
  <c r="H3893" i="1"/>
  <c r="F3894" i="1"/>
  <c r="G3894" i="1"/>
  <c r="H3894" i="1"/>
  <c r="F3895" i="1"/>
  <c r="G3895" i="1"/>
  <c r="H3895" i="1"/>
  <c r="F3896" i="1"/>
  <c r="G3896" i="1"/>
  <c r="H3896" i="1"/>
  <c r="F3897" i="1"/>
  <c r="G3897" i="1"/>
  <c r="H3897" i="1"/>
  <c r="F3898" i="1"/>
  <c r="G3898" i="1"/>
  <c r="H3898" i="1"/>
  <c r="F3899" i="1"/>
  <c r="G3899" i="1"/>
  <c r="H3899" i="1"/>
  <c r="F3900" i="1"/>
  <c r="G3900" i="1"/>
  <c r="H3900" i="1"/>
  <c r="F3901" i="1"/>
  <c r="G3901" i="1"/>
  <c r="H3901" i="1"/>
  <c r="F3902" i="1"/>
  <c r="G3902" i="1"/>
  <c r="H3902" i="1"/>
  <c r="F3903" i="1"/>
  <c r="G3903" i="1"/>
  <c r="H3903" i="1"/>
  <c r="F3904" i="1"/>
  <c r="G3904" i="1"/>
  <c r="H3904" i="1"/>
  <c r="F3905" i="1"/>
  <c r="G3905" i="1"/>
  <c r="H3905" i="1"/>
  <c r="F3906" i="1"/>
  <c r="G3906" i="1"/>
  <c r="H3906" i="1"/>
  <c r="F3907" i="1"/>
  <c r="G3907" i="1"/>
  <c r="H3907" i="1"/>
  <c r="F3908" i="1"/>
  <c r="G3908" i="1"/>
  <c r="H3908" i="1"/>
  <c r="F3910" i="1"/>
  <c r="G3910" i="1"/>
  <c r="H3910" i="1"/>
  <c r="F3911" i="1"/>
  <c r="G3911" i="1"/>
  <c r="H3911" i="1"/>
  <c r="F3912" i="1"/>
  <c r="G3912" i="1"/>
  <c r="H3912" i="1"/>
  <c r="F3913" i="1"/>
  <c r="G3913" i="1"/>
  <c r="H3913" i="1"/>
  <c r="F3914" i="1"/>
  <c r="G3914" i="1"/>
  <c r="H3914" i="1"/>
  <c r="F3917" i="1"/>
  <c r="G3917" i="1"/>
  <c r="H3917" i="1"/>
  <c r="F3918" i="1"/>
  <c r="G3918" i="1"/>
  <c r="H3918" i="1"/>
  <c r="F3921" i="1"/>
  <c r="G3921" i="1"/>
  <c r="H3921" i="1"/>
  <c r="F3922" i="1"/>
  <c r="G3922" i="1"/>
  <c r="H3922" i="1"/>
  <c r="F3923" i="1"/>
  <c r="G3923" i="1"/>
  <c r="H3923" i="1"/>
  <c r="F3925" i="1"/>
  <c r="G3925" i="1"/>
  <c r="H3925" i="1"/>
  <c r="F3926" i="1"/>
  <c r="G3926" i="1"/>
  <c r="H3926" i="1"/>
  <c r="F3928" i="1"/>
  <c r="G3928" i="1"/>
  <c r="H3928" i="1"/>
  <c r="F3929" i="1"/>
  <c r="G3929" i="1"/>
  <c r="H3929" i="1"/>
  <c r="F3930" i="1"/>
  <c r="G3930" i="1"/>
  <c r="H3930" i="1"/>
  <c r="F3931" i="1"/>
  <c r="G3931" i="1"/>
  <c r="H3931" i="1"/>
  <c r="F3932" i="1"/>
  <c r="G3932" i="1"/>
  <c r="H3932" i="1"/>
  <c r="F3933" i="1"/>
  <c r="G3933" i="1"/>
  <c r="H3933" i="1"/>
  <c r="F3934" i="1"/>
  <c r="G3934" i="1"/>
  <c r="H3934" i="1"/>
  <c r="F3935" i="1"/>
  <c r="G3935" i="1"/>
  <c r="H3935" i="1"/>
  <c r="F3937" i="1"/>
  <c r="G3937" i="1"/>
  <c r="H3937" i="1"/>
  <c r="F3938" i="1"/>
  <c r="G3938" i="1"/>
  <c r="H3938" i="1"/>
  <c r="F3940" i="1"/>
  <c r="G3940" i="1"/>
  <c r="H3940" i="1"/>
  <c r="F3941" i="1"/>
  <c r="G3941" i="1"/>
  <c r="H3941" i="1"/>
  <c r="C2363" i="1"/>
  <c r="C648" i="1"/>
  <c r="C2362" i="1"/>
  <c r="C2361" i="1"/>
  <c r="C1476" i="1" l="1"/>
  <c r="C552" i="1" l="1"/>
  <c r="C2906" i="1"/>
  <c r="C2360" i="1"/>
  <c r="C1212" i="1"/>
  <c r="C989" i="1"/>
  <c r="C536" i="1"/>
  <c r="C200" i="1"/>
  <c r="C774" i="1"/>
  <c r="C199" i="1"/>
  <c r="C2359" i="1" l="1"/>
  <c r="C2358" i="1" l="1"/>
  <c r="C198" i="1"/>
  <c r="C36" i="1" l="1"/>
  <c r="C3182" i="1" l="1"/>
  <c r="C197" i="1" l="1"/>
  <c r="C266" i="1"/>
  <c r="C2472" i="1"/>
  <c r="C196" i="1" l="1"/>
  <c r="C601" i="1"/>
  <c r="C121" i="1"/>
  <c r="C34" i="1"/>
  <c r="C3143" i="1"/>
  <c r="C431" i="1"/>
  <c r="C2810" i="1"/>
  <c r="C2357" i="1"/>
  <c r="C265" i="1" l="1"/>
  <c r="C1330" i="1"/>
  <c r="C1329" i="1"/>
  <c r="C2674" i="1" l="1"/>
  <c r="C848" i="1"/>
  <c r="C2890" i="1"/>
  <c r="C2182" i="1"/>
  <c r="C35" i="1"/>
  <c r="C1475" i="1"/>
  <c r="C1183" i="1"/>
  <c r="C1179" i="1"/>
  <c r="C1180" i="1"/>
  <c r="C1181" i="1"/>
  <c r="C1182" i="1"/>
  <c r="C2356" i="1" l="1"/>
  <c r="C2678" i="1"/>
  <c r="C2355" i="1" l="1"/>
  <c r="C535" i="1"/>
  <c r="C3142" i="1" l="1"/>
  <c r="C2673" i="1"/>
  <c r="C3141" i="1"/>
  <c r="C751" i="1"/>
  <c r="C1251" i="1"/>
  <c r="C1969" i="1" l="1"/>
  <c r="C3181" i="1"/>
  <c r="C2516" i="1"/>
  <c r="C412" i="1" l="1"/>
  <c r="C786" i="1"/>
  <c r="C2672" i="1"/>
  <c r="C2809" i="1"/>
  <c r="C3140" i="1"/>
  <c r="C534" i="1"/>
  <c r="C129" i="1"/>
  <c r="C2671" i="1"/>
  <c r="C411" i="1" l="1"/>
  <c r="C3002" i="1"/>
  <c r="C458" i="1"/>
  <c r="C2677" i="1"/>
  <c r="C750" i="1" l="1"/>
  <c r="C1086" i="1"/>
  <c r="C430" i="1"/>
  <c r="C2676" i="1" l="1"/>
  <c r="C1968" i="1"/>
  <c r="C1474" i="1"/>
  <c r="C1967" i="1"/>
  <c r="C2670" i="1" l="1"/>
  <c r="C71" i="1"/>
  <c r="C72" i="1"/>
  <c r="C1211" i="1"/>
  <c r="C128" i="1"/>
  <c r="C647" i="1" l="1"/>
  <c r="C127" i="1" l="1"/>
  <c r="C1473" i="1"/>
  <c r="C2515" i="1" l="1"/>
  <c r="C749" i="1"/>
  <c r="C2577" i="1" l="1"/>
  <c r="C452" i="1"/>
  <c r="C1472" i="1" l="1"/>
  <c r="C1471" i="1" l="1"/>
  <c r="C719" i="1"/>
  <c r="C2471" i="1"/>
  <c r="C2576" i="1"/>
  <c r="C1210" i="1" l="1"/>
  <c r="C645" i="1"/>
  <c r="C646" i="1"/>
  <c r="C1470" i="1"/>
  <c r="C1250" i="1"/>
  <c r="F2502" i="2"/>
  <c r="G2502" i="2"/>
  <c r="H2502" i="2"/>
  <c r="I2502" i="2"/>
  <c r="H2501" i="2"/>
  <c r="G2501" i="2"/>
  <c r="F2501" i="2"/>
  <c r="C2501" i="2"/>
  <c r="H2500" i="2"/>
  <c r="G2500" i="2"/>
  <c r="F2500" i="2"/>
  <c r="C2500" i="2"/>
  <c r="H2499" i="2"/>
  <c r="G2499" i="2"/>
  <c r="F2499" i="2"/>
  <c r="C2499" i="2"/>
  <c r="H2498" i="2"/>
  <c r="G2498" i="2"/>
  <c r="F2498" i="2"/>
  <c r="C2498" i="2"/>
  <c r="H2497" i="2"/>
  <c r="G2497" i="2"/>
  <c r="F2497" i="2"/>
  <c r="C2497" i="2"/>
  <c r="H2496" i="2"/>
  <c r="G2496" i="2"/>
  <c r="F2496" i="2"/>
  <c r="C2496" i="2"/>
  <c r="H2495" i="2"/>
  <c r="G2495" i="2"/>
  <c r="F2495" i="2"/>
  <c r="C2495" i="2"/>
  <c r="H2494" i="2"/>
  <c r="G2494" i="2"/>
  <c r="F2494" i="2"/>
  <c r="C2494" i="2"/>
  <c r="H2493" i="2"/>
  <c r="G2493" i="2"/>
  <c r="F2493" i="2"/>
  <c r="C2493" i="2"/>
  <c r="H2492" i="2"/>
  <c r="G2492" i="2"/>
  <c r="F2492" i="2"/>
  <c r="C2492" i="2"/>
  <c r="H2491" i="2"/>
  <c r="G2491" i="2"/>
  <c r="F2491" i="2"/>
  <c r="C2491" i="2"/>
  <c r="H2490" i="2"/>
  <c r="G2490" i="2"/>
  <c r="F2490" i="2"/>
  <c r="C2490" i="2"/>
  <c r="H2489" i="2"/>
  <c r="G2489" i="2"/>
  <c r="F2489" i="2"/>
  <c r="C2489" i="2"/>
  <c r="H2488" i="2"/>
  <c r="G2488" i="2"/>
  <c r="F2488" i="2"/>
  <c r="C2488" i="2"/>
  <c r="H2487" i="2"/>
  <c r="G2487" i="2"/>
  <c r="F2487" i="2"/>
  <c r="C2487" i="2"/>
  <c r="H2486" i="2"/>
  <c r="G2486" i="2"/>
  <c r="F2486" i="2"/>
  <c r="C2486" i="2"/>
  <c r="H2485" i="2"/>
  <c r="G2485" i="2"/>
  <c r="F2485" i="2"/>
  <c r="C2485" i="2"/>
  <c r="H2484" i="2"/>
  <c r="G2484" i="2"/>
  <c r="F2484" i="2"/>
  <c r="C2484" i="2"/>
  <c r="H2483" i="2"/>
  <c r="G2483" i="2"/>
  <c r="F2483" i="2"/>
  <c r="C2483" i="2"/>
  <c r="H2482" i="2"/>
  <c r="G2482" i="2"/>
  <c r="F2482" i="2"/>
  <c r="C2482" i="2"/>
  <c r="H2481" i="2"/>
  <c r="G2481" i="2"/>
  <c r="F2481" i="2"/>
  <c r="C2481" i="2"/>
  <c r="H2480" i="2"/>
  <c r="G2480" i="2"/>
  <c r="F2480" i="2"/>
  <c r="C2480" i="2"/>
  <c r="H2479" i="2"/>
  <c r="G2479" i="2"/>
  <c r="F2479" i="2"/>
  <c r="C2479" i="2"/>
  <c r="H2478" i="2"/>
  <c r="G2478" i="2"/>
  <c r="F2478" i="2"/>
  <c r="C2478" i="2"/>
  <c r="H2477" i="2"/>
  <c r="G2477" i="2"/>
  <c r="F2477" i="2"/>
  <c r="C2477" i="2"/>
  <c r="H2476" i="2"/>
  <c r="G2476" i="2"/>
  <c r="F2476" i="2"/>
  <c r="C2476" i="2"/>
  <c r="H2475" i="2"/>
  <c r="G2475" i="2"/>
  <c r="F2475" i="2"/>
  <c r="C2475" i="2"/>
  <c r="H2474" i="2"/>
  <c r="G2474" i="2"/>
  <c r="F2474" i="2"/>
  <c r="C2474" i="2"/>
  <c r="H2473" i="2"/>
  <c r="G2473" i="2"/>
  <c r="F2473" i="2"/>
  <c r="C2473" i="2"/>
  <c r="C3180" i="1"/>
  <c r="C3179" i="1"/>
  <c r="C3164" i="1"/>
  <c r="C3163" i="1"/>
  <c r="C3162" i="1"/>
  <c r="C3161" i="1"/>
  <c r="C3159" i="1"/>
  <c r="C3158" i="1"/>
  <c r="C3157" i="1"/>
  <c r="C3155" i="1"/>
  <c r="C3154" i="1"/>
  <c r="C3151" i="1"/>
  <c r="C3150" i="1"/>
  <c r="C3146" i="1"/>
  <c r="C3145" i="1"/>
  <c r="C3144" i="1"/>
  <c r="C3139" i="1"/>
  <c r="C3138" i="1"/>
  <c r="C3137" i="1"/>
  <c r="C3136" i="1"/>
  <c r="C3135" i="1"/>
  <c r="C3134" i="1"/>
  <c r="C3133" i="1"/>
  <c r="C3132" i="1"/>
  <c r="C3131" i="1"/>
  <c r="C3130" i="1"/>
  <c r="C3129" i="1"/>
  <c r="C3123" i="1"/>
  <c r="C3121" i="1"/>
  <c r="C3119" i="1"/>
  <c r="C3118" i="1"/>
  <c r="C3117" i="1"/>
  <c r="C3116" i="1"/>
  <c r="C3115" i="1"/>
  <c r="C3114" i="1"/>
  <c r="C3113" i="1"/>
  <c r="C3112" i="1"/>
  <c r="C3111" i="1"/>
  <c r="C3110" i="1"/>
  <c r="C3109" i="1"/>
  <c r="C3108" i="1"/>
  <c r="C3107" i="1"/>
  <c r="C3106" i="1"/>
  <c r="C3105" i="1"/>
  <c r="C3104" i="1"/>
  <c r="C3103" i="1"/>
  <c r="C3102" i="1"/>
  <c r="C3097" i="1"/>
  <c r="C3096" i="1"/>
  <c r="C3095" i="1"/>
  <c r="C3091" i="1"/>
  <c r="C3090" i="1"/>
  <c r="C3087" i="1"/>
  <c r="C3086"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2" i="1"/>
  <c r="C3051" i="1"/>
  <c r="C3050" i="1"/>
  <c r="C3049" i="1"/>
  <c r="C3048" i="1"/>
  <c r="C3042" i="1"/>
  <c r="C3041" i="1"/>
  <c r="C3031" i="1"/>
  <c r="C3025" i="1"/>
  <c r="C3024" i="1"/>
  <c r="C3021" i="1"/>
  <c r="C3020" i="1"/>
  <c r="C3019" i="1"/>
  <c r="C3005" i="1"/>
  <c r="C2995" i="1"/>
  <c r="C2990" i="1"/>
  <c r="C2989" i="1"/>
  <c r="C2975" i="1"/>
  <c r="C2974" i="1"/>
  <c r="C2973" i="1"/>
  <c r="C2972" i="1"/>
  <c r="C2971" i="1"/>
  <c r="C2970" i="1"/>
  <c r="C2969" i="1"/>
  <c r="C2968" i="1"/>
  <c r="C2965" i="1"/>
  <c r="C2964" i="1"/>
  <c r="C2963" i="1"/>
  <c r="C2962" i="1"/>
  <c r="C2961" i="1"/>
  <c r="C2936" i="1"/>
  <c r="C2935" i="1"/>
  <c r="C2934" i="1"/>
  <c r="C2933" i="1"/>
  <c r="C2932" i="1"/>
  <c r="C2931" i="1"/>
  <c r="C2930" i="1"/>
  <c r="C2929" i="1"/>
  <c r="C2928" i="1"/>
  <c r="C2927" i="1"/>
  <c r="C2926" i="1"/>
  <c r="C2925" i="1"/>
  <c r="C2924" i="1"/>
  <c r="C2923" i="1"/>
  <c r="C2922" i="1"/>
  <c r="C2910" i="1"/>
  <c r="C2909" i="1"/>
  <c r="C2908" i="1"/>
  <c r="C2907" i="1"/>
  <c r="C2905" i="1"/>
  <c r="C2904" i="1"/>
  <c r="C2903" i="1"/>
  <c r="C2902" i="1"/>
  <c r="C2901" i="1"/>
  <c r="C2900" i="1"/>
  <c r="C2899" i="1"/>
  <c r="C2898" i="1"/>
  <c r="C2897" i="1"/>
  <c r="C2896" i="1"/>
  <c r="C2895" i="1"/>
  <c r="C2893" i="1"/>
  <c r="C2892" i="1"/>
  <c r="C2889" i="1"/>
  <c r="C2884" i="1"/>
  <c r="C2883" i="1"/>
  <c r="C2882" i="1"/>
  <c r="C2881" i="1"/>
  <c r="C2880" i="1"/>
  <c r="C2879" i="1"/>
  <c r="C2878" i="1"/>
  <c r="C2877" i="1"/>
  <c r="C2876" i="1"/>
  <c r="C2875" i="1"/>
  <c r="C2874" i="1"/>
  <c r="C2873" i="1"/>
  <c r="C2872" i="1"/>
  <c r="C2871" i="1"/>
  <c r="C2869" i="1"/>
  <c r="C2862" i="1"/>
  <c r="C2861" i="1"/>
  <c r="C2860" i="1"/>
  <c r="C2848" i="1"/>
  <c r="C2847" i="1"/>
  <c r="C2846" i="1"/>
  <c r="C2845" i="1"/>
  <c r="C2844" i="1"/>
  <c r="C2843" i="1"/>
  <c r="C2842" i="1"/>
  <c r="C2841" i="1"/>
  <c r="C2840" i="1"/>
  <c r="C2838" i="1"/>
  <c r="C2837" i="1"/>
  <c r="C2836" i="1"/>
  <c r="C2835" i="1"/>
  <c r="C2834" i="1"/>
  <c r="C2818" i="1"/>
  <c r="C2817" i="1"/>
  <c r="C2816" i="1"/>
  <c r="C2815" i="1"/>
  <c r="C2808" i="1"/>
  <c r="C2807" i="1"/>
  <c r="C2806" i="1"/>
  <c r="C2805" i="1"/>
  <c r="C2804" i="1"/>
  <c r="C2803" i="1"/>
  <c r="C2802" i="1"/>
  <c r="C2801" i="1"/>
  <c r="C2800" i="1"/>
  <c r="C2799" i="1"/>
  <c r="C2798" i="1"/>
  <c r="C2797" i="1"/>
  <c r="C2796" i="1"/>
  <c r="C2795" i="1"/>
  <c r="C2794" i="1"/>
  <c r="C2793" i="1"/>
  <c r="C2792" i="1"/>
  <c r="C2791" i="1"/>
  <c r="C2790" i="1"/>
  <c r="C2785" i="1"/>
  <c r="C2784" i="1"/>
  <c r="C2773" i="1"/>
  <c r="C2772" i="1"/>
  <c r="C2771" i="1"/>
  <c r="C2770" i="1"/>
  <c r="C2769" i="1"/>
  <c r="C2768" i="1"/>
  <c r="C2767"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4" i="1"/>
  <c r="C2723" i="1"/>
  <c r="C2722" i="1"/>
  <c r="C2721" i="1"/>
  <c r="C2720" i="1"/>
  <c r="C2719" i="1"/>
  <c r="C2718" i="1"/>
  <c r="C2717" i="1"/>
  <c r="C2716" i="1"/>
  <c r="C2715" i="1"/>
  <c r="C2714" i="1"/>
  <c r="C2713" i="1"/>
  <c r="C2712" i="1"/>
  <c r="C2706" i="1"/>
  <c r="C2705" i="1"/>
  <c r="C2704" i="1"/>
  <c r="C2703" i="1"/>
  <c r="C2702" i="1"/>
  <c r="C2697" i="1"/>
  <c r="C2696" i="1"/>
  <c r="C2690" i="1"/>
  <c r="C2689" i="1"/>
  <c r="C2688" i="1"/>
  <c r="C2685" i="1"/>
  <c r="C2684" i="1"/>
  <c r="C2683" i="1"/>
  <c r="C2682" i="1"/>
  <c r="C2681" i="1"/>
  <c r="C2680" i="1"/>
  <c r="C2679" i="1"/>
  <c r="C2675"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16" i="1"/>
  <c r="C2615" i="1"/>
  <c r="C2614" i="1"/>
  <c r="C2613" i="1"/>
  <c r="C2612" i="1"/>
  <c r="C2611" i="1"/>
  <c r="C2610" i="1"/>
  <c r="C2609" i="1"/>
  <c r="C2608" i="1"/>
  <c r="C2607" i="1"/>
  <c r="C2606" i="1"/>
  <c r="C2605" i="1"/>
  <c r="C2604" i="1"/>
  <c r="C2599" i="1"/>
  <c r="C2598" i="1"/>
  <c r="C2597" i="1"/>
  <c r="C2596" i="1"/>
  <c r="C2587" i="1"/>
  <c r="C2586" i="1"/>
  <c r="C2585" i="1"/>
  <c r="C2584" i="1"/>
  <c r="C2583" i="1"/>
  <c r="C2582" i="1"/>
  <c r="C2581" i="1"/>
  <c r="C2580" i="1"/>
  <c r="C2579" i="1"/>
  <c r="C2575" i="1"/>
  <c r="C2574" i="1"/>
  <c r="C2568" i="1"/>
  <c r="C2567" i="1"/>
  <c r="C2566" i="1"/>
  <c r="C2565" i="1"/>
  <c r="C2564" i="1"/>
  <c r="C2563" i="1"/>
  <c r="C2562" i="1"/>
  <c r="C2561" i="1"/>
  <c r="C2560" i="1"/>
  <c r="C2559" i="1"/>
  <c r="C2558" i="1"/>
  <c r="C2557" i="1"/>
  <c r="C2556" i="1"/>
  <c r="C2555" i="1"/>
  <c r="C2554" i="1"/>
  <c r="C2553" i="1"/>
  <c r="C2552" i="1"/>
  <c r="C2551" i="1"/>
  <c r="C2550" i="1"/>
  <c r="C2544" i="1"/>
  <c r="C2543" i="1"/>
  <c r="C2542" i="1"/>
  <c r="C2541" i="1"/>
  <c r="C2540" i="1"/>
  <c r="C2539" i="1"/>
  <c r="C2538" i="1"/>
  <c r="C2537" i="1"/>
  <c r="C2536" i="1"/>
  <c r="C2535" i="1"/>
  <c r="C2534" i="1"/>
  <c r="C2531" i="1"/>
  <c r="C2530" i="1"/>
  <c r="C2529" i="1"/>
  <c r="C2523" i="1"/>
  <c r="C2522" i="1"/>
  <c r="C2521" i="1"/>
  <c r="C2520" i="1"/>
  <c r="C2519" i="1"/>
  <c r="C2518" i="1"/>
  <c r="C2517" i="1"/>
  <c r="C2514" i="1"/>
  <c r="C2513" i="1"/>
  <c r="C2512" i="1"/>
  <c r="C2511" i="1"/>
  <c r="C2510" i="1"/>
  <c r="C2509" i="1"/>
  <c r="C2508" i="1"/>
  <c r="C2507" i="1"/>
  <c r="C2506" i="1"/>
  <c r="C2505" i="1"/>
  <c r="C2504" i="1"/>
  <c r="C2503" i="1"/>
  <c r="C2502" i="1"/>
  <c r="C2501" i="1"/>
  <c r="C2500" i="1"/>
  <c r="C2499" i="1"/>
  <c r="C2496" i="1"/>
  <c r="C2495" i="1"/>
  <c r="C2494" i="1"/>
  <c r="C2493" i="1"/>
  <c r="C2492" i="1"/>
  <c r="C2491" i="1"/>
  <c r="C2490" i="1"/>
  <c r="C2489" i="1"/>
  <c r="C2485" i="1"/>
  <c r="C2484" i="1"/>
  <c r="C2483" i="1"/>
  <c r="C2482" i="1"/>
  <c r="C2481" i="1"/>
  <c r="C2470" i="1"/>
  <c r="C2469" i="1"/>
  <c r="C2468" i="1"/>
  <c r="C2467" i="1"/>
  <c r="C2466" i="1"/>
  <c r="C2465" i="1"/>
  <c r="C2464" i="1"/>
  <c r="C2463" i="1"/>
  <c r="C2462" i="1"/>
  <c r="C2461" i="1"/>
  <c r="C2460"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26" i="1"/>
  <c r="C2425" i="1"/>
  <c r="C2417" i="1"/>
  <c r="C2416" i="1"/>
  <c r="C2415" i="1"/>
  <c r="C2414" i="1"/>
  <c r="C2413" i="1"/>
  <c r="C2389" i="1"/>
  <c r="C2388" i="1"/>
  <c r="C2387" i="1"/>
  <c r="C2386" i="1"/>
  <c r="C2385" i="1"/>
  <c r="C2384" i="1"/>
  <c r="C2383" i="1"/>
  <c r="C2382" i="1"/>
  <c r="C2381" i="1"/>
  <c r="C2380" i="1"/>
  <c r="C2379" i="1"/>
  <c r="C2378" i="1"/>
  <c r="C2377" i="1"/>
  <c r="C2376" i="1"/>
  <c r="C2375" i="1"/>
  <c r="C2374" i="1"/>
  <c r="C2373" i="1"/>
  <c r="C2370" i="1"/>
  <c r="C2369" i="1"/>
  <c r="C2368" i="1"/>
  <c r="C2367" i="1"/>
  <c r="C2354" i="1"/>
  <c r="C2353" i="1"/>
  <c r="C2352" i="1"/>
  <c r="C2351" i="1"/>
  <c r="C2350" i="1"/>
  <c r="C2349" i="1"/>
  <c r="C2348" i="1"/>
  <c r="C2347" i="1"/>
  <c r="C2331" i="1"/>
  <c r="C2329" i="1"/>
  <c r="C2328" i="1"/>
  <c r="C2327" i="1"/>
  <c r="C2326" i="1"/>
  <c r="C2325" i="1"/>
  <c r="C2324" i="1"/>
  <c r="C2323" i="1"/>
  <c r="C2322" i="1"/>
  <c r="C2321" i="1"/>
  <c r="C2320" i="1"/>
  <c r="C2319" i="1"/>
  <c r="C2302" i="1"/>
  <c r="C2301" i="1"/>
  <c r="C2300" i="1"/>
  <c r="C2299" i="1"/>
  <c r="C2298" i="1"/>
  <c r="C2297" i="1"/>
  <c r="C2296" i="1"/>
  <c r="C2295" i="1"/>
  <c r="C2294" i="1"/>
  <c r="C2293" i="1"/>
  <c r="C2292" i="1"/>
  <c r="C2291" i="1"/>
  <c r="C2290" i="1"/>
  <c r="C2289" i="1"/>
  <c r="C2288" i="1"/>
  <c r="C2287" i="1"/>
  <c r="C2286" i="1"/>
  <c r="C2285" i="1"/>
  <c r="C2284" i="1"/>
  <c r="C2280" i="1"/>
  <c r="C2279" i="1"/>
  <c r="C2277" i="1"/>
  <c r="C2276" i="1"/>
  <c r="C2275" i="1"/>
  <c r="C2274" i="1"/>
  <c r="C2273" i="1"/>
  <c r="C2272" i="1"/>
  <c r="C2271" i="1"/>
  <c r="C2270" i="1"/>
  <c r="C2267" i="1"/>
  <c r="C2266" i="1"/>
  <c r="C2265" i="1"/>
  <c r="C2256" i="1"/>
  <c r="C2255" i="1"/>
  <c r="C2254" i="1"/>
  <c r="C2253" i="1"/>
  <c r="C2252" i="1"/>
  <c r="C2251" i="1"/>
  <c r="C2250" i="1"/>
  <c r="C2249" i="1"/>
  <c r="C2248" i="1"/>
  <c r="C2247" i="1"/>
  <c r="C2246" i="1"/>
  <c r="C2245" i="1"/>
  <c r="C2244" i="1"/>
  <c r="C2243" i="1"/>
  <c r="C2242" i="1"/>
  <c r="C2241" i="1"/>
  <c r="C2240" i="1"/>
  <c r="C2238" i="1"/>
  <c r="C2237" i="1"/>
  <c r="C2236"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5" i="1"/>
  <c r="C2203" i="1"/>
  <c r="C2202" i="1"/>
  <c r="C2201" i="1"/>
  <c r="C2200" i="1"/>
  <c r="C2199" i="1"/>
  <c r="C2198" i="1"/>
  <c r="C2197" i="1"/>
  <c r="C2196" i="1"/>
  <c r="C2195" i="1"/>
  <c r="C2194" i="1"/>
  <c r="C2193" i="1"/>
  <c r="C2192" i="1"/>
  <c r="C2189" i="1"/>
  <c r="C2188" i="1"/>
  <c r="C2187" i="1"/>
  <c r="C2186" i="1"/>
  <c r="C2185" i="1"/>
  <c r="C2184" i="1"/>
  <c r="C2183" i="1"/>
  <c r="C2181" i="1"/>
  <c r="C2180" i="1"/>
  <c r="C2175" i="1"/>
  <c r="C2170" i="1"/>
  <c r="C2169" i="1"/>
  <c r="C2168" i="1"/>
  <c r="C2167" i="1"/>
  <c r="C2166" i="1"/>
  <c r="C2165" i="1"/>
  <c r="C2164" i="1"/>
  <c r="C2163" i="1"/>
  <c r="C2162" i="1"/>
  <c r="C2161" i="1"/>
  <c r="C2160" i="1"/>
  <c r="C2159" i="1"/>
  <c r="C2158" i="1"/>
  <c r="C2157" i="1"/>
  <c r="C2155" i="1"/>
  <c r="C2148" i="1"/>
  <c r="C2147" i="1"/>
  <c r="C2146" i="1"/>
  <c r="C2145" i="1"/>
  <c r="C2144" i="1"/>
  <c r="C2142" i="1"/>
  <c r="C2141" i="1"/>
  <c r="C2140" i="1"/>
  <c r="C2139" i="1"/>
  <c r="C2138" i="1"/>
  <c r="C2137" i="1"/>
  <c r="C2136" i="1"/>
  <c r="C2135" i="1"/>
  <c r="C2134" i="1"/>
  <c r="C2133" i="1"/>
  <c r="C2132" i="1"/>
  <c r="C2131" i="1"/>
  <c r="C2130" i="1"/>
  <c r="C2129" i="1"/>
  <c r="C2128"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083" i="1"/>
  <c r="C2082" i="1"/>
  <c r="C2081" i="1"/>
  <c r="C2080" i="1"/>
  <c r="C2079" i="1"/>
  <c r="C2078" i="1"/>
  <c r="C2077" i="1"/>
  <c r="C2076" i="1"/>
  <c r="C2075" i="1"/>
  <c r="C2074" i="1"/>
  <c r="C2073" i="1"/>
  <c r="C2072" i="1"/>
  <c r="C2071" i="1"/>
  <c r="C2070" i="1"/>
  <c r="C2069" i="1"/>
  <c r="C2068" i="1"/>
  <c r="C2067" i="1"/>
  <c r="C2066" i="1"/>
  <c r="C2065" i="1"/>
  <c r="C2064" i="1"/>
  <c r="C2063" i="1"/>
  <c r="C2056" i="1"/>
  <c r="C2055" i="1"/>
  <c r="C2054" i="1"/>
  <c r="C2053" i="1"/>
  <c r="C2052" i="1"/>
  <c r="C2051" i="1"/>
  <c r="C2050" i="1"/>
  <c r="C2049" i="1"/>
  <c r="C2048" i="1"/>
  <c r="C2047" i="1"/>
  <c r="C2046" i="1"/>
  <c r="C2045" i="1"/>
  <c r="C2044" i="1"/>
  <c r="C2043" i="1"/>
  <c r="C2042" i="1"/>
  <c r="C2041" i="1"/>
  <c r="C2040" i="1"/>
  <c r="C2039" i="1"/>
  <c r="C2038" i="1"/>
  <c r="C2037" i="1"/>
  <c r="C2035" i="1"/>
  <c r="C2034" i="1"/>
  <c r="C2033" i="1"/>
  <c r="C2032" i="1"/>
  <c r="C2031" i="1"/>
  <c r="C2030" i="1"/>
  <c r="C2029" i="1"/>
  <c r="C2028" i="1"/>
  <c r="C2027" i="1"/>
  <c r="C2026" i="1"/>
  <c r="C2025" i="1"/>
  <c r="C2024" i="1"/>
  <c r="C2023" i="1"/>
  <c r="C2022" i="1"/>
  <c r="C2011" i="1"/>
  <c r="C2010" i="1"/>
  <c r="C2009" i="1"/>
  <c r="C2008" i="1"/>
  <c r="C2007" i="1"/>
  <c r="C2006" i="1"/>
  <c r="C2005" i="1"/>
  <c r="C2004" i="1"/>
  <c r="C2003" i="1"/>
  <c r="C2002" i="1"/>
  <c r="C2001" i="1"/>
  <c r="C2000" i="1"/>
  <c r="C1999" i="1"/>
  <c r="C1998" i="1"/>
  <c r="C1997" i="1"/>
  <c r="C1996" i="1"/>
  <c r="C1995" i="1"/>
  <c r="C1993" i="1"/>
  <c r="C1992" i="1"/>
  <c r="C1991" i="1"/>
  <c r="C1990" i="1"/>
  <c r="C1989" i="1"/>
  <c r="C1988" i="1"/>
  <c r="C1987" i="1"/>
  <c r="C1986" i="1"/>
  <c r="C1985" i="1"/>
  <c r="C1978" i="1"/>
  <c r="C1977" i="1"/>
  <c r="C1976" i="1"/>
  <c r="C1975" i="1"/>
  <c r="C1974" i="1"/>
  <c r="C1973" i="1"/>
  <c r="C1972" i="1"/>
  <c r="C1971" i="1"/>
  <c r="C1970"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1" i="1"/>
  <c r="C1930" i="1"/>
  <c r="C1929" i="1"/>
  <c r="C1928" i="1"/>
  <c r="C1927" i="1"/>
  <c r="C1926" i="1"/>
  <c r="C1925" i="1"/>
  <c r="C1924" i="1"/>
  <c r="C1923" i="1"/>
  <c r="C1922" i="1"/>
  <c r="C1919" i="1"/>
  <c r="C1917" i="1"/>
  <c r="C1916" i="1"/>
  <c r="C1915" i="1"/>
  <c r="C1909" i="1"/>
  <c r="C1907" i="1"/>
  <c r="C1906" i="1"/>
  <c r="C1905" i="1"/>
  <c r="C1901" i="1"/>
  <c r="C1900" i="1"/>
  <c r="C1899" i="1"/>
  <c r="C1898" i="1"/>
  <c r="C1897" i="1"/>
  <c r="C1896" i="1"/>
  <c r="C1895" i="1"/>
  <c r="C1894" i="1"/>
  <c r="C1893" i="1"/>
  <c r="C1888" i="1"/>
  <c r="C1887" i="1"/>
  <c r="C1885" i="1"/>
  <c r="C1884" i="1"/>
  <c r="C1882" i="1"/>
  <c r="C1869" i="1"/>
  <c r="C1868" i="1"/>
  <c r="C1867" i="1"/>
  <c r="C1866" i="1"/>
  <c r="C1865" i="1"/>
  <c r="C1864" i="1"/>
  <c r="C1863" i="1"/>
  <c r="C1862" i="1"/>
  <c r="C1861" i="1"/>
  <c r="C1860" i="1"/>
  <c r="C1859" i="1"/>
  <c r="C1858" i="1"/>
  <c r="C1857" i="1"/>
  <c r="C1856" i="1"/>
  <c r="C1855" i="1"/>
  <c r="C1854" i="1"/>
  <c r="C1853" i="1"/>
  <c r="C1852" i="1"/>
  <c r="C1843" i="1"/>
  <c r="C1842" i="1"/>
  <c r="C1841" i="1"/>
  <c r="C1840" i="1"/>
  <c r="C1839" i="1"/>
  <c r="C1838" i="1"/>
  <c r="C1837" i="1"/>
  <c r="C1836" i="1"/>
  <c r="C1835" i="1"/>
  <c r="C1834" i="1"/>
  <c r="C1833" i="1"/>
  <c r="C1832" i="1"/>
  <c r="C1831" i="1"/>
  <c r="C1830" i="1"/>
  <c r="C1829" i="1"/>
  <c r="C1828" i="1"/>
  <c r="C1827" i="1"/>
  <c r="C1826" i="1"/>
  <c r="C1825" i="1"/>
  <c r="C1824" i="1"/>
  <c r="C1823"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5" i="1"/>
  <c r="C1774" i="1"/>
  <c r="C1771" i="1"/>
  <c r="C1770" i="1"/>
  <c r="C1769" i="1"/>
  <c r="C1768"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5" i="1"/>
  <c r="C1724" i="1"/>
  <c r="C1721" i="1"/>
  <c r="C1720" i="1"/>
  <c r="C1719" i="1"/>
  <c r="C1718" i="1"/>
  <c r="C1717" i="1"/>
  <c r="C1716" i="1"/>
  <c r="C1710" i="1"/>
  <c r="C1709" i="1"/>
  <c r="C1708" i="1"/>
  <c r="C1707" i="1"/>
  <c r="C1706" i="1"/>
  <c r="C1705" i="1"/>
  <c r="C1703" i="1"/>
  <c r="C1702" i="1"/>
  <c r="C1701" i="1"/>
  <c r="C1700" i="1"/>
  <c r="C1699" i="1"/>
  <c r="C1698" i="1"/>
  <c r="C1697" i="1"/>
  <c r="C1696" i="1"/>
  <c r="C1695" i="1"/>
  <c r="C1694"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7" i="1"/>
  <c r="C1656" i="1"/>
  <c r="C1655" i="1"/>
  <c r="C1654" i="1"/>
  <c r="C1653" i="1"/>
  <c r="C1652" i="1"/>
  <c r="C1651" i="1"/>
  <c r="C1650" i="1"/>
  <c r="C1649" i="1"/>
  <c r="C1648" i="1"/>
  <c r="C1647" i="1"/>
  <c r="C1646" i="1"/>
  <c r="C1645" i="1"/>
  <c r="C1644" i="1"/>
  <c r="C1643" i="1"/>
  <c r="C1642" i="1"/>
  <c r="C1641" i="1"/>
  <c r="C1638" i="1"/>
  <c r="C1637" i="1"/>
  <c r="C1636" i="1"/>
  <c r="C1635" i="1"/>
  <c r="C1634" i="1"/>
  <c r="C1633" i="1"/>
  <c r="C1632" i="1"/>
  <c r="C1631" i="1"/>
  <c r="C1630" i="1"/>
  <c r="C1629" i="1"/>
  <c r="C1628" i="1"/>
  <c r="C1627" i="1"/>
  <c r="C1626" i="1"/>
  <c r="C1625" i="1"/>
  <c r="C1621" i="1"/>
  <c r="C1620" i="1"/>
  <c r="C1609" i="1"/>
  <c r="C1608" i="1"/>
  <c r="C1607" i="1"/>
  <c r="C1606" i="1"/>
  <c r="C1603" i="1"/>
  <c r="C1602" i="1"/>
  <c r="C1601" i="1"/>
  <c r="C1600" i="1"/>
  <c r="C1599" i="1"/>
  <c r="C1598" i="1"/>
  <c r="C1597" i="1"/>
  <c r="C1596" i="1"/>
  <c r="C1591" i="1"/>
  <c r="C1590" i="1"/>
  <c r="C1589" i="1"/>
  <c r="C1588" i="1"/>
  <c r="C1587" i="1"/>
  <c r="C1586" i="1"/>
  <c r="C1585" i="1"/>
  <c r="C1584" i="1"/>
  <c r="C1583" i="1"/>
  <c r="C1582" i="1"/>
  <c r="C1581" i="1"/>
  <c r="C1580" i="1"/>
  <c r="C1579" i="1"/>
  <c r="C1578" i="1"/>
  <c r="C1577" i="1"/>
  <c r="C1569" i="1"/>
  <c r="C1566" i="1"/>
  <c r="C1565" i="1"/>
  <c r="C1564" i="1"/>
  <c r="C1563" i="1"/>
  <c r="C1562" i="1"/>
  <c r="C1561" i="1"/>
  <c r="C1560" i="1"/>
  <c r="C1559" i="1"/>
  <c r="C1558" i="1"/>
  <c r="C1557" i="1"/>
  <c r="C1556" i="1"/>
  <c r="C1555" i="1"/>
  <c r="C1554" i="1"/>
  <c r="C1553" i="1"/>
  <c r="C1552" i="1"/>
  <c r="C1551" i="1"/>
  <c r="C1548" i="1"/>
  <c r="C1547" i="1"/>
  <c r="C1546" i="1"/>
  <c r="C1545" i="1"/>
  <c r="C1544" i="1"/>
  <c r="C1543" i="1"/>
  <c r="C1535" i="1"/>
  <c r="C1534" i="1"/>
  <c r="C1533" i="1"/>
  <c r="C1532" i="1"/>
  <c r="C1531" i="1"/>
  <c r="C1527" i="1"/>
  <c r="C1526" i="1"/>
  <c r="C1513" i="1"/>
  <c r="C1512" i="1"/>
  <c r="C1511" i="1"/>
  <c r="C1510" i="1"/>
  <c r="C1509" i="1"/>
  <c r="C1508" i="1"/>
  <c r="C1507" i="1"/>
  <c r="C1506" i="1"/>
  <c r="C1505" i="1"/>
  <c r="C1504" i="1"/>
  <c r="C1503" i="1"/>
  <c r="C1496" i="1"/>
  <c r="C1495" i="1"/>
  <c r="C1494" i="1"/>
  <c r="C1492" i="1"/>
  <c r="C1491" i="1"/>
  <c r="C1490" i="1"/>
  <c r="C1489" i="1"/>
  <c r="C1488" i="1"/>
  <c r="C1487" i="1"/>
  <c r="C1486" i="1"/>
  <c r="C1485" i="1"/>
  <c r="C1484" i="1"/>
  <c r="C1483" i="1"/>
  <c r="C1482" i="1"/>
  <c r="C1481" i="1"/>
  <c r="C1480" i="1"/>
  <c r="C1479" i="1"/>
  <c r="C1478"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38" i="1"/>
  <c r="C1437" i="1"/>
  <c r="C1436" i="1"/>
  <c r="C1435" i="1"/>
  <c r="C1434" i="1"/>
  <c r="C1433" i="1"/>
  <c r="C1432" i="1"/>
  <c r="C1431" i="1"/>
  <c r="C1430" i="1"/>
  <c r="C1429" i="1"/>
  <c r="C1428" i="1"/>
  <c r="C1427" i="1"/>
  <c r="C1426" i="1"/>
  <c r="C1425" i="1"/>
  <c r="C1424" i="1"/>
  <c r="C1423" i="1"/>
  <c r="C1422" i="1"/>
  <c r="C1421" i="1"/>
  <c r="C1420" i="1"/>
  <c r="C1419" i="1"/>
  <c r="C1418" i="1"/>
  <c r="C1414" i="1"/>
  <c r="C1413" i="1"/>
  <c r="C1412" i="1"/>
  <c r="C1411" i="1"/>
  <c r="C1402" i="1"/>
  <c r="C1401" i="1"/>
  <c r="C1400" i="1"/>
  <c r="C1399" i="1"/>
  <c r="C1398" i="1"/>
  <c r="C1397" i="1"/>
  <c r="C1396" i="1"/>
  <c r="C1395" i="1"/>
  <c r="C1394" i="1"/>
  <c r="C1391" i="1"/>
  <c r="C1390" i="1"/>
  <c r="C1389" i="1"/>
  <c r="C1385" i="1"/>
  <c r="C1384" i="1"/>
  <c r="C1383" i="1"/>
  <c r="C1382" i="1"/>
  <c r="C1378" i="1"/>
  <c r="C1377" i="1"/>
  <c r="C1376" i="1"/>
  <c r="C1375" i="1"/>
  <c r="C1374" i="1"/>
  <c r="C1373" i="1"/>
  <c r="C1372" i="1"/>
  <c r="C1371" i="1"/>
  <c r="C1370" i="1"/>
  <c r="C1369" i="1"/>
  <c r="C1368" i="1"/>
  <c r="C1367" i="1"/>
  <c r="C1366" i="1"/>
  <c r="C1364" i="1"/>
  <c r="C1363" i="1"/>
  <c r="C1359" i="1"/>
  <c r="C1358" i="1"/>
  <c r="C1357" i="1"/>
  <c r="C1356" i="1"/>
  <c r="C1355" i="1"/>
  <c r="C1354" i="1"/>
  <c r="C1353" i="1"/>
  <c r="C1352" i="1"/>
  <c r="C1351" i="1"/>
  <c r="C1349" i="1"/>
  <c r="C1348" i="1"/>
  <c r="C1347" i="1"/>
  <c r="C1346" i="1"/>
  <c r="C1345" i="1"/>
  <c r="C1343" i="1"/>
  <c r="C1342" i="1"/>
  <c r="C1341" i="1"/>
  <c r="C1340" i="1"/>
  <c r="C1339" i="1"/>
  <c r="C1338" i="1"/>
  <c r="C1337" i="1"/>
  <c r="C1336" i="1"/>
  <c r="C1335" i="1"/>
  <c r="C1334" i="1"/>
  <c r="C1333" i="1"/>
  <c r="C1332" i="1"/>
  <c r="C1331"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4" i="1"/>
  <c r="C1303" i="1"/>
  <c r="C1302"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5" i="1"/>
  <c r="C1264" i="1"/>
  <c r="C1263" i="1"/>
  <c r="C1262" i="1"/>
  <c r="C1260" i="1"/>
  <c r="C1259" i="1"/>
  <c r="C1258" i="1"/>
  <c r="C1256" i="1"/>
  <c r="C1255" i="1"/>
  <c r="C1254" i="1"/>
  <c r="C1253"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4"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5" i="1"/>
  <c r="C1184"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2" i="1"/>
  <c r="C1141" i="1"/>
  <c r="C1140" i="1"/>
  <c r="C1139" i="1"/>
  <c r="C1138" i="1"/>
  <c r="C1137" i="1"/>
  <c r="C1136" i="1"/>
  <c r="C1135" i="1"/>
  <c r="C1134" i="1"/>
  <c r="C1133" i="1"/>
  <c r="C1132" i="1"/>
  <c r="C1131" i="1"/>
  <c r="C1128" i="1"/>
  <c r="C1127" i="1"/>
  <c r="C1126" i="1"/>
  <c r="C1125" i="1"/>
  <c r="C1124" i="1"/>
  <c r="C1123" i="1"/>
  <c r="C1122" i="1"/>
  <c r="C1119" i="1"/>
  <c r="C1118" i="1"/>
  <c r="C1117" i="1"/>
  <c r="C1116" i="1"/>
  <c r="C1115" i="1"/>
  <c r="C1114" i="1"/>
  <c r="C1113" i="1"/>
  <c r="C1112" i="1"/>
  <c r="C1111" i="1"/>
  <c r="C1110" i="1"/>
  <c r="C1109" i="1"/>
  <c r="C1108" i="1"/>
  <c r="C1107" i="1"/>
  <c r="C1106" i="1"/>
  <c r="C1105" i="1"/>
  <c r="C1104" i="1"/>
  <c r="C1103" i="1"/>
  <c r="C1102" i="1"/>
  <c r="C1101" i="1"/>
  <c r="C1093" i="1"/>
  <c r="C1092" i="1"/>
  <c r="C1091" i="1"/>
  <c r="C1088" i="1"/>
  <c r="C1087"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6" i="1"/>
  <c r="C1045" i="1"/>
  <c r="C1044" i="1"/>
  <c r="C1043" i="1"/>
  <c r="C1042" i="1"/>
  <c r="C1041" i="1"/>
  <c r="C1038" i="1"/>
  <c r="C1037" i="1"/>
  <c r="C1036" i="1"/>
  <c r="C1035" i="1"/>
  <c r="C1034" i="1"/>
  <c r="C1033" i="1"/>
  <c r="C1032" i="1"/>
  <c r="C1031" i="1"/>
  <c r="C1030" i="1"/>
  <c r="C1029" i="1"/>
  <c r="C1028" i="1"/>
  <c r="C1027" i="1"/>
  <c r="C1026" i="1"/>
  <c r="C102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8" i="1"/>
  <c r="C987" i="1"/>
  <c r="C986" i="1"/>
  <c r="C985" i="1"/>
  <c r="C984" i="1"/>
  <c r="C983" i="1"/>
  <c r="C982" i="1"/>
  <c r="C981" i="1"/>
  <c r="C980" i="1"/>
  <c r="C979" i="1"/>
  <c r="C978" i="1"/>
  <c r="C977" i="1"/>
  <c r="C976" i="1"/>
  <c r="C975" i="1"/>
  <c r="C974" i="1"/>
  <c r="C970" i="1"/>
  <c r="C969" i="1"/>
  <c r="C968" i="1"/>
  <c r="C967" i="1"/>
  <c r="C966" i="1"/>
  <c r="C965" i="1"/>
  <c r="C961" i="1"/>
  <c r="C960" i="1"/>
  <c r="C959" i="1"/>
  <c r="C958" i="1"/>
  <c r="C957" i="1"/>
  <c r="C956" i="1"/>
  <c r="C955" i="1"/>
  <c r="C954" i="1"/>
  <c r="C953" i="1"/>
  <c r="C952" i="1"/>
  <c r="C951" i="1"/>
  <c r="C950" i="1"/>
  <c r="C949" i="1"/>
  <c r="C948" i="1"/>
  <c r="C947" i="1"/>
  <c r="C946" i="1"/>
  <c r="C945" i="1"/>
  <c r="C944" i="1"/>
  <c r="C943" i="1"/>
  <c r="C942" i="1"/>
  <c r="C941" i="1"/>
  <c r="C940" i="1"/>
  <c r="C939" i="1"/>
  <c r="C938" i="1"/>
  <c r="C936" i="1"/>
  <c r="C935" i="1"/>
  <c r="C934" i="1"/>
  <c r="C933" i="1"/>
  <c r="C932" i="1"/>
  <c r="C931" i="1"/>
  <c r="C930" i="1"/>
  <c r="C929" i="1"/>
  <c r="C928" i="1"/>
  <c r="C926" i="1"/>
  <c r="C925" i="1"/>
  <c r="C924" i="1"/>
  <c r="C923" i="1"/>
  <c r="C922" i="1"/>
  <c r="C921" i="1"/>
  <c r="C920" i="1"/>
  <c r="C919" i="1"/>
  <c r="C918" i="1"/>
  <c r="C917" i="1"/>
  <c r="C916" i="1"/>
  <c r="C915" i="1"/>
  <c r="C914" i="1"/>
  <c r="C913" i="1"/>
  <c r="C912" i="1"/>
  <c r="C911" i="1"/>
  <c r="C910" i="1"/>
  <c r="C909" i="1"/>
  <c r="C908" i="1"/>
  <c r="C906" i="1"/>
  <c r="C905" i="1"/>
  <c r="C904" i="1"/>
  <c r="C903" i="1"/>
  <c r="C900" i="1"/>
  <c r="C899" i="1"/>
  <c r="C898" i="1"/>
  <c r="C895" i="1"/>
  <c r="C894" i="1"/>
  <c r="C893" i="1"/>
  <c r="C892" i="1"/>
  <c r="C891" i="1"/>
  <c r="C890" i="1"/>
  <c r="C889" i="1"/>
  <c r="C884" i="1"/>
  <c r="C883" i="1"/>
  <c r="C882" i="1"/>
  <c r="C881" i="1"/>
  <c r="C880" i="1"/>
  <c r="C879" i="1"/>
  <c r="C878" i="1"/>
  <c r="C877" i="1"/>
  <c r="C876" i="1"/>
  <c r="C875" i="1"/>
  <c r="C874" i="1"/>
  <c r="C873" i="1"/>
  <c r="C872" i="1"/>
  <c r="C870" i="1"/>
  <c r="C869" i="1"/>
  <c r="C868" i="1"/>
  <c r="C867" i="1"/>
  <c r="C866" i="1"/>
  <c r="C865" i="1"/>
  <c r="C864" i="1"/>
  <c r="C863" i="1"/>
  <c r="C862" i="1"/>
  <c r="C861" i="1"/>
  <c r="C860" i="1"/>
  <c r="C859" i="1"/>
  <c r="C858" i="1"/>
  <c r="C857" i="1"/>
  <c r="C856" i="1"/>
  <c r="C855" i="1"/>
  <c r="C854" i="1"/>
  <c r="C853" i="1"/>
  <c r="C852" i="1"/>
  <c r="C851" i="1"/>
  <c r="C850" i="1"/>
  <c r="C847" i="1"/>
  <c r="C846" i="1"/>
  <c r="C845" i="1"/>
  <c r="C844" i="1"/>
  <c r="C843" i="1"/>
  <c r="C842" i="1"/>
  <c r="C841" i="1"/>
  <c r="C840" i="1"/>
  <c r="C839" i="1"/>
  <c r="C838" i="1"/>
  <c r="C837" i="1"/>
  <c r="C836" i="1"/>
  <c r="C835" i="1"/>
  <c r="C834" i="1"/>
  <c r="C833" i="1"/>
  <c r="C832" i="1"/>
  <c r="C831" i="1"/>
  <c r="C830" i="1"/>
  <c r="C829" i="1"/>
  <c r="C828" i="1"/>
  <c r="C821" i="1"/>
  <c r="C820" i="1"/>
  <c r="C819" i="1"/>
  <c r="C818" i="1"/>
  <c r="C817" i="1"/>
  <c r="C816" i="1"/>
  <c r="C815" i="1"/>
  <c r="C813" i="1"/>
  <c r="C812" i="1"/>
  <c r="C811" i="1"/>
  <c r="C809" i="1"/>
  <c r="C808" i="1"/>
  <c r="C807" i="1"/>
  <c r="C806" i="1"/>
  <c r="C805" i="1"/>
  <c r="C802" i="1"/>
  <c r="C801" i="1"/>
  <c r="C800" i="1"/>
  <c r="C799" i="1"/>
  <c r="C798" i="1"/>
  <c r="C797" i="1"/>
  <c r="C796" i="1"/>
  <c r="C795" i="1"/>
  <c r="C794" i="1"/>
  <c r="C793" i="1"/>
  <c r="C792" i="1"/>
  <c r="C791" i="1"/>
  <c r="C790" i="1"/>
  <c r="C789" i="1"/>
  <c r="C788" i="1"/>
  <c r="C787" i="1"/>
  <c r="C785" i="1"/>
  <c r="C784" i="1"/>
  <c r="C783" i="1"/>
  <c r="C782" i="1"/>
  <c r="C781" i="1"/>
  <c r="C780" i="1"/>
  <c r="C779" i="1"/>
  <c r="C778" i="1"/>
  <c r="C777" i="1"/>
  <c r="C776" i="1"/>
  <c r="C772" i="1"/>
  <c r="C771" i="1"/>
  <c r="C770" i="1"/>
  <c r="C769" i="1"/>
  <c r="C768" i="1"/>
  <c r="C767" i="1"/>
  <c r="C765" i="1"/>
  <c r="C764" i="1"/>
  <c r="C763" i="1"/>
  <c r="C762" i="1"/>
  <c r="C761" i="1"/>
  <c r="C760" i="1"/>
  <c r="C755" i="1"/>
  <c r="C754" i="1"/>
  <c r="C753" i="1"/>
  <c r="C748" i="1"/>
  <c r="C747" i="1"/>
  <c r="C746" i="1"/>
  <c r="C745" i="1"/>
  <c r="C744" i="1"/>
  <c r="C743" i="1"/>
  <c r="C742" i="1"/>
  <c r="C741" i="1"/>
  <c r="C740" i="1"/>
  <c r="C739" i="1"/>
  <c r="C738" i="1"/>
  <c r="C737" i="1"/>
  <c r="C736" i="1"/>
  <c r="C735" i="1"/>
  <c r="C734" i="1"/>
  <c r="C733" i="1"/>
  <c r="C732" i="1"/>
  <c r="C730" i="1"/>
  <c r="C729" i="1"/>
  <c r="C728" i="1"/>
  <c r="C718" i="1"/>
  <c r="C717" i="1"/>
  <c r="C716" i="1"/>
  <c r="C715" i="1"/>
  <c r="C714" i="1"/>
  <c r="C713" i="1"/>
  <c r="C712" i="1"/>
  <c r="C711" i="1"/>
  <c r="C710" i="1"/>
  <c r="C709" i="1"/>
  <c r="C708" i="1"/>
  <c r="C707" i="1"/>
  <c r="C706" i="1"/>
  <c r="C705" i="1"/>
  <c r="C704" i="1"/>
  <c r="C703" i="1"/>
  <c r="C702" i="1"/>
  <c r="C701" i="1"/>
  <c r="C700" i="1"/>
  <c r="C699" i="1"/>
  <c r="C698" i="1"/>
  <c r="C697" i="1"/>
  <c r="C677" i="1"/>
  <c r="C676" i="1"/>
  <c r="C675" i="1"/>
  <c r="C674" i="1"/>
  <c r="C673" i="1"/>
  <c r="C672" i="1"/>
  <c r="C671" i="1"/>
  <c r="C670" i="1"/>
  <c r="C669" i="1"/>
  <c r="C668" i="1"/>
  <c r="C667" i="1"/>
  <c r="C666" i="1"/>
  <c r="C665" i="1"/>
  <c r="C664" i="1"/>
  <c r="C663" i="1"/>
  <c r="C662" i="1"/>
  <c r="C661" i="1"/>
  <c r="C660" i="1"/>
  <c r="C659" i="1"/>
  <c r="C658" i="1"/>
  <c r="C657" i="1"/>
  <c r="C656" i="1"/>
  <c r="C655" i="1"/>
  <c r="C654" i="1"/>
  <c r="C650" i="1"/>
  <c r="C649"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0" i="1"/>
  <c r="C599" i="1"/>
  <c r="C585" i="1"/>
  <c r="C584" i="1"/>
  <c r="C583" i="1"/>
  <c r="C582" i="1"/>
  <c r="C581" i="1"/>
  <c r="C580" i="1"/>
  <c r="C579" i="1"/>
  <c r="C578" i="1"/>
  <c r="C577" i="1"/>
  <c r="C576" i="1"/>
  <c r="C575" i="1"/>
  <c r="C574" i="1"/>
  <c r="C573" i="1"/>
  <c r="C572" i="1"/>
  <c r="C571" i="1"/>
  <c r="C570" i="1"/>
  <c r="C569" i="1"/>
  <c r="C568" i="1"/>
  <c r="C567" i="1"/>
  <c r="C565" i="1"/>
  <c r="C564" i="1"/>
  <c r="C563" i="1"/>
  <c r="C562" i="1"/>
  <c r="C560" i="1"/>
  <c r="C559" i="1"/>
  <c r="C558" i="1"/>
  <c r="C555" i="1"/>
  <c r="C554" i="1"/>
  <c r="C553" i="1"/>
  <c r="C551" i="1"/>
  <c r="C550" i="1"/>
  <c r="C549" i="1"/>
  <c r="C548" i="1"/>
  <c r="C547" i="1"/>
  <c r="C546" i="1"/>
  <c r="C545" i="1"/>
  <c r="C544" i="1"/>
  <c r="C543" i="1"/>
  <c r="C542" i="1"/>
  <c r="C541" i="1"/>
  <c r="C540" i="1"/>
  <c r="C533" i="1"/>
  <c r="C532" i="1"/>
  <c r="C531" i="1"/>
  <c r="C530" i="1"/>
  <c r="C529" i="1"/>
  <c r="C528" i="1"/>
  <c r="C527" i="1"/>
  <c r="C526" i="1"/>
  <c r="C525" i="1"/>
  <c r="C524" i="1"/>
  <c r="C523" i="1"/>
  <c r="C522" i="1"/>
  <c r="C521" i="1"/>
  <c r="C520" i="1"/>
  <c r="C519" i="1"/>
  <c r="C518" i="1"/>
  <c r="C517" i="1"/>
  <c r="C512" i="1"/>
  <c r="C511"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3" i="1"/>
  <c r="C462" i="1"/>
  <c r="C461" i="1"/>
  <c r="C460" i="1"/>
  <c r="C459" i="1"/>
  <c r="C457" i="1"/>
  <c r="C456" i="1"/>
  <c r="C455" i="1"/>
  <c r="C454" i="1"/>
  <c r="C451" i="1"/>
  <c r="C450" i="1"/>
  <c r="C449" i="1"/>
  <c r="C448" i="1"/>
  <c r="C447" i="1"/>
  <c r="C446" i="1"/>
  <c r="C445" i="1"/>
  <c r="C444" i="1"/>
  <c r="C443" i="1"/>
  <c r="C442" i="1"/>
  <c r="C441" i="1"/>
  <c r="C440" i="1"/>
  <c r="C439" i="1"/>
  <c r="C438" i="1"/>
  <c r="C437" i="1"/>
  <c r="C436" i="1"/>
  <c r="C435" i="1"/>
  <c r="C434" i="1"/>
  <c r="C433" i="1"/>
  <c r="C432" i="1"/>
  <c r="C429" i="1"/>
  <c r="C428" i="1"/>
  <c r="C427" i="1"/>
  <c r="C426" i="1"/>
  <c r="C425" i="1"/>
  <c r="C424" i="1"/>
  <c r="C423" i="1"/>
  <c r="C422" i="1"/>
  <c r="C421" i="1"/>
  <c r="C420" i="1"/>
  <c r="C419" i="1"/>
  <c r="C416" i="1"/>
  <c r="C415" i="1"/>
  <c r="C414" i="1"/>
  <c r="C413" i="1"/>
  <c r="C410" i="1"/>
  <c r="C409" i="1"/>
  <c r="C408" i="1"/>
  <c r="C407" i="1"/>
  <c r="C406" i="1"/>
  <c r="C405" i="1"/>
  <c r="C404" i="1"/>
  <c r="C403" i="1"/>
  <c r="C402" i="1"/>
  <c r="C401" i="1"/>
  <c r="C400" i="1"/>
  <c r="C399" i="1"/>
  <c r="C398" i="1"/>
  <c r="C397"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0" i="1"/>
  <c r="C332" i="1"/>
  <c r="C331" i="1"/>
  <c r="C330" i="1"/>
  <c r="C317" i="1"/>
  <c r="C316" i="1"/>
  <c r="C315" i="1"/>
  <c r="C314"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25" i="1"/>
  <c r="C224" i="1"/>
  <c r="C223" i="1"/>
  <c r="C222" i="1"/>
  <c r="C221" i="1"/>
  <c r="C220" i="1"/>
  <c r="C219" i="1"/>
  <c r="C218" i="1"/>
  <c r="C217" i="1"/>
  <c r="C216" i="1"/>
  <c r="C215" i="1"/>
  <c r="C212" i="1"/>
  <c r="C211" i="1"/>
  <c r="C210" i="1"/>
  <c r="C209" i="1"/>
  <c r="C208" i="1"/>
  <c r="C207" i="1"/>
  <c r="C206" i="1"/>
  <c r="C205" i="1"/>
  <c r="C203" i="1"/>
  <c r="C195" i="1"/>
  <c r="C194" i="1"/>
  <c r="C193" i="1"/>
  <c r="C192" i="1"/>
  <c r="C191" i="1"/>
  <c r="C190" i="1"/>
  <c r="C189" i="1"/>
  <c r="C186" i="1"/>
  <c r="C185" i="1"/>
  <c r="C184" i="1"/>
  <c r="C183" i="1"/>
  <c r="C182" i="1"/>
  <c r="C181" i="1"/>
  <c r="C180" i="1"/>
  <c r="C177" i="1"/>
  <c r="C176" i="1"/>
  <c r="C175" i="1"/>
  <c r="C174" i="1"/>
  <c r="C173" i="1"/>
  <c r="C172" i="1"/>
  <c r="C171" i="1"/>
  <c r="C170" i="1"/>
  <c r="C169" i="1"/>
  <c r="C168" i="1"/>
  <c r="C167" i="1"/>
  <c r="C166" i="1"/>
  <c r="C165" i="1"/>
  <c r="C164" i="1"/>
  <c r="C163" i="1"/>
  <c r="C162" i="1"/>
  <c r="C161" i="1"/>
  <c r="C157" i="1"/>
  <c r="C156" i="1"/>
  <c r="C155" i="1"/>
  <c r="C154" i="1"/>
  <c r="C153" i="1"/>
  <c r="C152" i="1"/>
  <c r="C151" i="1"/>
  <c r="C150" i="1"/>
  <c r="C148" i="1"/>
  <c r="C147" i="1"/>
  <c r="C146" i="1"/>
  <c r="C145" i="1"/>
  <c r="C144" i="1"/>
  <c r="C143" i="1"/>
  <c r="C142" i="1"/>
  <c r="C141" i="1"/>
  <c r="C140" i="1"/>
  <c r="C139" i="1"/>
  <c r="C138" i="1"/>
  <c r="C137" i="1"/>
  <c r="C136" i="1"/>
  <c r="C135" i="1"/>
  <c r="C134" i="1"/>
  <c r="C133" i="1"/>
  <c r="C132" i="1"/>
  <c r="C131" i="1"/>
  <c r="C130" i="1"/>
  <c r="C126" i="1"/>
  <c r="C125" i="1"/>
  <c r="C120" i="1"/>
  <c r="C119" i="1"/>
  <c r="C118" i="1"/>
  <c r="C117" i="1"/>
  <c r="C116" i="1"/>
  <c r="C115" i="1"/>
  <c r="C114" i="1"/>
  <c r="C113" i="1"/>
  <c r="C112" i="1"/>
  <c r="C111" i="1"/>
  <c r="C110" i="1"/>
  <c r="C108" i="1"/>
  <c r="C107" i="1"/>
  <c r="C106" i="1"/>
  <c r="C105" i="1"/>
  <c r="C104" i="1"/>
  <c r="C103" i="1"/>
  <c r="C102" i="1"/>
  <c r="C101" i="1"/>
  <c r="C100" i="1"/>
  <c r="C98" i="1"/>
  <c r="C96" i="1"/>
  <c r="C95" i="1"/>
  <c r="C94" i="1"/>
  <c r="C93" i="1"/>
  <c r="C92" i="1"/>
  <c r="C85" i="1"/>
  <c r="C84" i="1"/>
  <c r="C83" i="1"/>
  <c r="C82" i="1"/>
  <c r="C81" i="1"/>
  <c r="C80" i="1"/>
  <c r="C79" i="1"/>
  <c r="C78" i="1"/>
  <c r="C77" i="1"/>
  <c r="C76" i="1"/>
  <c r="C75" i="1"/>
  <c r="C74"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3" i="1"/>
  <c r="C32" i="1"/>
  <c r="C31" i="1"/>
  <c r="C29" i="1"/>
  <c r="C28" i="1"/>
  <c r="C27" i="1"/>
  <c r="C26" i="1"/>
  <c r="C25" i="1"/>
  <c r="C24" i="1"/>
  <c r="C23" i="1"/>
  <c r="C21" i="1"/>
  <c r="C20" i="1"/>
  <c r="C19" i="1"/>
  <c r="C18" i="1"/>
  <c r="C17" i="1"/>
  <c r="C16" i="1"/>
  <c r="C15" i="1"/>
  <c r="C12" i="1"/>
  <c r="C11" i="1"/>
  <c r="C10" i="1"/>
  <c r="C9" i="1"/>
  <c r="C8" i="1"/>
  <c r="I2" i="1"/>
  <c r="H2" i="1"/>
  <c r="G2" i="1"/>
  <c r="F2" i="1"/>
  <c r="C2" i="1"/>
  <c r="C690" i="4" l="1"/>
  <c r="C689" i="4" l="1"/>
  <c r="C688" i="4" l="1"/>
  <c r="C687" i="4"/>
  <c r="C1186" i="2" l="1"/>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781" i="2" l="1"/>
  <c r="C780" i="2"/>
  <c r="C779" i="2"/>
  <c r="C778" i="2"/>
  <c r="C777" i="2"/>
  <c r="C776" i="2"/>
  <c r="C775" i="2"/>
  <c r="C774" i="2"/>
  <c r="C773" i="2"/>
  <c r="C772" i="2"/>
  <c r="C771" i="2"/>
  <c r="C770" i="2"/>
  <c r="C769" i="2"/>
  <c r="C768" i="2"/>
  <c r="C767" i="2"/>
  <c r="C766" i="2"/>
  <c r="C765" i="2"/>
  <c r="C764" i="2"/>
  <c r="C763" i="2"/>
  <c r="C762" i="2"/>
  <c r="C761" i="2"/>
  <c r="C760" i="2"/>
  <c r="C1146" i="2"/>
  <c r="C1145" i="2"/>
  <c r="C1144" i="2"/>
  <c r="C1143" i="2"/>
  <c r="C1142" i="2"/>
  <c r="C1141" i="2"/>
  <c r="C1140" i="2"/>
  <c r="C1139" i="2"/>
  <c r="C1138" i="2"/>
  <c r="C1137" i="2"/>
  <c r="C1136" i="2"/>
  <c r="C1135" i="2"/>
  <c r="C1134" i="2"/>
  <c r="C1133" i="2"/>
  <c r="C1132" i="2"/>
  <c r="C1131" i="2"/>
  <c r="C1130" i="2"/>
  <c r="C51" i="2" l="1"/>
  <c r="C52" i="2"/>
  <c r="C53" i="2"/>
  <c r="C54" i="2"/>
  <c r="C55" i="2"/>
  <c r="C56" i="2"/>
  <c r="C57" i="2"/>
  <c r="C58" i="2"/>
  <c r="C59" i="2"/>
  <c r="C60" i="2"/>
  <c r="C61" i="2"/>
  <c r="C1155" i="2" l="1"/>
  <c r="C1156" i="2"/>
  <c r="C1150" i="2"/>
  <c r="C1151" i="2"/>
  <c r="C1152" i="2"/>
  <c r="C1153" i="2"/>
  <c r="C1154" i="2"/>
  <c r="C510" i="2" l="1"/>
  <c r="C509" i="2"/>
  <c r="C508" i="2"/>
  <c r="C507" i="2"/>
  <c r="C506" i="2"/>
  <c r="C505" i="2"/>
  <c r="C504" i="2"/>
  <c r="C503"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1107" i="2" l="1"/>
  <c r="C836" i="2"/>
  <c r="C835" i="2"/>
  <c r="C834" i="2"/>
  <c r="C833" i="2"/>
  <c r="C832" i="2"/>
  <c r="C831" i="2"/>
  <c r="C830" i="2"/>
  <c r="C829" i="2"/>
  <c r="C828" i="2"/>
  <c r="C827" i="2"/>
  <c r="C826" i="2"/>
  <c r="C825" i="2"/>
  <c r="C824" i="2"/>
  <c r="C823" i="2"/>
  <c r="C822" i="2"/>
  <c r="C821" i="2"/>
  <c r="C820" i="2"/>
  <c r="C715" i="2"/>
  <c r="C714" i="2"/>
  <c r="C713" i="2"/>
  <c r="C712" i="2"/>
  <c r="C711" i="2"/>
  <c r="C710" i="2"/>
  <c r="C709" i="2"/>
  <c r="C708" i="2"/>
  <c r="C707" i="2"/>
  <c r="C706" i="2"/>
  <c r="C705" i="2"/>
  <c r="C513" i="2"/>
  <c r="C512" i="2"/>
  <c r="C511" i="2"/>
  <c r="C400" i="2"/>
  <c r="C399" i="2"/>
  <c r="C398" i="2"/>
  <c r="C397" i="2"/>
  <c r="C396" i="2"/>
  <c r="C223" i="2"/>
  <c r="C222" i="2"/>
  <c r="C221" i="2"/>
  <c r="C220" i="2"/>
  <c r="C196" i="2" l="1"/>
  <c r="C195" i="2"/>
  <c r="C194" i="2"/>
  <c r="C193" i="2"/>
  <c r="C192" i="2"/>
  <c r="C191" i="2"/>
  <c r="C190" i="2"/>
  <c r="C185" i="2"/>
  <c r="C184" i="2"/>
  <c r="C183" i="2"/>
  <c r="C182" i="2"/>
  <c r="C181" i="2"/>
  <c r="C180" i="2"/>
  <c r="C179" i="2"/>
  <c r="C178" i="2"/>
  <c r="C149" i="2"/>
  <c r="C122" i="2"/>
  <c r="C97" i="2"/>
  <c r="C96" i="2"/>
  <c r="C95" i="2"/>
  <c r="C94" i="2"/>
  <c r="C93" i="2"/>
  <c r="C92" i="2"/>
  <c r="C91" i="2"/>
  <c r="C90" i="2"/>
  <c r="C89" i="2"/>
  <c r="C88" i="2"/>
  <c r="C494" i="2" l="1"/>
  <c r="C493" i="2"/>
  <c r="C492" i="2"/>
  <c r="C491" i="2"/>
  <c r="C490" i="2"/>
  <c r="C489" i="2"/>
  <c r="C488" i="2"/>
  <c r="C487" i="2"/>
  <c r="C486" i="2"/>
  <c r="C485" i="2"/>
  <c r="C484" i="2"/>
  <c r="C483" i="2"/>
  <c r="C482" i="2"/>
  <c r="C481" i="2"/>
  <c r="C480" i="2"/>
  <c r="C479" i="2"/>
  <c r="C478" i="2"/>
  <c r="C477" i="2"/>
  <c r="C476" i="2"/>
  <c r="C475" i="2"/>
  <c r="D33" i="3"/>
  <c r="F33" i="3"/>
  <c r="H33" i="3"/>
  <c r="B33" i="3"/>
  <c r="I33" i="3"/>
  <c r="G33" i="3"/>
  <c r="C33" i="3"/>
  <c r="E33" i="3"/>
  <c r="C686" i="4" l="1"/>
  <c r="C474" i="2" l="1"/>
  <c r="C473" i="2"/>
  <c r="C472" i="2"/>
  <c r="C471" i="2"/>
  <c r="C470" i="2"/>
  <c r="C469" i="2"/>
  <c r="C468" i="2"/>
  <c r="C467" i="2"/>
  <c r="C163" i="2" l="1"/>
  <c r="C162" i="2"/>
  <c r="C161" i="2"/>
  <c r="C160" i="2"/>
  <c r="C159" i="2"/>
  <c r="C158" i="2"/>
  <c r="C157" i="2"/>
  <c r="C156" i="2"/>
  <c r="C155" i="2"/>
  <c r="C154" i="2"/>
  <c r="C153" i="2"/>
  <c r="C152" i="2"/>
  <c r="C151" i="2"/>
  <c r="C150" i="2"/>
  <c r="C364" i="2" l="1"/>
  <c r="C363" i="2"/>
  <c r="C362" i="2"/>
  <c r="C361" i="2"/>
  <c r="C360" i="2"/>
  <c r="C359" i="2"/>
  <c r="C358" i="2"/>
  <c r="C357" i="2"/>
  <c r="C356" i="2"/>
  <c r="C355" i="2"/>
  <c r="C354" i="2"/>
  <c r="C353" i="2"/>
  <c r="C352" i="2"/>
  <c r="C351" i="2"/>
  <c r="C350" i="2"/>
  <c r="C349" i="2"/>
  <c r="C348" i="2"/>
  <c r="C347" i="2"/>
  <c r="C346" i="2"/>
  <c r="C345" i="2"/>
  <c r="C344" i="2"/>
  <c r="C285" i="2" l="1"/>
  <c r="C284" i="2"/>
  <c r="C283" i="2"/>
  <c r="C282" i="2"/>
  <c r="C281" i="2"/>
  <c r="C280" i="2"/>
  <c r="C279" i="2"/>
  <c r="C278" i="2"/>
  <c r="C277" i="2"/>
  <c r="C276" i="2"/>
  <c r="C275" i="2"/>
  <c r="C274" i="2"/>
  <c r="C273" i="2"/>
  <c r="C272" i="2"/>
  <c r="C271" i="2"/>
  <c r="C270" i="2"/>
  <c r="C269" i="2"/>
  <c r="C268" i="2"/>
  <c r="C267" i="2"/>
  <c r="C266" i="2"/>
  <c r="C265" i="2"/>
  <c r="C264" i="2"/>
  <c r="C263" i="2"/>
  <c r="C395" i="2" l="1"/>
  <c r="C680" i="2" l="1"/>
  <c r="C679" i="2"/>
  <c r="C678" i="2"/>
  <c r="C677" i="2"/>
  <c r="C319" i="2" l="1"/>
  <c r="C318" i="2"/>
  <c r="C317" i="2"/>
  <c r="C1073" i="2" l="1"/>
  <c r="C1072" i="2"/>
  <c r="C1071" i="2"/>
  <c r="C1070" i="2"/>
  <c r="C1069" i="2"/>
  <c r="C1068" i="2"/>
  <c r="C1067" i="2"/>
  <c r="C1066" i="2"/>
  <c r="C1065" i="2"/>
  <c r="C1064" i="2"/>
  <c r="C1063" i="2"/>
  <c r="C1062" i="2"/>
  <c r="C1061" i="2"/>
  <c r="C1060" i="2"/>
  <c r="C685" i="4" l="1"/>
  <c r="C684" i="4" l="1"/>
  <c r="C624" i="2" l="1"/>
  <c r="C623" i="2"/>
  <c r="C622" i="2"/>
  <c r="C621" i="2"/>
  <c r="C620" i="2"/>
  <c r="C619" i="2"/>
  <c r="C618" i="2"/>
  <c r="C617" i="2"/>
  <c r="C616" i="2"/>
  <c r="C615" i="2"/>
  <c r="C614" i="2"/>
  <c r="C15" i="2" l="1"/>
  <c r="C1149" i="2"/>
  <c r="C1147" i="2" l="1"/>
  <c r="C1148" i="2" l="1"/>
  <c r="C969" i="2" l="1"/>
  <c r="C968" i="2"/>
  <c r="C967" i="2"/>
  <c r="C966" i="2"/>
  <c r="C965" i="2"/>
  <c r="C964" i="2"/>
  <c r="C963" i="2"/>
  <c r="C1099" i="2" l="1"/>
  <c r="C1098" i="2"/>
  <c r="C1038" i="2" l="1"/>
  <c r="C1037" i="2"/>
  <c r="C1036" i="2"/>
  <c r="C1035" i="2"/>
  <c r="C1034" i="2"/>
  <c r="C1033" i="2"/>
  <c r="C1032" i="2"/>
  <c r="C1031" i="2"/>
  <c r="C1030" i="2"/>
  <c r="C1029" i="2"/>
  <c r="C1028" i="2"/>
  <c r="C1027" i="2"/>
  <c r="C1026" i="2"/>
  <c r="C1025" i="2"/>
  <c r="C1024" i="2"/>
  <c r="C1023" i="2"/>
  <c r="C1022" i="2"/>
  <c r="C1102" i="2" l="1"/>
  <c r="C441" i="2"/>
  <c r="C440" i="2"/>
  <c r="C439" i="2"/>
  <c r="C438" i="2"/>
  <c r="C437" i="2"/>
  <c r="C436" i="2"/>
  <c r="C435" i="2"/>
  <c r="C434" i="2"/>
  <c r="C433" i="2"/>
  <c r="C432" i="2"/>
  <c r="C431" i="2"/>
  <c r="C430" i="2"/>
  <c r="C429" i="2"/>
  <c r="C428" i="2"/>
  <c r="C427" i="2"/>
  <c r="C426" i="2"/>
  <c r="C425" i="2"/>
  <c r="C1128" i="2" l="1"/>
  <c r="C1127" i="2"/>
  <c r="C1126" i="2"/>
  <c r="C1125" i="2"/>
  <c r="C1124" i="2"/>
  <c r="C1123" i="2"/>
  <c r="C1122" i="2"/>
  <c r="C1121" i="2"/>
  <c r="C1120" i="2"/>
  <c r="C600" i="2"/>
  <c r="C599" i="2"/>
  <c r="C598" i="2"/>
  <c r="C597" i="2"/>
  <c r="C596" i="2"/>
  <c r="C595" i="2"/>
  <c r="C594" i="2"/>
  <c r="C593" i="2"/>
  <c r="C592" i="2"/>
  <c r="C591" i="2"/>
  <c r="C590" i="2"/>
  <c r="C589" i="2"/>
  <c r="C588" i="2"/>
  <c r="C587" i="2"/>
  <c r="C177" i="2" l="1"/>
  <c r="C176" i="2"/>
  <c r="C175" i="2"/>
  <c r="C174" i="2"/>
  <c r="C171" i="2"/>
  <c r="C170" i="2"/>
  <c r="C169" i="2"/>
  <c r="C168" i="2"/>
  <c r="C167" i="2"/>
  <c r="C1106" i="2" l="1"/>
  <c r="C1105" i="2"/>
  <c r="C1104" i="2"/>
  <c r="C1103" i="2"/>
  <c r="C1094" i="2"/>
  <c r="C1093" i="2"/>
  <c r="C1092" i="2"/>
  <c r="C1091" i="2"/>
  <c r="C1090" i="2"/>
  <c r="C1089" i="2"/>
  <c r="C1088" i="2"/>
  <c r="C1087" i="2"/>
  <c r="C1086" i="2"/>
  <c r="C1085" i="2"/>
  <c r="C1084" i="2"/>
  <c r="C1083" i="2"/>
  <c r="C1082" i="2"/>
  <c r="C1081" i="2"/>
  <c r="C1080" i="2"/>
  <c r="C1013" i="2" l="1"/>
  <c r="C1012" i="2"/>
  <c r="C1011" i="2"/>
  <c r="C1010" i="2"/>
  <c r="C1009" i="2"/>
  <c r="C1008" i="2"/>
  <c r="C1007" i="2"/>
  <c r="C1006" i="2"/>
  <c r="C1005" i="2"/>
  <c r="C1004" i="2"/>
  <c r="C1003" i="2"/>
  <c r="C1002" i="2"/>
  <c r="C1001" i="2"/>
  <c r="C1000" i="2"/>
  <c r="C999" i="2"/>
  <c r="C998" i="2"/>
  <c r="C997" i="2"/>
  <c r="C996" i="2"/>
  <c r="C995" i="2"/>
  <c r="C994" i="2"/>
  <c r="C993" i="2"/>
  <c r="C992" i="2"/>
  <c r="C991" i="2"/>
  <c r="C990" i="2"/>
  <c r="C758" i="2"/>
  <c r="C757" i="2"/>
  <c r="C756" i="2"/>
  <c r="C755" i="2"/>
  <c r="C754" i="2"/>
  <c r="C753" i="2"/>
  <c r="C752" i="2"/>
  <c r="C751" i="2"/>
  <c r="C750" i="2"/>
  <c r="C749" i="2"/>
  <c r="C748" i="2"/>
  <c r="C747" i="2"/>
  <c r="C746" i="2"/>
  <c r="C745" i="2"/>
  <c r="C744" i="2"/>
  <c r="C743" i="2"/>
  <c r="C742" i="2"/>
  <c r="C423" i="2"/>
  <c r="C422" i="2"/>
  <c r="C421" i="2"/>
  <c r="C420" i="2"/>
  <c r="C419" i="2"/>
  <c r="C418" i="2"/>
  <c r="C417" i="2"/>
  <c r="C416" i="2"/>
  <c r="C415" i="2"/>
  <c r="C315" i="2"/>
  <c r="C314" i="2"/>
  <c r="C313" i="2"/>
  <c r="C312" i="2"/>
  <c r="C311" i="2"/>
  <c r="C310" i="2"/>
  <c r="C309" i="2"/>
  <c r="C308" i="2"/>
  <c r="C307" i="2"/>
  <c r="C306" i="2"/>
  <c r="C305" i="2"/>
  <c r="C622" i="4" l="1"/>
  <c r="C626" i="4"/>
  <c r="C630" i="4"/>
  <c r="C634" i="4"/>
  <c r="C638" i="4"/>
  <c r="C646" i="4"/>
  <c r="C650" i="4"/>
  <c r="C654" i="4"/>
  <c r="C662" i="4"/>
  <c r="C666" i="4"/>
  <c r="C670" i="4"/>
  <c r="C678" i="4"/>
  <c r="C682" i="4"/>
  <c r="C674" i="4"/>
  <c r="C658" i="4"/>
  <c r="C642" i="4"/>
  <c r="C629" i="4"/>
  <c r="C621" i="4"/>
  <c r="C620" i="4"/>
  <c r="C623" i="4"/>
  <c r="C624" i="4"/>
  <c r="C625" i="4"/>
  <c r="C627" i="4"/>
  <c r="C628" i="4"/>
  <c r="C631" i="4"/>
  <c r="C632" i="4"/>
  <c r="C633" i="4"/>
  <c r="C635" i="4"/>
  <c r="C636" i="4"/>
  <c r="C637" i="4"/>
  <c r="C639" i="4"/>
  <c r="C640" i="4"/>
  <c r="C641" i="4"/>
  <c r="C643" i="4"/>
  <c r="C644" i="4"/>
  <c r="C645" i="4"/>
  <c r="C647" i="4"/>
  <c r="C648" i="4"/>
  <c r="C649" i="4"/>
  <c r="C651" i="4"/>
  <c r="C652" i="4"/>
  <c r="C653" i="4"/>
  <c r="C655" i="4"/>
  <c r="C656" i="4"/>
  <c r="C657" i="4"/>
  <c r="C659" i="4"/>
  <c r="C660" i="4"/>
  <c r="C661" i="4"/>
  <c r="C663" i="4"/>
  <c r="C664" i="4"/>
  <c r="C665" i="4"/>
  <c r="C667" i="4"/>
  <c r="C668" i="4"/>
  <c r="C669" i="4"/>
  <c r="C671" i="4"/>
  <c r="C672" i="4"/>
  <c r="C673" i="4"/>
  <c r="C675" i="4"/>
  <c r="C676" i="4"/>
  <c r="C677" i="4"/>
  <c r="C679" i="4"/>
  <c r="C680" i="4"/>
  <c r="C681" i="4"/>
  <c r="C683" i="4"/>
  <c r="C619" i="4"/>
  <c r="C1116" i="2" l="1"/>
  <c r="C1114" i="2"/>
  <c r="C1113" i="2"/>
  <c r="C1112" i="2"/>
  <c r="C1111" i="2"/>
  <c r="C1110" i="2"/>
  <c r="C1109" i="2"/>
  <c r="C376" i="2" l="1"/>
  <c r="C375" i="2"/>
  <c r="C374" i="2"/>
  <c r="C573" i="2"/>
  <c r="C572" i="2"/>
  <c r="C571" i="2"/>
  <c r="C570" i="2"/>
  <c r="C569" i="2"/>
  <c r="C568" i="2"/>
  <c r="C567" i="2"/>
  <c r="C566" i="2"/>
  <c r="C925" i="2" l="1"/>
  <c r="C924" i="2"/>
  <c r="C923" i="2"/>
  <c r="C922" i="2"/>
  <c r="C921" i="2"/>
  <c r="C920" i="2"/>
  <c r="C919" i="2"/>
  <c r="C918" i="2"/>
  <c r="C917" i="2"/>
  <c r="C916" i="2"/>
  <c r="C915" i="2"/>
  <c r="C914" i="2"/>
  <c r="C913" i="2"/>
  <c r="C912" i="2"/>
  <c r="C911" i="2"/>
  <c r="C910" i="2"/>
  <c r="C1119" i="2" l="1"/>
  <c r="C343" i="2"/>
  <c r="C342" i="2"/>
  <c r="C341" i="2"/>
  <c r="C340" i="2"/>
  <c r="C339" i="2"/>
  <c r="C338" i="2"/>
  <c r="C337" i="2"/>
  <c r="C336" i="2"/>
  <c r="C335" i="2"/>
  <c r="C334" i="2"/>
  <c r="C333" i="2"/>
  <c r="C332" i="2"/>
  <c r="C331" i="2"/>
  <c r="C952" i="2" l="1"/>
  <c r="C951" i="2"/>
  <c r="C950" i="2"/>
  <c r="C949" i="2"/>
  <c r="C948" i="2"/>
  <c r="C947" i="2"/>
  <c r="C944" i="2"/>
  <c r="C943" i="2"/>
  <c r="C942" i="2"/>
  <c r="C941" i="2"/>
  <c r="C940" i="2"/>
  <c r="C939" i="2"/>
  <c r="C938" i="2"/>
  <c r="C937" i="2"/>
  <c r="C936" i="2"/>
  <c r="C935" i="2"/>
  <c r="C934" i="2"/>
  <c r="C933" i="2"/>
  <c r="C932" i="2"/>
  <c r="C931" i="2"/>
  <c r="C1118" i="2" l="1"/>
  <c r="C879" i="2" l="1"/>
  <c r="C878" i="2"/>
  <c r="C877" i="2"/>
  <c r="C876" i="2"/>
  <c r="C875" i="2"/>
  <c r="C133" i="2"/>
  <c r="C132" i="2"/>
  <c r="C131" i="2"/>
  <c r="C898" i="2" l="1"/>
  <c r="C897" i="2"/>
  <c r="C896" i="2"/>
  <c r="C895" i="2"/>
  <c r="C894" i="2"/>
  <c r="C893" i="2"/>
  <c r="C892" i="2"/>
  <c r="C891" i="2"/>
  <c r="C890" i="2"/>
  <c r="C889" i="2"/>
  <c r="C888" i="2"/>
  <c r="C887" i="2"/>
  <c r="C247" i="2" l="1"/>
  <c r="C246" i="2"/>
  <c r="C245" i="2"/>
  <c r="C244" i="2"/>
  <c r="C243" i="2"/>
  <c r="C242" i="2"/>
  <c r="C241" i="2"/>
  <c r="C240" i="2"/>
  <c r="C239" i="2"/>
  <c r="C103" i="2" l="1"/>
  <c r="C81" i="2"/>
  <c r="C80" i="2"/>
  <c r="C79" i="2"/>
  <c r="C37" i="2"/>
  <c r="C38" i="2"/>
  <c r="C39" i="2"/>
  <c r="C40" i="2"/>
  <c r="C41" i="2"/>
  <c r="C42" i="2"/>
  <c r="C304" i="2"/>
  <c r="C258" i="2"/>
  <c r="C257" i="2"/>
  <c r="C256" i="2"/>
  <c r="C255" i="2"/>
  <c r="C254" i="2"/>
  <c r="C253" i="2"/>
  <c r="C238" i="2"/>
  <c r="C237" i="2"/>
  <c r="C236" i="2"/>
  <c r="C235" i="2"/>
  <c r="C234" i="2"/>
  <c r="C233" i="2"/>
  <c r="C232" i="2"/>
  <c r="C231" i="2"/>
  <c r="C230" i="2"/>
  <c r="C229" i="2"/>
  <c r="C228" i="2"/>
  <c r="C227" i="2"/>
  <c r="C226" i="2"/>
  <c r="C225" i="2"/>
  <c r="C224" i="2"/>
  <c r="C1042" i="2"/>
  <c r="C1041" i="2"/>
  <c r="C1117" i="2" l="1"/>
  <c r="C1079" i="2" l="1"/>
  <c r="C1078" i="2"/>
  <c r="C1077" i="2"/>
  <c r="C1076" i="2"/>
  <c r="C1075" i="2"/>
  <c r="C1074" i="2"/>
  <c r="C1021" i="2" l="1"/>
  <c r="C1020" i="2"/>
  <c r="C1019" i="2"/>
  <c r="C1018" i="2"/>
  <c r="C1017" i="2"/>
  <c r="C1016" i="2"/>
  <c r="C1015" i="2"/>
  <c r="C1014" i="2"/>
  <c r="C989" i="2" l="1"/>
  <c r="C988" i="2"/>
  <c r="C987" i="2"/>
  <c r="C986" i="2"/>
  <c r="C985" i="2"/>
  <c r="C984" i="2"/>
  <c r="C983" i="2"/>
  <c r="C982" i="2"/>
  <c r="C981" i="2"/>
  <c r="C980" i="2"/>
  <c r="C979" i="2"/>
  <c r="C978" i="2"/>
  <c r="C977" i="2"/>
  <c r="C976" i="2"/>
  <c r="C130" i="2" l="1"/>
  <c r="C129" i="2"/>
  <c r="C128" i="2"/>
  <c r="C127" i="2"/>
  <c r="C126" i="2"/>
  <c r="C16" i="2" l="1"/>
  <c r="C17" i="2"/>
  <c r="C18" i="2"/>
  <c r="C19" i="2"/>
  <c r="C20" i="2"/>
  <c r="C1100" i="2" l="1"/>
  <c r="C1101" i="2"/>
  <c r="C874" i="2" l="1"/>
  <c r="C873" i="2"/>
  <c r="C872" i="2"/>
  <c r="C871" i="2"/>
  <c r="C870" i="2"/>
  <c r="C869" i="2"/>
  <c r="C868" i="2"/>
  <c r="C867" i="2"/>
  <c r="C866" i="2"/>
  <c r="C865" i="2"/>
  <c r="C864" i="2"/>
  <c r="C863" i="2"/>
  <c r="G110" i="5" l="1"/>
  <c r="C110" i="5"/>
  <c r="G167" i="5" l="1"/>
  <c r="C167" i="5"/>
  <c r="G109" i="5" l="1"/>
  <c r="C109" i="5"/>
  <c r="C165" i="5"/>
  <c r="G108" i="5"/>
  <c r="C108" i="5"/>
  <c r="G166" i="5" l="1"/>
  <c r="C166" i="5"/>
  <c r="C148" i="5" l="1"/>
  <c r="C149" i="5"/>
  <c r="G164" i="5" l="1"/>
  <c r="C164" i="5"/>
  <c r="C44" i="5" l="1"/>
  <c r="C45" i="5"/>
  <c r="C203" i="5"/>
  <c r="C200" i="5" l="1"/>
  <c r="C201" i="5"/>
  <c r="C202" i="5"/>
  <c r="G202" i="5"/>
  <c r="G201" i="5"/>
  <c r="C41" i="5"/>
  <c r="C42" i="5"/>
  <c r="C43" i="5"/>
  <c r="G41" i="5"/>
  <c r="G40" i="5" l="1"/>
  <c r="C40" i="5"/>
  <c r="C39" i="5" l="1"/>
  <c r="G39" i="5"/>
  <c r="G146" i="5" l="1"/>
  <c r="C146" i="5"/>
  <c r="G163" i="5"/>
  <c r="C163" i="5"/>
  <c r="G35" i="5" l="1"/>
  <c r="C35" i="5"/>
  <c r="G34" i="5"/>
  <c r="C34" i="5"/>
  <c r="C31" i="5"/>
  <c r="G31" i="5"/>
  <c r="G161" i="5" l="1"/>
  <c r="C161" i="5"/>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2" i="5"/>
  <c r="G33" i="5"/>
  <c r="G36" i="5"/>
  <c r="G37" i="5"/>
  <c r="G38"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7" i="5"/>
  <c r="G148" i="5"/>
  <c r="G149" i="5"/>
  <c r="G150" i="5"/>
  <c r="G151" i="5"/>
  <c r="G152" i="5"/>
  <c r="G153" i="5"/>
  <c r="G154" i="5"/>
  <c r="G155" i="5"/>
  <c r="G156" i="5"/>
  <c r="G157" i="5"/>
  <c r="G158" i="5"/>
  <c r="G159" i="5"/>
  <c r="G160" i="5"/>
  <c r="G162"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5" i="5"/>
  <c r="C171" i="5"/>
  <c r="C144" i="5" l="1"/>
  <c r="C38" i="5"/>
  <c r="C37" i="5" l="1"/>
  <c r="C143" i="5" l="1"/>
  <c r="C145" i="5"/>
  <c r="C106" i="5" l="1"/>
  <c r="C36" i="5"/>
  <c r="C160" i="5" l="1"/>
  <c r="C159" i="5"/>
  <c r="C142" i="5"/>
  <c r="C105" i="5"/>
  <c r="C33" i="5" l="1"/>
  <c r="C32" i="5" l="1"/>
  <c r="C141" i="5"/>
  <c r="C129" i="5"/>
  <c r="C130" i="5"/>
  <c r="C104" i="5" l="1"/>
  <c r="C103" i="5" l="1"/>
  <c r="C30" i="5" l="1"/>
  <c r="C128" i="5" l="1"/>
  <c r="C139" i="5"/>
  <c r="C140" i="5"/>
  <c r="C135" i="5"/>
  <c r="C136" i="5"/>
  <c r="C137" i="5"/>
  <c r="C138" i="5"/>
  <c r="C158" i="5" l="1"/>
  <c r="C127" i="5" l="1"/>
  <c r="C29" i="5"/>
  <c r="C102" i="5"/>
  <c r="C107" i="5"/>
  <c r="C126" i="5" l="1"/>
  <c r="C125" i="5"/>
  <c r="C101" i="5" l="1"/>
  <c r="C157" i="5"/>
  <c r="C162" i="5"/>
  <c r="C28" i="5" l="1"/>
  <c r="C27" i="5"/>
  <c r="C100" i="5" l="1"/>
  <c r="C156" i="5"/>
  <c r="C179" i="5"/>
  <c r="C26" i="5" l="1"/>
  <c r="C25" i="5"/>
  <c r="C21" i="5" l="1"/>
  <c r="C22" i="5"/>
  <c r="C124" i="5" l="1"/>
  <c r="C123" i="5"/>
  <c r="C20" i="5" l="1"/>
  <c r="C121" i="5" l="1"/>
  <c r="C15" i="5" l="1"/>
  <c r="C154" i="5" l="1"/>
  <c r="C119" i="5"/>
  <c r="C118" i="5"/>
  <c r="C152" i="5"/>
  <c r="C199" i="5" l="1"/>
  <c r="C198" i="5"/>
  <c r="C117" i="5" l="1"/>
  <c r="C196" i="5"/>
  <c r="C197" i="5"/>
  <c r="C194" i="5"/>
  <c r="C195" i="5"/>
  <c r="C193" i="5"/>
  <c r="C178" i="5" l="1"/>
  <c r="C176" i="5"/>
  <c r="C177" i="5"/>
  <c r="C185" i="5" l="1"/>
  <c r="C78" i="5" l="1"/>
  <c r="C75" i="5" l="1"/>
  <c r="C74" i="5"/>
  <c r="C175" i="5" l="1"/>
  <c r="C151" i="5" l="1"/>
  <c r="C150" i="5" l="1"/>
  <c r="C66" i="5" l="1"/>
  <c r="C65" i="5"/>
  <c r="C63" i="5" l="1"/>
  <c r="C62" i="5"/>
  <c r="C60" i="5" l="1"/>
  <c r="C58" i="5"/>
  <c r="C59" i="5"/>
  <c r="C10" i="5" l="1"/>
  <c r="C134" i="5"/>
  <c r="C57" i="5" l="1"/>
  <c r="C9" i="5" l="1"/>
  <c r="C8" i="5"/>
  <c r="C7" i="5" l="1"/>
  <c r="C14" i="5"/>
  <c r="C56" i="5" l="1"/>
  <c r="C55" i="5" l="1"/>
  <c r="C54" i="5" l="1"/>
  <c r="C6" i="5" l="1"/>
  <c r="C169" i="5" l="1"/>
  <c r="C170" i="5"/>
  <c r="C172" i="5"/>
  <c r="C132" i="5"/>
  <c r="C133" i="5"/>
  <c r="C112" i="5"/>
  <c r="C113" i="5"/>
  <c r="C53" i="5"/>
  <c r="C5" i="5"/>
  <c r="C52" i="5" l="1"/>
  <c r="C51" i="5"/>
  <c r="C47" i="5" l="1"/>
  <c r="C48" i="5"/>
  <c r="C49" i="5"/>
  <c r="C50" i="5"/>
  <c r="C182" i="5" l="1"/>
  <c r="C183" i="5"/>
  <c r="C184" i="5"/>
  <c r="C3" i="5" l="1"/>
  <c r="C4" i="5"/>
  <c r="C46" i="5"/>
  <c r="C111" i="5"/>
  <c r="C131" i="5"/>
  <c r="C147" i="5"/>
  <c r="C168" i="5"/>
  <c r="C181" i="5"/>
  <c r="C2" i="5"/>
</calcChain>
</file>

<file path=xl/sharedStrings.xml><?xml version="1.0" encoding="utf-8"?>
<sst xmlns="http://schemas.openxmlformats.org/spreadsheetml/2006/main" count="22903" uniqueCount="8679">
  <si>
    <t>Onderwerp</t>
  </si>
  <si>
    <t>nummer</t>
  </si>
  <si>
    <t>Chauffeurnaam</t>
  </si>
  <si>
    <t>Datum</t>
  </si>
  <si>
    <t>Info</t>
  </si>
  <si>
    <t>Maand</t>
  </si>
  <si>
    <t>Jaar</t>
  </si>
  <si>
    <t>Aantal</t>
  </si>
  <si>
    <t>in dienst</t>
  </si>
  <si>
    <t>Ziekteverzuim: vergadering</t>
  </si>
  <si>
    <t>verg: soc dienst neemt contact op</t>
  </si>
  <si>
    <t>vroegrijden</t>
  </si>
  <si>
    <t>Makelberge Michel</t>
  </si>
  <si>
    <t>ED mail 12% extreem te vroeg en 32% te vroeg Totaal 44% te vroeg Covid 19?</t>
  </si>
  <si>
    <t>Ongevallen/rijstijl</t>
  </si>
  <si>
    <t>De Clercq Marc</t>
  </si>
  <si>
    <t>Gesprek nav. ongeval eigen schade: bij binnenrijden sp 16 hermelijn2werkplaats steunbalk passerelle geraakt en geen melding van gemaakt. Besef van fout. In samenspraak met SH gn VVF maar bevestigingsbrief.</t>
  </si>
  <si>
    <t>Vroegrijden: informeel</t>
  </si>
  <si>
    <t>Bart VDB: in de wandelgangen aangesproken mbt. slechte resultaten maand sept. tem. nov (steeds &gt;30%), Hij weet dat hij er op moet letten en dat er werk aan de winkel is. Is een habitué in het te vroeg rijden. Bij een volgende vaststelling melding in chauffeurbeheer....</t>
  </si>
  <si>
    <t xml:space="preserve">Bart VDB: maand dec. 2019 was beter 17,65% te vroege ritten waarvan 4,14% extremen.Echter jan. 2020 terug herval…35,71% te vroeg waarvan 1,79% extremen. Hem aangemoedigd dat hij het wel kan (zie dec.) en zijn uiterste best moet doen om zijn slechte gewoonte af te leren. In chauffeurbeheer gestoken onder coachinggesprekken. </t>
  </si>
  <si>
    <t>Monitoring: te vroeg rijden</t>
  </si>
  <si>
    <t xml:space="preserve">Bart VDB Marc persoonlijk aangesproken: Wegens nieuwe aanspreekgrens &gt;20% vanaf juni , nav. 22,75% totaal te vroeg (geen extremen). Marc heeft op vlak van te vroeg rijden wel een verleden maar geleden van jan. 2021 dat hij nog eens boven de 30% zat. Febr. tem. mei tss 10 &amp; 20% steeds. Gevraagd nog een kleine inspanning te doen, immers hij heeft het afgelopen half jaar bewezen dat hij het wel kan.  </t>
  </si>
  <si>
    <t>verg: opvolgen</t>
  </si>
  <si>
    <t>Ziekteverzuim: informeel</t>
  </si>
  <si>
    <t>Geert vroeg vroege diensten op 24, 25 en 26/10, daar is niet op ingegaan wegens maximaal aantal AD/maand bereikt; heeft zich ziek gezet op 24/10, herneemt vanaf 28/10 (maar had niet verwittigt dat hij herneemt)</t>
  </si>
  <si>
    <t>Informeel</t>
  </si>
  <si>
    <t>nav agressiegeval vorige week 2 weken tramdiensten</t>
  </si>
  <si>
    <t>Ziekteverzuim</t>
  </si>
  <si>
    <t>cr: standaardgesprek verzuim, voor RC al stappen ondernomen voor gesprek</t>
  </si>
  <si>
    <t>informeel</t>
  </si>
  <si>
    <t>De Schepper Geert</t>
  </si>
  <si>
    <t>info YDC: gaat okt 2022 met pensioen</t>
  </si>
  <si>
    <t>Mostaert R</t>
  </si>
  <si>
    <t>LVV : aan zuid aangesproken door rudy omdat oude vrouw gevallen was bij het afstappen van de bus. Hij was er niet gerust in. Reiziger zei dat ze juist naar de dokter ging om de hoek. Ik heb die dokter gebeld en zei dat alles onder controle was. Rudy hiervan ingelicht.</t>
  </si>
  <si>
    <t>verg 04/11/13: gesprek CR na volgende ZI</t>
  </si>
  <si>
    <t>verg 06/01/15: zal nog tijdje tuis zijn, gaat niet goed met hem, soc dienst volgt op</t>
  </si>
  <si>
    <t>melding van soc dienst dat het niet goed gaat met Jan</t>
  </si>
  <si>
    <t>soc dienst: Ik ben bij Jan geweest gisteren. Zijn ziekte-attest is binnen. Volgens mij zal de afwezigheid niet zo lang duren als de vorige keer. Er werden nu al stappen gezet om de situatie aan te pakken.</t>
  </si>
  <si>
    <t>Geldafgifte</t>
  </si>
  <si>
    <t>13/01/15: (tel.) zal vanaf nu de laatste werkdag storten ipv de eerste</t>
  </si>
  <si>
    <t>verg: soc dienst heeft contact gehad, operatie</t>
  </si>
  <si>
    <t>Evaluatie lijnverantw.</t>
  </si>
  <si>
    <t>Geert Vanthomme</t>
  </si>
  <si>
    <t>Bakken ervaring en kennis , die hij nog steeds met een bepaald enthousiasme overbrengt, Brengt heel veel verbetervoorstellen en gaat vlot in dialoog . Durft nogal licht ontvlambaar te zijn als er iets misloopt , maar weet dit even snel een plaats te geven.</t>
  </si>
  <si>
    <t>verg 05/03/14: geen actie</t>
  </si>
  <si>
    <t>verg 15/04/15: soc dienst kent het dossier en volgt op, is in behandeling</t>
  </si>
  <si>
    <t>verg: soc dienst volgt op</t>
  </si>
  <si>
    <t>sw : samenloop van omstandigheden, geen reden tot verder verzuim, goed dossier</t>
  </si>
  <si>
    <t>verg: gesprek plaatsgevonden</t>
  </si>
  <si>
    <t>verg: gesprek inplannen - start traject</t>
  </si>
  <si>
    <t>cr: start traject (rugklachten + thuis geweest met tennis- en golfelleboog) - verder blanco dossier</t>
  </si>
  <si>
    <t>voorval met collega</t>
  </si>
  <si>
    <t>Steenbrugge Johan</t>
  </si>
  <si>
    <t>LVV : gesprek ivm voorval met collega (Idris Ozdemir)</t>
  </si>
  <si>
    <t>lvdv : telefonisch gesprek met Johan. Is reeds 1 maand thuis met rugklachten, kan pas op 21/09/20 terug naar zijn arts. Er zal waarschijnlijk een verlenging volgen. Hij heeft ook opnieuw last van zijn luchtwegen.</t>
  </si>
  <si>
    <t>LVV : telefonisch gesprek met Johan. Heeft terug verlenging gehad. Hij heeft last van jicht.</t>
  </si>
  <si>
    <t>LVV : gesprek ivm 4 keer ziek in 1 jaar, samen 153 dagen, bevestigd met brief</t>
  </si>
  <si>
    <t>gesprek SH + LVV : luisteren naar perspectieven naar herneming toe - langdurig ziek</t>
  </si>
  <si>
    <t>gesprek LVV : 4 x ziek/jaar, verder goed dossier</t>
  </si>
  <si>
    <t>verzuim : informeel</t>
  </si>
  <si>
    <t>tel LVV: Johan had eerst een attest tem 26/10/2024 en had al verwittigd dat hij het werk zou hervatten. Zijn rug is opnieuw geblokeerd en hij krijgt zware medicatie en moet veel rusten</t>
  </si>
  <si>
    <t>tel. LVV: Johan is ziek van 10/11 tem 03/12/2025 met rugpijn. Hij heeft het werk hervat maar na 3 dagen opnieuw onhoudbare pijn in rug. Ondertussen attest tem 19/12/2025. Hij moet hiervoor onder de MRI gaan. Dit kan pas op 28/02/2026</t>
  </si>
  <si>
    <r>
      <t>elke barema storten</t>
    </r>
    <r>
      <rPr>
        <b/>
        <sz val="11"/>
        <rFont val="Calibri"/>
        <family val="2"/>
        <scheme val="minor"/>
      </rPr>
      <t/>
    </r>
  </si>
  <si>
    <t>(CR + IVC): laatste kans (ziekte, TL en geldafgifte), dagelijks storten</t>
  </si>
  <si>
    <t>19/11/12 (CR + IVC): laatste kans (ziekte, TL en geldafgifte)</t>
  </si>
  <si>
    <t>Te laat komen</t>
  </si>
  <si>
    <t>brief: geldafgifte blijft aandachtspunt</t>
  </si>
  <si>
    <t>Melding controle</t>
  </si>
  <si>
    <t>02/04/13: melding van Pascal Verlinden over gebrekkige hygiëne en vuile kledij van chauffeur =&gt; doorgegeven aan sociale dienst</t>
  </si>
  <si>
    <t>nazicht kas 02/08/13: NOK, op te nemen met P</t>
  </si>
  <si>
    <r>
      <t xml:space="preserve">3 d eff schorsing + </t>
    </r>
    <r>
      <rPr>
        <sz val="11"/>
        <color rgb="FFFF0000"/>
        <rFont val="Calibri"/>
        <family val="2"/>
        <scheme val="minor"/>
      </rPr>
      <t>bevestiging laatste verwittiging</t>
    </r>
  </si>
  <si>
    <t>23/10/13: 3 d eff schorsing + bevestiging laatste kans</t>
  </si>
  <si>
    <t>nazicht 21/01/14: geen nieuwe vvf</t>
  </si>
  <si>
    <t>24/04/15: gebeld, gewezen op feit dat hij niet mag vervallen in oude gewoontes.</t>
  </si>
  <si>
    <t>opvolging LZ: suiker te hoog, moet medicatie nemen, deze week en volgende week bloedanalyse, indien suiker voldoende laag, kan hij hernemen in dec; opgemerkt door arbeidsgeneesheer</t>
  </si>
  <si>
    <t>verg 05/03/14: dossier in detail te bekijken</t>
  </si>
  <si>
    <t>verg 06/05/14: gesprek CR na ziekte</t>
  </si>
  <si>
    <t>Onregelmatigheden</t>
  </si>
  <si>
    <t>01/01/2015 : brief ivm "niet aansluiten perslucht in 2014"</t>
  </si>
  <si>
    <t xml:space="preserve">Algemeen functioneren </t>
  </si>
  <si>
    <t>09/10/2015(sw) : rijdt laatste rit rechstreeks binnen (melding door collega's)</t>
  </si>
  <si>
    <t>verg: gesprek regio na volgende ZI</t>
  </si>
  <si>
    <t>sw : standaard verzuimgesprek</t>
  </si>
  <si>
    <t>mail soc dienst: terug naar huis gestuurd door arbeidsgeneesheer</t>
  </si>
  <si>
    <t>verg: zag het even niet zitten, rust ingelast, lijkt nu over, eens luisteren hoe het verloopt (telefonisch)</t>
  </si>
  <si>
    <t>tel. CR: gaat beter, zeker met het deeltijds werken</t>
  </si>
  <si>
    <t>pv roken achter stuur</t>
  </si>
  <si>
    <t>gesprek MF - SH nav regelmatig op reserves de laatste rit niet rijden zonder ok van dispatching; puntering aangepast op  3 dagen (3/10, 15/10, 20/10); laatste verwittiging, volgend voorval ontslag</t>
  </si>
  <si>
    <t>sw : Gesprek MF over eigen interpretatie uitvoeren ritten en opvolgen richtlijnen dispatching</t>
  </si>
  <si>
    <t>Informeel gesprek</t>
  </si>
  <si>
    <t xml:space="preserve">Bart VDB: kort gesprek  tgv. Melding nav. kwaliteitscontrole: Niet opvolgen van opdrachten, onbetamelijk slecht gedrag, onbeleefd tov. Collega's. Zint chauffeur niet dat hij opgehouden wordt door vaststelingen nav. reizigerscontrole (non verbale comm.: Zuchten, armgebaren, verbaal: klagen, "i/h maken van meldingen zijn jullie goed"). Reactie Erik: vind dat hij niets verkeerd heeft gedaan...storm in glas water. Begrip getoond nav. reeds vertraging dr rijden in omleiding, DOCH steeds respectvol met elkaar omgaan, professioneel blijven, iedereen zijn werk laten doen, zaken anders verwoorden. </t>
  </si>
  <si>
    <t>Informeel Retibo</t>
  </si>
  <si>
    <t>Bart VDB gesprek met Erik, opgezocht te Driedeek nav. 1) aanmeldingen Retibo (kunnen beter: slechts 70% succesvol)…hij erkende dikwijls niet aan te loggen…zijn uitleg: omdat ze ons zouden kunnen controleren zekerst…ontkracht met werkelijk doel Retibo-aanmelding: doorsturen realtime information reiziger. Belooft dit in de toekomst steeds te doen. 2) KR binnengekomen fietser rakelings gepasseerd Hagelandkaai (21/11/19), onveilig...gaf terug uitleg onder mom van "is niet mogelijk want wij kunnen daar niet rakelings passeren omdat links van busbaan rijvak ligt voor regulier verkeer", slaat op niets. Heb het gevoel dat hij de schuld altijd bij een ander probeert te leggen. Vriendelijk verzocht steeds rekening te houden met zwakke weggebruiker in het algemeen en verplichte afstand aan te houden. 3) Onze Schadedienst vraagt hem al geruime tijd om ingevuld  EAF nav. aanrijding te Dampoort (5/10/19) met vermoedelijke betrokkenheid. Ik heb hem als TC hier al over aangesproken i/h verleden schadedienst te informeren. Erik zegt niets af te weten van incident en dus niet betrokken te zijn...hij zou al 2 mails gestuurd hebben met zijn verhaal (TC in cc) MAAR deze zouden telkens onbestelbaar zijn en niet toekomen. Ik vermoed dat hij zwanst. Hij ging het nogmaals proberen...</t>
  </si>
  <si>
    <t>Bart VDB: Nav. nieuwe lijst: positieve evolutie in Retibo-aanmeldingen: 86,1% (eerste 2 weken van februari). Per sms chauffeur gefeleciteerd en aangespoord nog beter te doen.</t>
  </si>
  <si>
    <t xml:space="preserve">Bart VDB: telefonisch contact nav. 50% aanmeldingen succesvol  (4 v/d 8 gelukt). Erik beweert zich steeds aan te melden... </t>
  </si>
  <si>
    <t>Volgens de laatste aanmeldingslijst (periode 25/05 tem. 31/05 scoorde hij slechts 67%...concreet waren slechts 6 op de 9 ritten succesvol.
Hij liet mij weten dat het dikwijls dezelfde voertuigen zijn waarop aanmelden niet lukt (benoemde AB 5362, 5370) en dat hij vorige week inderdaad enkele keren niet heeft kunnen inloggen met deze voertuigen.
Hem benadrukt in ieder geval steeds een 2de maal te proberen in te loggen na reset en indien nog niet mogelijk om aan te melden dispatching op de hoogte brengen van situatie. Eventueel ook boordboekje invullen van defect.
Zodoende dat hardware-problemen kunnen aangepakt worden</t>
  </si>
  <si>
    <t>TC Bart: frequent verzuimgesprek met Erik nav. 5 periodes/12 maand (waaronder 1 corona-gerelateerd). Steeds zeer korte periodes (enkele dagen). Zijn uitleg: kon echt niet komen werken die dagen, reden dat het korte periodes waren: wil de periodes ook niet langer maken dan dat het nodig is. Boodschap gegeven dat korte periodes zeer storend zijn voor onze werking, dat dit zijn nefaste weerslag heeft op vele vlakken. Aantal meldingen in CB ook besproken (5 op 6 maand, had reeds brief gekregen bij 3 op 6 maand). Terugkerend element: laattijdige aannames te Driebeek: zgn kijkt hij steeds naar aanvang rituur voor aflos en niet naar starttijd in de hoofding van de dienstbeschrijving naast loop. Hij is een ancien en weet het volgens mij maar goed genoeg. Soit, nu kan hij niet meer zeggen dat hij het niet weet. Werkafspraken gemaakt bevestigd in brief. ook positieve punten aangehaald: vnl. zijn eco-score...gemiddeld 2020 = 1,4
PS: Ook vermeld dat hij in zijn reactie naar dispatching of controle ook moet leren zijn woorden in te slikken. Als je bij een melding van laattijdige aanname aan dispatching antwoordt: 'k heb geen goesting' is het maar logisch dat dit wordt uitvergroot door melder...</t>
  </si>
  <si>
    <t>informeel ziekte</t>
  </si>
  <si>
    <t>tel LVV : aflos aan Mariakerke door pijn op de borst. Weggevoerd met 112. Ernstige verwittiging gehad aan het hart. Moet op 22/08 om 15u30 naar zijn specialist om bijkomende onderzoeken te laten doen. Hij zal ons verwittigen van zodra hij meer weet.</t>
  </si>
  <si>
    <t>Roken: informeel</t>
  </si>
  <si>
    <t xml:space="preserve">Vandaag had ik (TC Bart) wat voor met Erik ..ik wandelde samen met Ali Tayefeh naar zijn bus. Erik was einde dienst en was nog zijn boeltje aan het pakken om zijn bus te verlaten met een aangestoken sigaret in de mond. Net toen ik opstapte, stapte hij enkele seconden later af. Voorkant bus stonk naar de rook...Ik sprak hem aan met de enige boodschap dat het niet de bedoeling is van de sigaret reeds aan te steken op het voertuig. Ik kreeg niet veel praat terug en non communicatief zag ik dat het hem niet wreed aanstond dat ik de opmerking maakte. Ikzelf ga hier niet veel drama van maken maar strikt genomen zou ik hierrond een VVF kunnen opmaken als voormalig controleur en destijds beëdigde persoon. Zelf wil ik natuurlijk ook niet de beuzak zijn .. Toppunt van al is dat Ali al vroeger was opgestapt en Erik ingelicht had dat ik er aan kwam ...dan vind ik zoiets wel lachen in mijn gezicht op een manier. Erik geeft zich in gesprekken bij mij altijd uit als chauffeur met de juiste waarden en normen...maar zelf heb ik het gevoel dat het hem toch allemaal niet veel meer kan schelen... </t>
  </si>
  <si>
    <t>Bjorn contacteert mij dat hij op een paar dagen tijd Erik 2 keer gezien heeft met een brandende sigaret in zijn mond, net voor hij zijn voertuig verlaat. Afgelopen zondag 22/01/2023 en vandaag 25/01/2023. Bjorn heeft hem hier niet over aangesproken MAAR vraagt me hem hieromtrent als TC aan te spreken. Met de boodschap bij volgende inbreuk gezien door één van ons er onherroepelijk een VWF volgt. Wetende dat ik hem op 27/10 ook coachend heb aangesproken en een VWF had kunnen schrijven, kon deze 3de keer zijn C-4 betekenen! Na zijn dienst vandaag contacteer ik Erik met een 2 delige boodschap: EZ vandaag pos. coaching binnengkomen van Erik (Ward De Smet), waarvoor proficiat, AZ gedaan met het door de vingers zien rookbeleid...</t>
  </si>
  <si>
    <t xml:space="preserve">Bart VDB nav. 5 periodes laatste 12 maanden. Gn schade, groene eco, telkens heel goede coachingen, gn vroegrijder, weinig meldingen, gn overtredingen, gn echte Kr., melding v. collega chauffeur rond sigaret aansteken op voertuig alvorens stuurpost te verlaten en andere melding van traag rijden en onnodig lang aan halte blijven staan besproken.  </t>
  </si>
  <si>
    <t>gesprek CR: verder verzuim te verwachten (hernia in hals, 2 hernia's in onderrug, tenniselleboog, allergie op oog,…), maar doet haar best zoveel mogelijk te komen</t>
  </si>
  <si>
    <t>verg: er is verder verzuim te verwachten, 1 periode na gesprek, en 1 AO; opvolgen, zal nog een ingreep moeten ondergaan tgv AO</t>
  </si>
  <si>
    <t>Mesor</t>
  </si>
  <si>
    <t>enkel tram vanaf 30/03 tem 31/05</t>
  </si>
  <si>
    <t>enkel tram verlengd tem 30/06</t>
  </si>
  <si>
    <t>verg: hernia's, laatste periode wegens AO, nu aan het werk, opvolgen</t>
  </si>
  <si>
    <t>gedurende twee maanden bij voorkeur max 1 busdienst per week</t>
  </si>
  <si>
    <t>verlenging mesor tot eind oktober</t>
  </si>
  <si>
    <t>geen verlenging na 01/01/19, vraagt om tramdiensten te kunnen krijgen op de dagen waar de X en T's verzet zijn naar het weekend, maar kan niet gegarandeerd worden (toch niet buiten mesor)</t>
  </si>
  <si>
    <t>verlenging mesor : max 2 busdiensten per week, tot 18/02/19</t>
  </si>
  <si>
    <t>LVV : herneemt op 09/12/19</t>
  </si>
  <si>
    <t>telefoon gekregen van Sandra dat haar zoon gisteren overleden is</t>
  </si>
  <si>
    <t>snelheid Poperingestraat</t>
  </si>
  <si>
    <t>De Fré Sandra</t>
  </si>
  <si>
    <t>gesprek ED : 2e snelheidsovertreding Poperingestraat bevestigd in een brief dd. 5/8/25</t>
  </si>
  <si>
    <t>positieve brief</t>
  </si>
  <si>
    <t>Vervust Guido</t>
  </si>
  <si>
    <t>pos brief globaal dossier 2020 : perfect dossier</t>
  </si>
  <si>
    <t>Vroegrijden</t>
  </si>
  <si>
    <t>De Clercq Peter</t>
  </si>
  <si>
    <t>Gesprek over +50% te vroeg rijden,  je zegt door je jarenlange ervaring op dezelfde lijn vlot tot zeer vlot te laveren en daardoor gestaag minuten voor lopt op het geplande schema . Je hebt begrip voor de gevolgen en het effect op de  exploitatie en de collega's. Verder onbesproken blad!</t>
  </si>
  <si>
    <t>evaluatie lijnverantw.</t>
  </si>
  <si>
    <t>Merre Bart</t>
  </si>
  <si>
    <t>gesprek LVV : bart zal opleiding krijgen voor het geven van begel. En lijnverk. En zal deze later ook geven aan de chauffeurs. Zal later nog eens geëvalueerd worden</t>
  </si>
  <si>
    <t>gesprek LVV : zeer goed dossier, geeft nu ook lijnverkenning en begeleiding, goede evaluatie lijnverantwoordelijke</t>
  </si>
  <si>
    <t>ziekteverzuim</t>
  </si>
  <si>
    <t>Van Damme Karin</t>
  </si>
  <si>
    <t>tel EV: heeft nekhernia met uitstraling naar arm; verdere onderzoeken</t>
  </si>
  <si>
    <t>20/03/14: opmerking rijstijl, wordt opgevolgd door rijschool</t>
  </si>
  <si>
    <r>
      <t>25/03/14: gebeld omdat de achterstand nogal hoog was, ging het morgen storten, zegt meestal wel ongeveer elke barema te storten, heb ik niet nagegaan, heb gebeld nav het bedrag zelf, ze was zelf verwonderd dat ze zoveel opgehaald had</t>
    </r>
    <r>
      <rPr>
        <b/>
        <sz val="11"/>
        <color theme="1"/>
        <rFont val="Calibri"/>
        <family val="2"/>
        <scheme val="minor"/>
      </rPr>
      <t/>
    </r>
  </si>
  <si>
    <t>komt nog vaak boven 100 euro, vooral wegens hoge ontvangsten lijn 1, stort sinds mei 2014 elke barema</t>
  </si>
  <si>
    <t>09/07/14: gesprek nav coaching 20/06, heeft dit heel neg. opgenomen, houding instructeur zou niet correct geweest zijn</t>
  </si>
  <si>
    <t>20/01/15: stort elke barema, vertraging in verwerking stortingen?</t>
  </si>
  <si>
    <t>Hoste Tania</t>
  </si>
  <si>
    <t>ss:  aandacht aan vroegrijden juli = 26% de vorige maanden steeds een zeer goed cijfer</t>
  </si>
  <si>
    <t>verg 04/11/13: opvolgen</t>
  </si>
  <si>
    <t>Dhondt Carlos</t>
  </si>
  <si>
    <t>gesprek EV: 5 ziekteperiodes voorbije jaar; verklaring voor gegeven; heeft pechjaar achter de rug; verder goed dossier</t>
  </si>
  <si>
    <t>02/10/13: te vroeg rijden en prodata goed zetten</t>
  </si>
  <si>
    <t>verg 13/02/15: geen actie</t>
  </si>
  <si>
    <t xml:space="preserve">ss: melding van achtergelaten sigaretenpeuk op de stuurpost die aangetroffen werd op het voertuig waar Philippe mee binnengereden is op 27/03.  Is roker maar beweerde dit zeker niet te doen in zijn stuurpost.  </t>
  </si>
  <si>
    <t>ss: aangesproken over slecht resultaat vroegrijden juli.  Is er zich van bewust en zal er rekening mee houden.</t>
  </si>
  <si>
    <t>15/09/2014 : afgesproken dat onaangepast schoeisel een veiligheidsrisico inhoud en dat dit niet aanvaardbaar is (kreeg in verleden ook al opmerkingen over onaangepaste schoeisel)</t>
  </si>
  <si>
    <t>gesprek CR: preventief gesprek nav een aantal voorvallen die niet passen bij iemand met zo'n anciënniteit. Gevraagd gefocust te blijven tijdens de dienstuitvoering / dispatching op te roepen bij twijfel reisweg.</t>
  </si>
  <si>
    <t>Mondelinge opmerkingen</t>
  </si>
  <si>
    <t>sw : gesprek na 5 meldingen, inge doet haar best ,alleen,…we kennen ze</t>
  </si>
  <si>
    <t xml:space="preserve">opvolgingsgesprek </t>
  </si>
  <si>
    <t>Dejonckheer Inge</t>
  </si>
  <si>
    <t xml:space="preserve">gesprek 5meldingen KDR </t>
  </si>
  <si>
    <t>15/01/2015: Ontoelaatbaar gedrag (klantenreactie)</t>
  </si>
  <si>
    <t>Klantenreacties</t>
  </si>
  <si>
    <t>15/01/15 : ontoelaatbaar gedrag (klantenreactie)</t>
  </si>
  <si>
    <t>cr: Oswald had 5 ziekteperiodes in het voorbije jaar, is zelf een aantal keren bij mij gekomen hiervoor, er was een vermoeden van kanker; vandaag binnengekomen op bureel met melding dat hij herneemt na operatie, alles goed verlopen, aan gezwel durven ze niet komen wegens gevaarlijke locatie, jaarlijkse controle nodig (eerste in september 2019); kleine kans dat het kwaadaardig is volgens artsen</t>
  </si>
  <si>
    <t>Retibo</t>
  </si>
  <si>
    <t>Bart VDB tel. contact mbt. laatste week jan. 2020...64% succesvolle aanmeldingen in Retibo (9 op 14 gelukt).  De niet succesvolle aanmeldingen zouden te wijten zijn aan EZ Retibo hetwelk niet opstartte op het voertuig, AZ MOBIB-kaart die soms niet werkt. Via contactloze kaartlezer werkt het sowieso niet, dient steeds gleuflezer te gebruiken. Nieuwe kaart is aangevraagd, AZ gemeld steeds vr defecte op te roepen dispatching en boordboekblaadje invullen.</t>
  </si>
  <si>
    <t>Bart VDB: nav. nieuwe lijst: positieve evolutie in Retibo-aanmeldingen: 80,6% (eerste 2 weken van februari). Per sms chauffeur gevraagd of zijn nieuwe vvkk reeds is toegekomen en zijn Retibo-aanmeldingen beter lukken?</t>
  </si>
  <si>
    <t xml:space="preserve">Oswald belt mij vr aanvullen voorraadkast. Terloops vermeld ik de 4 ziekte-periodes aan bod gekomen tijdens werkoverleg. Telkens 1 dag…gn echte ziekte MAAR vnl. afspraak bij specialist ter opvolging. Laatste dag afwezigheid nav. verwijderen huidvlekjes. Deze periodes zijn meestal aangekondigd door Oswald naar ons toe. Hem de raad gegeven dergelijke onderzoeken beter te plannen op vrije momenten iplv. op dagen dat hij voorzien is met een dienst. Hij slikte dit wel van mij maar revolteerde wel enigszins. Overlaatst had hij aan het bureel gevraagd om aflos te krijgen of zijn bus desnoods een tijdje langs de kant te houden, zodat hij zijn doktersafspraak kon nakomen. Hier ging men niet op in. Zijn redenering.... Den bureau heeft liever een chauffeur een volledige dag kwijt aan zgn. ziekte, dan hem bijvoorbeeld een laatste uur van een dienst niet te gunnen. Hij apprecieerde het dat ik geen verzuimgesprek met hem zou aangaan en dat dit eigenlijk niet consequent is van mijn kant als we iedereen over dezelfde kant willen scheren maar begreep de context waarom ik hem dit advies gaf en verwachtte zich wel eens aan dit gesprekje... </t>
  </si>
  <si>
    <t>brief evaluatie LV 16/04/14: stort niet regelmatig maar komt nooit hoog in achterstand</t>
  </si>
  <si>
    <t xml:space="preserve">01/04/2015 (SW) 'rekening nagezien, saldo is - € 0,6, hoog bedrag komt door laattijdig storten, zal nu tijdig storten (wisselgeld aangevraagd). </t>
  </si>
  <si>
    <t>cr: tel contact; kwaadaardig melanoom ontdekt, geopereerd geweest, nu aan het herstellen</t>
  </si>
  <si>
    <t>gesprek LVV : 4 x ziek , ook rest van dossier besproken = uitstekend</t>
  </si>
  <si>
    <t>gesprek LVV : goede lijnverantwoordelijke</t>
  </si>
  <si>
    <t>gesprek LVV : goede lijnverantwoordelijke en goed dossier</t>
  </si>
  <si>
    <t>opleiding</t>
  </si>
  <si>
    <t>jouret alain</t>
  </si>
  <si>
    <t>Lucie : Alain heeft opleiding gelede bus gevolgd om zelf opleiding aan chauffeurs te kunnen geven. Hij heeft dit zeer goed gedaan, alleen is hij nogal negatief ingesteld en maakt hij opmerkingen bv over reizigers. Ik heb hem hierover aangesproken. Hij wist niet dat dit zo overkwam en zal er op letten.</t>
  </si>
  <si>
    <t>info LVV: periode 31/03 tem 07/04 door corona</t>
  </si>
  <si>
    <t>gesprek LVV: goed evaluatie als LV</t>
  </si>
  <si>
    <t>22/07/14: kwam langs, had niet gebeld voor herneming, was duidelijk niet in staat om te rijden, privéproblemen, verwezen naar soc dienst en gezegd dat hij best nog een tijdje thuis blijft</t>
  </si>
  <si>
    <t>verg RS 28/01/15: opvolgen in regio</t>
  </si>
  <si>
    <t>tel. LVV : werd opgenomen met een longvliesontsteking</t>
  </si>
  <si>
    <t>tel. LVV : Fabien moet vandaag om 17u00 naar ziekenhuis voor verder onderzoek. Hij laat iets weten</t>
  </si>
  <si>
    <t>06/11/09 (JB)</t>
  </si>
  <si>
    <t xml:space="preserve"> 20/12/12</t>
  </si>
  <si>
    <t>verg 17/01/14: geen positieve evolutie, te bespreken met IVC</t>
  </si>
  <si>
    <t>verg 23/01/14: gesprek IVC/CR plannen</t>
  </si>
  <si>
    <t>gesprek 19/02/14 (CR +IVC): evaluatie na 6 md</t>
  </si>
  <si>
    <t>19/02/14: tijdens verzuimgesprek (CR + IVC) het veelvuldig te laat komen aangehaald</t>
  </si>
  <si>
    <t>29/12/15: Pascal meldt dat hij slecht geregeld is door disp en daardoor onveilig heeft moeten rijden. Hem erop gewezen dat onveilig rijden nooit mag, dat hij desnoods vroeger moet oproepen dat hij er niet zal geraken zoals voorgesteld. Disp zegt dat hij niet meer wilde buitenrijden na binnenrijden defecte tram en sleepte.</t>
  </si>
  <si>
    <t>Pascal heeft op 3/11 iemand in de vaart zien springen en dispatching hiervoor opgeroepen; persoon zijn leven is zo gered; brengt wel zaken naar boven uit het verleden, komt 4/11 niet werken</t>
  </si>
  <si>
    <t>Pascal belt met de melding dat hij een rugoperatie zal moeten ondergaan (gezwel), donderdag 26/01 consultatie</t>
  </si>
  <si>
    <t>belde om een stand van zaken te geven over zijn herstel; zal nog zeker 3 maanden duren</t>
  </si>
  <si>
    <t>overleg met soc dienst: geen actie, brengt ons regelmatig zelf op de hoogte</t>
  </si>
  <si>
    <t>verg: op 12/10 werkhervattingsonderzoek gepland, zal vermoedelijk kunnen hernemen op 16/10, zal voltijds hervatten maar moet verlof nog opnemen - bij herneming gesprek IVC inplannen (krediet opgebruikt)</t>
  </si>
  <si>
    <t>cr: Pascal is komen melden dat hij niet mag hernemen van de arbeidsgeneesheer</t>
  </si>
  <si>
    <t>cr: gunstig advies gekregen voor ZI01 bij arbeidsgeneesheer Destelbergen</t>
  </si>
  <si>
    <t>verg: zal vermoedelijk weer geopereerd moeten worden, werkt progressief momenteel, in maart zal hij ook nog een operatie moeten ondergaan; inplannen na eerste operatie: naast die operaties is krediet op</t>
  </si>
  <si>
    <t>cr: (tel) geneest goed, zou 13/08 kunnen hernemen, weet dit op 08/08 zeker</t>
  </si>
  <si>
    <t>sw : gesprek over de vele ziektedagen in zijn loopbaan, zijn zeer veel operatieve ingrepen,…</t>
  </si>
  <si>
    <t>bs: Pascal belde met de melding dat hij volgend jaar terug een NMRI moet laten nemen van de prostaat en waarschijlijk terug geopereerd moet worden daarna. Hij zal dus terug een paar weken uit zijn. De problemen met zijn darmen zijn onder controle maar bij die controle zijn er bijkomende problemen vastgesteld.</t>
  </si>
  <si>
    <t>Boone Pascal</t>
  </si>
  <si>
    <t>ss:  Pascal weet al een tijdje dat hij op 16/05 een operatie moet ondergaan aan de prostaat tgv van de gevreesde ziekte…  Hij had de intentie om te werken tot net voor de operatie.  Blijkbaar was hij de dagen ervoor niet helemaal met zijn gedachten bij waardoor hij tijdens zijn dienst niet 100% geconcentreerd was en door een onveilig signaal reed.  Hij kreeg de raad van dispatching om misschien toch een naar de huisarts te gaan die het beter vond om thuis te blijven.  Toen Pascal mij dit meldde heb ik hem gezegd dat ik het al een prestatie vond om zo lang te blijven werken in de wetenschap van het slecht nieuws dat hij kreeg en hij met een gerust geweten kon thuis blijven om hem voor te bereiden op de operatie.</t>
  </si>
  <si>
    <t>nazicht kas 17/01/14: nok</t>
  </si>
  <si>
    <t>tel 17/01/14: vindt niet terug waar dit vandaan komt, kas is teruggekeerd tot begin 2012, Franky heeft nog boeken tot 2010, gaat dit bekijken en trachten op te lossen</t>
  </si>
  <si>
    <t>nog niets van zich laten horen, ook niet bij kas. Kas stuurt hem een overzicht van waar dit saldo vandaan komt.</t>
  </si>
  <si>
    <t>zal storten en dan langs komen voor verschil te bespreken</t>
  </si>
  <si>
    <t>ADM</t>
  </si>
  <si>
    <t>melding dat hij niet aanwezig is op dienst - bij contact geeft hij aan niet te zullen komen wegens te gealcoholiseerd om te komen werken -&gt; gesprek SW gepland 12/06 + soc dienst op de hoogte gebracht in het kader van voorstel nieuw ADM-beleid</t>
  </si>
  <si>
    <t>Franky belt dat hij te gealcoholiseerd is om te komen werken, dag erop hebben we een gesprek waarin we ADM beleid verduidelijken. Franky zegt dat voorval eenmalig is (geen reden om een ADM vermoeden te hebben). Zie mail in papieren dossier</t>
  </si>
  <si>
    <t>Klacht</t>
  </si>
  <si>
    <t>Klacht via dispatching: politie-ambtenaar in burger meld dat bus hem geen voorrnag had verleend te kruising Land Van Rodelaan en Braemkasteelstraat. Na onderzoek gaf Franky incidentje toe maar wist niet dat tegenpartij flik was. Op zich niets erg gebeurt MAAR was bijna ontaard in PV. Franky zal hier meer op letten. Feedback aan flik gegeven, aanvaardt excuses v. Franky en laat het daarbij.</t>
  </si>
  <si>
    <t>Informeel Roken</t>
  </si>
  <si>
    <t>Bart VDB: tel. Gesprekje nav. melding collega chauffeur via andere TC (Els V). Franky zou zijn sigarettenpeuken en as achterlaten op de stuurpost zelf. Zelf niet geconstateerd, enkel na melding de foto's gezien die Dominique Martens mij (toen ik eens te Driebeek was) toonde na aflos van Franky. Voorzichtig aangebracht bij Franky dat het rook-beleid bij De Lijn vrij streng is er het niet getolereerd wordt om te roken op het voertuig. Dit oa. naar respect toe voor de collega's die je aflossen. Benadrukt dat ik niet beweer dat de sigarettenpeuken allemaal van hem waren MAAR dat hij mijn advies ter harte mag nemen in eigen belang. Immers vaststellingen door controle of leidinggevende leidt tot VVF en dat wil niemand. Een verwittigd man is er 2 waard. Hij nam het sportief op.</t>
  </si>
  <si>
    <t>Van der Cruyssen Franky</t>
  </si>
  <si>
    <t>info EV: periode vanaf 13/07 is een herval van vorige periode; door te hevige pijn aan elleboog inspuiting gekregen</t>
  </si>
  <si>
    <t>info BVDB: periode 01/12/2021 tem 04/12/2021 en periode 21/03/2022 tem 23/03/2022 door corona</t>
  </si>
  <si>
    <t>Bart VDB: nav. 4 periodes/12 maanden. PS: 1 corona gerelateerd en 2 periodes als 1 beschouwd nav. 1 gewerkte dag tss 2 periodes. Op 30 dienstjaren 60 periodes. Laatste verzuimgesprek van 2005.  Rest van functioneren goed tot zeer goed. Enkel qua monitoring te vroeg rijden groeipotentieel: 14 % tav. 6% OT-niveau. Ook ECO-score belangrijk werkpunt met een gemiddelde van 63,45 voor 2022. 2022 3 aanrijdingen maar geeft vertekend beeld want maar 17 echte aanrijdingen op 30 lopende jaren.</t>
  </si>
  <si>
    <t>28/10/11: elke barema storten</t>
  </si>
  <si>
    <t>evaluatiegesprek LV: geld moet ok zijn</t>
  </si>
  <si>
    <t>nazicht kas 02/08/13: stort om de 10-14 dagen</t>
  </si>
  <si>
    <t>gesprek 13/08/13: zal inspanningen leveren om niet meer (te veel) in min te komen</t>
  </si>
  <si>
    <t>11/12/13: melding van dispatching: Gregoir heeft opgeroepen omdat Antoon zijn reizigers afzette aan Burggravenlaan en doorreed. Dispatch heeft hem trachten op te roepen, maar hij reageerde niet. Hij werd niet geregeld door dispatch noch post GSP. Tom De Clercq is langsgestuurd voor controle radio, die werkte. Antoon zegt geen oproep gehad te hebben. ==&gt; nazicht GPS, monitoringstatistieken, klantenreacties.</t>
  </si>
  <si>
    <t>brief evaluatie LV 16/04/14: stort niet elke barema</t>
  </si>
  <si>
    <t>tel 16/04/14: de 22 euro die gestolen werd zit hier ook in</t>
  </si>
  <si>
    <t>tel. 25/04/14: 22 euro wordt teruggestort</t>
  </si>
  <si>
    <t>sw : gesprek over 2 klantenreacties over discrimatie bij nazicht vervoersbewijs</t>
  </si>
  <si>
    <t>sw : nutteloos gesprek na 5 mondelinge opmerkingen. Vrees dat we zullenmoeten wachten op zijn pensioen</t>
  </si>
  <si>
    <t xml:space="preserve">sw : gesprek algemeen functioneren. Al bij al constructief, vooral over attitude en perceptie </t>
  </si>
  <si>
    <t>info soc dienst: "Hij heeft het momenteel fysisch nog heel lastig (omschrijft het als nog lastiger dan in het begin), hoofdpijn, impact op adem ook nog de fysische uiterlijkheden. Volgens de dokter is dit een ernstig misdrijf. Een dergelijke slag op de neus, kan bij een impact tot een knock out leiden. Antoon vraagt begrip om de komende 3 weken, even afstand te nemen van de lijn. Hij wil (en het is niets persoonlijk), dit zelf eerst fysisch verwerken. Hij gaat momenteel nog niet in op psychologische bijstand."</t>
  </si>
  <si>
    <t>verg: vanuit regio contact houden tijdens AO</t>
  </si>
  <si>
    <t xml:space="preserve">sw: Heb contact gehad met Antoon (in ao na agressie, slag in het gezicht). Vrees dat Antoon nog even afwezig zal blijven. Na enkele dagen is zijn gebit (bruggen en beugels) beginnen ontsteken. Pas op 20 augustus mag hij naar de paradontoloog.  Had indruk dat hij blij was met onze bezorgdheid. </t>
  </si>
  <si>
    <t>sw : volgt momenteel sessies via POBOS, attest tot 4/10</t>
  </si>
  <si>
    <t>cr: nog in behandeling tot eind januari; bedoeling zou zijn te starten op 01/02, maar progressief</t>
  </si>
  <si>
    <t>Algemeen functioneren</t>
  </si>
  <si>
    <t>De Meyer Antoon</t>
  </si>
  <si>
    <t>gesprek EV: voorval met nieuwe chauffeur op 23/07 besproken; ook aanmeldtijd en vroegrijden besproken; rest van dossier voorbije jaar overlopen; meegegeven dat hij defensief rijdt en klantvriendelijk is</t>
  </si>
  <si>
    <t>gesprek SH: had zijn mondmasker niet aan te Driebeek terwijl hij rondliep; ook na opmerking BS deed hij dit niet aan en ging discussie aan; tijdens gesprek gaf hij aan dat hij zijn fout inzag en er in 't vervolg ging op letten</t>
  </si>
  <si>
    <t>tel. LVV : Peter wordt 20/05 geopereerd aan de knie (tumor), hij zal dus nog een tijdje afwezig zijn</t>
  </si>
  <si>
    <t>10/02/14: informeel aangesproken op 4x TL en 2 afwezigheden</t>
  </si>
  <si>
    <t>02/12/15 :  sleept negatief bedrag mee, komt langs voor uitleg en onderzoek</t>
  </si>
  <si>
    <t>sw : Aangesproken door dominique, hij is op korte termijn 3 x ziek geweest en maakt zich zorgen.  1 x griep + 1 operatie die uitgesteld door fout dokter (1dag ziek) + de operatie zelf</t>
  </si>
  <si>
    <t>Bart VDB nav. eigenlijk 5 periodes op 12 maanden. Dominique ergens wel verontwaardigd van gesprek. Naar zijn zeggen de eerste keer op zijn volledige loopbaan bij De Lijn. Onze werking toegelicht en begrip getoond…ook zo telkens slechts 1 dag ziekte. PS: op 26 jaar dienst 36 periodes, 6 jaar 100% beschikbaar. Van 5 periodes in casu: 2X corona gerelateerd (negatieve coronatest + ziek na 2de vaccin). Over andere periodes heeft Dominique open gecommuniceerd. Zware periode achter de rug (relatie-breuk), rugproblemen EN haat vroeges. Geraakt 's morgens soms niet uit zijn bed door zwakke rug. Voor PWR, bureau wisselde al zijn vroeges voor hem, nu mag niet meer (slechts 3). Hem gezegd maximaal in te zetten op wissels onderling met collega's (probleem...de poel om in te vissen is klein...hij kent alleen maar zijn baan op lijn 3). Verder goed chauffeur. Klein werkpuntje is zijn snelheid (1 overtreding 22/05/2020, 2X geflitst op 1 dag o/d KOR tijdens gerichte actie-dag door cc). te wijten aan vlotte geroutineerde chauffeur, geen cowboy want verder geen noemenswaardige opmerkingen. Te vroeg rijden: nog nooit aangesproken moeten worden maar schommelt vaak net onder 20%. Meegegeven dat op dat vlak zeker nog groeipotentieel is. Enkele meldingskens in CB, maar kan al eens voorvallen.</t>
  </si>
  <si>
    <t>Martens Dominique</t>
  </si>
  <si>
    <t>info BVDB: periode 21/06 tem 25/06 door corona</t>
  </si>
  <si>
    <t>Van Loo Henk</t>
  </si>
  <si>
    <t>gesprek SH + LVV : progressief hernemen na 4 jaar ziek</t>
  </si>
  <si>
    <t xml:space="preserve">03/09/2014(SW): verslag lijncontrole </t>
  </si>
  <si>
    <t>LVV : operatie knie, alle dagen kiné, attest tem 05/01/2020, op 20/12 terug naar dokter</t>
  </si>
  <si>
    <t>LVV : Stephen vandaag op bureel, moet op 20/12 naar specialist en hoopt begin januari te beginnen.</t>
  </si>
  <si>
    <t>LVV : aangesproken ivm vroegrijden juni 2020 : 7,87% extreem te vroeg en 39,33 % te vroeg. Zal er op letten.</t>
  </si>
  <si>
    <t>LVV : operatie aan de knie herstelt niet zoals gehoopt, moet nog naar zijn arts maar denkt het werk niet te kunnen hervatten op 11/12/20</t>
  </si>
  <si>
    <t>andere diensten</t>
  </si>
  <si>
    <t>gesprek greet + Lucie + Freddy Baert : Mesor ten einde. Wenst nog enkel tram via soc.raad. Dit wordt niet toegestaan. Voorstel van ons om over te stappen naar PWR.  Wil hiermee nog wachten en zal ruilen met collega's.</t>
  </si>
  <si>
    <t>arbeidsongeval</t>
  </si>
  <si>
    <t>LVV : naar spoed geweest, Stephen is in werkput van de tram gevallen, hij heeft zijn knie gebroken en zijn biseps zijn afgescheurd</t>
  </si>
  <si>
    <t>LVV : telefoon met Stephen : hij gaat op reis van 11/10-09-11/2024. Zijn echtgenote gaat met de mobilhome rijden.</t>
  </si>
  <si>
    <t>LVV :  telefoon met Stephen : moet op 14/11 op controle voor zijn knie. Zijn knie is al iets beter, hij kan zijn knie al buigen als hij zijn brace aan heeft. Zijn biceps zijn nog niet beter en gaat voor een 2de opinie naar een andere dokter op 08/01/2025.</t>
  </si>
  <si>
    <t>LVV : telefoon met Stephen : hij heeft verlenging gehad tem 19/01/2025. ondertussen ging hij naar de controlearts. Deze heeft enkel zijn arm bekeken. Hij moet nog eens teruggaan in januari voor zijn knie te laten controleren.</t>
  </si>
  <si>
    <t>LVV : telefoon met Stephen : gaat vandaag naar specialist voor 2de opinie van zijn arm. Op 20/01 moet hij naar de dokter van de verzekering voor nazicht van zijn knie</t>
  </si>
  <si>
    <t>algemeen functioneren</t>
  </si>
  <si>
    <t>Wim Remue</t>
  </si>
  <si>
    <t>gesprek LVDV+CR: aanleiding van 5 meldingen</t>
  </si>
  <si>
    <t>algemeen funtioneren</t>
  </si>
  <si>
    <t>RC Eco-score</t>
  </si>
  <si>
    <t>brief evaluatie LV 16/04/14: stort regelmatig maar komt nooit op nul</t>
  </si>
  <si>
    <t>evaluatie</t>
  </si>
  <si>
    <t>Lucq Joeri</t>
  </si>
  <si>
    <t>gesprek EV: evaluatiegesprek ivm funtioneren als lijnverantwoordelijke; geen opmerkingen; doe zo verder</t>
  </si>
  <si>
    <t>22/05/15: gesprek is niet kunnen doorgaan wegens ziekte, haar echtgenoot Tony kwam vertellen dat zij enorme last heeft van migraine (hormonaal), de langere periode betreft een operatie (navelbreuk)</t>
  </si>
  <si>
    <t>verg 15/04/15: gesprek regio plannen</t>
  </si>
  <si>
    <t>verg: bij volgende ZI gesprek regio</t>
  </si>
  <si>
    <t>sw : reden is migraine, verder prima dossier, voorstel om sandra op gedooglijst te plaatsen</t>
  </si>
  <si>
    <t>verg: migraine, zal niet opgelost raken, loopt bij verschillende dokters langs, aanspreken ivm tijdig bellen bij herneming</t>
  </si>
  <si>
    <t>overleg regio: 51 periodes, 3 gesprekken; verder blanco dossier dus geen actie</t>
  </si>
  <si>
    <t>verg: laatste periode in maart, opvolgen</t>
  </si>
  <si>
    <t>Priem Sandra</t>
  </si>
  <si>
    <t>gesprek SS: ziekteverzuim; bevestigd in brief</t>
  </si>
  <si>
    <t>info SS: periode 07/02 tem 09/02 door corona</t>
  </si>
  <si>
    <t>tel. 12/03/12: heeft grote ontvangsten, dus best elke barema storten</t>
  </si>
  <si>
    <t>om de 4d storten, desnoods via bank</t>
  </si>
  <si>
    <t>18/03/13: melding Patrick Valschaerts: klacht van Antoon over "rokende" reiziger</t>
  </si>
  <si>
    <t>nazicht kas 02/08/13: heeft buffer aangelegd waardoor hij niet zo vaak meer boven de 100 euro achterstand heeft, stort wel nog laattijdig ontvangsten</t>
  </si>
  <si>
    <t>formele verwittiging</t>
  </si>
  <si>
    <t>nazicht kas 16/12/13: nok</t>
  </si>
  <si>
    <t>topcrashers 01/01/14: nok, slechts terloops aangehaald tijdens gesprek 31/01/14</t>
  </si>
  <si>
    <t>laatste verwittiging + 3 dagen schorsing</t>
  </si>
  <si>
    <t>brief evaluatie LV 16/04/14: stort regelmatiger maar komt door hoge ontvangsten vaak boven de 100 euro achterstand en nooit op nul</t>
  </si>
  <si>
    <t>topcrashers 01/06/14: nok, meer houding probleem dan werkelijk ongevallen, routine coaching te plannen</t>
  </si>
  <si>
    <t>verg RS 28/01/15: reeds dalend aantal, geen actie</t>
  </si>
  <si>
    <t>Smet Antoon</t>
  </si>
  <si>
    <t>overleg rijschool: op 19/04/2016 gecoacht (2), de positieve opmerkingen vergeet hij, begint te vitten op de negatieve punten. Plannen voor opleidingen in dialoog met de klant, preventief rijden 1 – 1 en/of toegankelijkheid.</t>
  </si>
  <si>
    <t>info soc dienst: mag van arbeidsgeneesheer hernemen vanaf 21/12/17</t>
  </si>
  <si>
    <t>conflict met Dimitri De Poorter</t>
  </si>
  <si>
    <t>Ziekteverzuim : informeel</t>
  </si>
  <si>
    <t>tel. BVDB : AO 2 scheuren in pees van schouder, 10/09 op controle bij specialist, voorlopig AO tem 15/09</t>
  </si>
  <si>
    <t>LVV : tel.  Op 10/09 terug naar specialist, hoopt op 16/09 te hervatten</t>
  </si>
  <si>
    <t>LVV : tel. Had toch nog verlenging gehad, wil hervatten 01/11/19</t>
  </si>
  <si>
    <t>LVV : aangesproken aan Zuid omdat hij vorige week verlof gevraagd had, niet gekregen en dan toch niet aanwezig. Beweert mail van Thomas niet gezien te hebben, zou niet met opzet zijn.</t>
  </si>
  <si>
    <t>gesprek LVV: goede evaluatie als LV, aandacht besteden aan het op tijd komen op het werk</t>
  </si>
  <si>
    <t>gesprek LVV : goede evaluatie als LV, aandacht besteden aan het op tijd aanmelden en op het werk komen (5 meldingen), verder geen ziekteperiodes, geen overtredingen, geen klantenreacties, 1 klein ongevalletje, goede eco-score en zeer goede cijfers vroegrijden</t>
  </si>
  <si>
    <t>02/03/09 (JB), hernomen na langdurige ziekte</t>
  </si>
  <si>
    <t xml:space="preserve">gesprek klantenreacties: 30/11/09 (MF) </t>
  </si>
  <si>
    <t>verg 06/11/13: opvolging rijschool</t>
  </si>
  <si>
    <t>04/02/14 nav coachingsverslag rijschool</t>
  </si>
  <si>
    <t>conflict met Johannes De Boeck</t>
  </si>
  <si>
    <t>verg 13/02/15: opvolgen</t>
  </si>
  <si>
    <t xml:space="preserve">SW(31/07/2015) : algemeen gesprek over KR wegens zeer veel KR's </t>
  </si>
  <si>
    <t>05/08/15: vraag naar coaching aan rijschool (aantal ongevallen is gestegen)</t>
  </si>
  <si>
    <t>19/10/15: herhaling vraag coaching, is nog niet gebeurd</t>
  </si>
  <si>
    <t>10/12/15: nog coaching gevraagd aan RS</t>
  </si>
  <si>
    <t>SW : gesprek over ongevallen, diverse prutsen, stuk door attitude</t>
  </si>
  <si>
    <t>overleg rijschool: heeft goede coachings, echter ook veel KR's. onlangs gesprek gehad met SW,  opvolgen, preventief rijden 1-1 inplannen</t>
  </si>
  <si>
    <t>Informeel aangesproken na een aantal meldingen dat hij opvallend veel overwerk heeft om dan een aflos te kunnen krijgen (en langer stil te kunnen zitten dan de eigenlijke pauze, gezien het appel na 1 toer niet na 20' terug is…). Zegt zich overal aan de regels te houden (bv zone 30) en aan de terminus zeker eens 5' te nemen omwille van zijn rug, maar verder rijdt hij er zeker niet naar. Viel een beetje uit de lucht.</t>
  </si>
  <si>
    <t>melding van controle dat Andy weer geregeld moest worden - lijst getrokken uit cognos - hij is niet de enige, er zijn nog effectieven in zijn geval</t>
  </si>
  <si>
    <t>sw : constructief gesprek over omgaan met klanten</t>
  </si>
  <si>
    <t>coaching door controleur Kristoff D'Haese, positief ervaren door beide</t>
  </si>
  <si>
    <t>gesprek</t>
  </si>
  <si>
    <r>
      <t xml:space="preserve">SH + LVV : </t>
    </r>
    <r>
      <rPr>
        <sz val="11"/>
        <color rgb="FFFF0000"/>
        <rFont val="Calibri"/>
        <family val="2"/>
        <scheme val="minor"/>
      </rPr>
      <t>formele verwittiging</t>
    </r>
    <r>
      <rPr>
        <sz val="11"/>
        <color theme="1"/>
        <rFont val="Calibri"/>
        <family val="2"/>
        <scheme val="minor"/>
      </rPr>
      <t xml:space="preserve"> ivm ongevallen krijgt opleiding defensief rijden</t>
    </r>
  </si>
  <si>
    <t>Lucie : 4 ziektes, heeft problemen met rug en nek, heeft hier ingreep voor gehad</t>
  </si>
  <si>
    <t>Lucie : Andy had van mijn een brief ontvangen ivm vroegrijden. Hij was heel erg verwonderd en zei dat het de eertse keer was dat hij hier van hoort. Ik had hem al 2 mails gestuurd op zijn emailadres van de lijn. Hij zegt mij dat dit niet geactiveerd is. Hij heeft de mails dus niet gezien en vindt het onfair dat wij zouden zeggen dat het al de 3de keer is dat wij hem hiervan verwittigen. Hij zal in de toekomst letten op zijn vroegrijden.</t>
  </si>
  <si>
    <t>Lucie : Andy vandaag aangesproken over de resultaten van april (35, 71% te vroeg). Hij verwees mij ook naar het feit dat hij pas op 22/04/21 zijn brief ontvangen had en dat hij dit voor april niet meer kon rechttrekken. Ik heb hem gezegd dat hij er zeker moet op letten en dat we de resultaten van mei zeker opvolgen.</t>
  </si>
  <si>
    <t>08/12/11: stort regelmatig, maar achterstand nog wegwerken</t>
  </si>
  <si>
    <t>goed bezig</t>
  </si>
  <si>
    <t>nazicht kas 02/08/13: NOK</t>
  </si>
  <si>
    <r>
      <t xml:space="preserve">stort regelmatig maar komt toch regelmatig boven de 100 euro achterstand, gevraagd nog regelmatiger te storten (bv om de 2d), </t>
    </r>
    <r>
      <rPr>
        <u/>
        <sz val="11"/>
        <color theme="1"/>
        <rFont val="Calibri"/>
        <family val="2"/>
        <scheme val="minor"/>
      </rPr>
      <t>geen brief opgemaakt</t>
    </r>
  </si>
  <si>
    <t>verg 04/11/13: ok</t>
  </si>
  <si>
    <t>herinnering afspraken via brief</t>
  </si>
  <si>
    <t>Monitoring vroegrijden + klacht</t>
  </si>
  <si>
    <t>Bart VDB: Nav. werkoverleg en slechte resultaten OT Dave aangesproken (maand sept. 2019 42% ritten te vroeg, waarvan 6,41 extreem te vroeg). Belang van op tijd rijden uitgelegd (vr klant, vr zichzelf (ev. boetes)) en invloed op rijtijden die toegekend worden obv. gemiddelden. Maand oktober was al beter: 21,01 te vroeg waarvan 1,68 extreem te vroeg. Progressie maar nog werk aan de winkel. Sedert kort rijtijden lijn 2 aangepast (minder rijtijd, meer buffer) en is een betering. Retibo en parelsnoer handig hulpmiddel. Naast monitoring Dave eveneens geconfronteerd met klacht andere weggebruiker over door onveilig signaal rijden te kruispunt Coca Cola Gestichtstraat. We weten dat ginds een probleemsituatie zich voordoet (als tramvoertuigen stoppen aan de halte Gestichtstraat richting Zwijnaarde thv. bol, dan vragen zij reeds hun signaal aan. Tegen dat tramvoertuig kan vertrekken (op en afstappen reizigers) zijn zij dikwijls net hun signaal kwijt maar bepaalde chauffeurs rijden toch nog door om geen extra tijd te verliezen. Benadrukt dat dit in geen geval toegestaan is en men maar mag vertrekken als er veilig signaal is...desnoods uitstappen en op paal opnieuw aanvragen. Problemen met detectielus zijn gekend en via Ben VDB weet ik dat de werken gepland zijn om de lus te verleggen zodat deze situatie ophoudt te bestaan. Dave zal hiermee rekening houden in de toekomst...</t>
  </si>
  <si>
    <t xml:space="preserve">Gesprek Dave met TC Bart: Dave vertrouwt mij toen…zijn mama agressieve kanker…maag moet volledig weggenomen worden, zijn vrouw Wendy ook sukkelende met gezondheid…ijzertekort…begin dec. 2de baxter vr Wendy…hopelijk slaat die wel aan. Ondertussen komt Wendy werken maar is 's avonds telkens uitgeteld... </t>
  </si>
  <si>
    <t>Wandelganggesprek</t>
  </si>
  <si>
    <t>Feedback toestand mama van Dave: 3/4 de van haar maag  + lymfeklieren verwijderd. Tijdens operatie klaplong en wordt nu wegens te weinig saturatie kunstmatig beademd. Met Wendy aan de betere hand. 2de baxter slaat aan, wel nog geen 100%. Doordat Dave zijn mama nog steeds in de kliniek ligt, dagelijks voor, na dienst langs bij zijn vader omdat die ook niet voor zichzelf kan instaan ... weegt door op de situatie.</t>
  </si>
  <si>
    <t xml:space="preserve">Bart VDB: niets op aan te merken. Neemt al zijn kerntaken als LVV ter harte. Heeft het soms moeilijk dat zaken soms stroef lopen (kan dan impulsief zijn: sprak eind 2023 uit zijn taken als LVV te willen neerleggen). Is perfectionist en ziet sommige dingen soms anders. Denkt wel altijd mee. Qua functioneren wat werk aan zijn monitoring (te vroeg). Ver boven gemiddelde, wel onder aanspreekgrens. Als LVV heeft hij hier ook een voorbeeldfunctie in. Hij weet het van zichzelf en is bereid om hier terug in te groeien. Kijkt reikhalzend uit naar zijn functie als rij-instructeur bij Rijschool = Normaal. Zou heel graag in tussentijd een ruimer takenpakket als LVV hebben. Hij vergelijkt met OT kust waar veel breder zou zijn... had hij vorige keer op evaluatie ook gezegd. Volgens hem is bij tekenen contract LVV veel ruimer takenpakket beloofd. Hij is van oordeel dat er te weinig gebruik gemaakt wordt door andere diensten van de vakkennis van LVV (oa. dienst omleidingen bijvoorbeeld). Is ook voorstander van samenkomstmoment van alle LVV om te brainstormen, ervaringen uit te wisselen. Whats'App groep LVV/TC ook een voorstelidee van hem. </t>
  </si>
  <si>
    <t>Bart VDB: verzuimgesprek nav. 4 periodes op 12 lopende maanden. Bij uitnodiging van gesprek Dave niet echt akkoord dat het niet gaat om een kalenderjaar. Net voor gesprek, vraag ik Dave of hij koffie wenst: Neen, ik heb niet veel tijd en wil er niet al te veel woorden aan vuil maken. De toon is gezet.  Hij blijft ook recht staan tijdens ons gesprek. Dave wil niets kwijt. Op bepaald moment vraag ik of zijn afwezigheden ook werkgerelateerd zijn. Hij antwoord niet. Ik benoem dat ik wel die indruk heb en verwijs naar zijn eerste ZI-periode waar hij op 29/11 mij een mail stuurt dat hij per direct stopt met LVV, de dag daarna komt er een ZI-attest binnen vanaf 30/11. Dave neemt mij dit kwalijk omdat ik volgens hem insinuaties leg. Ik probeer mij te verduidelijken maar ben Dave al lang kwijt. Uiteindelijk stapt hij het lokaal zelf buiten omdat hij er geen zin in heeft en hij vind dat ik te ver ben gegaan. Het laatste wat hij zegt: Je mag mij een sanctie opleggen, ik zal het tekenen, het kan mij niet schelen, terwijl nooit 1 woord is gerept over sanctioneren... Wat bedoeld was in een gewoon gesprek, is anders ontaard. Jammer. Dave is zeer stressgevoelig, het feit dat hij de eerste jaren nog geen rij-instructeur zal kunnen worden, eist zijn tol. Ik heb me vooraf geïnformeerd bij Rijschool: Destelbergen heeft er blijkbaar 2 te veel en hij staat op de 2de plaats. Er moeten er dus al 4 verschuiven om hem rij-instructeur te maken. Zo lang schikt Dave niet te wachten, liet hij ontvallen.</t>
  </si>
  <si>
    <t>20/10/10: elke barema storten</t>
  </si>
  <si>
    <t>herinnering per brief</t>
  </si>
  <si>
    <t>elke barema storten</t>
  </si>
  <si>
    <t>brief: goed, enkel nog meeslepend saldo van 14,25 euro</t>
  </si>
  <si>
    <t>(sw) storten ok, stortingsgedrag fout, zal het aanpassen</t>
  </si>
  <si>
    <t>met SH: elke barema storten</t>
  </si>
  <si>
    <t>beter, maar kan nog beter</t>
  </si>
  <si>
    <t>per brief</t>
  </si>
  <si>
    <t>snapt het niet goed waarom het niet goed loopt, zullen nieuwe afspraak maken, geldafgifte overlopen met boeken erbij (gepland medio juli)</t>
  </si>
  <si>
    <t>samengezeten, stort na elke barema maar geld wordt laat verwerkt, brengt stortingsbewijzen nog binnen ter controle bewering</t>
  </si>
  <si>
    <t>gesprek gepland op 23/09/13, maar Davy meldde zich 's morgens ziek</t>
  </si>
  <si>
    <t>brief gestuurd 04/10/13 dat ontvangsten niet ok zijn, en nieuwe afspraak kan gemaakt worden indien hij dit wenst</t>
  </si>
  <si>
    <t>komt niet op gesprek, wilde geen reden geven, dan maar via brief formele verwittiging</t>
  </si>
  <si>
    <t>nazicht kas 25/02/14: nok (automaat E17 heeft defect gestaan, mogelijks daardoor)</t>
  </si>
  <si>
    <t>nazicht 25/03/14: stort regelmatiger, maar blijft met een hoog negatief saldo</t>
  </si>
  <si>
    <t>vvf: 3 dagen schorsing + laatste verwittiging</t>
  </si>
  <si>
    <t>verg 16/06/14: ziekte te bespreken tijdens gesprek geldafgifte 02/07/14</t>
  </si>
  <si>
    <t>gesprek 02/07/14: Dirk Stautemas zal de boeken van Davy uitpluizen (terugkerende tot 2011), resultaat wordt medio augustus meegedeeld</t>
  </si>
  <si>
    <t>Stautemas bevestigt dat Davy niet stort volgens de afspraken, wil een gesprek met Marc Feys laten inplannen, met oa de vraag om een eenmalige rechtzetting te doen, zal hiervoor zelf het nodige doen</t>
  </si>
  <si>
    <t>brief aan Davy, moet alle achterstand tegen eind dec '14 storten</t>
  </si>
  <si>
    <t>verg 15/04/15: gesprek regio na eerstvolgende ZI</t>
  </si>
  <si>
    <t>sw : standaardgesprek ziekteverzuim - positief gesprek algemeenfunctioneren</t>
  </si>
  <si>
    <t>sw : standaardgesprek te laat komen</t>
  </si>
  <si>
    <t>Kathy Deboosere 29778 belde CR op nav een voorval met Davy Westelinck 9062 (vroegrijden, bus niet correct afgeven, roepen naar haar,…)</t>
  </si>
  <si>
    <t>Kathy Deboosere belde CR weer, Davy was uitgevlogen ivm voorval gisteren</t>
  </si>
  <si>
    <t>CR: Davy heeft gebeld, hij zit er wat door, het is hem allemaal te veel aan het worden; beseft  dat hij niet had moeten uitvliegen naar collega; Kathy dit laten weten, ze kwam binnen in Dampoort toen ik hem aan de lijn had, hij heeft zijn excuses aangeboden</t>
  </si>
  <si>
    <t>cr: Davy had een gesprek aangevraagd omwille van het feit dat hij er ver door zit. Vraagt aangepast werk.</t>
  </si>
  <si>
    <t>soc dienst: Davy heeft nagedacht over het aangeboden aangepast werk bij M (affiches en folders verdelen), maar knapte af op week nachtwerk, was wel dankbaar. Doet verder in afwachting van deelname aan examen.</t>
  </si>
  <si>
    <t>tel. CR: eens gepolst naar hoe het met hem gaat, gaat wel beter, neemt af en toe verlof en dat helpt, apprecieert dat er gebeld wordt (ook door soc dienst)</t>
  </si>
  <si>
    <t>sw: het gaat nog steeds niet goed met Davy, besproken om eens andere lijnen te overwegen of iets anders…</t>
  </si>
  <si>
    <t>verg: gesprek regio</t>
  </si>
  <si>
    <t>sw : davy was voorzien op gesprek half september, wil niet komen. Heeft een formele brief gekregen rond algemeen functioneren</t>
  </si>
  <si>
    <t>laatste keer voorstel aangepast werk, ditmaal bij T, is voor T ok, nog geen startdatum gekend, Davy was aangenaam verrast dat er nog een voorstel kwam en leek gemotiveerd</t>
  </si>
  <si>
    <t>geen budget voor aangepast werk…</t>
  </si>
  <si>
    <t>cr: gesprek nav alg functioneren (ZI, vroegrijden, meldingen); sinds eind juli niets meer, hopelijk blijft dit zo - zegt dat hij weigert te laat te vertrekken aan terminus, rittijden zitten niet goed, zal slepen en tijd afwachten als het kan, maar dat lukt niet steeds; veel collega's houden zich niet aan de snelheid of vertrekken te laat - 2x last gehad van rug + voedselvergiftiging nadat koelkast Dampoort defect was - globaal gaat het beter, neemt regelmatig verlof of vraagt eens een andere dienst om gedachten te kunnen verzetten, helpt wel</t>
  </si>
  <si>
    <t>Westelinck Davy</t>
  </si>
  <si>
    <t>gesprek na problemen aanmeldtijd regularisatie E17 en algemeen functioneren,gaat overstap naar tram maken</t>
  </si>
  <si>
    <t>Te laat Komen</t>
  </si>
  <si>
    <t>brief 3 opmerkingen in 6 maand : 2x te laat komen + 1x reisweg niet gevolgd</t>
  </si>
  <si>
    <t>Zeer goed dossier in 2020 , na verandering naar tramopleiding amper problemen te melden met Davy, voelt zich zeer goed op tram.</t>
  </si>
  <si>
    <t>Davy Westelinck</t>
  </si>
  <si>
    <t>Gesprek 4 ziektperiodes : meer dan gemiddeld. Zegt in tijden van Corona de raad op te volgen die hem opgelegd wordt : indien ziek (symptomen Corona ) , thuisblijven en laten testen. Was aan een heel goed jaar bezig ,het enthousiasme lijkt weer weg te ebben.</t>
  </si>
  <si>
    <t>opvolgingsgesprek</t>
  </si>
  <si>
    <t>gesprek KDR + SH= bedekken stuurpost</t>
  </si>
  <si>
    <t>zelf gebeld, probleem zou nu opgelost moeten zijn</t>
  </si>
  <si>
    <t>verg 13/02/15: hersteld, werkt nu 80%, geen actie</t>
  </si>
  <si>
    <t>Dewispelaere Danny</t>
  </si>
  <si>
    <t>SW: geen reden tot verder verzuim. Voor de rest prima dossier! RC positief, zal op nul brengen</t>
  </si>
  <si>
    <t>verg: gesprek gehad 17/08</t>
  </si>
  <si>
    <t>tel Danny: wordt 20/05 geopereerd; zal tijdje thuis zijn</t>
  </si>
  <si>
    <t>tel Danny: herneemt 12/09; moet geopereerd worden aan voet, vermoedelijk januari</t>
  </si>
  <si>
    <t>info Danny: 2e operatie is gepland op 10/01/2020</t>
  </si>
  <si>
    <t>tel EV: operatie goed verlopen; mentaal lastig omdat hij weer thuis zit</t>
  </si>
  <si>
    <t>gesprek SH: veelvuldige en langdurige afwezigheid wegens ziekte; verder goed dossier</t>
  </si>
  <si>
    <t>Te vroeg rijden</t>
  </si>
  <si>
    <t>De Bruycker Marnix</t>
  </si>
  <si>
    <t>Bart VDB: s'middags aangesproken mbt. slechte resultaten maand september 2019: 42,36% te vroege ritten + 11,11% extreem te vroege ritten. Adhv. grafieken zwakke resultaten visueel getoond…in vergelijking met EZ resultaten zijn dienstrol en AZ resultaten alle chauffeurs. Moet hier echt aan werken en progressie tonen, zoniet wordt aanspreken formeler... Betrokken chauffeur inzake dit onderwerp in het verleden nog aangesproken geweest...betere resultaten na gesprek toen. Nu serieze herval...belooft er aan te werken... s' Avonds betrokken chauffeur teruggezien (ondertussen gedurende verloop dag klacht reiziger binnengekomen wegens te vroege rit. Marnix was 5 min. te vroeg vertrokken op Zwijnaarde Bibliotheek (laatste tram richting Sint-Pietersst.) waardoor reiziger trein naar Brugge had gemist. Hem ermee geconfronteerd. + dag nadien (5/11) te weten gekomen dat Marnix diezelfde avond (4/11) terug 10 min. te vroeg was binnengereden (dit nav. kabelbreuk en panto af spoor 4 voertuig Marnix bij binnenrijden 4/11)</t>
  </si>
  <si>
    <t>Bart VDB: in de wandelgangen gefeleciteerd met merkbaar betere resultaten …maand okt. "slechts" 27,82% (PS: komt van 53,47%), maand nov. echter 4,29%! te vroeg. Kleine Nuance: nu wel 42,86 % van zijn ritten te laat MAAR strikt genomen kan ik daar niet veel van zeggen. Zijn uitleg: doordat hij nu op uur vertrekt, heeft hij meer volk mee, durft nu ook reizigers meepakken die nog komen aanlopen en bijgevolg rijdt daardoor automatisch in vertraging...</t>
  </si>
  <si>
    <t>Informeel ziekte</t>
  </si>
  <si>
    <t>Bart tel. contact: op 09/12 Marnix geopereerd aan dubbele liesbreuk…normaliter 4 à 6 weken revalidatie…positief herstel…wordt verwacht te hervatten 18/01. In de kantlijn tijdens gesprek meegegeven dat chauffeurs die gedurende jaar 2019 NIET ziek zijn geweest allen een positieve brief zullen ontvangen. Als teamcoach meegegeven dat hij naar mijn aanvoelen eigenlijk ook een brief verdient (niet echt ziek geweest in 2019), echter theoretisch gezien dit niet mogelijk is nav. medische ingreep. Heb hem alsnog gefeleciteerd met zijn engagement op dat vlak...</t>
  </si>
  <si>
    <t>Bart VDB kort gesprekje onder 4 ogen nav. melding centrale Controle Siegfried De Cock. Incidentje met Marnix op 09/07: te halte Sint-Pietersst. richting centrum (lijn 2)…dispuut met reiziger. Marnix deed geen aanstalte om de klep voor rolstoelgebruiker open te leggen toen hij daarover aangesproken werd door begeleider van Rolstoeler. Controle-dienst had dit gezien en Marnix hierover ook aangesproken. Marnix kan niet goed omgaan met dergelijke kritiek en dreigde zijn boelke daar achter te laten. In zijn opzicht: Controle dienst zelf doet niets (gedurende gans de Corona-periode) MAAR chauffeurs bekritiseren dat kunnen ze wel. Marnix sprak uit dat de chauffeurs volledig aan hun lot worden overgelaten en zichzelf maar moeten beredderen. Volgens hem ziet hij De Lijn zo achteruitgaan. 
Tegen Marnix uitgesproken dat hij als lijnverantwoordelijke een voorbeeldfunctie heeft. Klantenzorg is een waarde/norm binnen ons bedrijf en wij verwachten dat chauffeurs daar ook naar leven in hun functie. OOk benadrukt dat betrokken controleurs hier geen schriftelijke melding van hebben gemaakt maar dit toch wel eens met mij wilden bespreken omdat zij de reactie van Marnix niet gepast vonden. Marnix eiste dat zij dit wel schriftelijk moesten melden...omgekeerde wereld. Gezegd dat we de zaken niet moeten overdramatiseren MAAR dat hij in de toekomst wel eens het hand boven eigen hoofd mag houden en moet kunnen verdragen als hij aangesproken wordt over iets dat terecht is... Op 14/07 hier ook KR over ontvangen = gegrond!</t>
  </si>
  <si>
    <t>Marnix gaat gesprek aan met mij als TC: zal op 4 november een gastro-bypas-operatie ondergaan in kader ook van zijn suikerziekte type 2. Zal tijdje (+/- 3 à 4 weken) buiten strijd zijn.</t>
  </si>
  <si>
    <t>verg: goed dossier, opvolgen</t>
  </si>
  <si>
    <t>verg 05/03/14: gesprek CR plannen (5 periodes, waarvan 1 LZ)</t>
  </si>
  <si>
    <t>heeft voor de derde keer chemo ondergaan (derde lange periode), andere ziekteperiodes hebben hier niets mee te maken, draagt zorg voor zijn gezondheid</t>
  </si>
  <si>
    <t>Lust Dominiek</t>
  </si>
  <si>
    <t>4 ziekteperiodes , gezien dossier geen gesprek nodig , opvolging</t>
  </si>
  <si>
    <t>gesprek YDC: ikv ziekteverzuim</t>
  </si>
  <si>
    <t>gesprek YDC + SH: ziekteverzuim + vroegrijden</t>
  </si>
  <si>
    <t xml:space="preserve">gesprek KDR: 4afwezigheden van 1 dag </t>
  </si>
  <si>
    <t>afwezigheden</t>
  </si>
  <si>
    <t>Dominiek Lust</t>
  </si>
  <si>
    <t>gesprek KDR</t>
  </si>
  <si>
    <t>B.Spaelaan</t>
  </si>
  <si>
    <t>02/10/14 (tel CR): zal er rekening mee houden elke laatste dienst voor de rust te storten</t>
  </si>
  <si>
    <t>Monitoring</t>
  </si>
  <si>
    <t>Loots Wim</t>
  </si>
  <si>
    <t>Gesprek in wandelgang nav. KR 16/01/2020: Op zich Wim geen hardleerse te vroegrijder (vb. dec. 2019 20,37% te vroege ritten, nov. 2019  5,55%, okt. 11,94%). Echter rit 434 lijn 2 loop 02.09 herhaaldelijke klacht van dezelfde reiziger omdat tram v. 18u53 vaak te vroeg weg is aan Sint-Pietersst. richting Zw. Bibl. Reiziger komende van trein mist heel dikwijls zijn aansluiting met specifieke tram.  Rit 434 betreft laatste rit nr Zw. om dan binnen te rijden. Mag geen excuus zijn maar deels een verklaring van fenomeen. Chauffeur attent gemaakt van situatie en benadrukt aan bel. haltes (zeker Sint-Pietersst.) tijd af te wachten indien nodig.</t>
  </si>
  <si>
    <t>04/03/09: regelmatig storten</t>
  </si>
  <si>
    <t>gebeld 18/01/12: nog niet alles gestort</t>
  </si>
  <si>
    <t>brief 20/02/12: nog niet in orde, storten tegen 29/02</t>
  </si>
  <si>
    <t>form ver: elke barema storten, niet meer boven 100 euro komen</t>
  </si>
  <si>
    <t>herhalen afspraak, verbetering maar nog niet ok</t>
  </si>
  <si>
    <t>op de goede weg</t>
  </si>
  <si>
    <t>achterstand opgelopen tot 329 euro, laatste verwittiging</t>
  </si>
  <si>
    <t>28/08/13 (SH)</t>
  </si>
  <si>
    <t>Uniform</t>
  </si>
  <si>
    <t xml:space="preserve"> 28/08/13 (SH) </t>
  </si>
  <si>
    <r>
      <t xml:space="preserve">(SH): </t>
    </r>
    <r>
      <rPr>
        <sz val="11"/>
        <color rgb="FFFF0000"/>
        <rFont val="Calibri"/>
        <family val="2"/>
        <scheme val="minor"/>
      </rPr>
      <t>3 d eff sch + bevestiging laatste verwittiging</t>
    </r>
  </si>
  <si>
    <t>10/10/13 (brief)</t>
  </si>
  <si>
    <t>brief SH 10/10/13: op de goede weg</t>
  </si>
  <si>
    <t>brief SH 21/11/13: niet alle ontvangsten worden gestort</t>
  </si>
  <si>
    <t>nazicht bij kas 27/11/13: ok</t>
  </si>
  <si>
    <t>nazicht 21/01/14: geen nieuwe vvf sinds laatste verwittiging  dd 28/08/13</t>
  </si>
  <si>
    <t>te vroeg rijden / uurregelingen respecteren</t>
  </si>
  <si>
    <t>01/08/14: uniform</t>
  </si>
  <si>
    <t>veel verbeterd, moet er wel op letten op nul te komen</t>
  </si>
  <si>
    <r>
      <t xml:space="preserve">(cr): </t>
    </r>
    <r>
      <rPr>
        <sz val="11"/>
        <color rgb="FFFF0000"/>
        <rFont val="Calibri"/>
        <family val="2"/>
        <scheme val="minor"/>
      </rPr>
      <t>3d eff schorsing + laatste verwittiging</t>
    </r>
    <r>
      <rPr>
        <sz val="11"/>
        <color theme="1"/>
        <rFont val="Calibri"/>
        <family val="2"/>
        <scheme val="minor"/>
      </rPr>
      <t xml:space="preserve"> + gesprek SH</t>
    </r>
  </si>
  <si>
    <t>20/04/15 (tel): beseft dat het niet goed is, privé probl., komt tegen einde van de maand in orde</t>
  </si>
  <si>
    <t>voice mail: nog 130,40 euro in negatief!</t>
  </si>
  <si>
    <t>Hij belde naar mij op 11/05/15: nog 69,90 euro, zal dit storten 13/05</t>
  </si>
  <si>
    <t>21/10/2015 (sw): herhaling afspraken met SH</t>
  </si>
  <si>
    <t xml:space="preserve">13/01/2016(sw) informeel gesprek , rekening terug ontspoord, mede oorzaak onduidelijke uittreksels ontvangsten </t>
  </si>
  <si>
    <t>sw: gesprek bij Ivan VC over rekening courant , allerlaatste verwittiging!</t>
  </si>
  <si>
    <t>cr: was zelf verwonderd van de 5 periodes sinds begin 2016; heeft een drukke periode achter de rug met verhuis, is misschien daarvan denkt hij, laatste periode was ingreep aan tanden</t>
  </si>
  <si>
    <t>cr: tijdens ZI-gesprek gewezen op belang van elke barema storten (alweer), herinnerd aan feit dat hij al een laatste verwittiging heeft gekregen</t>
  </si>
  <si>
    <t>verg: geen periode na gesprek, opvolgen</t>
  </si>
  <si>
    <t>sw : gesprek over te laat, ging meer over RC, afspraak (nogmaals) gemaakt om vlugger te storten!</t>
  </si>
  <si>
    <t>sw : gesprek over te laat, ging voornamelijk over rekening courant</t>
  </si>
  <si>
    <t>cr: brief ivm zich ziek melden nadat hij geen vroege kon krijgen</t>
  </si>
  <si>
    <t xml:space="preserve">cr: Vandaag belde Sabri om te verduidelijken dat hij wel degelijk ziek was op 22/09. Hij vraagt zodanig veel andere diensten, dat het wel eens moest lukken dat hij ziek valt wanneer hij eens geen andere dienst krijgt, daar komt zijn uitleg op neer.
Ik heb Sabri heel streng toegesproken. Ik heb hem gezegd 
• dat ik de indruk heb dat hij ons in ons gezicht aan het uitlachen is met zijn te laat komen en rekening courant
• dat hij met zijn job aan het spelen is
• dat ik het erg vind dat hij de moeite niet neemt om te reageren op de vvf (dat niet hij de loodjes verwijderd heeft)
• dat wij precies meer inzitten met zijn functioneren dan hij, misschien moeten wij dat ook niet meer doen
• dat het wat mij betreft 1 voor 12 is, en 
• dat hij zijn functioneren grondig zal moeten bijsturen.
Geen idee of de boodschap overgekomen is. Hij gaf mij gelijk, maar we zullen het moeten zien…
</t>
  </si>
  <si>
    <t>telefoongesprek bevestigd in brief + geen gunsten meer in afwachting van beterschap</t>
  </si>
  <si>
    <t>vroeg toch een uitzondering op zaterdag voor een weekendje weg, heeft hiervoor meermaals gebeld, is niet mogelijk</t>
  </si>
  <si>
    <t>cr: goede evaluatie, mag weer aflossen krijgen, hem erop gewezen dat het zo moet blijven nu, heeft al heel veel laatste verwittigingen gekregen</t>
  </si>
  <si>
    <t>cr: Sabri belde omdat hij zich ziek laten aflossen heeft, had last van draaiingen, heeft proberen verder rijden omdat er geen aflos was, maar het ging echt niet - zal zich laten onderzoeken want 2e maal</t>
  </si>
  <si>
    <t>verg: doet zijn best, opvolgen</t>
  </si>
  <si>
    <t>gesprek SH</t>
  </si>
  <si>
    <t>ss:  voicemail ingesproken om te vragen hoe het gaat (ziek sedert 02/02/19) gevraagd om eens terug te bellen en zoniet zal ik eens terugbellen…</t>
  </si>
  <si>
    <t>ss: na verschillende pogingen om te vragen hoe het met hem gaat belt sabri op 17/9 dat hij op 19/9 het werk progressief wil hervatten.  Een eerstvolgende afspraak bij de arbeidsgeneesheer is pas mogelijk op 26/9 waardoor hij genoodzaakt een verlenging moet vragen om zijn documenten administratief in orde te krijgen, hij moet immers rechtstreeks uit ziekteverlof naar progressieve arbeid gaan.</t>
  </si>
  <si>
    <t>ss: sedert hervatting op 1/10 nog niet gestort.  Mail gestuurd met de vraag geld af te geven.</t>
  </si>
  <si>
    <t>ss: nog geen geld gestort.  Voicemail ingesproken om 10u42 om dringend te storten</t>
  </si>
  <si>
    <t>Toumi Sabri</t>
  </si>
  <si>
    <t>ss: gesprek ziekteverzuim; bevestigd in brief</t>
  </si>
  <si>
    <t xml:space="preserve">info SS - periode 29/11 was corona </t>
  </si>
  <si>
    <t>Ziekte: informeel</t>
  </si>
  <si>
    <t>Dieter Batslé</t>
  </si>
  <si>
    <t>Dieter belt mij (TC) op: Zit met cyste op pees middelvinger linkerhand. Pijnlijk en lastig (zeker bij besturen voertuig, draaien aan stuur). Tot nog toe geprobeerd met ontstekingsremmers en cortisonespuiten, echter geen resultaat. Specialist raad operatie aan. Operatie is gepland op 4/12, daarna normaliter 4 weken revalidatie. Dieter geeft aan indien vroeger mogelijk te hervatten, hij met fiat specialist liefst veel vroeger aan het werk wl. Is het beu thuis te zitten niksen.</t>
  </si>
  <si>
    <t>TC belt met Dieter…herneemt op 18/01/2021 na operatie,  hand slaapt nog soms.. Heeft er zin in. In de kantlijn: 26/01/2021 ondergaat MRI aan de nek want sedert operatie aan vinger, heeft hij soms opstoot (pijn schouderblad + arm). Kan zijn dat sedert de operatie (gewerkt aan de hand) hernia geactiveerd is in de nek (kettingreactie mogelijk volgens ostheopaat en kinesist). In het verleden heeft Dieter nog last gehad aan de nek nav. intensief trainen (fitness, gewichten heffen). MRI op 26/01 om uitsluitsel te geven. Arbeidsgeneesheer ingepland op 14/01.</t>
  </si>
  <si>
    <r>
      <t>Dieter belt mij om me op de hoogte te houden van ziekte: terug verlenging nav. nu symptomen die gelijkaardig zijn aan klierkoorts. Dieter is recentelijk corona-positief geweest en kan ook nog naweeën zijn van die ziekte. Zijn bloed is getrokken en 21/05 normaliter zijn uitslag. Dieter zit verveeld met ziekte want wil bezig zijn. 27/05 Dieter mailt mij: "</t>
    </r>
    <r>
      <rPr>
        <i/>
        <sz val="11"/>
        <color theme="1"/>
        <rFont val="Calibri"/>
        <family val="2"/>
        <scheme val="minor"/>
      </rPr>
      <t>Uit mijn bloed is gebleken dat alle waarden top zijn van A-Z. 
Er is echter wel te zien dat er een zware besmettingsgraad was toen ik covid had. Was een waarde van 800 maar weet zelf niet wat het wil zeggen. Ik heb het in ieder geval zo niet ervaren. 
De keel is over maar de hoest neemt de bovenhand. Ik kan geen 3 woorden zeggen zonder er een hoestbui volgt. 
Ik moet nu een CT scan laten nemen van de thorax om te kijken hoeveel schade er eventueel zou zijn aan de longen. (Of er longsblaasjes afgestorven zijn). 
Als dat goed is en de hoest verdwijnt zou het top zijn. Als er blijkt dat er longblaasjes afgestorven zijn is het herstel iets moeizamer en langer. Is iets wat zeker terug goed komt als deze zijn hersteld. We blijven positief en hopen op het beste. "</t>
    </r>
  </si>
  <si>
    <t>Dieter mailt mij inzake verlenging ziekte: uitslag CT-scant: lichte schade aan longen te zien van destijds opgelopen corona: grote hoeveelheid slijm vast aan longblaasjes... te behandelen met 10-daagse medicatie-kuur... vnl. vermoeidheid als symptoom.</t>
  </si>
  <si>
    <t>Ziket: informeel</t>
  </si>
  <si>
    <t>Bart VDB: verzuimgesprek nav. 4 periodes/12 lopende maanden. 1 operatie, 2 corona-gerelateerd. Rest dossier onberispelijk, TOP-chauffeur!</t>
  </si>
  <si>
    <t>02/01/14: melding dat hij weer een verlenging binnenbrengt, nadat alles geregeld was voor opfrissing. In augustus 2013 was dit ook al voorgevallen.</t>
  </si>
  <si>
    <t>verg 05/03/14: hernomen na bijna jaar afwezigheid, opvolgen</t>
  </si>
  <si>
    <t>04/01/15: melding dat hij weer ziek is -&gt; ziek van 04/05/15 - 30/11/15, dan een maand verlof en vervolgens weer ziek vanaf 01/01/16 (weer gewaarborgd loon)</t>
  </si>
  <si>
    <t>verg 06/01/15: door arbeidsgeneesheer naar huis gestuurd, is niet de eerste maal dat Olivier langer thuis moet blijven door arbeidsgeneesheer; niettemin veel periodes in zijn carrière, dus toch gesprek plannen</t>
  </si>
  <si>
    <t>verg 27/07/15: gesprek regio</t>
  </si>
  <si>
    <t>verg: laatste kans gekregen bij herneming in mei, niet meer ziek sindsdien</t>
  </si>
  <si>
    <t>Tel.contact Bart VDB: inzake geldafgifte (storting 1X/maand te weinig), moet zijn elke dag of op einde van barema  + saldo 194,60 euro (nog te storten) vereffenen asap. , eveneens chauffeur attent gemaakt op: bij herneming na ziekte…telefonisch te melden a/d planning ten laatste op laatste dag van ziekenbriefje voor 11u en niet enkel per email 2 dagen voor de herneming...(in casu was Olivier 4 dagen te laat met melding)</t>
  </si>
  <si>
    <t>Tel.contact Bart VDB: nav. melding derden inzake mogelijks gebruik verdovende middelen om afspraak vast te leggen vr gesprek (samen met Greet V.) EZ vragen naar toestand op werk (had zich al geuit het bedrijf te willen verlaten om tuinaanleg te doen) AZ hem op de hoogte te brengen van de melding die wij ontvangen hebben en mogelijkse consequenties bij preventieve/ gerichte controle. OPM: Olivier ziek van 04/08/2019 tem. 16/08, hij liet mij weten in depressie te zitten nav. problemen thuis: zit in verbouwingen en de werken zijn stilgelegd, zit in co-ouderschap met 5 kinderen en heeft momenteel geen dak boven het hoofd... Tussen de lijnen gevraagd bedrag v. 76,10 euro aan te zuiveren...zo komt hij op 0 (= bankstorter) Verlenging 17/08 tem. 04/09.</t>
  </si>
  <si>
    <t>Informeel ADM</t>
  </si>
  <si>
    <t>Bart VDB: Gesprek was gepland op 30/10 met Olivier (TC + Greet) inzake melding van derden werken onder invloed. Doch Chauffeur op 29/10 laten weten voor 30/10 (DV), uitleg via mail zit in echtscheiding en moest nog vanalles regelen... geloofwaardig? of voelt nattigheid? Afspraak asap op een later tijdstip inplannen.</t>
  </si>
  <si>
    <t xml:space="preserve">Bart VDB: Gesprek samen met Greet…probleem cocaïnegebruik klopte…is hier sedert augustus voor in behandeling met psycholoog in Sint-Margriet. Gaat niet zozeer om verslaving dan wel om zijn manier om te vluchten van zijn problemen. Problemen met verbouwing voorlopig onder controle en echtscheiding afgewend (willen er beiden terug voor gaan). Erkent dat wanneer hij in de put geraakt, de verleiding groot is voor gebruik. Nav. "spontane" melding begeleidingstraject De Lijn opgestart en afspraak met arbeidsgeneesheer ingepland (28/11). Wij worden op de hoogte gehouden van sessies met zijn pscycholoog en resultaten huisarts bij gerichte onverwachte controle. </t>
  </si>
  <si>
    <t>Bart VDB: gesprek te Driebeek…maand dec.2019: 36,17% te vroeg waarvan 4,26% extremen. Belang uitgelegd en werkpunt voor hem (1ste X dat hij hierover aangesproken wordt).Belooft dit te doen…</t>
  </si>
  <si>
    <t>Geldafgifte + Monitoring</t>
  </si>
  <si>
    <t>Bart VDB: Olivier aangesproken nav. hoog opgelopen nog te storten bedrag 429,80 euro. Moet juist lukken te Driebeek geldgifteautomaat defect en laatste storting dateerde van 31/01 daarna barema uitgewerkt tem. 03/02 MAAR niet gestort laatste dienst barema. Hij verschoot van bedrag en gaat dit asap aanzuiveren. Beleid rond storten op papier meegegeven aan Olivier en op aangedrongen procedure te volgen. Liefst dagelijks, ten laatste laatste dienst van barema. Puur uit nonchalence... Gezien dat dezelfde dag chauffeur al 75 euro gestort heeft (gezien in SAP op 14/02).
Eveneens chauffeur herinnerd aan werkafspraak Monitoring (resultaten jan. ook boven 30%)...echter nav. pas aangesproken op 20/01 1ste maal normaal dat nog geen positieve evolutie is...</t>
  </si>
  <si>
    <t>Opvolgingsgesprek ADM + geldafgifte</t>
  </si>
  <si>
    <t>Bart VDB gesprek samen met Greet &amp; Olivier: Echtgenote is weg van bij Olivier. Zeer moeilijke periode nu voor Olivier. Emotioneel &amp; financieel. Twijfelt sterk om De Lijn nu te verlaten nav. de moeilijke periode nu financieel te kunnen overbruggen door met zijn tuinaanleg geld te verdienen. Aangeraden zijn gesprekken met psycholoog te blijven volgen, immers dat voorlopig zijn enige houvast. Geldafgifte nog 356,80 euro open op 24/02 heeft hij ondertussen aangezuiverd en de afspraak gemaakt per barema telkens exacte bedrag door te storten.</t>
  </si>
  <si>
    <t>Opvolgingsgesprek ADM + ziekte</t>
  </si>
  <si>
    <t>Bart VDB + Greet gesprek: vnl. in kader van opvolging ADM. Door Corona gn mogelijkheid geweest voor tussentijdse steekproef uitgevoerd door controle. Vandaar termijn traject verlengd. Nog steeds financieel moeilijke periode nav. vechtscheiding MAAR Olivier definitief gebroken met ex.  en weet zich te beredderen dankzij inkomsten bijberoep.  Olivier laat weten nog steeds correct langs te gaan bij psycholoog. Tussentijdse resultaten van huisarts werden nu wel enige tijd niet meer doorgestuurd naar Dr. Berlengé. REDEN: huisarts onlangs overleden (dit was mij als TC inderdaad reeds gemeld dr Olivier). Afspraak gemaakt de resultaten alsnog te laten doorsturen via plaatsvervangende huisarts. 
Zgn ook verzuimgesprek nav. 4 periodes MAAR NIET aan de orde: ziekte periode 19/3 tem. 4/4 waren volgens werkoverleg 2 ziekte-periodes  MAAR klopt niet: moet opgevuld worden met DV adhv. ingediend  attest. (Olivier inwonend met vader die longpatiënt was en kon niet komen werken).  In AS-400 stond verkeerd gepunteerd (slechts 4 dagen ingeboekt als DV, moesten er 7 zijn). Gevraagd aan hrdc om fout recht te zetten. De rest van de dagen in die periode waren DV, T, X of DA en GEEN ziekte!.</t>
  </si>
  <si>
    <t>Bart VDB + SH: Gesprek in kader van langdurig verzuim. Begrip voor de situatie (relatie-breuk)maar aangekondigde periode om terug op positieven te komen ruimschoots verstreken. Neemt medicatie waar hij niet mee mag sturen. Dient afgebouwd te worden alvorens sprake kan zijn van hername. Laat zich ook psychologisch begeleiden. Nevenactiviteit kan/mag therapeutisch werken in zijn herstel MAAR moet in verhouding staan met hoofdjob bij De Lijn. Tijdens gesprek duidelijk zichtbaar dat Olivier nog diep zit. Naar verzuim toe ook serieuze rugzak let 67 periodes (1206 ziektedagen) op 25 dienstjaren. Wetende dat hij reeds een lange tijd deeltijds werkt 50%. Qua functioneren doet hij het wel goed (muv. vroegrijden een werkpuntje).</t>
  </si>
  <si>
    <t>Bart VDB +SH: 2de Gesprek in kader van langdurig verzuim. Dr tegenslag zoon 1 maand terug (bijna comateus geslagen dr Bende van Wondelgen, kaak gebroken) + miskraam schoondochter afbouw medicatie te niet gedaan. Laat zich nog professioneel begeleiden. Nieuwe verlenging tot 31/08 maar niet van plan zo lang aan te laten slepen. Op 13/07 nieuwe afspraak arts, terug medicatie afbouwen. Zit nu terug aan 45mg Mirtazapine en moet naar 15mg om er mee te mogen rijden. Ook Xanax (om rustig te worden) &amp; Rivotril (inslaper). Midden augustus nieuwe afspraak bij arbeidsgeneesheer ingepland (17/08) voor eventuele PT. Werken kan helpen in herstel, nevenactiviteit oké MAAR wel beperkt en in gezonde balans. Gn concrete afspraken, na 13/7 ons op de hoogte houden en ev. tsstijds gesprek. Er zat een minder gebroken Olivier voor ons MAAR moet toch nog verder sleutelen aan zichzelf.  Olivier was emotioneel en dankbaar voor ons begrip &amp; gesprek.</t>
  </si>
  <si>
    <t>27/03/13: eigenlijk was de situatie elke keer na de brief rechtgezet (wel gestort maar op Evy haar rekening gezet)</t>
  </si>
  <si>
    <t>verg 27/07/15: opvolgen, privéproblemen</t>
  </si>
  <si>
    <t>Goethals Jeffrey</t>
  </si>
  <si>
    <t>tel EV: gevallen met fiets; knie volledig open; kan niet lang plooien; gestart met kine; hoopt 26/10 te mogen hernemen</t>
  </si>
  <si>
    <t>Veiligheidsissue</t>
  </si>
  <si>
    <t>De Vrieze Ludo</t>
  </si>
  <si>
    <t>Bart VDB: contact opgenomen met Ludo nav. afgeplakte rode lamp op display bus 5235 tijdens dienst op 3/8 op  loop 76.03. (gekomen na melding van Antoon Smet 2 aflossen later). Ludo is zo fair te erkennen dat hij dit heeft gedaan. Hij had de bus aangenomen van buitenrijdende chauffeur die hem de bus zo had nagelaten. Tijdens zijn dienst heeft hij 2X zijn voertuig herschakeld maar lampje bleef rood branden. Omdat het op een gegeven moment op zijnen teen bleef werken, heeft hij dit afgeplakt zonder defect te melden via dispatching of planon. Hij erkent in de fout te zijn gegaan maar zegt er bij dat de bus wel perfect reed. Met Sabrina overlegd, geen verder gevolg. Chauffeur dit ook zo laten weten maar hem op het hart gedrukt voortaan de procedure te volgen en geen kaartjes meer af te plakken. Ook mail gestuurd met veiligheidslijst bus.</t>
  </si>
  <si>
    <t>sw : standaardgesprek, verder prima dossier (18 jaar dienst)</t>
  </si>
  <si>
    <t>verg: 1 periode sinds gesprek, opvolgen</t>
  </si>
  <si>
    <t>sw: Carine heeft vernomen dat ze max 2 à 3 vroeges mag wisselen via bureel, ze zegt dat vroege diensten voor haar te zwaar zijn; haar bevestigd dat dit de regel is, dat ze zelf iemand mag zoeken om te verwisselen.
Soc dienst: Carine verwezen naar arbeidsgeneesheer; med toestand inderdaad van die aard dat vraag naar andere diensten via mesor zal volgen</t>
  </si>
  <si>
    <t>Bart VDB: tel. contact: zit erdoor…heeft wat tijd nodig om op haar plooien te komen, tegenslag privé: familiale problemen (enige zus kanker, moeder) + werkgerelateerd (afgeschafte ritten, onvoldoende bussen, reizigers klagen…)  Ondertussen haar aanmeldingen Retibo ter sprake gebracht (slechts 60% succesvol, laatste 2 weken van nov. 2019) en belang uitgelegd dit steeds te doen.</t>
  </si>
  <si>
    <t>Carine neemt contact op met TC: terug hervat sedert 10/12, is vragende partij om 2de helft van januari (van 12/01 tem. 27/01 enkel namiddagdiensten) uit te voeren. Is begaan met haar werk en wil niet terug uitvallen door ziekte omdat ze veel te verwerken heeft, echtgenoot Eric Lammens ook geopereerd en heeft zorgen nodig. I n kader van MESOR verzoek ingewilligd in samenspraak met soc. dienst..</t>
  </si>
  <si>
    <t>Bart VDB: kort gesprek te Driebeek nav. melding dispatching: Carine afgelost op 5/8 wegens vernemen slecht nieuws. Afgelost om 17u50 omdat het emotioneel niet meer ging. Enige zus bloedkanker in agressiefste vorm en niets meer aan te doen. Kwestie van nog enkele maanden/ weken. Op 6/8 terug dienst verzekerd, zich thuis zetten is geen oplossing vertelde ze. Haar benadrukt dat (naast haar TC) onze soc. dienst er zeker is voor haar, mocht zij nood hebben aan een goed gesprek...</t>
  </si>
  <si>
    <t>Bart VDB: verzuimgesprek nav. 4 periodes afgelopen 12 maand. Als TC kende ik eigenlijk wel de problematiek maar moest het gesprek toch aangaan nav.  4 korte periodes. EZ te wijten aan fysieke klachten: slechte rug + artrose, neemt nu medicatie om dit draaglijk te houden. PS: als ze met de bus rijdt, zijn de klachten nog te doen, enkel als ze stil staat, weet ze niet te kruipen van de pijn. Situatie zal er in de toekomst zonder operatie natuurlijk niet op beteren. Afwezigheidsperiodes volgens haar dus niet werkgerelateerd. AZ mentale klachten: door een zeer zware periode waar ze is moeten doorgaan (verlies enige zus aan bloedkanker) en zorgen over moeder in service-flat...liep de emmer op bepaald moment wel over. Ondertussen zware periode een plaats kunnen geven. Voor de rest qua functioneren een supergoede chauffeur. Op alle vlakken onbesproken: constante 90% en meer op tijd, eco januari 2021 4,08, gn KR, gn ongevallen, gn meldingen (CB + tablet), gn overtredingen, gn sancties... Carine had begrip voor de reden van gesprek en werkafspraak gemaakt maximaal beschikbaar te zijn, bevestigd in brief.</t>
  </si>
  <si>
    <t>Vroegrijden: Retibo</t>
  </si>
  <si>
    <t xml:space="preserve">Bart VDB Tel. contact: resultaten maand nov. erbarmelijk…45,83% te vroeg. Sedert nov. effectief op tram, maand voorheen (okt.) nog effectief op lijn 3 en slechts 9,38% te vroeg. Moet als tramchauffeur bijgevolg hier werk van maken… Zijn repliek was dat het dikwijls gebeurt dat uur Prodata 3 min verschilt van uur Retibo waardoor het mogelijkis dat men volgens Retibo zogezegd op tijd rijdt Maar eigenlijk 3 min. tevroeg??? </t>
  </si>
  <si>
    <t>Bart VDB Tel. Contact: EZ onvolledig ingevuld boordboekblaadje (Depannage + controleur ter plaatse), AZ nav. aanrijding 18/12/2019 Rabotstraat: ingevuld EAF kan beter: aantal rubrieken niet of onvolledig ingevuld + achterzijde omstandig verslag ontbreekt. Hem tips gegeven.</t>
  </si>
  <si>
    <t xml:space="preserve">Bat VDB: gesprek met  brief nav. 3 X boven aanspreekgrens te vroeg rijden. Gunter: Vnl. te wijten aan voorliggende collega die 5 min te laat vertrekt op beginpunt en daardoor mijn te vroeg rijden in de hand werkt als chaufffeur die op tijd vertrekt. Zal nu ook later vertrekken, was zijn verweer. Rijdt ook geen 10 km/u i/d Poperingestr. Volgende keer &gt; 20% gesprek met SH. </t>
  </si>
  <si>
    <t>TC gebeld nav. ernstig voorval:
Heeft beroerte gedaan (herseninfarct), is schade te zien maar uit zich gelukkig niet echt in zijn handelen/spreken/denken. Wel verminderde kracht in bepaalde helft van lichaam. Dankzij snelle handelen van partner en snel in spoed (speciaal infuus) verlamming snel weg. Men ziet gaatje in hart (vermoedelijk van na geboorte) dat niet is toegegroeid van zichzelf en mogelijks aan de basis kan liggen. Een operatie in de toekomst aan het hart is niet uitgesloten. Verder onderzoek aangewezen. Mag nav. beroerte sowieso 6 maanden NIET rijden.</t>
  </si>
  <si>
    <t>13/08/12: elke barema storten</t>
  </si>
  <si>
    <t>nazicht kas 02/08/13: ok</t>
  </si>
  <si>
    <t>nazicht kas 25/02/14: nok</t>
  </si>
  <si>
    <t>elke barema storten (zegt hierin wat vergeetachtig te zijn)</t>
  </si>
  <si>
    <t>telefoongesprek nav slaan van reiziger na ruzie, tips gegeven voor toekomst, erop gewezen dat dit niet kan, zegt dat hij eerst aangevallen werd</t>
  </si>
  <si>
    <t>sw : standaardgesprek te laat komen (geen speciale redenen)</t>
  </si>
  <si>
    <t>bespreking dossiers: soc dienst neemt contact op in kader van LZ</t>
  </si>
  <si>
    <t>cr: tijdens gesprek R/C gesproken over LZ (gekneusde ribben na val op vakantie), nu nog last van maar wil niet thuis zitten</t>
  </si>
  <si>
    <t>cr: geeft toe dat hij een aantal keren vergeten storten is, uitgelegd dat hij na elke barema moet storten wat hij ontvangen heeft</t>
  </si>
  <si>
    <t>verg: Greet zal ook eens luisteren, maar is niet meer ziek geweest</t>
  </si>
  <si>
    <t>Sociale media</t>
  </si>
  <si>
    <t>sw : contact genomen rond grove / racistische praat op facebook</t>
  </si>
  <si>
    <t>IVC - SH: gesprek nav racistische uitlatingen op FB, 4 dagen effectieve schorsing</t>
  </si>
  <si>
    <t>Gesprek SH en IVC - 4 dagen schorsing en laatste verwittinging</t>
  </si>
  <si>
    <t>informeel gesprek</t>
  </si>
  <si>
    <t>tel. LVV : nek geblokeerd waardoor linker arm verlamd, mag op 05/06/19 pas naar specialist, heeft nu attest tem 12/05/19 en heeft de bedoeling om daarna te hervatten</t>
  </si>
  <si>
    <t>LVV : pascal kwam naar bureel om te zeggen dat de dag opleiding niet paste aangezien hij iets anders moest doen. Kwam in werkkledij. Bij nazicht zie ik dat hij geen cumulatie aangevraagd heeft en ik spreek hem hierover aan. Hij zegt dat hij niet na zijn uren werkt. Dat het voor zich zelf is.</t>
  </si>
  <si>
    <t>gesprek LVV : 4 x ziek , hij is in elkaar gezakt, heeft veel onderzoeken ondergaan, zal nog ingrepen moeten hebben aan het hart (ten vroegste juni), hij zal dus dit jaar nog een paar keer afwezig zijn door ziekte. Hij probeert onderzoeken te laten doorgaan op dagen dat hij thuis is met DA. Ook rest van dossier besproken = uitstekend</t>
  </si>
  <si>
    <t>tel. LVV : heeft pacemaker gekregen</t>
  </si>
  <si>
    <t>tel. LVV : heeft problemen aan de schouder/sleutelbeen, moet op 09/12 terug naar dokter</t>
  </si>
  <si>
    <t>Bolle Pascal</t>
  </si>
  <si>
    <t>tel. LVV : Pascal laat weten dat hij ziek is en dat hij waarschijnlijk galstenen heeft, onderzoek volgt</t>
  </si>
  <si>
    <t>uniform (das): 11/04/12</t>
  </si>
  <si>
    <t>tevroeg rijden</t>
  </si>
  <si>
    <t>mail LVV : 23,81 % extreem te vroeg in april</t>
  </si>
  <si>
    <t>Lucie : gesprek zietkteverzuim (4 periodes). 1 periode = operatie aan hand, ook te vroeg rijden besproken</t>
  </si>
  <si>
    <t>tel. LVV : simon heeft in ziekenhuis gelegen met darmontsteking (terugkerend probleem)</t>
  </si>
  <si>
    <t>Simon meldt dat hij buikgriep heeft</t>
  </si>
  <si>
    <t>Anonieme melding alcoholverslaving (ontkent de feiten)</t>
  </si>
  <si>
    <t>melding van CC dat Wim overging tot publiekelijk verwijten van geen goeiendag zeggen en onbeleefd zijn (…)</t>
  </si>
  <si>
    <t>telefoon naar Wim nav zijn brief over voorval met Siegfried De Cock (CC), gezegd dat als het zou escaleren hij me moet contacteren</t>
  </si>
  <si>
    <t xml:space="preserve">sw : gesprek na klacht reiziger over vuistslag in gezicht. Volgens Wim werd de reiziger "agressief" omdat hij wat verder halteerde. Het escaleerde en Wim weerde een slag af. </t>
  </si>
  <si>
    <t>De Cooman Kurt</t>
  </si>
  <si>
    <t>kurt heeft corona</t>
  </si>
  <si>
    <r>
      <t>16/11/09: elke barema storten</t>
    </r>
    <r>
      <rPr>
        <b/>
        <sz val="11"/>
        <color theme="1"/>
        <rFont val="Calibri"/>
        <family val="2"/>
        <scheme val="minor"/>
      </rPr>
      <t/>
    </r>
  </si>
  <si>
    <t>form verw: elke barema storten</t>
  </si>
  <si>
    <t>nieuw in opvolging rijschool</t>
  </si>
  <si>
    <t>14/12/12: ongevallenpreventie</t>
  </si>
  <si>
    <t>sleept saldo van 55 euro mee, weet niet waar dit vandaan komt -&gt; kas doet nazicht</t>
  </si>
  <si>
    <t>zal de 55 euro storten na ontvangst loon van juli</t>
  </si>
  <si>
    <t>gesprek 01/07/13 ivm zithouding</t>
  </si>
  <si>
    <t>05/01/14: in slip geraakt met tram en tegen stootblok gereden. Controleurs ter plaatse vonden Tom verward. Blijkbaar zit hij met privézaken in zijn hoofd  en kan hij zich niet goed focussen op de job. Sociale dienst ingelicht.</t>
  </si>
  <si>
    <t>topcrashers 01/03/14: nok</t>
  </si>
  <si>
    <t>tijdens gesprek TL erop gewezen dat dit goed zit</t>
  </si>
  <si>
    <t>11/03/14: tijdens gesprek TL aangehaald, heeft even een moeilijke periode gehad, maar ZI hebben daar eigenlijk niet mee te maken</t>
  </si>
  <si>
    <t>11/03/14: moeilijke periode achter de rug, vanaf jan '14 beter (in feb klok defect), er zal een verbetering merkbaar zijn zegt hij</t>
  </si>
  <si>
    <t>11/03/14: tijdens gesprek TL gewezen op mondelinge opmerkingen te vroeg rijden (te veel rittijd lijn 1, hij moet slepen)</t>
  </si>
  <si>
    <t>verg 16/06/14: opvolgen</t>
  </si>
  <si>
    <t>onwel geworden en afgevoerd naar ZH</t>
  </si>
  <si>
    <t>topcrashers 01/08/14: nok</t>
  </si>
  <si>
    <t>in nov tweemaal goed boven 100 euro, ingesproken op voice mail</t>
  </si>
  <si>
    <t xml:space="preserve"> verg RS 28/01/15: reeds dalend aantal, geen actie</t>
  </si>
  <si>
    <t>13/04/15: voice mail: zeker elke barema storten gezien de hoge ontvangsten lijn 1</t>
  </si>
  <si>
    <t xml:space="preserve"> verg 15/04/15: psychische problemen, opvolgen</t>
  </si>
  <si>
    <t>brief 27/04/15: op de goede weg</t>
  </si>
  <si>
    <t>brief 27/04/15: op de goede weg op dit vlak</t>
  </si>
  <si>
    <t>brief 27/04/15: op de goede weg maar zithouding blijft aandachtspunt</t>
  </si>
  <si>
    <t>brief 27/04/15: op de goede weg maar melding dat stuurpost niet proper wordt achtergelaten</t>
  </si>
  <si>
    <t>brief 27/04/15: op de goede weg maar dit blijft aandachtspunt</t>
  </si>
  <si>
    <t>21/05/15: opletten hiervoor</t>
  </si>
  <si>
    <t>21/05/15: had brief nog niet gezien, zegt wel eens een broodje te eten op de stuurpost, zoals zovele collega's, maar is geen vuile jongen - beseft dat broodje halen tijdens de ritten niet goed overkomt - gewezen op nonchalance in administratie Ethias en de gevolgen daarvan voor de werkgever</t>
  </si>
  <si>
    <t>21/05/15: bevestiging inhoud brief</t>
  </si>
  <si>
    <t>29/09/15: brief: op de goede weg, behalve geldafgifte</t>
  </si>
  <si>
    <t>29/09/15: brief: geldafgifte loopt nog steeds niet zoals het hoort</t>
  </si>
  <si>
    <t>09/10/15: zelf gesprek aangevraagd nav voorval 04/10 (niet gezien dat hij manueel stond ipv automatisch,  niet gezien dat wissel niet goed stond, ook tweede wissel verkeerd genomen) =&gt; 2 dagen eff sch</t>
  </si>
  <si>
    <t>sw : constructief gesprek na 5 meldingen (uniform) ook RC en ziekteverzuim besproken</t>
  </si>
  <si>
    <t>sw : Tom belooft er rekening mee te houden tijdens een constructief gesprek (onder licht voorbehoud, de afspraak  rond rekening courant is hij blijkbaar al vergeten,…)</t>
  </si>
  <si>
    <t>sw : constructief gesprek rond meldingen in chauffeurbeheer, aandachtspunt is RC, Tom beloofde dit in orde te brengen</t>
  </si>
  <si>
    <t>cr: gesprek over afkleven stuurpost met krantenpapier; was er al mee gestopt na mijn voice mail; er zijn nog collega's die dit doen</t>
  </si>
  <si>
    <t>cr: constructief gesprekje over te laat komen</t>
  </si>
  <si>
    <t>Van Vliet Tom</t>
  </si>
  <si>
    <t xml:space="preserve">ss: tijdens gesprekje aan Flanders Expo meldde Tom dat hij eigenlijk wel tevreden is met de aanwezigheid van TC's op het terrein.  Hij zegt dat dit hem goed doet te weten dat de TC's op terrein aanwezig zijn en hij beter functioneert in de wetenschap dat leidinggevenden ook op de baan zijn </t>
  </si>
  <si>
    <t>cr: David vroeg een gesprek aan; hij heeft in januari en in februari overlijdens gehad in zijn onmiddellijke omgeving, en zijn broer heeft acute leukemie, hij evolueert traag positief, maar de dokters zijn niet zeker dat hij goed kan herstellen; hij gaf aan dat hij momenteel dapper doorzet, maar dat hij het lastig heeft, heeft een heel goede band met zijn broer; eens die zou overlijden heeft hij met een dag KV zeker onvoldoende, zijn arts zou hem nu zelfs al tuis zetten, maar dat wil hij niet; na een eventueel overlijden zou hij wel twee weken thuis zijn, en hopen dat hij nadien kan hernemen; vreest dat zijn moeder er wel eens aan onder door zou kunnen geraken wanneer zijn broer overlijdt; heb gezegd dat als het zover komt, hij die rust mag nemen.</t>
  </si>
  <si>
    <t>De Feyter David</t>
  </si>
  <si>
    <t>mail EV: reed in april (coronapandemie) 42,37% extreemvroeg; attent op gemaakt en gevraagd rekening mee te houden</t>
  </si>
  <si>
    <t>mail EV: resultaat niet goed; net veranderd naar lijn 05; zal er rekening mee houden en beloofd betere resultaten in juni</t>
  </si>
  <si>
    <t>mail EV: lijst juni beschikbaar; score doorgegeven; extreemvroeg = 6,90% + vroeg = 41,38%; gevraagd er verder op te letten</t>
  </si>
  <si>
    <t>mail EV: lijst juli beschikbaar; extreemvroeg = 5,42% + vroeg = 30,72%; gevraagd verder inspanningen te leveren om dit nog te doen dalen</t>
  </si>
  <si>
    <t>08/01/15 (SW) : gesprek over algemeen functioneren (gedrag) naar aanleiding van enkele persoonlijke aanvaringen met lijncontrole</t>
  </si>
  <si>
    <t>gesprek 04/05/2015(sw) : aanleiding was niet aansluiten perslucht, tevens monitoring en rekening courant besproken</t>
  </si>
  <si>
    <t>24/11/15: ingesproken in voicemail dat ik vernomen had dat hij zich niet altijd correct uitte naar allochtone collega's, dat ik van iedereen een serene en collegiale omgang met elkaar verwacht; mag me terugbellen indien niet akkoord; heeft teruggebeld, is allemaal zwanzend bedoeld, de boodschap gegeven dat dit dan waarschijnlijk zo niet overkomt, hij zal er op letten</t>
  </si>
  <si>
    <t>sw : gesprek over sociale media, gebruik radio en parkeren</t>
  </si>
  <si>
    <t>cr: telefonisch gecontacteerd omwille van de meldingen</t>
  </si>
  <si>
    <t>lucie : kenneth aangesproken over attitude tov controleur Verbeke ivm gebruik radio</t>
  </si>
  <si>
    <t>lucie: kenneth aangesproken in de gang ivm het niet gebruiken van Retibo, erop gewezen dat het moet</t>
  </si>
  <si>
    <t>SH/LVV : formeel gesprek over algemeen functioneren</t>
  </si>
  <si>
    <t>LVV : gesprek : had zich vastgereden aan Oostakker Wittewalle. Toen dispaching vroeg waarom hij aan Wittewalle stond, heeft hij geantwoord :"ik moest bij de beenhouwer". Hem hierover aangesproken na dienst aan de Zuid. Reageerde :iedereen gaat bij bakker of beenhouwer en liep verder weg.</t>
  </si>
  <si>
    <t>LVV : gesprek wegens dispuut tussen David Van Eenaeme/Sonia De Bruyne en Kenneth. Sonia was bezig met lijnverkenning van de lijnen 7 en vroeg een F122. 1ste maal heeft hij er eentje gegeven, 2de maal weigerde hij dit. Kenneth zegt dat hij een privéprobleem heeft met David. ik heb hem gevraagd om privé en werk gescheiden te houden.</t>
  </si>
  <si>
    <t>Melding van Kenneth : ziek. Pas gemeld om 8u15 en had dienst vanaf 5u06. ziek tem 18/05/20</t>
  </si>
  <si>
    <t>LVV : reed in juli 50,75% te vroeg, gesprek bevestigd met brief</t>
  </si>
  <si>
    <t>LVV : mail 06/10 30,43% te vroeg, al beter maar nog te veel</t>
  </si>
  <si>
    <t>LVV : gesprek ivm te vroeg rijden (50,75% te vroeg) indien niet onder de 20% -&gt; gesprek met SH</t>
  </si>
  <si>
    <t>SH + LVV : gesprek ivm te vroeg rijden. Hij reed in januari 40,63% te vroeg. 1 dag VW   als blijkt dat hij in maart  &lt;30%  heeft, voorwaardelijk komt te vervallen, zo niet -&gt; effectieve schorsing. 1 dag VW ; als blijkt dat hij in april &lt; 20%, terug dag voorwaardelijk komt te vervallen, zo niet -&gt; effectieve schorsing</t>
  </si>
  <si>
    <t>LVV : tel gesprek, wou kenneth uitnodigen voor gesprek omdat hij 4 ziekteperiodes had het laatste jaar. Hij liet mij weten dat alle periodes coronagerelateerd waren. 1ste periode = quarantaine voor zoon, 2de periode = 1 dag ziek na vaccin, 3de periode = in quarantaine na contact met schoonvader die positief was, 4de periode = zelf corona gehad. hierdoor gesprek niet laten doorgaan. ik heb hem ook gezegd dat hij een quarantaineattest moet vragen ipv een ziekteattest als hij in quarantaine zit</t>
  </si>
  <si>
    <t>Kenneth heeft corona (ziek 21/06-24/06/2022)</t>
  </si>
  <si>
    <t>meldingen</t>
  </si>
  <si>
    <t>gesprek LVV : 6 meldingen/jaar, en reeds 3 ziekteperiodes/jaar, verder goed dossier : geen ongevallen, geen klantenreacties, geen sancties en goede cijfers vroegrijden en ecorijden</t>
  </si>
  <si>
    <t>beslissing beroep niet volgen deontologische code -&gt; 8 dagen effectieve schorsing</t>
  </si>
  <si>
    <t>gesprek SH + LVV : 6 meldingen/jaar, 2 ziekteperiodes/jaar, verder goed dossier : geen ongevallen, geen klantenreacties, geen sankties en goede cijfers vroegrijden</t>
  </si>
  <si>
    <t>Martine Van Den Bossche</t>
  </si>
  <si>
    <t>tel EV: depressie door zorg moeder + werk; kan niet tegen drukte of in groep zijn; zal tijd vragen</t>
  </si>
  <si>
    <t>mail GV: heeft contact gehad met Martine</t>
  </si>
  <si>
    <t>informeel gesprek EV: voelt zich beter; wil 01/09 progressief starten</t>
  </si>
  <si>
    <t>verg 13/02/15: SH heeft er regelmatig contact mee en volgt op</t>
  </si>
  <si>
    <t>verg 15/04/15: idem als vorige bespreking</t>
  </si>
  <si>
    <t>12/05/15: melding soc dienst, David zal een tijdje thuis zijn omwille van de gekende problemen</t>
  </si>
  <si>
    <t>25/06/2015: Zal voltijds hernemen vanaf 01/07/15</t>
  </si>
  <si>
    <t>verg 27/07/15: soc dienst neemt contact</t>
  </si>
  <si>
    <t>vrijgesproken door rechtbank, wil hernemen vanaf maandag 27/06, maar mag nog niet van arbeidsgeneesheer</t>
  </si>
  <si>
    <t>verg 13/02/15: problemen opgelost, geen actie</t>
  </si>
  <si>
    <t>LVV : aangesproken ivm het niet aanloggen op Retibo, ging er op letten</t>
  </si>
  <si>
    <t>LVV : Ahmed had een attest van 23/03 tem 30/06/2021 doorgestuurd. Ik heb hem vandaag gebeld om te vragen hoe het met hem gaat. Hij heeft een hartinfract gehad en is in spoed geopereerd. Hij heeft 2 stands gekregen en is momenteel nog steeds in het ziekenhuis.</t>
  </si>
  <si>
    <t>LVV : Ahmed heeft mij gebeld dat hij op 01/07/21 het werk wil hervatten, hij zal op 29/06 naar de arbeidsgeneesheer komen.</t>
  </si>
  <si>
    <t>tel. LVV : Ahmed heeft operatie aan schouder gehad (pees gescheurd). Momenteel revalidatie. Attest tem 30/06/2025</t>
  </si>
  <si>
    <t>verg 27/07/15: opvolgen</t>
  </si>
  <si>
    <t>diverse</t>
  </si>
  <si>
    <t>SH + LVV : gesprek betreffende aanmelden voor collega</t>
  </si>
  <si>
    <t>nieuw in overzicht sinds 01/04/15</t>
  </si>
  <si>
    <t>Jan Oosterlinck</t>
  </si>
  <si>
    <t>Evaluatie gesprek: Eindbeoordeling voldoende (zie chauffeursbeheer)</t>
  </si>
  <si>
    <t>Simoens Franky</t>
  </si>
  <si>
    <t>info BVDB: periode april 2021 door corona; ook periode feb 2022 coronagerelateerd (had syptomen; test was negatief)</t>
  </si>
  <si>
    <t>Heeft mij gebeld nav een voorval met Hilde De paepe. Hem gezegd dat ik objectief niets kan zeggen tegen haar omdat ze op tijd vertrokken is aan Moscou, niettegenstaande de ongeschreven regel zegt dat je wacht als je weet dat je collega op het toilet zit. Hij begreep dit. Hij is het echter beu dat ze hem niet met rust laat. Blijkbaar hebben ze enige tijd geleden iets gehad, en sindsdien geeft ze hem af en toe de middelvinger, of begint ze te roepen. Nu was ze ook beginnen roepen. Ik heb hem gezegd dat zij me zei dat hij beginnen roepen is. Zijn emmer is duidelijk vol. Ik heb hem de raad gegeven dat hij bij een eventueel volgend voorval tegen haar moet zeggen dat ze er voor eens en altijd mee moet stoppen of dat hij de leidinggevende zal inschakelen voor verder gevolg. Als het nadien niet ophoudt, moet hij ons dit melden en kunnen we haar aanspreken. Hij was hier tevreden mee.</t>
  </si>
  <si>
    <t>Hilde De paepe vulde agressieformulier in na incident met Steve Eeckhout, soc dienst pikt op</t>
  </si>
  <si>
    <t>Schijvens Ronny</t>
  </si>
  <si>
    <t>Vlekkeloos parcours algemeen dossier , net als in 2019, Topchauffeur ,bevestigd in brief</t>
  </si>
  <si>
    <t>25/03/14: gebeld, heeft zelf gezegd dat hij erop gaat letten elke barema te storten</t>
  </si>
  <si>
    <t>ongepast rijgedrag</t>
  </si>
  <si>
    <t>LVV : aangesproken wegens te snel rijden in de Belfortstraat, metingen 25/09/2020</t>
  </si>
  <si>
    <t>LVV : Ramazan liet weten dat hij positief gestest is op COVID19</t>
  </si>
  <si>
    <t>verg 28/07/15: soc dienst neemt contact op</t>
  </si>
  <si>
    <t>Dirk Reynen</t>
  </si>
  <si>
    <t>Bericht PM: na echo hebben ze ontdekt dat er een bijkomende scheur in de knie zit en bloeduitstorting</t>
  </si>
  <si>
    <t>03/12/14: ingesproken op voice mail</t>
  </si>
  <si>
    <t>start 'bij voorkeur geen nachtdiensten'</t>
  </si>
  <si>
    <t>verg: ook mesordossier, nu thuis wegens AO</t>
  </si>
  <si>
    <t>verg: dossiertje van voorbije jaar opmaken om te zien of sociale raad kan</t>
  </si>
  <si>
    <t>sociale raad ok voor de regio</t>
  </si>
  <si>
    <t>cr: besproken dat mesor wat ons betreft verlengd kan worden, maar goed dossier is hierbij belangrijk (documenten bij zich hebben, KR, RC,…)</t>
  </si>
  <si>
    <t>verlenging 'bij voorkeur geen nachtdiensten' voor 1 jaar</t>
  </si>
  <si>
    <t xml:space="preserve">Chris vroeg zelf een gesprek aan. Hij zal moeten geopereerd worden en vreest een beetje voor de impact daarvan op zijn dossier. Hij stelt de ingreep al jaren uit, maar vreest dat het niet langer uitgesteld kan worden. Ik heb hem verzekerd dat zijn dossier top is, dat hij de laatste is om zich zorgen te maken.
Hij moet op 16/05 bij zijn specialist, daarna laat hij weten wanneer hij onder het mes moet. Hij zou dit het liefst na de Gentse Feesten laten gebeuren (onze drukste periode), en zelfs na 1/09, wanneer het voor ons beter zou uitkomen. Ik heb hem gezegd dat hij vooral naar zijn dokter moet luisteren, maar dat ik zijn betrokkenheid apprecieer.
</t>
  </si>
  <si>
    <t>sw : gebeld. Operatie reeds lang uitgesteld i snu doorgegaan (zie informeel gesprek met cr van 23/11/2016). Heeft verlenging tot eind januari, komt daarna zeker werkebn. Geen verleden in verzuim</t>
  </si>
  <si>
    <t>laat weten dat hij vanaf 01/02 kan hernemen, en dat hij ernaar uitkijkt</t>
  </si>
  <si>
    <t>22/11/12: ivm langdurige periode, verder goed dossier</t>
  </si>
  <si>
    <t>verg 13/02/15: herstelt moeilijk, zal beter zijn na ingreep</t>
  </si>
  <si>
    <t>verg 28/07/15: ingreep, mocht een aantal keren niet hervatten van arbeidsgeneesheer, geen actie</t>
  </si>
  <si>
    <t>verg: inplannen</t>
  </si>
  <si>
    <t>sw : standaardgesprek ziekteverzuim, rest ok!</t>
  </si>
  <si>
    <t>verg: 2 periodes na gesprek, inplannen na volgende ZI</t>
  </si>
  <si>
    <t>cr: 3 periodes sinds vorige gesprek; wegens slaapapneu gevoeliger voor infecties op luchtwegen en regelmatig last van de nek sinds AO; doet het nodige om aan de slag te kunnen blijven (kine)</t>
  </si>
  <si>
    <t>controledokter</t>
  </si>
  <si>
    <t>Van Kerckhove Sabine</t>
  </si>
  <si>
    <t>mail van Sabine nav bezoek controledokter. Ongenoegen over de houding controlearts.</t>
  </si>
  <si>
    <t>Lucie vroegrijden juli, 31,03% totaal te vroeg , 4,60% extreem en 26,44% te vroeg</t>
  </si>
  <si>
    <t>ED mail. Langdurig ziek door aambeien en abscess. Het gaat nu de goede richting uit. Hopelijk kan ik snel hervatten. Verlenging t/m 28/02/2021</t>
  </si>
  <si>
    <t>mail ED opnieuw verlenging t/m 14/03/21. Nog teveel pijn en niet mogelijk omwille van hygiëne</t>
  </si>
  <si>
    <t>Van kerckhove Sabine</t>
  </si>
  <si>
    <t>afspraak arbeidsgeneesheer. Mag het werk niet hervatten. Nieuwe afspraak wordt gepland half april.</t>
  </si>
  <si>
    <t xml:space="preserve">SH en ED gesprek nav veelvuldig/langdurig verzuim.Bevestigd met brief.  Moet 06/04/21 terug naar specialist UZ. </t>
  </si>
  <si>
    <t>Opnieuw verlenging doorgestuurd. Van 12/4 t/m 30/4. Gans gezin Covid 19. Nieuwe afspraak moeten regelen bij haar specialist op 4 mei 21. Nieuwe afspraak arbeidsgeneesheer 6/5/21</t>
  </si>
  <si>
    <t>Sabine zal hervatten op 7/6/2021. Krijgt begeleiding op haar eerste dag .Geen nachtdiensten gedurende de eerste maand.</t>
  </si>
  <si>
    <t>gesprek SH en LVV : terug 4 x ziek sinds laatste gesprek, anders goed dossier</t>
  </si>
  <si>
    <t>Sabine meldt dat ze corona heeft (zi 10/07-15/07/2022)</t>
  </si>
  <si>
    <t>Sabine heeft AO, uitgegleden op tram</t>
  </si>
  <si>
    <t>brief niet volgen ziektereglement 11/7/24. Reactie : boze mail en voelt zich geviseerd</t>
  </si>
  <si>
    <t>SH+ED gesprek na veelvuldig verzuim. 16 keer ziek sinds vorige gesprek op 1/6/22. Brief dd. 3/7/25</t>
  </si>
  <si>
    <t>13/08/15: toevallige samenloop van omstandigheden</t>
  </si>
  <si>
    <t>verg: opvolgen, gesprek na volgende ZI</t>
  </si>
  <si>
    <t>GSM gebruik</t>
  </si>
  <si>
    <t>LVV : afgeven sanctie GSM- gebruik (verwittiging)</t>
  </si>
  <si>
    <t>28/05/15: mag niet hervatten van arbeidsgeneesheer</t>
  </si>
  <si>
    <t>25/06/15: mag niet hervatten van arbeidsgeneesheer</t>
  </si>
  <si>
    <t>verg 27/07/15: moeilijke revalidatie, opvolgen</t>
  </si>
  <si>
    <t>verg 13/02/15: 2 mislukte ingrepen gehad, nieuwe ingreep nodig, goed dossier</t>
  </si>
  <si>
    <t>verg: weer operatie in juni, soc dienst neemt contact op, gesprek regio bij hernemen</t>
  </si>
  <si>
    <t>cr: complicaties bij operatie aan rechtervoet, linkervoet probleemloos verlopen; hoopt in februari van de arbeidsgeneesheer te horen dat ze in maart mag hernemen</t>
  </si>
  <si>
    <t>heeft attest tem 30/03/17, dus vermoedelijk neg advies van arbeidsgeneesheer? Bevestigd door soc dienst</t>
  </si>
  <si>
    <t>mag progressief hervatten, dossier wordt opgestart</t>
  </si>
  <si>
    <t>verg 06/01/15: hernomen, opvolgen</t>
  </si>
  <si>
    <t>verg: juni progressief hernomen, eens luisteren hoe het loopt</t>
  </si>
  <si>
    <t>tel. CR: Sofie is blij dat weer met de bus kan rijden. Het stappen lukt niet zo goed, maar het rijden wel. Op 21/09 moet ze terug naar Dr De Pauw, ze hoopt dat hij haar in dienst houdt; de week ervoor moet ze bij haar specialist; ze zou graag 80% beginnen werken, heb haar gezegd dat ze dit misschien al kan voorleggen aan haar arts, om het progressieve stop te zetten met het oog op 80% DA. Ze houdt ons op de hoogte.</t>
  </si>
  <si>
    <t>cr: belde om svz te geven, moet weer geopereerd worden maar ziet het niet zitten, wil zich behelpen met medicatie, wil wel proberen 80% werken, hoopt dat arbeidsgeneesheer volgt</t>
  </si>
  <si>
    <r>
      <t xml:space="preserve">na gesprek 2 nieuwe periodes, 1 daarvan blijkt geen ziekteperiode te zijn (zie dossier; </t>
    </r>
    <r>
      <rPr>
        <u/>
        <sz val="11"/>
        <rFont val="Calibri"/>
        <family val="2"/>
        <scheme val="minor"/>
      </rPr>
      <t>hierdoor ook geen brief opgemaakt</t>
    </r>
    <r>
      <rPr>
        <sz val="11"/>
        <rFont val="Calibri"/>
        <family val="2"/>
        <scheme val="minor"/>
      </rPr>
      <t>)</t>
    </r>
  </si>
  <si>
    <r>
      <t>20/08/13: stort regelmatig maar komt toch vaak boven de 100 euro. Gevraagd desnoods regelmatiger te storten.</t>
    </r>
    <r>
      <rPr>
        <b/>
        <sz val="11"/>
        <color theme="1"/>
        <rFont val="Calibri"/>
        <family val="2"/>
        <scheme val="minor"/>
      </rPr>
      <t/>
    </r>
  </si>
  <si>
    <t>via voice mail gevraagd nazicht te doen, komt nooit op nul, waardoor achterstand vaak boven 100 euro komt</t>
  </si>
  <si>
    <t>(sw): elke barema storten</t>
  </si>
  <si>
    <t xml:space="preserve"> verg 13/02/15: gesprek regio plannen</t>
  </si>
  <si>
    <t>26/03/15: slecht jaar achter de rug gehad: operatie mislukt, moeten herplannen, 2 maal de ziekenhuisbacterie gehad,... beseft dat er al veel ziekteperiodes zijn geweest</t>
  </si>
  <si>
    <t>26/03/15 (cr): overlopen, 27 euro vergeten storten, maar met af en toe wat te veel te betalen komt dit op 26,48 euro, erop gewezen dat er steeds na de laatste vroege moet betaald worden</t>
  </si>
  <si>
    <t>09/04/15: tel.: 26,48 euro nog niet in orde, wordt zaterdag 11/04 gestort</t>
  </si>
  <si>
    <t>nazicht 14/04: 26,50 euro gestort</t>
  </si>
  <si>
    <t>verg: 1 ZI sinds gesprek maart, eens ZI-periodes vergelijken met deze van Kelly Bracke 22633, afhankelijk daarvan al dan niet actie</t>
  </si>
  <si>
    <t>verg: gesprek SH na herneming</t>
  </si>
  <si>
    <t xml:space="preserve">Mail SW: Afspraak over Thibaut was “gesprek bij hernemen” met Sabrina. Zijn vrouw is vandaag komen zeggen dat hij nog vrij lange tijd zal thuis zijn en vragen “of hij zich zorgen moet maken”,.. Info om te onthouden (bij herneming). 
Er zijn (medisch gezien) 2 opties (probleem is een zenuw in de voeten)
- Een oplossing om op korte termijn pijnloos te zijn, nadeel is de voet (of deel) ongevoelig zal zijn 
- Een definitieve oplossing (met lange revalidatie)
Ze kiezen voor de structurele oplossing gezien ze wensen dat de voet volledig herstelt om hun hobby (dansen) terug te kunnen uitoefenen. Misschien onthouden als hij “bij voorkeur tram” zal krijgen. </t>
  </si>
  <si>
    <t>verg: moet nog operatie ondergaan, gepland 26/01/17</t>
  </si>
  <si>
    <t>mag niet hernemen van arbeidsgeneesheer</t>
  </si>
  <si>
    <t>overleg met sociale dienst: Greet gaat volgende week op huisbezoek bij Kelly en hem, voet is nog herstellende</t>
  </si>
  <si>
    <t>verg: ziek sinds 13/05/16, aangepast werk is voorgesteld maar kan dit niet doen omdat hij niet in zijn schoen kan; is al veel en lang thuis geweest; uitnodigen op gesprek en afronden</t>
  </si>
  <si>
    <t>Gesprek IVC ; teveel afwezigheden, zal hervatten, afspraak gemaakt bij arbeidsgeneesheer</t>
  </si>
  <si>
    <t>sw: mag progressief hernemen van arbeidsgeneesheer</t>
  </si>
  <si>
    <t>verg: herneemt progressief vanaf 15/09/2017, attest tot 25/02/18 hiervoor, maar beperken tot 3 maand en dan voltijds</t>
  </si>
  <si>
    <t>ZI te beperken tot eind 2017</t>
  </si>
  <si>
    <t>We zien een foto van Thibaut en Kelly op een quad, met gewone sportschoenen aan (foto van 09/09)</t>
  </si>
  <si>
    <t>Bart VDB: Nav. 5 periodes/12 maanden. Begrijpt meer dan gemiddeld afwezig. Weerlegt 1 periode…24/09/19: was een vastgelegde afspraak bij specialist , waarop zijn dag verlof was geweigerd en hij advies kreeg van planning zijn afwezigheid te staven met ziekte-attest. Andere periodes: 1 X buikgriep, rest nav. complicaties (ontstekingen) ivm. transgender-zijn (ook 1 operatie: verwijderen erectie-pomp). 10/04 terug afspraak bij specialist en vermoedelijk opnieuw operatie (terugplaatsen pomp). Thibaut stelde zich open inzake zijn medisch dossier en hem gezegd dat die context voor ons belangrijk is mbt. opvolging. Zijn 4 periodes waren volgens hem buiten zijn wil om. Monitoring ook besproken: sept. &amp; nov. 2019 flirt met 30% ritten te vroeg. Al de rest van zijn functioneren super. Werkafspraken in bevestigingsbrief.</t>
  </si>
  <si>
    <t xml:space="preserve">Bart VDB: tijdens zijn koffie Thibaut aangesproken ivm. KR: 7/01 (4 min.), 22/01 (3min.). te vroeg vertrokken Sint-Pietersst. richting Zwijn. Bibl. (rit 434, loop 0209). OPM: is laatste rit nr. Zwijn. En dan binnenrijden. Heb hem nog eens herinnerd aan werkafspraken 14/01 (evolutie Monitoring) en klaarblijkelijke impact voor betrokken reiziger van zijn te vroeg rijden. </t>
  </si>
  <si>
    <t>TC (Bart) tel. nr Thibaut nav. verlenging met 1 maand + 1/2… operatie plaatsen van erectie-pomp geslaagd. Op 23/10 terug naar specialist. Operatie was reeds aangekondigd tijdens verzuimgesprek 14/01/2020 maar nav. Corona pas nu uitgevoerd. Voorlopig geen nieuw verzuim gesprek noodzakelijk, slechts 2de periode afgelopen 8 maand.</t>
  </si>
  <si>
    <t>tel. LVV. : is al een tijdje ziek thuis, heeft depressie, gaat naar psycholoog</t>
  </si>
  <si>
    <t>Bart VDB. Tel. contact nav. opvolging langdurig zieken: Laatste periode 2/7 tem. 31/10/2021 nav Depressief syndroom. Thibaut laat weten dat hij serieus diep heeft gezeten (depressie + burn-out) en hij nu zware medicatie neemt die aanslaat. Is ook nog steeds in psychologische behandeling. Er is beterschap maar is er nog niet door. Spreekt uit dat er een verlenging aankomt. Do. 28/10 naar huisarts. Afspraak gemaakt bij verlenging zal er op 03/11 een gesprek plaatsvinden om 11u met SH en mezelf om te luisteren naar perspectieven. Bij hervatting vervalt gesprek.</t>
  </si>
  <si>
    <t>Gesprek met SH &amp; TC nav. veelvuldig verzuim (5 periodes) en laatste langdurige afwezigheidsperiode. Thibaut open in zijn verhaal. Hij wordt begeleid door een psycholoog op regelmatige basis. Spreekt voorzichtig uit dat hij denkt om progressief te beginnen in de nabije toekomst maar voorlopig nog iets te vroeg. We geven hem de ruimte om aan zichtzelf te werken. Depressie ook te maken met financiële kater die schoonvader Richard heeft achtergelaten.</t>
  </si>
  <si>
    <t>Gesprek SH, TC, Thibaut: 4 maand verder en eigenlijk weinig progressie, ups &amp; downs, zit nu terug in diepte-punt…wekelijks afspraak bij psycholoog (had verslag bij en overhandigd). Recentelijk glas kapot geslaan tg hoofd, Anti-depressiva wil hij niet nemen aangezien hij dan enkel verdoofd is en niet kan werken aan zichzelf. Te vroeg om te komen werken, uit veiligheidsoverwegingen. Terug brief opstellen. De lente in aantocht kan perspectief bieden.</t>
  </si>
  <si>
    <t xml:space="preserve">Thibaut wenst gesprek. Nav. drukke agenda HOT, ik gesprek gevoerd. Positiev evolutie in werken aan zichzelf. Hij ziet het zitten om vanaf juli progressief te werken. Wel aan laagst percentage omdat anders te veel in eens zou zijn. Hij stelt voor 1 werken, 2 dagen thuis, zal overeenkomen met +/- 30% van voltijds. Gezien in infobrochure PT dat dit mogelijk is. Maand juni zal verlengd worden MAAR vanaf 1 juli 2022 PT 30% (op vwde dat er in tsstijd geen terugval is). Onder voorbehoud heb ik een afspraak laten inplannen bij arbeidsgeneesheer op 16 juni om 9u. Kan nog altijd geannuleerd worden. Thibaut zag er mentaal weerbaarder en fysiek goed uit, het dansen... zijn passie heeft hij terug opgenomen. Ik denk dat hij uit zijn vicieuze cirkel geraakt en hij voelt dit ook zo aan. </t>
  </si>
  <si>
    <t xml:space="preserve">Thibaut belt me: arbeidsgeneesheer laat hem niet progressief hervatten op 1 juli. Reden medicatiedosis te hoog. Op 22/06 Thibaut naar arts gegaan om medicatie te bespreken. Te vroeg om dosis te minderen. Ziekte bijgevolg terug verlengd. </t>
  </si>
  <si>
    <t>Gesprek Greet, TC, Thibaut: voorstel rond opstart RIT, bezoek voorafgaand arbeidsgeneesheer wordt ingepland. Uiteindelijk DOEL: Thibaut op één of andere manier terug actief te krijgen. Thibaut had schrik om naar het gesprek te komen (vreesde zelf richting ontslag) MAAR gaat met een  positief gevoel terug naar huis dankzij kadering RIT. Werk kan ook iets positiefs betekenen om uit impasse te geraken.</t>
  </si>
  <si>
    <t>Ziekte</t>
  </si>
  <si>
    <t>Gesprek SH, TC, Thibaut (aansluitend op bezoek arbeidsgeneesheer). Berlengé verlengt ziekteverlof. Niettegenstaande Thibaut liet weten dat het beter met hem gaat, geen goed gevoel overgehouden aan gesprek. Pas begin februari 2023 zal er begonnen worden aan afbouw medicatie, die het hem nu onmogelijk maakt om te rijden. Hij neemt nu nog 1 pil en zal moeten afgebouwd worden naar 1/4de. Het feit dat 2022 in mineur is geëindigd (problemen met  bouwfirma, kreeg sleutel niet/ gn internet/stress rond verhuis) maakt dat zijn arts vanaf begin januari nog niet wilde afbouwen. Op onze vraag of hij goesting had om terug aan de slag te gaan, antwoordde hij niet echt overtuigend door te zeggen : enerzijds wel; anderzijds is het eigenlijk wel gemakkelijk om thuis te zijn! Voorspelt niet veel goeds. PS: destijds was hij in zijn depressie beland oa. door de schulden van zijn schoonvader. Wel straf dat je met dat zwaard boven je hoofd en een ziekte-uitkering nog kan nieuwbouwen in huidige crisisperiode...
Afspraak op 16/02/2023 terug bij arbeidsarts met als doel vanaf 1 maart 2023 progressief te hernemen aan 40%.</t>
  </si>
  <si>
    <t xml:space="preserve">TC Bart: nav. 4 perioden op 12 lopende maanden, tijdje goed geweest, na gesprek met SH 05/01/2023 8 maanden beschikbaar, 1 ziekte terug 5 maanden beschikbaar. Vanaf dan mei 2024 frequente ziekten (4). Verder functioneren goed! </t>
  </si>
  <si>
    <t>verg 28/07/15: ingreep, geen actie</t>
  </si>
  <si>
    <t>gesprek 18/12/15 nav positief blazen tijdens preventieve actie op 13/12/15; verwezen naar hulpverlening voor vlucht in alcohol bij problemen</t>
  </si>
  <si>
    <t>Rodrigue Vincent</t>
  </si>
  <si>
    <t>ziekteperiode 21/07/2022 is door corona</t>
  </si>
  <si>
    <t>info LVV: periode 24/07 tem 26/07 door corona</t>
  </si>
  <si>
    <t>mail: operatie gehad aan rechterhand. Op 20/01/2026 dezelfde operatie aan linker hand</t>
  </si>
  <si>
    <t>tel. 13/03/12: best elke barema storten, volgens Hilde zit er ergens een fout, heeft dit zelf aangekaart bij KV</t>
  </si>
  <si>
    <t>verg 04/11/13: bij volgende ziekteperiode gesprek samen met IVC</t>
  </si>
  <si>
    <t>nazicht kas 16/12/13: nok, is ziek sinds 07/10/13, kas stuurt haar een brief</t>
  </si>
  <si>
    <t>verg 23/01/14: gesprek IVC/CR plannen (voorstel tot ontslag)</t>
  </si>
  <si>
    <t>melding dat ze niet mag hervatten van arbeidsgeneesheer</t>
  </si>
  <si>
    <t>(SW) heeft financiële problemen, zal voortaan regelmatig storten</t>
  </si>
  <si>
    <t>04/11/2014 : geeft medische redenen aan, zal er aan werken voor beterschap</t>
  </si>
  <si>
    <t>verg 13/02/15: geen positieve evolutie merkbaar, dossier voorbereiden</t>
  </si>
  <si>
    <t xml:space="preserve"> verg 28/07/15: komt op 31/07 op gesprek, niet erkend AO op 25/12/14, afronden</t>
  </si>
  <si>
    <t>31/07/15: gesprek IVC + CR: moet beter, evaluatie eind nov '15</t>
  </si>
  <si>
    <t>06/10/2015(sw) : gesprek voorzien, niet doorgegaan , intussen saldo op 0 gebracht na telefonische contacten</t>
  </si>
  <si>
    <t>08/01/16: gesprek IVC: als ze niet ziek is, is er probl geldafgifte, alles moet goed zijn</t>
  </si>
  <si>
    <t>melding disp: hilde vertoont verlammingsverschijnselen in gezicht -&gt; naar spoed</t>
  </si>
  <si>
    <t>Zou vrijdag naar de dokter gaan om eventueel zaterdag te hernemen, maar we willen dat ze eerst naar de arbeidsgeneesheer gaat voor advies. Die heeft pas plaats op 24/03, dus als ze mag hernemen van haar arts, zetten we haar met verlof tot dan.</t>
  </si>
  <si>
    <t>verg.: soc dienst meldt dat het niet goed gaat met haar, afwezigheid te verwachten, dossier voorbereiden, bij nieuwe ziekte ontslag</t>
  </si>
  <si>
    <t xml:space="preserve">verg: nu is ze aan het rijden, evaluatiegesprek nog te plannen </t>
  </si>
  <si>
    <t>kort overleg P - E, omdat Hilde gesprek vroeg bij SH; vindt plaats op maandag 08/08; afwachten wat ze zegt, liever geen nieuwe ziekteperiode, aangepast werk mogelijke vraag, of afbetalingsplan (kan uitgewerkt worden, mits dagelijks storten); boodschap dat er om de zoveel maanden wel iets is</t>
  </si>
  <si>
    <t>sh: Hilde had begin augustus zelf een gesprek bij me aangevraagd om haar dossier wat te duiden.
Ze leek het toen echt lastig te hebben, maar we hebben toch wat afspraken kunnen maken.</t>
  </si>
  <si>
    <t>verg.: heeft in gesprek voorschot op pensioen gevraagd, hiervoor heeft ze een onberispelijk dossier nodig, hebben de indruk dat ze beseft waar ze mee bezig is, komt regelmatig polsen naar haar rc, is niet ziek geweest</t>
  </si>
  <si>
    <t>De paepe Hilde</t>
  </si>
  <si>
    <t>ED tel contact nav AO en evolutie. Nog in brace en veel pijn. Nog volop revalidatie. 24/6 terug dokter</t>
  </si>
  <si>
    <t>De Paepe Hilde</t>
  </si>
  <si>
    <t>ED tel contact nav nieuwe operatie ten gevolge AO. Is net uit de plaaster, zit in brace en start morgen met de revalidatie. Mag er nog niet op stappen dus nog geruime tijd revalidatie</t>
  </si>
  <si>
    <t>geldafgifte</t>
  </si>
  <si>
    <t>ED mail ivm neg saldo RC €-115,48</t>
  </si>
  <si>
    <t>ziek t/m 11/4/21 : vochtophoping doorverwezen naar ziekenhuis.</t>
  </si>
  <si>
    <t>tel cont. ED. verlenging t/m 30/4/21. Ze vinden geen oorzaak. Op 13/4/21 terug naar ziekenhuis voor nieuwe onderzoeken. Gynecoloog wil haar vleesboom niet verwijderen en de vochtophoping houdt aan. Terug doorverwezen voor verdere onderzoeken.</t>
  </si>
  <si>
    <t>ED mail : Het gaat nog steeds niet beter. Ze vinden de oorzaak niet van het probleem (vochtophoping en vleesboom). Heeft op 29/4/21 een afspraak bij de huisarts, in de loop van volgende week een afspraak bij de endocrinoloog en op 10 mei een afspraak bij de gynecoloog. verlenging t/m 24/5/21.</t>
  </si>
  <si>
    <t>LVV. Tel. Het gaat niet goed met Hilde. Er zal zeker verlenging volgen.</t>
  </si>
  <si>
    <t>LVV. Al meermaals proberen te bellen, steeds antwoordapparaat</t>
  </si>
  <si>
    <t>tel LVV : hilde heeft attest tem 21/11 (dokter denkt aan Hernia), op 7/11 CT-scan</t>
  </si>
  <si>
    <t>tel ED : zenuw gekneld in nek, 4 vingers(links) geen gevoel. 13/1 2e inspuiting.</t>
  </si>
  <si>
    <t>SH+ED gesprek nav lange verlegging ziekteattest en om te luisteren naar perspectief. Eerste inspuiting had niet het verhoopte effect. 2 e inspuiting volgt op 13/1/2023. Mogelijks volgt er nog een verlenging.</t>
  </si>
  <si>
    <t>ED tel ziekte nogmaals verlengd t/m 17/2/23 . 2e infiltratie heeft niet geholpen. nog veel last aan haar nek, vingers (2 gevoelloos) en hoofdpijn. op 16/2/23 terug naar de specialist. Die zal dan beslissen of er een 3e infiltratie volgt.</t>
  </si>
  <si>
    <t>BVDB tel naar Hilde:attest t/m maar dagplanning niet verwittigd van verlenging t/m 19/3.=&gt; brief niet volgen ziektereglement 20/2/23. Tijdens gesprekje vertelde ze me ook dat ze onlangs haar arm heeft verbrand tijdens het koken maar omdat ze zodanige uitstraling heeft vanuit haar nek die vastzit, dat ze dit zelf niet voelde dat ze verbrand was...Naar eigen zeggen hoopt ze na deze laatste infiltratie terug te kunnen komen werken want ze is het beu om thuis te zitten en opereren ziet zij en arts niet echt zitten</t>
  </si>
  <si>
    <t>agressie</t>
  </si>
  <si>
    <t>tel ED Hilde had agressie : dronken reiziger weigert af te stappen aan de eindhalte Brugsepoort. Er ontstaat verbale agressie en reiziger toont zijn blote buik. Hilde roept dispatching op en controle komt ter plaatse. Ondertussen is de reiziger afgestapt en zit hij te wachten om de tram te nemen in de tegenovergestelde richting. Wanneer de controleurs bij hem gaan en hem aanspreken stapt hij weg van de halte. Zo kunnen ze zijn identiteit niet noteren en ook niet meer overgaan tot een vatting. Hilde is hierdoor heel gefrustreerd en begrijpt niet waarom ze zijn identiteit niet vroegen. Ze is zodanig aangedaan dat ze haar dienst beëindigd. De beelden worden uitgehaald en bekeken door Zita. Hilde overweegt klacht in te dienen maar gaat er nog een nachtje over slapen. Diezelfde middag kwam Hilde terug haar beklag doen over de controleurs en over hoe ze moest omgaan als deze persoon terug op haar voertuig zou stappen. Ik gaf haar de raad dispatching op te roepen bij een onveilig gevoel. Aangezien ze maar "wat als" vragen bleef stellen heb ik haar geantwoord dat ze het voorval moest proberen loslaten, want dat het voor haar toch niet leuk is om zo vol stress te rond te rijden.</t>
  </si>
  <si>
    <t>Op 27/9 kwam Hilde in paniek bij Lucie terrecht. Ze was ervan overtuigd dat de agressor die de messteek in de hals uitgedeeld had op de bus van Katleen Verschraegen dezelfde man was van haar agressie incident. Natacha werd ingeschakeld .Ik had meerdere malen tel contact met Natacha en we besloten om de camerabeelden van beide incidenten te laten bekijken en vergelijken. Daaruit bleek dat het ging over 2 verschillende personen. Natacha heeft Hilde toen opgebeld met het goede nieuws (zo kon ze dit van haar afzetten) maar Hilde reageerde heel gelaten en geloofde dit niet. Ze heeft zich ziek gezet van 29/9 t/m 6/10/23. Zowel Natacha als ikzelf hebben haar proberen opbellen maar zonder resultaat. Hilde is ook nog haar verhaal gaan doen bij Celik Celcuk en collega Pieter Moreels. Ze was gefrustreerd omdat niemand zijn job deed en ze bij niemand terecht kon.</t>
  </si>
  <si>
    <t>SH en ED gesprek nav nieuwe ziekte na agressie incident. De manier waarop Hilde na het incident omging met haar frustraties was niet OK. Zij ging haar verhaal vertellen aan iedereen die het wou horen O.a. Selcuk, Pieter Moreels, collega chauffeurs.</t>
  </si>
  <si>
    <t>ED gesprek nav 4 afwezigheden het afgelopen jaar en 2 meldingen te laat. Brief dd. 18/2/2025.</t>
  </si>
  <si>
    <t xml:space="preserve">tel ED: na AO val op de stelplaats in GB gaat het nog steeds niet goed. Op 6/10/25 kreeg ze na consultatie bij haar orthopedist de diagnoste: syndroom van Sudeck. Zenuwstoring in haar hand en frozen schouder. Ze krijgt pijnmedicatie, kiné en revalidatie ziekenhuis Waregem. </t>
  </si>
  <si>
    <t>Het gaat nog steeds niet goed. Frozen schoulder blijft een probleem.  In februari '26 wordt er beslist of een nieuwe operatie aan de orde is. Momenteel kan die nog niet doorgaan omdat dit te kort bij haar vorige operatie is. Momenteel volgt Hilde 2u per week revalidatie in het ziekenhuis van Waregem, 1u kiné en 1u ergotherapie. Ze oefent daar aan toestellen en moet dan aangeven hoe ver ze haar arm kan bewegen. Ze neemt ook nog medicatie tegen het suddec syndroom.</t>
  </si>
  <si>
    <t>03/08/2015 (SW) : 3 KR op enkele maanden</t>
  </si>
  <si>
    <t>16/02/10 (JB)</t>
  </si>
  <si>
    <t>17/12/10 (JB), opvolgen na operatie</t>
  </si>
  <si>
    <r>
      <t>04/06/12: achterstand storten tegen 01/08/12</t>
    </r>
    <r>
      <rPr>
        <b/>
        <sz val="11"/>
        <color theme="1"/>
        <rFont val="Calibri"/>
        <family val="2"/>
      </rPr>
      <t/>
    </r>
  </si>
  <si>
    <t>achterstand wordt 4/10 gestort</t>
  </si>
  <si>
    <t>brief 13/11/13</t>
  </si>
  <si>
    <t>10/01/14: gesprek MF en SDC nav agressievoorval 20/12/13 (Sven heeft zich na ontvangst van de brief op 22/01/14 laten aflossen wegens ziekte)</t>
  </si>
  <si>
    <t>informeel, herneemt na LZ (slaapapneu)</t>
  </si>
  <si>
    <t>slaapapneu minder een probleem, waren vooral allemaal andere zaken</t>
  </si>
  <si>
    <t>20/05/15: elke barema storten</t>
  </si>
  <si>
    <t>20/05/15, slaapapneu minder een probleem, waren vooral allemaal andere zaken</t>
  </si>
  <si>
    <t>mail planning: Sven meldde zich vorige week ziek voor 1 dag op 10 november. Hij had voor deze dag al een dag verlof aangevraagd om zijn slaaponderzoek te kunnen doen. Deze week konden we echter geen verlof toestaan. Hij brengt vandaag een briefje binnen voor consultatie. Gezien dit niet aanvaard wordt door HRDC, zijn we genoodzaakt deze dag toch om te zetten naar verlof. Dit ter info.</t>
  </si>
  <si>
    <t>cr: Sven is thuis sinds maandag, wilde uitleggen wat er aan de hand is (een aantal privé-issues), zijn dan ook samen bij soc dienst geweest; wil max 2 weken thuis blijven en dan terug komen werken; hem die tijd gegeven</t>
  </si>
  <si>
    <t>lucie : Sven aangesproken ivm voorval angeline ivm afhalen Sven aan helihaven</t>
  </si>
  <si>
    <t xml:space="preserve">lucie : Sven heeft mij gebeld om te zeggen dat hij in spoed opgenomen is en deze namiddag een operatie heeft aan de galblaas. </t>
  </si>
  <si>
    <t>lucie: Sven heeft operatie gehad aan de schouder, revalidatie volgt, wil vanaf 01/05 terug hervatten</t>
  </si>
  <si>
    <t>sw : positief bij preventieve controle</t>
  </si>
  <si>
    <t xml:space="preserve">LVV : Robin opgebeld omdat hij reeds ziek is vanaf 24/09/21 tem 20/11/2021. Hij werd geopereerd aan zijn hand en het herstel verloopt moeilijker dan verwacht. Hij heeft verlenging tem 19/12/21. </t>
  </si>
  <si>
    <t>tel. LVV : robin moet op 15/12 op controle bij zijn arts, is nog niet genezen zoals het zou moeten</t>
  </si>
  <si>
    <t>gesprek SH + LVV : gesprek ivm perspectieven hernemen na langdurige ziekte</t>
  </si>
  <si>
    <t>Daeseleire Robin</t>
  </si>
  <si>
    <t xml:space="preserve">tel ED : wou luisteren naar pespectief hervatting maar geen gehoor na tel contact. </t>
  </si>
  <si>
    <t>tel LVV : heeft verlenging tem 25/2/23. Het is beter maar nog altijd niet OK. Afspraak AG op do 12/1/23 om 13:45.</t>
  </si>
  <si>
    <t xml:space="preserve">mail Robin: Na gesprek psychiater en psycholoog volgt volgende stap in revalidatie.  Aangezien medicatie niet het verwachte resultaat heeft =&gt; elektro convulsie therapie opgestart in UZ. Voor elke behandeling is er een opname vereist. </t>
  </si>
  <si>
    <t xml:space="preserve">ED mail naar Robin : vraag perspectief : Vrijdag 21/4/23 moet ik naar het UZ voor een intake gesprek. Hopelijk kan de therapie dan vlug opgestart worden.
 Ik laat jullie weten als de behandeling start en over welke termijn ze dit zien.
</t>
  </si>
  <si>
    <t>ED mail : 11 sessies therapie achter de rug maar nog geen resultaat. De behandeling wordt voortgezet en nog opgedreven . Verlenging t/m 31/8/2023.</t>
  </si>
  <si>
    <t>mail ED : ECT behandeling slaat niet aan. Is op 15/6/23  opgenomen psychiatrie in UZ Gent voor 8 weken.. Eerste 2 weken kennismaking, vanaf 4/7/23 gesloten therapie.</t>
  </si>
  <si>
    <t>mail ED : aangezien einde opname ( vanaf 15/6 voor 8 weken) vraag gesteld hoe deze verlopen is en of deze aanslaat of oplossingen bracht.</t>
  </si>
  <si>
    <t>mail Robin : Tijdens mijn 10 weken verblijf  in het UZ Gent  heb ik een klein sprongetje in de juiste richting gezet maar nog onvoldoende om terug te keren. Wordt verder doorverwezen voor opname in Sint Denijs Westrem voor onbepaalde tijd. Daarna nog 8 weken dag therapie in het UZ.</t>
  </si>
  <si>
    <t>verg 13/02/15: ingreep ondergaan en moet nieuwe ondergaan, labiel, soc dienst volgt op</t>
  </si>
  <si>
    <t>verg 28/07/15: thuis geweest met privé ongeval, geen actie</t>
  </si>
  <si>
    <t>Ackermans Christian</t>
  </si>
  <si>
    <t>verg 05/03/14: GV neemt contact op</t>
  </si>
  <si>
    <t>verg RS 28/01/15: laatste dateert van september, opvolgen in regio</t>
  </si>
  <si>
    <t>verg 13/02/15: gesprek regio inplannen</t>
  </si>
  <si>
    <t>15/04/15: pechjaar (AO - val met moto - gebroken schouder, aflos na 3 ongevallen op korte tijd, gebroken voetbeentje)</t>
  </si>
  <si>
    <t>verg 15/04/15: gesprek vandaag plaatsgevonden</t>
  </si>
  <si>
    <t xml:space="preserve"> gesprek 15/04/15: 5 ongevallen niet verantwoordelijk, rijdt nochtans defensief, hoopt zelf niet meer zo'n jaar te moeten meemaken (geen brief)</t>
  </si>
  <si>
    <t>Ontsporing</t>
  </si>
  <si>
    <t>Bart VDB gesprek met Peter nav. ontsporing te Zwijnaarde Bibliotheek. Peter had opgeroepen nav. onveilig signaal complex. Dispatching was reeds op de hoogte van de situatie en vroeg aan Peter door te rijden door onveilig signaal met de nodige voorzichtigheid. Bij verlaten spoor 2 ontspoort Peter. gn schade aan spoor, tram of infrastructuur... Peter weet niet waar hij in de fout is gegaan, hij had gekeken naar zijn wissel...</t>
  </si>
  <si>
    <t>21/05/12: ongevallenpreventie</t>
  </si>
  <si>
    <t>einde opvolging rijschool (pos.)</t>
  </si>
  <si>
    <t>verg: aangepaste diensten voor 1 maand, verder geen nieuws van, opvolgen</t>
  </si>
  <si>
    <t>tel. Contact nav LZ, is aan de beterhand (operatie schouder), maar kan arm nog niet volledig gebruiken, zal verlenging nodig hebben (vermoedelijk tot midden feb)</t>
  </si>
  <si>
    <t>cr: tel contact, arm verbetert, maar heel traag, morgen afspraak bij chirurg</t>
  </si>
  <si>
    <t>Katleen is binnengekomen na consultatie bij arbeidsgeneesheer, mag nog niet hernemen vanaf april</t>
  </si>
  <si>
    <t>hernomen 1 mei</t>
  </si>
  <si>
    <t>in quarantaine wegens contact met collega met COVID19 (13020)</t>
  </si>
  <si>
    <t>gesprek meldingen</t>
  </si>
  <si>
    <t>gesprek LVV : 5 meldingen te laat/jaar. 2x ziek op jaar, vroegrijden en ecoscore oké</t>
  </si>
  <si>
    <t>rijstijl/coaching</t>
  </si>
  <si>
    <t>gesprek LVV : ivm slechte coaching (rijschool). Katleen vond het niet gepast dat de instructeur haar niet aangesproken heeft bij het einde van de coaching om de punten te overlopen.</t>
  </si>
  <si>
    <t>tel LVV : katleen is van tram gevallen en heeft ligamenten gescheurd, zit momenteel in de gips tem 30/09. ze gaat opnieuw naar de specialist op 14/09 om te zien of er genezing is</t>
  </si>
  <si>
    <t>laatste verwittiging</t>
  </si>
  <si>
    <t>Katleen Dejonghe</t>
  </si>
  <si>
    <t>Gesprek DDC + SH: laatste verwittiging + 7 dagen effectieve schorsing</t>
  </si>
  <si>
    <r>
      <rPr>
        <b/>
        <sz val="11"/>
        <color theme="1"/>
        <rFont val="Calibri"/>
        <family val="2"/>
        <scheme val="minor"/>
      </rPr>
      <t>16/11/10</t>
    </r>
    <r>
      <rPr>
        <sz val="11"/>
        <color theme="1"/>
        <rFont val="Calibri"/>
        <family val="2"/>
        <scheme val="minor"/>
      </rPr>
      <t>: alle achterstand storten, OK</t>
    </r>
  </si>
  <si>
    <t>sw : telefonisch gesprek naar aanleiding van een foute ractie op verbale agressie (heeft bus 15' laten staan als "straf" voor daders en vergeten dat de andere reizigers mee "gestraft" waren,….</t>
  </si>
  <si>
    <t>mail: "Mijn rug zit volledig geblokkeerd en mijn ruggengraat staat door musculaire blokkade volledig krom. Het zittende beroep van een chauffeur doet daar natuurlijk geen goed aan ;) 
Ik ben dus afwezig geschreven om te werken en kreeg het advies om niet te veel te zitten, maar regelmatig rustig beweging te hebben en te rusten. In de komende week heb ik ook een afspraak bij de kine en indien er plaats vrijkomt deze middag kan ik misschien reeds vandaag gaan."</t>
  </si>
  <si>
    <t>Vandenberghe Filip</t>
  </si>
  <si>
    <t>gesprek EV: afwezigheidsperiodes besproken; is momenteel in behandeling; er volgt ook nog een ingreep; verwacht nadien geen verder verzuim; voor de rest een goed dossier</t>
  </si>
  <si>
    <t>gesprek EV: ikv ziekteverzuim; verder goed dossier</t>
  </si>
  <si>
    <t>komen melden dat hij weer geopereerd moet worden (pols)</t>
  </si>
  <si>
    <t>tel 30/01/14: heeft verlenging gekregen voor zijn pols, zit er verveeld mee, op 13/02 scan</t>
  </si>
  <si>
    <t>verg 05/03/14: opvolgen</t>
  </si>
  <si>
    <t>Monitoring Vroegrijden</t>
  </si>
  <si>
    <t>TC Bart gesprek met Frank nav. dramatische cijfers vroegrijden maanden juli en augustus: beiden boven de 50%. Belang uitgelegd van op tijd rijden en de nood om betere resultaten neer te zetten. Adhv. grafieken  zijn resultaten vergeleken met de rest van zijn dienstrol, rest van alle chauffeurs. Frank heeft toe een vlotte chauffeur te zijn zonder daarom de veiligheid in het gedrang te  brengen maar belooft er vanaf nu maximaal aan te werken om op tijd te rijden. Boodschap overgebracht bij geen significant betere resultaten een gesprek op hoger niveau. Bevestigingsbrief werd opgesteld.</t>
  </si>
  <si>
    <t xml:space="preserve">TC (Bart)  tel. nr Frank inzake lange periode ( 8/9 tem. 13/12): Biceps afgescheurd in arm nav. inladen reisvaliezen schoonmoeder. Te spoed Frank dag zelf (zonder foto's te nemen) terug naar huis gestuurd met dafalgan, dag nadien aanhoudende pijn…via huisarts naar specialist doorverwezen en wel echo genomen. Conclusie biceps arm afgescheurd, onmiddellijk geopereerd en staat nu voor lange revalidatie. </t>
  </si>
  <si>
    <t>Dhondt Frank</t>
  </si>
  <si>
    <t>info BVDB: periode maart 2022 wegens positieve test corona</t>
  </si>
  <si>
    <t>Bart VDB: gesprek te Driebeek…maand dec.2019: 41,27% te vroeg (geen extremen). Belang uitgelegd en werkpunt voor hem (1ste X dat hij hierover aangesproken wordt).Belooft dit te doen…</t>
  </si>
  <si>
    <t>Bart VDB gesprek met Ron nav. melding controleur cc. Op 03/06 zag controleur te Driebeek dat een bus met Ron als chauffeur toekwam te terminus met een meerijdende collega chauffeur aan zijn stuurpost (maw. voor de afgespannen folie). Ron zelf had geen mondmasker aan, de meerijdende collega wel. 
Ron zou tav. controleur de situatie weggelachen hebben, toen hij hierover werd aangesproken. 
Tijdens mijn gesprek met Ron de context waarin toegelicht. 
EZ: sowieso zegt het huisreglement dat de chauffeur niet mag verstrooid worden door derden tijdens het rijden...in eerste instantie had meerijdende chauffeur daar niet mogen staan...deels zijn verantwoordelijkheid, alhoewel we weten dat dit in de praktijk dikwijls gebeurt.
AZ: en dit is belangrijker...mondmasker is niet meer verplicht voor rijdende chauffeur net omdat de stuurpost afgesloten is en er geen contact is met derden...als er dan iemand op minder dan 1,5 m van de chauffeur in dienst meerijdt, gaat die vrijstelling uiteraard niet meer op. Wij als bedrijf hebben serieuze inspanningen geleverd om de veiligheid van ons personeel maximaal te kunnen garanderen, wij verwachten dan ook dat de regels met gezond verstand worden gerespecteerd. 
Tav. de reizigers krijgen we het anders ook niet uitgelegd (wel verplicht om mondmasker te dragen) als de chauffeurs zelf een loopje nemen met de richtlijnen. Ron begrijpt mijn uitleg wel MAAR hij vind het toch flauwekul dat controleurs  hierover de chauffeurs aanspreken terwijl ze zelf met meerdere personen in een dienstwagen zitten! zelf zijn ze ook niet consequent... Hij voegde er nog aan toe dat net omdat ze niets anders te doen hebben, dan maar de chauffeurs koeioneren. Heb het voorval niet gedramatiseerd MAAR toch gevraagd om in de toekomst hier navolging aan te geven.</t>
  </si>
  <si>
    <t>sw : wordt binnenkort geopereerd aan zijn voeten  (2 x  6 weken uit)</t>
  </si>
  <si>
    <t>overleg met sociale dienst: geen actie</t>
  </si>
  <si>
    <t>verg: hernomen, voltijds aan het werk</t>
  </si>
  <si>
    <t>mail lucie : 12,50 % extreem te vroeg in april 2020</t>
  </si>
  <si>
    <t>Mestdagh Tony</t>
  </si>
  <si>
    <t>info LVV: periode 25/08 tem 31/08 door corona</t>
  </si>
  <si>
    <t>LVV : Tony wordt op 15/01/2025  via kijkoperatie geopereerd aan knie (artrose)</t>
  </si>
  <si>
    <t>05.11.2025: info LVV - Tony heeft zware operatie aan been gehad. Been werd doorgezaagd om recht te zetten om zo de druk op zijn knie te verminderen en te verhinderen dat hij later een nieuwe knie zou moeten hebben</t>
  </si>
  <si>
    <t>17/11/09: reden : Drukke periode (verhuis) -  intussen alles ok (ook rest van dossier ok)</t>
  </si>
  <si>
    <t>17/11/09: om de 2d storten</t>
  </si>
  <si>
    <t xml:space="preserve">Bart VDB: tel. contact nav. ritten te vroeg (resultaten maand sept. tem. nov.2019 steeds rond de 30% van de ritten te vroeg).  Hij verschoot van de cijfers en was er zich niet van bewust. Hij belooft er aan te werken. Hem benadrukt dat wij als OT vanuit Mechelen enorm worden geviseerd nav. onze mindere resultaten en dat aan project Monitoring vroegrijden veel belang wordt gehecht. PS: op 10/01/2020 te Driebeek hem nog eens herinnerd aan repectievelijke cijfers. </t>
  </si>
  <si>
    <t>Bart VDB: te Driebeek Patrick resultaten v. dec. 2019 getoond…48,19% te vroeg waarvan 10,48 % extremen. Chauffeur vorige keer half dec. aangesproken en bijgevolg de "evolutie" pas na eind januari 2020 te zien! Patrick zelf verzekerde mij dat hij er sedert het laatste contact er echt op let en het merkbaar beter zal zijn. Afwachten dus of hij woord houdt...</t>
  </si>
  <si>
    <t>Niet volgen procedure gekwetste reiziger</t>
  </si>
  <si>
    <t xml:space="preserve">Bart VDB: informeel gesprek nav. verslag traminterventie Stefan De Moor: op 09/04 bij binnenrijden 23u20 reiziger gevallen op bus met hapende hoofdwonde. Chauffeur nagelaten hulp te bieden en procedure gekwetste reiziger niet gevolgd. Uitleg chauffeur: opstappende reiziger ontfermde zich over SO en ging volgende halte met hem afstappen, SO was ook stomdronken. Hem gewezen op zijn verantwoordelijkheid als chauffeur (SO dronken of niet, verandert daar niets aan) en noodzakelijkheid van EZ bijstand, AZ overhandiging van fiche voor de benadeelde reiziger. Volgens traminterventie Stefan 4 tal weken voor incident op 9/04, gelijkaardig voorval...  PS: opgevraagde camera-beelden leverden niets op (defect harde schijf), getuige (opstappende reiziger die wel hulp had geboden) eveneens gecontacteerd. </t>
  </si>
  <si>
    <t>TC (Bart) gesprekje met Patrick nav. melding Dispatching (Katrien H.) dat Patrick tijdens zijn koffie dikwijls naar huis gaat. Toevallig aan het licht gekomen omdat P. zijn bussleutels na zijn eerste dienststuk had laten zitten op het voertuig en hij nergens vindbaar was. Aflos van dienst had dispatching gecontacteerd met de vraag Patrick te bellen...volgens de collega's gaat hij in koffie naar goede gewoonte naar huis. Mij bevraagd bij arbeidsvoorwaarden en FinAdmin: Koffiepauze is betaalde tijd, dwz. dat de chauffeur in koffie ter beschikking moet blijven v/d WG en bijgevolg de werkplek niet mag verlaten. Het is NIET toegelaten om tijdens een betaalde pauze naar huis te rijden om daar je koffiepauze te nemen. Voornamelijk te maken met verzekeringstechnische aspect... zal niet worden erkend als blijkt dat de chauffeur op een plaats was waar hij cfr. zijn arbeidsovereenkomst niet mocht zijn, met alle financïële gevolgen vandien... 
Boterhammetjes gaan eten in nabijgelegen park of vb. in de nabijheid van de werkplek een broodje gaan halen (vb. te Zuid, te KOR als aflosplaats) kan praktisch worden toegestaan, MAAR naar huis gaan niet, hoe dicht je dan ook wel mag wonen van de werkplek. Heb hem deze informatie meegegeven... Erbij gezegd dat het niet mijn bedoeling is van hem te zoeken of te controleren, maar dat het als leidinggevende mijn taak is om hem correct te informeren zodat hij weet wat wel en niet mag en de daaraan verbonden mogelijke consequenties... Hij nam het sportief op en erkende dat hij 'soms' naar huis rijdt tijdens zijn koffie om zijn eten te gaan halen, niet om in koffie te gaan?... MAAR repliceerde mij dat hij toen (22/08/2020) wel einde dienst was als hij zijn sleutels liet zitten op de bus. 
Zijn uitleg klopt niet (hem niet op kunnen pakken tijdens gesprek want pas achteraf gezien) immers Dispatching heeft mij op betrokken dag (22/08) een mailtje gestuurd om 11u20 met de melding, terwijl die dag zijn laatste dienststuk was van 11u03 tem. 12u35. Maw. hij was nog niet einde dienst en volgens AS-400 gewerkt tem. 12u35, ook geen AEV gevraagd die dag! Volgens Patrick heeft hij zijn sleutels zgn. pas 3 dagen later teruggevonden te Driebeek open en bloot op de tafel chauffeurslokaal??? Voor zover doe-woord vertrouw in onze nieuwe cultuur!</t>
  </si>
  <si>
    <t>Informeel GSM</t>
  </si>
  <si>
    <t>TC (Bart) te Driebeek Patrick aangesproken nav. melding via Bjorn S. …vastgesteld (tijdens tellingen) dat Patrick rijdende over de KOR (in de week van 7 tem. 11/09) met gsm op het stuur aan het rijden was. Vermoedelijk gsm aan het manipuleren. Hem gewezen op de gevaren van gsm-gebruik en de mogelijke consequenties daaraan verbonden bij vaststelling. Normaliter VVF. Verwittigd man is er 2 waard.</t>
  </si>
  <si>
    <t>Aantal meldingen chauffeurbeheer</t>
  </si>
  <si>
    <t xml:space="preserve">Gesprek Bart VDB nav. 5 meldingen CB /1 jaar (na brief gekregen te hebben nav.3/6maand). Meldingen overlopen. Eerste 3 nav. te laat bij aflos (reden gekend en belofte dat dit niet meer zal voorvallen). Andere 2 betrekking op instructies dispatching niet gevolgd: Mbt.(23/05/2021) slaper op voertuig  bij binnenrijden ontkent Patrick reeds verdwenen te zijn bij aankomst cc (nagevraagd bij betrokken controleur na gesprek...nog geen reactie). Mbt. (27/06/2021) omleiding niet gevolgd geeft wel toe zijn goesting te hebben gedaan in belang van de reizigers aan de afgeschafte halte. Werkafspraken gemaakt. Rest van dossier goed tot zer goed, afgelopen 3 jaar zelf niet ziek geweest. Eveneens werkende aan zijn op tijd rijden na aanspreken in mei. Met succcesvolle cijfers juni 2021: +/- 10% totaal te vroeg. </t>
  </si>
  <si>
    <t>Terug melding van collega (Oulzrag Moustafa) dat Patrick niet gestopt zou zijn zijn middelvinger te tonen aan collega's bij het kruisen. Hier heb ik Patrick enkele weken geleden over aangesproken nav. 2 meldingen van afzonderlijke chauffeurs. Van Patrick hoor ik nu dat hij dit nooit meer doet uit zichzelf MAAR enkel nog als reactie op de middelvinger van een collega. De middelvinger is een beetje een uit de hand gelopen grap dat ondertussen zijn handelsmerk is geworden. Hem benadrukt dat we hier niet zitten op een kinderschool maar dat hij op zijn werk professioneel moet zijn. Obscene gebaren tijdens dienst getuigt van geen professionaliteit, hoe grappig dit initieel ook is bedoeld. Als visite-kaartje van De Lijn kan dit niet! Collega chauffeurs dreigen met klacht te zullen indienen als dit nog gebeurt. Nu aan PAtrick mlet klem gevraagd zelf niet meer te reageren als kruisende collega's hem de fameuze vinger tonen. Zal hopelijk uiteindelijk wel uitdoven...</t>
  </si>
  <si>
    <r>
      <t>26/03/10: elke barema storten</t>
    </r>
    <r>
      <rPr>
        <b/>
        <sz val="11"/>
        <color theme="1"/>
        <rFont val="Calibri"/>
        <family val="2"/>
      </rPr>
      <t/>
    </r>
  </si>
  <si>
    <t>beter</t>
  </si>
  <si>
    <t>positief</t>
  </si>
  <si>
    <t>ongevallenpreventie</t>
  </si>
  <si>
    <t>verschillende telefonische contacten, oa met kasdienst, er ontbrak ergens 10 euro, maar zou ok moeten zijn nu (geen formeel gesprek)</t>
  </si>
  <si>
    <t>14/04/15 voice mail: elke barema alles storten, zit nu niet goed</t>
  </si>
  <si>
    <t>24/04/15: voice mail, boodschap herhaald, zit nu goed</t>
  </si>
  <si>
    <t>info soc dienst, gaat goede richting uit, wil 80% overwegen, geen formeel gesprek nodig</t>
  </si>
  <si>
    <t>verg: heeft progressief hernomen na LZ, eerst 50% en dan 80%, was daar heel dankbaar voor</t>
  </si>
  <si>
    <t>sw : uitleg gegeven, zal negatief saldo storten</t>
  </si>
  <si>
    <t>cr: 5 mondelinge opmerkingen, 4 over te laat komen, het vooral daar over gehad - rest is goed</t>
  </si>
  <si>
    <t>Petereyns Vanessa</t>
  </si>
  <si>
    <t>info YDC: periode jan 2022 is corona</t>
  </si>
  <si>
    <t xml:space="preserve">B. Spaelaan </t>
  </si>
  <si>
    <t>17/11/10: elke barema storten</t>
  </si>
  <si>
    <t>hernomen na langdurige ziekte, opvolgen</t>
  </si>
  <si>
    <t>sw : Peter heeft dienst stopgezet wegens bus zonder verwarming (en geen reservebus beschikbaar). Na gesprek sw dienst hervat om 09:00</t>
  </si>
  <si>
    <t>Bracke Peter</t>
  </si>
  <si>
    <t>Gesprek over +50% te vroeg rijden , je wijtte dit aan verschillende omleidingen de afgelopen maanden , gecombineerd met een veilige 'buffer' gedurende de route om eventuele vertragingen op te vangen. Toont begrip voor de effecten hiervan en zal er aan werken</t>
  </si>
  <si>
    <t>brief evaluatie LV 16/04/14: twee sancties TL in voorbije jaar</t>
  </si>
  <si>
    <t>17/09/14 (cr): informeel aangesproken op bureel, heeft reeds het nodige gedaan</t>
  </si>
  <si>
    <t>Jeroen Rouan</t>
  </si>
  <si>
    <t>Evaluatie functioneren lijnverantwoordelijken : prima dossier, gedrevenheid en betrokkenheid in zijn job. Voorbeeldfunctie voor andere chauffeurs. Geeft coaching , opleiding , ...</t>
  </si>
  <si>
    <t>progressief hernomen jan '12, kans op terugval</t>
  </si>
  <si>
    <t>verg: 4 ziekteperiodes in 2015, soc probl, opvolgen</t>
  </si>
  <si>
    <t>sw : standaard gesprek ziekteverzuim, verder goed dossier</t>
  </si>
  <si>
    <t>verg: 1 periode na gesprek, had zij aangekondigd toen; 1 periode in aug ook; opvolgen</t>
  </si>
  <si>
    <t>cr: 7 periodes in een jaar; 3 sinds vorig gesprek; 'pechjaar' achter de rug (medische ingreep nodig, weggevoerd van het werk, gevallen op reis...). We gaan er, gezien het goed dossier, van uit dat dit een eenmalige spijtige samenloop van omstandigheden is.</t>
  </si>
  <si>
    <t xml:space="preserve">sw : Tania had geen verlof, was toch afxwezig. Bij contact zei ze, geen probleem, ik bel mijn dokter wel. </t>
  </si>
  <si>
    <t>ziekteverzuim: informeel</t>
  </si>
  <si>
    <t>Meau Tania</t>
  </si>
  <si>
    <t>gesprek 5 ziekteperiodes afgelopen jaar / ecoscore en vroegrijden besproken</t>
  </si>
  <si>
    <t>formeel</t>
  </si>
  <si>
    <t>Gesprek SH: veelvuldig ziekteverzuim</t>
  </si>
  <si>
    <t>Gesprek PM: ziekteverzuim, 2 afwezigheden kwam door 2 operaties om poliepen in de keel weg te snijden</t>
  </si>
  <si>
    <t>tel LVV : Tania is zeker nog niet genezen. Bloeddruk blijft te hoog + depressie</t>
  </si>
  <si>
    <t>ziekteverzuim: formeel</t>
  </si>
  <si>
    <t>Gesprek SH ivm haar langdurige afwezigheid, grotendeels te wijten aan de vele veranderingen op de werkvloer</t>
  </si>
  <si>
    <t>bericht: Goedemiddag Pieter. Heb vorige maandag de resultaten van mijn bloedonderzoek gekregen. Heb een tekort aan zowel rode als witte bloedcellen. Mijn bloeddruk schommelt nog steeds tussen 15 en 18. Volgende week komt dokter terug en terug andere medicijnen. Het gesprek heeft me goed gedaan. Van CM wacht ik nog steeds op een afspraak bij de adviseur. En later psycholoog. Ik hou u zeker op de hoogte Pieter. Veel dank alvast.</t>
  </si>
  <si>
    <t>27/03/14: via voice mail gevraagd nazicht te doen, achterstand komt de laatste vier controles steeds boven 100 euro</t>
  </si>
  <si>
    <t>gebeld, gevraagd elke barema te storten en onder de 100 euro te blijven</t>
  </si>
  <si>
    <t>22/09/2015 (sw) geeft toe, geen speciale reden , zal er op letten in de toekomst</t>
  </si>
  <si>
    <t>30/10/09, opvolgen na verandering van rol 01/02/12</t>
  </si>
  <si>
    <t>opvolging GV</t>
  </si>
  <si>
    <t>ziek van 21/05/13 tot 28/07/13 (aangekondigde operatie; hopelijk nadien geen problemen meer)</t>
  </si>
  <si>
    <t>verg 05/03/14: 1 nieuwe periode na operatie, opvolgen</t>
  </si>
  <si>
    <t>verg 28/07/15: gesprek regio, heeft elk jaar aantal periodes, fam probl + aantal ingrepen ondergaan</t>
  </si>
  <si>
    <t>verg: soc dienst heeft haar recentelijk gezien, gesprek regio gepland op 1/02</t>
  </si>
  <si>
    <t>Gesprek cr, samen met Kenneth Vranken. Ze was aanvankelijk defensief. Suikerziekte zou gedaan moeten zijn sinds operatie, nadien last gekregen van bloeddruk. Ze heeft privéproblemen die al twee jaar aanslepen (vechtscheiding) en die hun weerslag hebben op haar gezondheid. Laatste periode heeft daarmee te maken. Werd emotioneel wanneer ze het erover had. Soc dienst erbij geroepen.</t>
  </si>
  <si>
    <t>sw : operatie aan knie achter de rug, revalidatie loopt moeilijk (verwikkelingen)</t>
  </si>
  <si>
    <t>cr: tel contact: trombose gehad na operatie, auto-ongeval gehad tijdens revalidatie (op 01/01), dus nog steeds niet ok; problemen met het plooien van de knie; heeft al 30 kinebeurten gehad, zal er nog zeker 30 nodig hebben…</t>
  </si>
  <si>
    <t>kwam binnen met verlenging tot eind maart 2018; moet inspuitingen krijgen met eigen bloed in de knie, gaan evalueren of dit helpt; kine blijven volgen; nog steeds veel last; is het redelijk beu thuis te zitten</t>
  </si>
  <si>
    <t>info soc dienst: "Ik heb al een tijdje contact met Cynthia en ze liet me weten dat haar gezondheidstoestand in de goeie richting gaat. De specialist schat in dat ze binnen 2 maanden het werk kan hervatten voltijds."</t>
  </si>
  <si>
    <t>CR: Cynthia aan de lijn gehad; weer naar het ziekenhuis moeten gaan; voorzichtig positieve evolutie; 80% kans dat ze op 01/07 zou kunnen hernemen</t>
  </si>
  <si>
    <t>verg: privaat ongeval gehad, weer verlenging nodig, gesprek regio</t>
  </si>
  <si>
    <t>cr: gesprek LZ tijdens ZI, hoopt 01/08 te kunnen hernemen, loopt met brace nu; gezegd goed te luisteren naar advies artsen en niet te vroeg te hernemen ook niet; zegt niettegenstaande voet omgeslaan te hebben voorzichtig te zijn (blijkbaar zwakke enkels); volgt kine en oefeningen in het water om te revalideren</t>
  </si>
  <si>
    <t>verlenging tem 16/08/18</t>
  </si>
  <si>
    <t>ddc: ziekteverzuimgesprek: 4 afwezigheden</t>
  </si>
  <si>
    <t>Cynthia Vermaete</t>
  </si>
  <si>
    <t>Gesprek DDC - verzuim</t>
  </si>
  <si>
    <t>14/10/13: tijdens telefoongesprek is ter sprake gekomen dat ze geopereerd moet worden</t>
  </si>
  <si>
    <t>mag niet hervatten van arbeidsgeneesheer</t>
  </si>
  <si>
    <t>tel. LVV : verbale agressie van 29/05/19. was goed opgevangen door controle. Wou de dag zelf haar verhaal kwijt omdat ze overstuur was</t>
  </si>
  <si>
    <t>info soc dienst: regelmatig contact, geen optie om vanuit leiding contact op te nemen ifv herneming</t>
  </si>
  <si>
    <t>verg: hernomen</t>
  </si>
  <si>
    <t>naar spoed gevoerd tijdens dienst - bloed overgegeven - interne communicatie hierrond niet goed verlopen - controleur had er niet aan gedacht leidinggevende in te lichten</t>
  </si>
  <si>
    <t>overleg regio: 38 periodes, veel lange, geen gesprekken; na herneming met haar bespreken (CR/SW)</t>
  </si>
  <si>
    <t>mail van Ruth: "Ik wil je graag op de hoogte houden van het verloop van mijn ziekte. Maandag ben ik op consultatie geweest bij een neurologe omdat ik me zorgen maak. Er is al veel verbeterd na de beroerte die ik had maar mijn hersenen functioneren nog helemaal niet goed. Volgens de neurologe is er een duidelijke stoornis in mijn cognitief vermogen en dat wordt verder onderzocht. Volgende week maandag en woensdag volgt er een PET-scan en een heel aantal geheugen- en hersenonderzoeken. Mogelijks moeten mijn hersenen nog gekomen van de beroerte die ik had maar de neurologe wil toch enkele zaken uitsluiten. Ik hou je verder op de hoogte."</t>
  </si>
  <si>
    <t>overleg regio: gesprek plannen in april (attest tot 31/05)</t>
  </si>
  <si>
    <t>Mail v Ruth: "Vorige week kreeg ik bij de neurologe eindelijk hoopvol nieuws : er is wat beterschap te zien bij de laatste testen. Ook al maak ik nog veel fouten, ik begin me stilaan weer wat zelfzekerder te voelen. De revalidatie duurt spijtig genoeg langer dan ik zou willen maar volgens de neurologe vraagt zoiets tijd en rust. Ik leef zo gezond, eenvoudig en rustig mogelijk en doe alles om er bovenop te geraken. Fietsen, wandelen en geheugentraining helpen me zeker vooruit. 
Ik start deze week ook met lessen yoga want de rust die daarvan voortkomt schijnt goed te zijn om de verbindingen in mijn hersenen weer te versterken. Dankzij de grote steun van Peter en onze familie &amp; vrienden ben ik ondertussen weer zeer positief. De neurologe verlengde mijn ziekte briefje wel zeker nog tot eind augustus. Ik voel het zelf ook wel dat ik nog niet voldoende hersteld ben. Ik kreeg een oproep voor een gesprek bij jou ivm mijn langdurige ziekte wat ik heel zeker begrijp. Toch wou ik je nu al op de hoogte stellen van de vorderingen die ik maak."</t>
  </si>
  <si>
    <t>cr: gesprek gevoerd over huidige langdurige periode; Ruth heeft een trombose gehad in haar hersenen, met een impact op haar cognitieve vaardigheden. Momenteel gaat het al wat beter, maar ze kan nog steeds maar op 1 ding tegelijk focussen. Aangezien ze aan het verbeteren is, zegt haar neuroloog dat ze vermoedelijk vanaf september progressief zou kunnen hernemen. Ruth zou zelf liever niet dan starten, maar midden aug wanneer het rustiger is. Ze zal de testen bij de neuroloog in ieder geval moeten afwachten. Ze heeft vooral veel rust en buitenlucht (zuurstof) nodig. Beseft dat ze al veel thuis is de laatste tijd, is dankbaar dat ze de ruimte krijgt.</t>
  </si>
  <si>
    <t>overleg regio: gesprek bevestigen in brief</t>
  </si>
  <si>
    <t>mail v Ruth: "ik wil je heel graag hartelijk bedanken voor het positief, meelevend en motiverend gesprek dat we vorige maand hadden. Ook het schrijven dat ik vorige week van jou mocht ontvangen gaf me een heel fijn gevoel. Ik voel me ondertussen weer een stukje zelfzekerder in mijn dagelijkse handelingen en ook in het verkeer. Ik had al een kort gesprek met de neurologe over het idee om de laatste week van augustus progressief te starten. Eind juli volgt een nieuwe evaluatie en dan zal beslist worden of dat kan. Ik hoop het zo... Zodra ik toestemming krijg maak ik een afspraak met de sociaal assistente. Hopelijk tot binnenkort blij weerzien!"</t>
  </si>
  <si>
    <t>verg: zal bij de arbeidsgeneesheer moeten gaan ook voor een go, hopen dat ze progressief herbegint eind augustus</t>
  </si>
  <si>
    <t>kan vanaf 01/09 hernemen met ZI01, geleidelijke opfrissing bij rijschool op 3 en 5 /09 met Hermelijn (lijn 2), op 19/09 met andere voertuigen</t>
  </si>
  <si>
    <t>vanaf 01/01/19 voltijds, maar met aangepaste dienste: geen nachtdiensten (geen diensten langer dan 8u)</t>
  </si>
  <si>
    <t>12/09/14: gebeld nav incident met open deur 27/08/14</t>
  </si>
  <si>
    <t>29/10/13: melding van Lucie, Rosita is ziek van 09/10 tem 10/11, wegens LB01 zullen hiervoor steeds aparte ZI-periodes in AS400 genoteerd staan, maar is 1 periode</t>
  </si>
  <si>
    <t>Baert Rosita</t>
  </si>
  <si>
    <t>ziekte periode 22/07-27/07/2022 is door corona</t>
  </si>
  <si>
    <t>verg 05/03/14: 6 periodes sinds busplaats -&gt; gesprek CR plannen</t>
  </si>
  <si>
    <t>rugproblemen blijven, nu ook virale artritis</t>
  </si>
  <si>
    <t>29/10/14 SW : niet akkoord, 10 uittreksels meegegeven voor nazicht</t>
  </si>
  <si>
    <t>verg 27/07/15: bij volgende ziekte gesprek SH</t>
  </si>
  <si>
    <t>gesprek SH dec '15: rugproblemen, 2 overlijdens in familie</t>
  </si>
  <si>
    <t>23/12 (sh) : zal saldo aanzuiveren en regelmatig storten</t>
  </si>
  <si>
    <t>verg 06/01/16: opvolgen</t>
  </si>
  <si>
    <t>mail planning: "Nancy Notte (16623) stond hier vanmiddag voor haar dienst te doen, maar was vergeten te bellen … We hebben haar naar huis gestuurd en met verlof gepunteerd vandaag …"</t>
  </si>
  <si>
    <t>cr: gebeld nav LZ, ontsteking bekken, cortisonenbehandeling, specialisten erbij gehaald, al attest tot eind december</t>
  </si>
  <si>
    <t>sw : gebeld, neemt niet op,…</t>
  </si>
  <si>
    <t>info soc dienst: mag van arbeidsgeneesheer hernemen vanaf 01/01/18</t>
  </si>
  <si>
    <t>verg: dit jaar niet meer ziek geweest, opvolgen</t>
  </si>
  <si>
    <t>Notte Nancy</t>
  </si>
  <si>
    <t>tel EV: nek en linkerschouder volledig vast; krijgt inspuitingen; 07/11 volgende spuit</t>
  </si>
  <si>
    <t>gesprek EV: verklaring gegeven voor ziekteperiodes; laatste periode (nov) positief getest op Corona; verder goed dossier</t>
  </si>
  <si>
    <t>gesprek EV: 4 periodes sinds laatste gesprek waarvan 1 coronagerelateerd; verder goed dossier</t>
  </si>
  <si>
    <t>ziektevrzuim</t>
  </si>
  <si>
    <t>soc dienst: Franky moet nog verdere scans ondergaan om zich te laten behandelen, op 24/03 wordt beslist of hij zich moet laten opereren. Hij is bezorgd over het feit dat hij sinds nov 2016 thuis is. (Komt ook regelmatig langs op bureel om een stand van zaken te geven.)</t>
  </si>
  <si>
    <t>tel. CR: moet op 07/04 geopereerd worden (nierstenen verwijderen); heeft ook gezwel op nieren, maar is niet kwaadaardig en ze zouden dat laten zitten; indien geen complicaties zou hij erna snel kunnen hernemen</t>
  </si>
  <si>
    <t>Franky laat weten dat hij vermoedelijk op 1/07 kan herbeginnen</t>
  </si>
  <si>
    <t>overleg met sociale dienst: geen actie, herneemt vermoedelijk 01/07</t>
  </si>
  <si>
    <t>klacht rijschool via mail mbt begeleiding over overnemen bij te laat rijden bij koffiepauzes en onbeleefd gedrag tov reizigers.  Franky zei dat hij inderdaad tijdens de laatste begeleiding 'het stuur' overgenomen had omdat ze niet geregeld werden.  Wat gedrag tov reizigers betreft zal dit te maken hebben met het feit dat hij reizigers aanspreekt over de mondmasker</t>
  </si>
  <si>
    <t>Verdonck Franky</t>
  </si>
  <si>
    <t>info SS: periode november en december hangen aan elkaar, nierstenen met uiteindelijk een spoedoperatie in december</t>
  </si>
  <si>
    <t>gesprek SS: ikv ziekteverzuim</t>
  </si>
  <si>
    <t>20/11/12: nieuw in opvolging rijschool</t>
  </si>
  <si>
    <t>13/12/12: ongevallenpreventie</t>
  </si>
  <si>
    <t>verg 06/11/13: ok</t>
  </si>
  <si>
    <t>Van Lauwe Freddy</t>
  </si>
  <si>
    <r>
      <t xml:space="preserve">gesprek rijstijl </t>
    </r>
    <r>
      <rPr>
        <b/>
        <sz val="11"/>
        <color theme="1"/>
        <rFont val="Calibri"/>
        <family val="2"/>
        <scheme val="minor"/>
      </rPr>
      <t>12/01/09</t>
    </r>
  </si>
  <si>
    <t>16/10/14: stort regelmatig maar komt niet op nul, doet navraag bij kasdienst; nazicht 16/01/14: ok</t>
  </si>
  <si>
    <t>sw : gesprek na conflict met Jelle Betreft de aanleiding van de feiten (Freddy liet een “dronken” reiziger die op het verkeerde voertuig / lijn zat niet afstappen) heb ik Freddy duidelijk gemaakt dat een andere aanpak waarschijnlijk de volledig escalatie kon voorkomen. Hij was het daar niet mee eens, reglement is reglement. Ik heb dat argument dan kunnen aanhalen wat betreft het “verlaten van de stuurpost”,…. Ik heb ook getracht Freddy duidelijk te maken dat er een grijze zone is en dat we het reglement en klantvriendelijk zijn moeten verzoenen.  
Betreft het conflict met Jelle, Heb Freddy zijn verhaal laten doen. Freddy wou een gesprek (met Jelle en Sabrina). Ik heb Freddy dan duidelijk gemaakt dat er zeker een gesprek tussen de hiërarchie en Jelle zal volgen, allen kan hij daar niet bij aanwezig zijn. 
Betreft zijn ziekte briefje (rest van barema thuis) , hier heb ik heel duidelijk gesteld dat we als bedrijf dit niet appreciëren en dit in latere evaluaties een minder positief effect zal hebben . 
Besluit. Jelle en Freddy zullen dit (tijdens hun dienst) uitpraten.</t>
  </si>
  <si>
    <t xml:space="preserve">Monitoring vroegrijden </t>
  </si>
  <si>
    <t>Nav. slechte resultaten maand september OT Gent Freddy (in ziekte nav. heelkundige ingreep voet) gemaild mbt. zijn resultaten (39,68% riten te vroeg waarvan 4,76 extreem te vroeg). Adhv. grafieken zijn resultaten getoond en per mail belang van op tijd rijden uitgelegd (voor de klant, zichzelf...ev. boetes, MAAR ook invloed op rijtijden die bepaald worden obv. gemiddelden...) Eenmaal terug uit ziekte volg ik op...</t>
  </si>
  <si>
    <r>
      <t xml:space="preserve">Freddy wenst gesprek samen met Greet en TC (Bart VDB). Freddy zit met probleem i/d privé. Verbouwing is nachtmerrie geworden en zaak komt binnenkort voor gerecht. Heeft hem al veel geld gekost en gezinssituatie lijdt eronder. Hij wenst dat wij (als WG ) rekening houden met eventuele dagen dat hij normaliter moet werken en tegelijkertijd moet verschijnen in het kader van zijn lopende procedure. Heb hem meegegeven dat de mensen van de planning steeds hun best zullen doen om samen tot een oplossing te komen indien dit nodig is (verlof, andere dienst, wissel met collega, verplaatsen rust etc...). Planning op de hoogte gesteld en Freddy dient duidelijk met hen voldoende op voorhand te communiceren. </t>
    </r>
    <r>
      <rPr>
        <u/>
        <sz val="11"/>
        <color theme="1"/>
        <rFont val="Calibri"/>
        <family val="2"/>
        <scheme val="minor"/>
      </rPr>
      <t>Kleine voetnoot:</t>
    </r>
    <r>
      <rPr>
        <sz val="11"/>
        <color theme="1"/>
        <rFont val="Calibri"/>
        <family val="2"/>
        <scheme val="minor"/>
      </rPr>
      <t xml:space="preserve"> In gebreke gestelde "aannemer" betreft ex-collega chauffeur Braeckman Kris die op 01/01/2020  uit dienst is nav. zelf zijn ontslag te hebben gegevenen kluste in bijberoep... </t>
    </r>
  </si>
  <si>
    <t>tel.LVV met Freddy : reeds 95 dagen ziek, sukkelt met zijn voet, moet op 24/08/21 om 11u00 naar arbeidsgeneesheer. Als deze groen licht heeft, zal hij op 24/08 zijn nachtdienst doen</t>
  </si>
  <si>
    <t>Snelheid + ongevallen</t>
  </si>
  <si>
    <t>Bart VDB nav. 2de keer in lijst Bernard Spaelaan, andere zaken bij betrokken: 5 ongevallen waarvan 4 X doorsteek, vroegrijder 16%, 2 meldingen rond onaangepast rijgedrag, anonieme coaching, som van het geheel te veel. Moet beteren, nieuwe anonieme coachinge organiseren.</t>
  </si>
  <si>
    <t>18/02/09 (JB)</t>
  </si>
  <si>
    <t>30/11/09 (JB)</t>
  </si>
  <si>
    <t>26/02/14: nazicht kas nok</t>
  </si>
  <si>
    <t>gebeld, gevraagd meeslepend saldo te storten op 07/03/14 (na herneming uit ziekte)</t>
  </si>
  <si>
    <t>gestort 04/03/14 dus ok</t>
  </si>
  <si>
    <t>26/06/15: geen herval</t>
  </si>
  <si>
    <t>26/06/15 gesprek</t>
  </si>
  <si>
    <t>verg: wil niet zeggen wat hij heeft, soc dienst doet nog eens een poging</t>
  </si>
  <si>
    <t>verg: contact met soc dienst gehad, wil progr hernemen vanaf maart 2017; nu geweten wat hij heeft, maar 1 jaar is lang om ervoor thuis te zitten volgens inschatting soc dienst; progr ok, maar dossier zal goed moeten zijn; progr best beperken in tijd</t>
  </si>
  <si>
    <t>Roken</t>
  </si>
  <si>
    <t>informeel gepolst of hij degene was die binnengerookt heeft in het lokaal te FE op 26/02, zo weet hij dat we dergelijke zaken opvolgen; niet 100% zeker dat hij het was</t>
  </si>
  <si>
    <t xml:space="preserve">ss: gesprek 6 ziekteperiodes afgelopen jaar.  Zal er rekening mee houden. </t>
  </si>
  <si>
    <t xml:space="preserve">ss: aangesproken over cijfer juli net boven 20%, het is niet gemakkelijk zei hij.  </t>
  </si>
  <si>
    <t>VandenDaele Andy</t>
  </si>
  <si>
    <t>ss + sh: gesprek ziekteverzuim; bevestigd in brief</t>
  </si>
  <si>
    <t>20/11/12: blijft in opvolging rijschool</t>
  </si>
  <si>
    <t>13/03/14: geen ziektegesprek, in samenspraak met soc dienst, we kennen de reden</t>
  </si>
  <si>
    <t>verg 15/04/15: geen actie</t>
  </si>
  <si>
    <t>sw : chaja kent de reden, in 2017 nog 1 ziekteperiode om die reden, daarna geen verder  verzuim</t>
  </si>
  <si>
    <t>verg: zou haar ontslag indienen? Gesprek geen zin dan…</t>
  </si>
  <si>
    <t>ss: sms gestuurd om RC aan te zuiveren, laatste storting dateert van 26/08</t>
  </si>
  <si>
    <t>Wittevrongel Wendy</t>
  </si>
  <si>
    <t>ss: gesprek ikv ziekteverzuim</t>
  </si>
  <si>
    <t>gesprek 17/02/09</t>
  </si>
  <si>
    <t>verg 15/04/15: med probl, zijn opgelost</t>
  </si>
  <si>
    <t>gesprek 17/08/15: moeilijke periode achter de rug, zichtbaar in verschillende aspecten van functioneren, sinds begin juli '15 beter</t>
  </si>
  <si>
    <t>sw standaardgesprek ziekteverzuim , rc klein pos. saldo</t>
  </si>
  <si>
    <t>overleg regio - soc dienst: Dennis heeft aangegeven op 09/11 aan Sabrina dat hij er door zit, wilde even begeleider zijn als time out; dit was niet mogelijk - meegegeven dat we alternatieven zouden zoeken - ziek vanaf 12/11 tot 30/11 (geen controle sturen); heeft verlenging binnengebracht voor een maand zonder seintje te geven; Greet neemt contact op, verwijzend naar gesprek met Sabrina</t>
  </si>
  <si>
    <t>overleg regio: 44 periodes, 3 gesprekken; inplannen gesprek SH tijdens ZI, start traject</t>
  </si>
  <si>
    <t>SH: vervolggesprek na gesprek 09/11 en nog steeds ziek; reeds 44 ziekteperiodes op 14j dienst; tijdelijk werk als begeleider blijft niet mogelijk; op 01/04 hernemen, moet hiervoor de nodige stappen ondernemen</t>
  </si>
  <si>
    <t>info soc dienst: arbeidsgeneesheer geeft als advies: 'in beraad, verwezen naar behandelende arts'</t>
  </si>
  <si>
    <t>overleg regio: via mutualiteit re-integratie opgestart, 50% progressief hernemen in april binnen dit kader</t>
  </si>
  <si>
    <t>herneemt progressief 50% vanaf 01/04</t>
  </si>
  <si>
    <t>info soc dienst: start progressieve arbeid vanaf 01/04/2018 tot en met 30/04/2018</t>
  </si>
  <si>
    <t>verg: mentaal, voelt zich niet goed meer in de job, geen aangepast werk, indien weer langer uit -&gt; gesprek SH</t>
  </si>
  <si>
    <t>Bart VDB: tijdens mijn verlof Dennis nieuwe ziekte 30/07 tem. 22/08... telefonisch contact…zit met grote hernia, uitstraling nr linkerbeen, 22/08 afspraak met neuroloog (al dan niet opereren)</t>
  </si>
  <si>
    <t>Bart VDB: Tel. Contact...niet zo goed nieuws…adhv. foto's eigenlijk opereren aan hernia, maar aangezien de pijn enigszins nog houdbaar is volgens Dennis liever mee wachten. 12/09 epidurale onder verdoving (1ste van 3 inspuitingen). Indien niet zou helpen voor hernia nog 2de probleem: nl. vlekken te zien op scan thv. discussen...zou eerst moeten geopereerd worden alvorens de operatie aan hernia kan plaatsvinden. Na 12/09 gesprek inlassen TC, SH, Dennis...toekomstperspectief?</t>
  </si>
  <si>
    <t>Bart VDB: Tel. contact…Elke 2 weken epidurale (reeds 2 inspuitingen gekregen) 2de helft van oktober 3de en laatste epidurale inspuiting: als deze aanslaat (2 tal weken wachttijd voor resultaat te kennen), dan normaliter rond 4/11  terug hervatten. Bij werkhervatting gesprek SH.</t>
  </si>
  <si>
    <t>Dennis mij tel. gecontacteerd: na de 3 epidurale inspuitingen te zien op MRI dat hernia niet is afgezwakt, nog steeds pijn en tinteling. Toch uiteindelijk besloten zich te laten opereren als laatste alternatief. 19/11 afspraak bij rugspecialist (ziekenhuis Waregem, Peter van Daele). Mentaal vindt hij geen rust wegens telkens de vrees een verkeerde beweging te maken en het niet kunnen houden van de pijn.</t>
  </si>
  <si>
    <t>Dennis zelf TC (Bart VDB) gebeld: aangegeven dat hij normaliter 1/12 toch terug hervat…zou zich nu toch al beter voelen, volgens specialist  foto's laatste MRI zwelling toch minder, kans op herval blijft bestaan, gaat 19/11 toch nr afspraak specialist Waregem vr 2de opinie en 21,22of 23/11 nr huisarts mbt. verdere verloop. +6 To be continued...</t>
  </si>
  <si>
    <t>Dennis zelf TC ingelicht: toch opereren via endoscopie 28/11 te Waregem…te grote risico's bij verdere uitval of vergroting hernia!</t>
  </si>
  <si>
    <t>Bart VDB Tel. contact nav. verlenging tem. 01/03… Rug zelf veel beter DOCH kleine complicaties: slapende linkervoet, stekende pijn linkerteen dr. beschadigde zenuw tijdens operatie (verdwijnt normaliter, slechts bij 1 à 2 % v/d patienten blijvend). Volgende afspraak bij chirurg ziekenhuis 12/03...maw. zal normaliter hervatten vanaf 02/03. Is vragende partij voor 2de man via MESOR, meegegeven dat slechts 1 plaats op die manier TIJDELIJK wordt ingevuld en er nog kandidaten zijn die in aanmerking komen. Wordt beslist dr soc. dienst &amp; Sabr. Als hij echt geïnteresseerd is voor functie, meedoen aan examen...(aanwervingsreserve 10 man, 1 plaats onmiddellijk ingevuld). Via stef bekeken: EZ opfrissing tram (vnl. Albatros) immers slechts 1 maand in dienst geweest met albatros voor zijn langdurige ziekte vanaf 22/06/2019 en hij is onzeker, AZ afspraak arbeidsgeneesheer. Neemt nu speciale medicatie die hem slaperig maken en s' avonds moeten genomen worden.</t>
  </si>
  <si>
    <t>Dennis mailt mij: Nav. op reis gestoten met voet tegen zwembadboord: op 21/09 CT-bodscan…zit met losse fragmenten in linkervoet. Op 20/10/2020 afspraak bij specialist…ofwel onder controle te houden met cortisone inspuitingen ofwel kijkoperatie. Specialist zal oordelen. Ondertussen...rusten en zich behelpen met pijnstillers. Is van plan op 11/10 het werk te hervatten maar wil de eventuele kans op operatie reeds meedelen.</t>
  </si>
  <si>
    <t>Desnerck Dennis</t>
  </si>
  <si>
    <t>info BVDB: periode 07/06 tem 13/06 door corona</t>
  </si>
  <si>
    <t>TC Bart: verzuimgesprek nav. 4 perioden 12 lopende maanden. Qua ZI een serieuze rugzak uit verleden, echter sedert 2020 telkens maar 1 à 2 perioden. Huidige 4 perioden in 2023 uitgesproken (waarvan 1 ZZA), méér dan gemiddeld, willen niet verglijden in vroeger. Hij is lijnverantwoordelijke, doet zijn werk als chauffeur ook supergoed (op alle vlakken), zo'n chauffeurs willen we niet missen. Kaart getrokken van pechjaar op vlak van gezondheid, hopelijk vanaf nu terug beter!</t>
  </si>
  <si>
    <t>Davy Lootens</t>
  </si>
  <si>
    <t xml:space="preserve">TC Bart: in principe verzuimgesprek nav. 4 periodes MAAR Davy niet het doelpubliek dat we willen aansprekenn hieromtrent. Ook zo gekaderd! Op zijn 19 jarige carrière slechts 18 perioden met verschillende jaren GEEN enkele periode. Telkens maar 1 of 2 dagen afwezig. Dit gesprek ging méér over zijn ecxellent functioneren als chauffeur dan over zijn afwezigheden. Enige aandachtspunt = waken over zijn te vroege ritten; in 2022 3X over aanspreekgrens. Verder topkerel en ook zo benoemd. Davy was wreed content dat hij eindelijk eens een gesprek had met een leidinggevende over zijn functioneren. Zo wist hij eens wat men over hem dacht. Voorheen werd dit nooit eens uitgesproken. </t>
  </si>
  <si>
    <t>18/12/2015 (sw) gesprek na positieve ademtest bij preventieve controle, gesprek was zeer emotioneel (Jurgen heeft huiselijke problemen, neemt zware medicatie, waarschijnlijk was medicatie in combinatie met beperkt alcoholgebruik de oorzaak). Verdere opvolging verzekert door sociale dienst en arbeidsgeneesheer</t>
  </si>
  <si>
    <t>sw : standaard startgesprek verzuim, verder goede chauffeur</t>
  </si>
  <si>
    <t>ADM: informeel</t>
  </si>
  <si>
    <t>Bart VDB: tijdens preventieve controle op 26/08 positief getekend. Jürgen belt mij smorgens om 8u om mij de vaststelling persoonlijk door te geven. Hem uitgelegd wat het verdere verloop zal zijn: start begeleidingstraject (eerst afspraak arbeidsgeneesheer, die bespreekt welke onderzoeken moeten uitgevoerd worden bij de huisarts en welke resultaten moeten kunnen voorgelegd worden, alsook gesprek met sociaal assistent en TC om traject te ondertekenen. Tot dan kan de chauffeur geen diensten verzekeren!
PS: de positieve test 6 jaar terug zou nav. medicatie geweest zijn, hetgeen volgens Jürgen bewezen zou zijn geweest...</t>
  </si>
  <si>
    <t>ADM: formeel</t>
  </si>
  <si>
    <t>Gesprek TC, Greet &amp; Jürgen nav. ondertekenen overeenkomst trajectbegeleiding.
Begin 22/09/2021 tem. 01/03/2022 behoudens verlenging. Op 23/09 terug afspraak bij Dr. Berlengé om resultaten te bespreken van onderzoeken huisarts. Jürgen zeer aangeslagen…de voorbije week benoemt hij als de ergste uit zijn leven. Naar eigen zeggen betreft een incident , een uitzonderlijke stommiteit...2 tal glazen wijn genuttigd de avond voordien, nooit gedacht dat dit de dag nadien zou tekenen bij preventieve controle.</t>
  </si>
  <si>
    <t>ADM: formeel + ziekte verzuim</t>
  </si>
  <si>
    <t xml:space="preserve"> TC + Greet: gesprek positieve afsluit trajectbegeleiding, daarna  verzuimgesprek nav. 5 periodes op 12 lopende maanden: gezondheidsgewijs minder jaar achter de rug…3 tal periodes corona gerelateerde symptomen maar geen corona, andere 2 kort op elkaar nav.zelfde: nekblokkage. Op alle vlakken van functioneren positief verhaal. Mbt. afgesloten ADM-traject: nav. 2de keer traject nu bevestigingsbrief ondertekend ... elke volgende controle (preventief of steekproefgewijs) heeft REPRESSIEF karakter!</t>
  </si>
  <si>
    <t>Van Landschoot Jürgen</t>
  </si>
  <si>
    <t>info BVDB: periode 27/06 tem 03/07 door corona</t>
  </si>
  <si>
    <t>Bart TC verzuimgesprek nav. 4 periodes (1 bevestigde corona NIET meegeteld). Allen te wijten aan problemen met verhoogde bloeddruk. Slapeloze nachten, benauwd gevoel. Hoge bloeddruk stijgt naar het hoofd, zelf onlangs alleen thuis eens buiten westen geweest (PS: was op dat moment ook alleen thuis, latrelatie).  Sedert januari veranderd van huisarts want tot voor kort geen resultaat. Niet tevreden van vroegere huisarts. Op 7/2 opname in slaapkliniek voor monitoring. Is zelf ook ZIEK geweest van 10/01 tem. 12/01. Op 09/01 ziek komen werken, volgehouden maar de volgende dagen verlof aangevraagd en gekregen. Hij had schrik om terug een ziekte-attest binnen te brengen. Sedert januari terug andere pillen via nieuwe huisarts, hopelijk op 7/2 kunnen ze na doorlichting iets vaststellen en de juiste aanpak benaderen. Verder in zijn functioneren op alle vlakken een topper. Niets van te zeggen en ook zo benoemd!</t>
  </si>
  <si>
    <t>Bart VDB: verzuim nav. 4 periodes op 12 lopende maanden (2 in 2023, 2 in 2024) + evaluatie Lijnverantwoordelijke. Sedert 01/01/2024 zijn medicatie voor bloeddruk (te hoog) niet meer te verkrijgen in België waardoor nu terug zoekend naar aanslaande medicatie. 2 kort op elkaar volgende periodes in 2024 hiermee verband houdende. Doet nochtans inspanningen: gezonde voeding, gemberthee, mag voorlopig niet meer fitnessen wegens verbod zware inspanningen. Zijn functionerne op alle vlakken goed tot zeer goed. (slechts 1 melding, 1 ongeval waar hij niets kan aan doen). Lijnverantwoordelijke ook niets op aan te merken. Hij meldt méér dan vroegere evaluatie, evenwel in vergelijking met andere wat minder. Topkerel!</t>
  </si>
  <si>
    <t>23/02/12: stort regelmatig, maar komt niet op nul waardoor ze vaak boven de 100 euro komt (zie ook ziekteverzuim)</t>
  </si>
  <si>
    <t>verg 04/11/13: na volgende ZI gesprek CR</t>
  </si>
  <si>
    <t>pechjaar</t>
  </si>
  <si>
    <t>verg 16/06/14: op te volgen</t>
  </si>
  <si>
    <t>03/03/2015(sw) : nulsaldo + goed stortingsgedrag</t>
  </si>
  <si>
    <t>na agressiegeval niet goed opgevangen geweest door controle - is enkele dagen blijven rijden maar dan toch ziek thuis gebleven (op moment dat partner Dave ook iets voorhad); verzoeningsgesprek Wendy - Caroline op 28/07/2017</t>
  </si>
  <si>
    <t>verg: na een volgende periode gesprek in de regio</t>
  </si>
  <si>
    <t>cr: 2e verzuimgesprek; van sep '18 tot nu 4 periodes, voordien niets na gesprek SW, zit er zelf mee in; gezegd tijd te nemen voor herstel (gevallen op bekken)</t>
  </si>
  <si>
    <r>
      <t xml:space="preserve">TC Bart : Wandelganggesprek met Wendy te Driebeek...zij kampt de laatste maanden met uitzonderlijke moeheid…nog niet zo lang geleden hebben ze kunnen achterhalen dat zij een ferm ijzertekort heeft…aangepaste voeding en supplementen hebben nog geen resultaat geboden… </t>
    </r>
    <r>
      <rPr>
        <b/>
        <sz val="11"/>
        <color theme="1"/>
        <rFont val="Calibri"/>
        <family val="2"/>
        <scheme val="minor"/>
      </rPr>
      <t>Ze gingen haar aan een baxter leggen om te kijken of haar waarden dan wel stijgen</t>
    </r>
    <r>
      <rPr>
        <sz val="11"/>
        <color theme="1"/>
        <rFont val="Calibri"/>
        <family val="2"/>
        <scheme val="minor"/>
      </rPr>
      <t>. Blijkbaar zou groot ijzertekort ook</t>
    </r>
    <r>
      <rPr>
        <sz val="11"/>
        <rFont val="Calibri"/>
        <family val="2"/>
        <scheme val="minor"/>
      </rPr>
      <t xml:space="preserve"> kunnen wijzen op leukemie</t>
    </r>
    <r>
      <rPr>
        <sz val="11"/>
        <color theme="1"/>
        <rFont val="Calibri"/>
        <family val="2"/>
        <scheme val="minor"/>
      </rPr>
      <t>…worst case scenario, vertelde ze mij...Nav. van de baxter die ging gegeven worden, vertelde ze mij dat er waarschijnlijk een nieuwe ziekte-periode ging aankomen en ja deze is binnengekomen  (25/10 tem. 31/10).</t>
    </r>
  </si>
  <si>
    <r>
      <t>Wendy houdt mij op de hoogte van situatie per mail: "</t>
    </r>
    <r>
      <rPr>
        <i/>
        <sz val="11"/>
        <color theme="1"/>
        <rFont val="Calibri"/>
        <family val="2"/>
        <scheme val="minor"/>
      </rPr>
      <t>Ik had beloofd om u  iets te laten weten na mijn ijzerinfuus . Momenteel nog niet veel verschil buiten daar voor zondag had ik een zeer goede dag waar door ik dacht van ja het is veel beter maar maandag weer een dip gekregen nu iets beter maar toch niet het resultaat dat ik verwacht had . Vrijdag 4 december moet ik terug gaan om te kijken of ik terug een baxster moet krijgen."</t>
    </r>
  </si>
  <si>
    <t>Bart VDB: verzuimgesprek nav. 4 periodes. PS: 3 eerste periodes te maken met zoektocht naar juiste diagnose, acuut ijzertekort en aanslaan medicatie.
Nu al 4 maanden onder controle (regelmatig bloed getrokken). Laatste ziekte-dag nav. vaccinatie-prik. Zowel Wendy als Dave werken als vrijwilliger in flanders Expo bij vaccinatie inwoners. Niettegenstaande ik als TC op de hoogte was van het gezondheidsprobleem en de behandelingen (ijzerinfuzen) gesprek toch gevoerd in de zin van, meer dan gemideld afwezig in vergelijking met andere chauffeurs. Verder op dossier weinig aan te merken: 1 melding CB (overslapen), 4 schadegevallen waarvan slecht s 1 iets over te zeggen valt, rest allemaal perfect. Bevestigingsbrief opgemaakt.</t>
  </si>
  <si>
    <t>Bart VDB: nav. 4 periodes/12 maanden. 1 privé-ongeval, andere 3 gevolgen v. corona. Permanent beschadigde longblaasjes. Zeer vatbaar aan luchtwegen. Zal niet beteren helaas. Enkel thuis als niet anders kan. Beaam ik, onlangs meegereden met haar terwijl ze redelijk ziek was.  Rest van functioneren goed tot zeer goed. Slechts 1 klein ongeval/jaar. Zeer geëngageerd zowel op  als naast het werk (beroepenbeurs, nachtshiften poetsen stuurposten, meehelpen 5S).</t>
  </si>
  <si>
    <t>KR: Racisme</t>
  </si>
  <si>
    <t>Betrokken chauffeur (Reginald Praet) aangesproken mbt. KR… Betrokken reiziger verdraait het verhaal, verzwijgt bepaalde aspecten en verteld niet de volledige waarheid.Hieronder het verhaal van betrokken chauffeur: Teamcoach Bart VDB: Reginald per brief om reactie gevraagd nav. KR dd. 17/12/2019 (Reiziger stuurt aan op racisme chauffeur en onprofessioneel gedrag van contoleur)… Reginald wil mij mondeling het verhaal uit de doeken doen. Klacht staat vol leugens en zever. Hij wenst geluidsopname op te vragen en aanwezigheid van betrokken controleur Bart Meersschaut bij gesprek. Reginald NOOIT gezegd "Ge zijt hier niet in Afrika, WEL Ge zijt hier niet thuis!" Verhaal loopt als volgt: Betrokken reiziger was opgestapt halte Molen richting Zw. Bibl. Toen Tram op terminus Zw. toekwam, verzocht Reginald dame om af stappen in kader van veiligheid en procedure bij wisselen van stuurpost. Dit zinde de reiziger niet, want bij andere collega's mag zij wel blijven zitten. Trouwens de reden waarom zij te Molen reeds opstapte (richting Zw.) terwijl ze eigenlijk in de andere richting moet reizen (richting stad), komt omdat ze zich onveilig voelde nav. "vreemden" (sprak zij uit) aan de halte Molen richting stad (reiziger zelf ook donkere huidskleur). Uiteindelijk is zij met tegenzin afgestapt, na stuurpostwissel en deurvrijgave terug opgestapt . Net voor vertrek ziet Reginald in camera-beelden dat betrokken reiziger haar voeten op de zittingen rusten. Hij spreekt haar hierover aan, maar zij schenkt daar geen aandacht aan wegens een telefoongesprek dat ze aan het voeren is. Reginald verheft inderdaad zijn stem en spreekt haar aan met de woorden "Ge zijt hier niet thuis". Er ontstaat een discussie tussen beiden waarop Reginald dreigt de controlediensten erbij te halen. Uiteindelijk doet zij haar schoenen van de zitting, waarop Reginald zijn rit aanvangt. Ondanks het feit dat de situatie eigenlijk opgelost is, voelt Reginald zich niet op zijn gemak en roept alsnog dispatching op om het incident te melden en ook de vraag om alsnog een controleploeg langs te sturen. Te Bernaerd Spaelaan wacht de controleur Bart Meerschaut het voertuig op...Reginald doet zijn verhaal, controleur is van oordeel dat het geen meerwaarde is om reiziger nog te interpelleren aangezien EZ situatie is geremedieerd en AZ moet hij tevens het laatste signaal geven om 23u10 aan de Zuid/ Korenmarkt waardoor hij eigenlijk ook geen tijd heeft. Reiziger doet melding van klacht dat Dienstwagen haar bleef volgen... in zeker zin klopt dit want DW reed achter betrokken tram richting Zuid , lijn 2 volgt immers dezelfde reisweg naar de Zuid...PS: Reginald zijn dossier bekeken...geen andere KR's inzake racisme + toen hij mij zijn verhaal deed, ervaarde ik hem als oprecht. Zijn verhaal strookt met input van controleur Bart Meersschaut. PS: Zelf (mijn carrière vòòr TC, was ik ook stadscontroleur) ook samengewerkt vroeger met controleur Bart M. en zonder twijfel professionele en objectieve medewerker. Klacht daarom aangemerkt als ongegrond. Zit vrij hoog bij chauffeur dat betrokken reiziger het onder de noemer schuift van racisme om haar gelijk te halen, terwijl in casu geen sprake was van racisme. Indien hij racist zou zijn (hetgeen hij niet is) dan zou hij duidelijk de verkeerde job hebben gekozen. Reginald is wel iemand die wil dat de puntjes op de i staan en dat de geldende procedures/voorschriften worden nageleefd! Reizigers moeten zich daar naar schikken.</t>
  </si>
  <si>
    <t>KR: halte voorbijgereden</t>
  </si>
  <si>
    <t>Tel. Contact met Reginald: nav. melding chauffeur Idris Özdemir aan teamcoach Wesley…zij (Idris en zekere Yarne) stonden aan de halte Keizerpoort richting Melle Leeuw en Chauffeur heeft doorgereden met wegwerpgebaar. Uitgezocht wie betrokken chauffeur was: Reginald Praet. Reginald erkent dat hij niet gestopt is, zijn uitleg: 2 personen stonden te praten met elkaar aan de halte met de rug naar de tram. Er moest niemand afstappen. Niettegenstaande ik wat vertraagde maakten ze pas kenbaar dat ze mee moesten als ik hen al met mijn stuurpost was gepasseerd. Omdat het glad lag en ik niet veilig meer kon stoppen, ben ik inderdaad doorgereden.Ikzelf heb Reginald wel gewezen op het feit dat er nog zoiets bestaat als klantvriendelijkheid en dat het in casu om 2 collega-chauffeurs ging... echt collegiaal is dit niet. Hierop repliceerde dat beide personen absoluut niet herkenbaar waren als chauffeur (rode jas etc.) en dat er vroeger wel nog een uniformplicht bestond als chauffeur. Reginald was zich niet bewust dat dit 2 collega's betrof. Het feit dat die halte aan de keizerpoort geen gemeenschappelijke halte betreft speelt ook niet in Reginald zijn voordeel, heb ik hem ook gezegd. Als chauffeur moet je er dan wel van uit gaan dat personen mee moeten...wat staan die daar anders te doen.
Ik heb niet veel spel gemaakt van het voorval maar in casu heeft Idris zeker recht van spreken.</t>
  </si>
  <si>
    <t>Ongeval eigen Schade</t>
  </si>
  <si>
    <t xml:space="preserve">Gesprek SH, TC, Reginald nav. zwaar incident op 09/06/2021 te Melle Leeuw. Met hermelijn eindperron Melle Leeuw aangereden nav. gsm-gebruik + nagelaten dispatching direct te verwittigen. Pas dag nadien melding gemaakt nadat 6340 op 10/06 werd gedepaneerd. Gesprek op 11/06 met TC waar Reginald vrijuit sprak. Nav goed globaal dossier en rekening houdend met toch wel zware kostenplaatje (meer dan 68.000 euro kosten aan tram) en nalatigheid 4 dagen effectieve schorsing gegeven. </t>
  </si>
  <si>
    <t>Begin maart '13: melding Angeline Ansquer: noemt Angeline leugenaar voor de vvf, "is toch geseponeerd" met big smile. Antwoord op de vvf ("was op vraag van disp" is onwaar, Angeline had navraag gedaan). Haar gebeld op 18/03, ze blijft erbij dat dispatching het haar gevraagd heeft, tot 2x toe. Ze wilde Angeline duidelijk maken dat ze voor iedereen gelijk moet zijn. Op den duur weet ze ook niet meer wat goed is, bij een andere onderbreking moest ze volk op de bedding laten afstappen (van Katrien).</t>
  </si>
  <si>
    <t>apr '13: mail van soc dienst dat zij tot eind mei thuis zal zijn wegens med probl</t>
  </si>
  <si>
    <t>info soc dienst: nog steeds med probl</t>
  </si>
  <si>
    <t>start aangepast werk 'bij voorkeur dagdiensten'</t>
  </si>
  <si>
    <t>verg 13/02/15: progr arbeid wordt waarschijnlijk verlengd</t>
  </si>
  <si>
    <t>gesprek 15/07/15: gaat niet 100% worden, artrose, zal DA of zo vragen na progr arbeid</t>
  </si>
  <si>
    <t>verg 28/07/15: onlangs op gesprek geweest, geen actie</t>
  </si>
  <si>
    <t>verg: goedkeuring ZI01 tot 30/04, daarna? Soc dienst luistert</t>
  </si>
  <si>
    <t>verg: voorstel regio is 50% DA met dag werken - dag thuis, maar zij ziet dat financieel niet zitten. Andere optie is 100% werken of 100% thuis… Zij heeft AP02 aangevraagd, maar B01 of B04 niet.</t>
  </si>
  <si>
    <t>verg: papieren DA meegegeven door soc dienst</t>
  </si>
  <si>
    <t>verg: soc dienst luistert naar svz DA</t>
  </si>
  <si>
    <t>aanvraag DA 50% binnen</t>
  </si>
  <si>
    <t>verg: dagdiensten voorleggen aan soc raad, DA is ok.</t>
  </si>
  <si>
    <t>soc raad heeft aangepast werk verleng voor een jaar, dus tot en met 15/12/2017</t>
  </si>
  <si>
    <t>verg: soc raad loopt af 15/12/17; dossiertje van voorbije jaar opmaken en evalueren of verlenging ok is</t>
  </si>
  <si>
    <t>ziek tem 31/10, dus nog geen advies verlenging soc raad (loopt af 01/11/18)</t>
  </si>
  <si>
    <t>ziekteverzuim formeel</t>
  </si>
  <si>
    <t>Idrisi Hasana</t>
  </si>
  <si>
    <t>SH en ED gesprek nav vele ongevallen. Formele verwittigingsbrief op 11/10/2019</t>
  </si>
  <si>
    <t>gsm gebruik</t>
  </si>
  <si>
    <t>ED en SS Tijdens onze coaching stelden we vast dat Hasana 23 min aan het bellen was.</t>
  </si>
  <si>
    <t>ongeval en gsm</t>
  </si>
  <si>
    <t>ED gesprek nav ongeval dd. 07/11/19 , gsm langdurig gsm gebruik op 19/11/19, en tram in de verkeerde richting aangenomen op 03/12/19..</t>
  </si>
  <si>
    <t>coaching</t>
  </si>
  <si>
    <t>ED en SS coaching nav gesprek over vele ongevallen. Geen opmerkingen. Goede, comfortabele rijstijl. We hebben haar die feedback gegeven en er haar nogmaals gewezen dat het niet aan haar rijstijl ligt maar aan haar focus. Zij begreep dit en gaat er hard aan werken.</t>
  </si>
  <si>
    <t>ED gesprek nav coaching op 09/12/19. Is goed bezig en sindsdien geen ongevallen meer. Zelfvertrouwen is ook veel groter nu.</t>
  </si>
  <si>
    <t>ziekte : informeel</t>
  </si>
  <si>
    <t>tel cont door Hasana. Heeft terug reuma aanvallen met ontsteking aan de hartspier. Ze vermoed dat ze voor lange tijd afwezig zal zijn.</t>
  </si>
  <si>
    <t>info LVV: periode vanaf 16/05 door corona</t>
  </si>
  <si>
    <t>ED gesprek nav 2e snelheidsovertreding Poperingestraat. Bevestigd per brief op 22/8/25</t>
  </si>
  <si>
    <t>Lega Claude</t>
  </si>
  <si>
    <t xml:space="preserve">Bart VDB Tel. Contact Claude in privé zwaar ongeval dd. 25/05/19 (gevallen van dak) open polsbreuk…deze of volgende week bij specialist UZ om pinnen uit pols te verwijderen, daarna revalidatie. Slikt nog steeds 2X zware dafalgan/dag </t>
  </si>
  <si>
    <t>Van Lerberghe Rudy</t>
  </si>
  <si>
    <t>tel. LVV : telefoon gekregen van rudy dat zijn echtgenote met spoed naar paliatieve zorgen gevoerd, eventueel met spoedoperatie, is niet in staat om te werken</t>
  </si>
  <si>
    <t>zware medische problemen gehad</t>
  </si>
  <si>
    <t>verg 04/11/13: ZI01</t>
  </si>
  <si>
    <t>verg 05/03/14: beroep van chauff niet geschikt voor hem, zoekt ander werk binnen De Lijn, wil progressief blijven werken ipv ander stelsel, wordt in mei '14 besproken op verg P</t>
  </si>
  <si>
    <t>verg 06/05/14: einde ZI01 op 31/12/14, ander stelsel is mogelijk</t>
  </si>
  <si>
    <t>verg 13/02/15: aangepast werk in kasdienst</t>
  </si>
  <si>
    <t>bespreking 15/04/15: aangepast werk loopt niet zoals het hoort, voert opdrachten niet uit, zal niet verlengd worden, maar kan ook geen chauffeur meer zijn -&gt; uit dienst zetten dan? gesprek kasdienst eind april '15</t>
  </si>
  <si>
    <t>verg 28/07/15: evolutie in kas goed, maar kan niet blijven -&gt; terugkeren als chauffeur? Maar kan medisch niet?</t>
  </si>
  <si>
    <t>melding 17/08/15: aangepast werk verlengd tot 31/10/15</t>
  </si>
  <si>
    <t>22/10/15: melding dat aangepast werk stopt -&gt; weer chauffeur?</t>
  </si>
  <si>
    <t>Melding soc. dienst dat ze hem gesproken heeft ivm steeds andere dingen vragen. Hij heeft via mesor B04 kunnen innemen + versnelde opleiding bus + versnelde invoeggaan 80%, nu mag het van zijn kant komen</t>
  </si>
  <si>
    <t>voorval op de baan, reizigers van bus gezet en binnengereden; was omwille van opeenstapeling van zaken</t>
  </si>
  <si>
    <t>info soc dienst: gesprek gehad, kandidaat voor agressievrij werken</t>
  </si>
  <si>
    <t>vraag aan rijschool voor anonieme coaching, Filip heeft blijkbaar een hekel aan fietsers in het verkeer en reageert soms agressief</t>
  </si>
  <si>
    <t>sw : constructief gesprek over rijgedrag met bus (onnodig trompen)en  gedrag t.o.v. fietsers , dit op basis van klantenreacties en coaching lijncontrole</t>
  </si>
  <si>
    <t>Filip Van Wittenberge</t>
  </si>
  <si>
    <t>gesprek RC: 5 meldingen + werkpunt TL</t>
  </si>
  <si>
    <t>coachingsgesprek</t>
  </si>
  <si>
    <t>filip van wittenberge</t>
  </si>
  <si>
    <t>gesprek RC- 5 meldingen en klantreacties</t>
  </si>
  <si>
    <t>verg: medisch, hernomen</t>
  </si>
  <si>
    <t>thuis van 25/09/2018 omwille van plotseling overlijden dochter; herneemt 25/11/18, eens gebeld om te horen hoe het gaat</t>
  </si>
  <si>
    <t xml:space="preserve">Bart VDB: 1ste verzuimgesprek sedert indiensttreding april 2005 nav. 5 periodes/12 maand. Volledig dossier bekeken en enkel afwezigheden een issue. Kurt sukkelt sedert mei 2019 serieus met zijn onderrug. De schakels van zijn onnderrug ontsteken nav. samengedrukt zenuwkanaal. Komt dikwijls werken met pijn en neemt pijnstillers/ontstekingsremmers. Heeft ook uitstraling. Specialisten willen niet opereren en voorlopig om het aantal maanden een infiltratie met cortisone. De dagen dat hij thuis heeft gezeten, zijn steeds na zo'n infiltratie en was er verplichte rust voorgeschreven. Er zullen nog dergelijke infiltraties volgen. Hieromtrent zal hij naar mij toe transparant zijn en mij verwittigen. Rest dossier voorbeeldchauffeur op alle vlak.  </t>
  </si>
  <si>
    <t>hernomen na langdurige ziekte</t>
  </si>
  <si>
    <t>verg 13/02/15: ok, geen actie</t>
  </si>
  <si>
    <t>thuis van 25/09/2018 omwille van plotseling overlijden dochter; herneemt 25/11/18</t>
  </si>
  <si>
    <t>Günther De Vos</t>
  </si>
  <si>
    <t>25/03/10 (onregelmatigheden in dienstverband - geldafgifte - rijstijl - te laat komen)</t>
  </si>
  <si>
    <t>25/03/10 (onregelmatigheden in dienstverband - geldafgifte - rijstijl - te laat komen )</t>
  </si>
  <si>
    <t>te laat komen</t>
  </si>
  <si>
    <t>volgende keer form verw</t>
  </si>
  <si>
    <t>nazicht kas 09/01/14: nok</t>
  </si>
  <si>
    <t>vraag aan rijschool voor coaching</t>
  </si>
  <si>
    <t>verg 05/03/14: laatste verw alg functioneren, nadien SH, vervolgens IVC</t>
  </si>
  <si>
    <r>
      <t xml:space="preserve">elke week storten, </t>
    </r>
    <r>
      <rPr>
        <sz val="11"/>
        <color rgb="FFFF0000"/>
        <rFont val="Calibri"/>
        <family val="2"/>
      </rPr>
      <t>volgend gesprek niveau hoger</t>
    </r>
  </si>
  <si>
    <r>
      <t xml:space="preserve">3 meldingen rijstijl in voorbije maanden, </t>
    </r>
    <r>
      <rPr>
        <sz val="11"/>
        <color rgb="FFFF0000"/>
        <rFont val="Calibri"/>
        <family val="2"/>
      </rPr>
      <t>volgend gesprek niveau hoger</t>
    </r>
  </si>
  <si>
    <r>
      <t xml:space="preserve">2 nieuwe vvf en 5x meer dan 5' opgestart, </t>
    </r>
    <r>
      <rPr>
        <sz val="11"/>
        <color rgb="FFFF0000"/>
        <rFont val="Calibri"/>
        <family val="2"/>
      </rPr>
      <t>laatste waarschuwing, volgend gesprek niveau hoger</t>
    </r>
  </si>
  <si>
    <r>
      <t xml:space="preserve">tijdens gesprek alg functioneren ziekteperiodes vermeld, maar was niet de kern, </t>
    </r>
    <r>
      <rPr>
        <sz val="11"/>
        <color rgb="FFFF0000"/>
        <rFont val="Calibri"/>
        <family val="2"/>
      </rPr>
      <t>volgend gesprek niveau hoger</t>
    </r>
  </si>
  <si>
    <t>08/09/2014 (SW) : meldingen van C's , formeel gesprek, opvolging na een maand</t>
  </si>
  <si>
    <t>29/05/15: melding van collega over agressieve rijstijl Azahaf</t>
  </si>
  <si>
    <t>verg 27/07/15: gesprek SH</t>
  </si>
  <si>
    <t>11/08/15: gesprek SH</t>
  </si>
  <si>
    <t>sw : standaardgesprek te laat, hoog aantal KR's besproken, komt terug om rc te bespreken</t>
  </si>
  <si>
    <t>De zoon brengt net het ziekteattest (verlenging) binnen van M’hamed (ziek sinds 4 april). Dit is te laat (planners geven een melding in chauffeurbeheer). 
Het wordt pas opmerkelijk als ik de reden hoorde van het te laat indienen van ziektebriefje : “M’hamed had nog geen tijd gehad om bij de dokter langs te gaan,…..”. Controle is aangevraagd!</t>
  </si>
  <si>
    <t>sw: contact gehad ivm omgang met vrouwelijke klanten (nav KR)</t>
  </si>
  <si>
    <t>info via politie: klacht van belaging , zou een vrouwelijke klant lastig vallen door opdringerig gedragd en ongepaste aanspreektaal. Zou dit bij meerdere meisjes doen. Vraagt op intimiderende en soms agressieve manier naar relationele status en telefoonnummer.</t>
  </si>
  <si>
    <t>verg: klachtneerlegger is niet dezelfde dame, info van vorig incident doorgegeven aan de politie (mondeling), gaat niet over minderjarigen, zal verhoord worden door de politie, gesprek IVC plannen (volgend voorval is ontslag)</t>
  </si>
  <si>
    <t>sw : gesprek bij IVC na klacht reiziger bij politie over grensoverschrijdend gedrag</t>
  </si>
  <si>
    <t>SH: gesprek gevraagd omwille van vastgelegd verlof (niet eerste keer dat hij verlof vergeet aan te vragen), enige verschuiving mogelijk; verder ook onregelmatigheden besproken: te laat komen, rekening courant en ziekteverzuim (tijdens verlofperiodes); beterschap beloofd</t>
  </si>
  <si>
    <t>cr: tel.: geopereerd aan pols, intussen suikerziekte vastgesteld; begint nu sinds kort beter de eten en mag naar kine voor pols; lichaam reageert op insuline</t>
  </si>
  <si>
    <t>50% werken gedurende 3 maanden, max 2 dagen opeenvolgende dagen werken / 4 thuis; evaluatie eind november 2018</t>
  </si>
  <si>
    <t>Tel. van M'Hamed aan TC (Bart): ziekte v. 23/10 nav. bronchite… hoest is nu veel beter MAAR redelijk wat kilo's vermagerd (weegt nu maar 60kg) &amp; dikwijls draaiingen…bloed laten trekken + CT-scan…in loop van volgende dagen resultaten v. onderzoeken… sowieso is M'Hamed suikerziektepatient...voorlopig onder controle. Hij houdt mij op de hoogte...08/11/2019: volgens bloedonderzoek gn verdere infectie, gewone medicatie verder nemen, mag geen antibiotica nemen nav. te verzwakt...</t>
  </si>
  <si>
    <t>Retibo: informeel</t>
  </si>
  <si>
    <t>Tel. contact Azahaf: laatste 2 weken van nov. slechts 50% succesvolle aanmeldingen…reden: erkent dit steeds te vergeten? Hij belooft voortaan zich steeds aan te melden in Retibo. Belang benadrukt.</t>
  </si>
  <si>
    <t>Bart VDB: tel. Contact met Azahaf nav. ziekteprocedure verlenging niet gevolgd waardoor op 22/06 geplande opleiding Vakbekwaamheid niet is kunnen doorgaan. Gegoten in een bevestigingsbrief.</t>
  </si>
  <si>
    <t>Bart VDB: tel. Contact met Azahaf nav. ziekteprocedure terug niet gevolgd. Zijn vorig attest liep tem. 05/07. Op 05/07 heeft hij de planning niets laten weten: geen telefoontje, geen email. Pas op 7/7 9u23 stuurt hij zijn verlengingsattest tem 19/07 door naar 3 bestemmelingen (hrdc, dagplanning, TC). Vooreest vroeg ik hoe het met hem ging. Niet goed: vorige week kwaadaardige tumor ontdekt in zijn darmen en direct geopereerd. Normaliter nog geen uitzaaiingen. Komende week volgen de resultaten. Gezien de situatie en hij toegaf door de diagnose er met zijn gedachten niet bij te lopen en daardoor de procedure niet correct te hebben gevolgd, in samenspraak met SH beslist niet terug een bevestigingsbrief te bezorgen. Ook benadrukt dat zijn gezondheid nu het belangrijkste is , MAAR voortaan procedure wel dient te worden nageleefd in het kader van de planning. Diezelfde morgen had Azahaf reeds contact gehad met sociaal assistente Greet waarvan ik nog niet op de hoogte was. Is later  bevestigd door Greet.</t>
  </si>
  <si>
    <t>Ongeldig rijbewijs</t>
  </si>
  <si>
    <t xml:space="preserve">TC contacteert M'Hamed dat zijn vakbekwaamheid is vervallen (12/04/2020) en hij niet mag komen werken. M'Hamed beroept zich op het feit dat door Corona de termijnen zijn verlengd , echter deze is ondertussen ook verstreken. In september heeft hij nochtans zijn laatste module gevolgd MAAR nagelaten om achter zijn nieuw rijbewijs te gaan. Stef heeft hem hier meermaals achter gevraagd en hij liet blijken dat dit al in orde was. Spoedprocedure opgestart, ten vroegste ma. 28/12 in bezit van nieuw rijbewijs, ten laatste dinsdag 29/12 volgens M'hamed </t>
  </si>
  <si>
    <t>Ziekte-verzuim</t>
  </si>
  <si>
    <t>M'Hamed belt mij op: Hij vraagt mij om advies. Na een langdurige ziekte-periode (terug operatie darmkanker), heeft hij 2 dagen gewerkt. Mbt. operatie alles nu oké, ook zijn suiker staat goed. Echter deze morgen voelde hij zich echt niet lekker. Barstende hoofdpijn, droge hoest, loopneus. PS: aan de telefoon klonk hij echt ook wel niet goed...Als ik wil dat hij komt werken, zal hij komen benadrukt hij. Mijn advies als TC: ga naar dokter en volg zijn oordeel. Liever jou voor X-termijn out dan de kans te lopen andere collega's te besmetten indien jij toch drager zou zijn van het corona-virus en komt werken omdat ik het zeg dat je moet komen werken. We mogen het risico niet lopen. Adhv. binnengekomen ziekte-attest die dag (ziek v. 9/4 tem. 12/04, verboden zich buitenhuis te begeven af te leiden dat hij getest is. PS: gesprek nav. vele meldingen op 12 maanden tijd uitgesteld tot hername.</t>
  </si>
  <si>
    <t>Idrisi Hasana belt mij s'morgens op. Haar man M'Hamed kan op zijn benen niet staan. Ze gaat met hem naar de spoed. Weet niet wat er aan de hand is. Attest van UZ binnengekomen dag nadien (verlenging 12 tem. 16/04/2021, verboden woonst te verlaten).
14/04/2021 ik teruggebeld nr Hasana: diezelfde ma. 12/04 M'Hamed opgenomen in ziekenhuis ter observatie. Ps s'avonds dag nadien ontslaan. Vastgesteld: was longontsteking aan het ontwikkelen (geen Corona), met medicatie aan de betere hand. Nog steeds koorts.</t>
  </si>
  <si>
    <t>Ziekte-verzuim + Aantal Meldingen</t>
  </si>
  <si>
    <t>Bart VDB gesprek nav. 2 luiken: 5 periodes/12 maand + 8 meldingen/12 maand. Zo goed als altijd open geweest qua inhoud periodes (darmkanker + zwaar suikerpatiënt). Mbt. laatste verminderde weerstand en dus vatbaarder voor periodes. Los v. ziekte Azahaf ook verleden met ziekte-procedure niet correct volgen (4 inbreuken waaronder 3 bevestigingsbrieven). Procedure nu erin gehamerd. Mbt. meldingen...helft ervan verweven met zijn periodes, alle andere telkens te laat op dienst. Rest van functioneren als chauffeur goed (1 KR 27/04/2021 maar tijdens gesprek zijn reactie vernomen en als TC afgesloten). Azahaf zelf een losse flapuit, die geen blad voor de mond neemt maar waarmee wel kan babbelen. Iemand waar je moeilijk kwaad op kan zijn. Werkafspraken gemaakt.</t>
  </si>
  <si>
    <t>Gesprek SH, TC Bart: nav. terug 4 afwezigheidsperiodes sedert laatste gesprek met TC 4 maand geleden + 2 mondelinge opm. + 1 KR. Vanaf 01/01/2022 80% DA (vervroegd, hopelijk positieve invloed op ziektes. Grote boosdoener zijn suikerziekte type 2 in ergste vorm en zware periode achter de rug inzake meermaals geopereerd aan darmkanker. Laatste van genezen verklaard maar wordt wel opgevolgd. Rest dossier oké.</t>
  </si>
  <si>
    <t>Meldingen chauffeurbeheer</t>
  </si>
  <si>
    <t>Bart VDB: gesprek nav. 6 meldinegn op 6 maanden tijd met brief</t>
  </si>
  <si>
    <t>Melding van collega's</t>
  </si>
  <si>
    <t>Gesprek met M'Hamed: nav. verschillende klachten…M'Hamed vertrekt structureel te laat aan beginpunt. Buffer aanziet hij als moment om te rusten (babbel, koffie, sigaret) en niet als moment om tijdig rit te kunnen aanvangen. Frustrerend voor klant en collega's. Uitgesproken en werkafspraak gemaakt vervat in brief. PS gesprek van 12/05 en 24/06 in 1 Brief gegoten. Azahf erkende zijn fout. Was fijn gesprek en belooft er aan te werken. Word verder opgevolgd.</t>
  </si>
  <si>
    <t>Bart VDB: verzuimgesprek nav. 4 periodes/12 maand + nog vaststellingen extreem te laat vertrekken aan beginpunt + eco erbarmelijk nav. stationair draaien + AF03 bevestigd in brief nav. niet op dienst 09/12/2022. Geen goede huisvader. Moet beter, zo niet volgend gesprek formele fase bij Sabrina. Rest wel goed...</t>
  </si>
  <si>
    <t>brief evaluatie LV 16/04/14: geldafgifte kan beter, wel regelmatig maar nooit op nul</t>
  </si>
  <si>
    <t>brief evaluatie LV 16/04/14: 2 ziekteperiodes in 8 maand, moet beter als LV</t>
  </si>
  <si>
    <t>Maes Tommy</t>
  </si>
  <si>
    <t>mail EV: lijst juli beschikbaar; vroeg = 31,25%; gevraagd rekening mee te houden</t>
  </si>
  <si>
    <t>verg 05/03/14: opvolgen, contact met GV, mogelijks nog ZI-problemen op komst</t>
  </si>
  <si>
    <t>signaal vanuit soc dienst dat toestand vrouw verergerd is, mogelijks aangepaste diensten of andere hulp nodig, wordt nog bekeken (Stijn moet nog iets laten weten aan Greet)</t>
  </si>
  <si>
    <t>Van Volsem Stijn</t>
  </si>
  <si>
    <t>gesprek samen met soc ass. Greet n.a.v. progressieve tewerkstelling. Aanvang progressief 01/07/19</t>
  </si>
  <si>
    <t>ED tel cont nav ziekte. Is nog steeds in behandeling en ziet evolutie maar het gaat traag en hij komt zichzelf dikwijls tegen. Was blij met onze steun.</t>
  </si>
  <si>
    <t>ED mail nav vroegrijden sept. 34,62% te vroeg</t>
  </si>
  <si>
    <t>opvolggesprek</t>
  </si>
  <si>
    <t>ED opvolggesprek nav langdurige afwezigheid en peiling naar hoe het met je gaat na je werkhervatting. Bevestigd per brief.</t>
  </si>
  <si>
    <t>ED brief nav gesprek ivm opstart AZV2 sinds 13/4/2021 in combinatie met progressieve tewerkstelling. We verwachten volle inzet voor de gekregen kans.</t>
  </si>
  <si>
    <t>gesprek SH + LVV : vraag naar perspectieven naar herneming toe, zal op 29/11/2022 het werk hervatten</t>
  </si>
  <si>
    <t>ziek van 22/3 t/m 26/3/23 =&gt; Covid</t>
  </si>
  <si>
    <t>verg: nav AO in 2014 restletsels, ZI01 tot eind feb 2016, nadien vermoedelijk verlenging, wendt ZI01 aan om aan de slag te kunnen blijven, soc dienst neemt nog eens contact op</t>
  </si>
  <si>
    <t>CR: Dolly heeft last van slaapstoornissen. Ze wordt 14 april geopereerd, hierna zou dit moeten beteren. Na ziekte (vanaf 1/09/2015) ouderschapsverlof 80%</t>
  </si>
  <si>
    <t>verg: in september 2015 gestart met ZI01, bijna een jaar dus, geen verlenging mogelijk</t>
  </si>
  <si>
    <t>verg: op gesprek 20/01: wijzen op houding tov soc dienst, 3 periodes niettegenstaande aangepast werk, aangepast werk wordt stopgezet</t>
  </si>
  <si>
    <t>CR: te laat komen gelinkt aan med problemen en privé issues. Ze rekent erop dat het zal beteren.</t>
  </si>
  <si>
    <t>CR: soc dienst ingelicht dat aangepast werk gestart is na de ziekteperiodes</t>
  </si>
  <si>
    <t>CR: operatie op 14/04 heeft niet geholpen (ze hebben gezien dat het niet aan dat lag en aan het andere kunnen ze niets doen), probleem is er dus nog. Vandaar het aangepast werk, dit lijkt te helpen. Gezegd dat ze soc dienst best op de hoogte houdt, dat ze moeilijk bereikbaar is. Deeltijds werken momenteel niet aan de orde wegens financiële redenen. Opvolgen.</t>
  </si>
  <si>
    <t>verg regio: gesprek na hernemen, druk verhogen - nagaan bij Greet of ze weer progr kan hernemen</t>
  </si>
  <si>
    <t>info soc dienst: er zal een verlenging komen, is bezig met herstel; vroeg of ZI01 nog kon, is echter gelimiteerd in tijd, ev aangepast werk?</t>
  </si>
  <si>
    <t>verg: niet de indruk dat ze actief zoekt naar oplossingen voor haar problemen, medisch of niet; wil naar lijnwinkel; heeft het financieel moeilijk om deeltijds te werken, maar niet om ziek thuis te zijn? Reageert niet op aanbiedingen aangepast werk. =&gt; gesprek SH</t>
  </si>
  <si>
    <t>SH: Dolly geeft aan halftijds te willen hernemen met ouderschapsverlof, vanaf juni. Ze was echter niet zeker of dit nog wel kon. Gevraagd dit zelf op te nemen met HRDC.</t>
  </si>
  <si>
    <t>SH: Dolly heeft nog geen contact opgenomen met HRDC, maar uit info van onze HR blijkt dat ze reeds de 3 maanden voor haar één kind reeds heeft opgenomen, rest nog een maand zonder uitkering. Ze dacht eraan om 80% te werken vanaf juni, maar ze moet zelf de nodige stappen zetten hiervoor.</t>
  </si>
  <si>
    <t>papieren DA zijn binnen en goedgekeurd, ook door HRDC uitzonderlijk goedgekeurd; moet wel hernemen dan vanaf juni…</t>
  </si>
  <si>
    <t>arbeidsgeneesheer akkoord met hernemen vanaf 01/06</t>
  </si>
  <si>
    <t>verg: hernomen, sindsdien niet meer ziek geweest</t>
  </si>
  <si>
    <t>sw : tel contact : enkel gebroken, net uit plaaster, start met kine</t>
  </si>
  <si>
    <t>cr: tel contact: vorige week door arbeidsgeneesheer naar huisarts gestuurd, heeft nieuwe afspraak bij de arbeidsgeneesheer op 04/10, hoopt te kunnen hernemen</t>
  </si>
  <si>
    <t>Arbeidsongevallen</t>
  </si>
  <si>
    <t>Joos Veronique</t>
  </si>
  <si>
    <t>gesprek SH: ikv recent AO</t>
  </si>
  <si>
    <t>snelheid</t>
  </si>
  <si>
    <t>gesprek EV: ikv snelheid Bernard Spaelaan</t>
  </si>
  <si>
    <t>05/11/10: zwaar ongeval Nieuwevaart</t>
  </si>
  <si>
    <t>informele info: moet weer operatie ondergaan</t>
  </si>
  <si>
    <t xml:space="preserve">Info vanuit dispatching:  Omstreeks 6u24 oproep AB 5933 met De Clercq Wendy dat ze onwel was geworden dit mogelijks door uitlaatgassen die op  het voertuig zijn gekomen. Voertuig laten uitwisselen en controle personeel + appel ter plaatse gestuurd. Chauffeur wenste geen dienst 100. </t>
  </si>
  <si>
    <t>WVC: Wendy heeft laten weten dat ze vandaag niet is komen werken door een sterfgeval in de familie.  De broer van haar moeder is gestorven (2e in 3 maanden tijd). Hierdoor is ze gans de nacht bij haar moeder geweest.</t>
  </si>
  <si>
    <t>Wendy moet een operatie ondergaan, deze was normaal later gepland maar door een plaats die open gekomen is heeft deze vroeger plaats gevonden.</t>
  </si>
  <si>
    <t>De Clercq Wendy</t>
  </si>
  <si>
    <t>ED : gesprek na discussie met Koroglu Ercan 32091. Volgens Ercan had Wendy hem weggetrokken aan  de kiosk en was er verbale agressie. Na navraag bij getuigen werd dit verhaal niet bevestigd. Wendy eiste een sanctie voor Ercan maar daar werd niet op ingegaan.</t>
  </si>
  <si>
    <t>Wendy De Clercq</t>
  </si>
  <si>
    <t>Gesprek DDC: vroegrijden - werkafspraak, algemeen functioneren + afwezigheden besproken</t>
  </si>
  <si>
    <t>topcrashers 01/06/14: nok</t>
  </si>
  <si>
    <t>26/06/14: foto facebook die wat ongelukkig is (echter geen direct verband met De Lijn), volgende keer aanspreken</t>
  </si>
  <si>
    <t>30/10/14: tel. (cr): zal erop letten elke barema te storten</t>
  </si>
  <si>
    <t>18/05/15: serieuze nierproblemen gehad, er zit nog 1 niersteen, moet opgevolgd worden, maar voorlopig ok</t>
  </si>
  <si>
    <t>18/05/15: aangehaald tijdens gesprek ZI, is verbeterd, nog een meeslepend saldo van 26 euro, ik doe nazicht en koppel terug</t>
  </si>
  <si>
    <t>verg: soc problemen, daar zijn andere stelsels voor, gesprek regio afhankelijk van datum hernemen</t>
  </si>
  <si>
    <t>cr: gesprek na LZ: vechtscheiding achter de rug, vrouw bevallen van eerste kind, geen contact mogen hebben, zat aan de rand van de afgrond (drinken), gaat nu beter</t>
  </si>
  <si>
    <t>sw : Techniek kreeg een foutmelding van een camera, deze bleek afgeplakt. Mogelijks was het Kadir,…. (geen enkel bewijs)</t>
  </si>
  <si>
    <t>ongeval</t>
  </si>
  <si>
    <t>gesprek SH + LVV : ongeval op 07/09/2021 St.Pietersaalststraat. Had schade niet gemeld. Na camerabeelden is duidelijk dat Kadir de schade niet opgemerkt had.</t>
  </si>
  <si>
    <t>09/12/13: melding van controleur dat Kris CR of SH ging bellen/mailen; hij zou al 10' staan wachten hebben om overwerk te kunnen laten noteren, maar Angeline heeft hem niet gezien. Het was razend druk, dus ze zou hem gevraagd hebben even te wachten, maar ze heeft hem niet gezien, dus kon ze zelfs dat niet doen. Hij was er blijkbaar niet mee gediend.</t>
  </si>
  <si>
    <t>pos brief</t>
  </si>
  <si>
    <t>Van Steenbergen Kris</t>
  </si>
  <si>
    <t>pos brief globaal dossier 2020</t>
  </si>
  <si>
    <t>30/11/09 (MF)</t>
  </si>
  <si>
    <t>30/11/09 (MF): regelmatig storten</t>
  </si>
  <si>
    <t>24/03/10: opvolging rijschool</t>
  </si>
  <si>
    <t>opvolging rijschool</t>
  </si>
  <si>
    <t>gesprek 21/10/13: verbeterd, maar erop blijven letten</t>
  </si>
  <si>
    <t>preventief rijden (had al tips gekregen tijdens coaching)</t>
  </si>
  <si>
    <t>verg  06/11/13: opvolging rijschool</t>
  </si>
  <si>
    <t>(SW) : samenspel van vele kleine ongevallen, zal def. rijden in toekomst</t>
  </si>
  <si>
    <t>verg RS 28/01/15: nieuw gesprek plannen (form verw)</t>
  </si>
  <si>
    <t>19/02/2015 (sw): positieve evolutie</t>
  </si>
  <si>
    <t>Coaching</t>
  </si>
  <si>
    <t>ss:  naar aanleiding van zijn sanctie tgv ontsporing coaching gedaan bij Ivan.  Geen opmerkingen mbt rijstijl.  Ik stel een aanzienlijke verbetering vast van zijn te vroeg rijden wat één van de opgelegde voorwaarden in zijn sanctie was.  Hij zei dat het de eerste dagen moeilijk was maar dat het nu begint een routine te worden.  Hij is naar eigen zeggen bewust bezig met zijn rijgedrag.  Houden zo !</t>
  </si>
  <si>
    <t>te vroeg rijden</t>
  </si>
  <si>
    <t>ss: opvolging te vroeg rijden tussen 20/02 en 27/02 houdt de verbetering aan.</t>
  </si>
  <si>
    <t>Ivan moest op 3/5 na zijn dienst binnenrijden op spoor 5, koerman zei dat alles juist lag maar Ivan verlegde toch de wissel naar spoor 6 waar hij niet op kon.  Deed nadien alles conform de afspraken om te manoeuvreren. Vermoedelijk een verstrooidheid.</t>
  </si>
  <si>
    <t>info Lucie:  Ahmed zit sinds april in een tramrol, moest een nieuwe tramopleiding volgen omdat het te lang geleden was dat hij er nog mee gereden had. Kwam op 12/05 zeggen dat hij de opleiding niet meer zag zitten en wenste te stoppen. Er werd hem meegedeeld dat hij dan ook niet meer op die plaats kon blijven staan. Hij heeft iemand gevonden uit A17 (zou oude rol) om te ruilen.</t>
  </si>
  <si>
    <t>Houding tav collega's en klanten: 15/04/08 (DC)</t>
  </si>
  <si>
    <t>18/10/11 -&gt; 1 melding sindsdien!</t>
  </si>
  <si>
    <t xml:space="preserve">Eind juni 2014 aangesproken op zijn rijgedrag tov van mijzelf als fietser. </t>
  </si>
  <si>
    <t>24/10/14: conflict met Andy Middernacht</t>
  </si>
  <si>
    <t>23/12/15: aangesproken op ongepaste uitlating aan de zuid (klacht van Sidi Ettaibi)</t>
  </si>
  <si>
    <t>mail van sociale dienst dat hij niet mag hernemen van arbeidsgeneesheer</t>
  </si>
  <si>
    <t>verg: privaat ongeval, soc dienst heeft regelmatig contact</t>
  </si>
  <si>
    <t>sw :  thuis na fietsongeval (op weg naar werk). Herstel zal nog enkele maanden duren</t>
  </si>
  <si>
    <t>Ter info</t>
  </si>
  <si>
    <t>Bart VDB: Gino laat vallen dat  hij graag 1 à 3 maanden onbetaald verlof zou willen nemen om te huwen in Thailand met zijn Thaïse vriendin. Eventueel gekoppeld met 50 à 80% werken in kader van tijdskrediet voor oudere werknemers met bijleg... Januari 2022?</t>
  </si>
  <si>
    <t>Gesprek Bart VDB nav. 5 meldingen CB /1 jaar (na brief gekregen te hebben nav.3/6maand). Meldingen vnl. te laat bij aflos. Duidelijk een werkpuntje. Toevallig 2 dagen na gesprek terug 8" te laat bij aflos. Nogmaals op gehamerd dan. Gino heeft de boodschap begrepen en gaat zijn best doen. Gesprek zelf was fijn. Gans functioneren behandeld vanuit cijfers. Over all zeer goede chauffeur: beschikbaar, 4j gn ongevallen, super op tijd rijder, gn overtredingen. Laatste 1,5 j gn KR's meer, is anders geweest... Sedert in dienst 44 KR's waarvan 80% zeer klantonvriendelijk (arrogant, brutaal, snakken en bijten). Op mijn vraag wat er bij hem als chauffeur veranderd was het afgelopen 1,5 jaar (alluderend op KR's zonder dit te benoemen), antwoordde hij mij: "ik ben veel rustiger geworden". Hem daarmee gefeleciteerd en gevraagd dit aan te houden. Staat ook in bevestigingsbrief.</t>
  </si>
  <si>
    <t>verg 28/07/15: zwaar ten val gekomen eind mei '15, opvolgen na herneming</t>
  </si>
  <si>
    <t>07/01/16: melding van soc dienst dat ze niet mag hernemen van arbeidsgeneesheer</t>
  </si>
  <si>
    <t>verg: wil hernemen, maar mag nog niet van arbeidsgeneesheer</t>
  </si>
  <si>
    <t>overleg met sociale dienst: Greet neemt contact op</t>
  </si>
  <si>
    <t xml:space="preserve">4 ziekteperiodes , alles werd besproken , voorlopig beslist om op te volgen . </t>
  </si>
  <si>
    <t>4 ziektperiodes, alles werd besproken</t>
  </si>
  <si>
    <t>verg: lang thuis geweest wegens AO, nadien ZI (zal niet meer erkend zijn); vermoedelijk restletsels; gesprek na volgende ZI</t>
  </si>
  <si>
    <t>ss: Patrick aangesproken nav &gt;30% te vroeg rijden.  Hij zal er rekening mee houden.  Als reden gaf hij op dat er verschillende collega's zijn die te laat vertrekken aan de terminus waardoor het volgend voertuig geen reizigers meer moet meenemen en daardoor te vroeg komt te rijden.  Tevens is er met de onderbreking Burgstraat te veel tijd langs de kant van Evergem.</t>
  </si>
  <si>
    <t>Gevaert Patrick</t>
  </si>
  <si>
    <t>ss:  Patrick aangesproken omdat hij bij een collega in de stuurpost stond, hij heeft hier als vakbondsafgevaardigde een voorbeeldfunctie.  Melding binnengekomen via Hans Vdeputte op 20/12</t>
  </si>
  <si>
    <t>21/04/2015: nav agressiegeval 20/04/15</t>
  </si>
  <si>
    <t>24/05/12 ongevallenpreventie</t>
  </si>
  <si>
    <t>19/06/12: ongevallenpreventie</t>
  </si>
  <si>
    <t>27/02/13: melding Tom De Clercq: roept heel snel op voor agressie</t>
  </si>
  <si>
    <t>verg 05/03/14: na volgende ZI gesprek CR</t>
  </si>
  <si>
    <t>topcrasher 01/08/14: nok</t>
  </si>
  <si>
    <t>verg 27/07/15: gesprek SH, familiale problemen (dochter)</t>
  </si>
  <si>
    <t>gesprek SH 27/08/2015</t>
  </si>
  <si>
    <t>melding van onbetamelijk gedrag tav kuisvrouw, (informeel) opgenomen met hem door SW</t>
  </si>
  <si>
    <t>cr: privéproblemen gehad, komt uit een dal, is ook tweemaal een dag thuis geweest omdat hij te veel gedronken had op de voetbal, aangeraden te letten op zijn drankgebruik</t>
  </si>
  <si>
    <t>cr: tijdens verzuimgesprek vermeld dat hij al een aantal meldingen heeft, hij moet opletten; zei dat hij niet meer binnen rookt en collega's aanspoort dit ook niet meer te doen; spoort ook collega's aan om perslucht aan te sluiten</t>
  </si>
  <si>
    <t>mail cr naar soc dienst: "Ik had gisteren een verzuimgesprek met Frank. Hij vertelde dat hij privéproblemen heeft gehad, dat hij uit een diep dal komt. 
Hij vertelde ook dat hij zijn laatste twee ziekteperiodes een dag thuis was omdat hij te veel gedronken had op de voetbal. Ik heb hem gevraagd waarom hij dan niet oplet? Hij heeft daar geen afdoend antwoord op gegeven. 
Verder vertelde hij me dat hij er nog in zijn maag mee zit dat hij enkele maanden geleden moest blazen omdat een collega ons gezegd had dat hij naar drank rook. Ik heb hem de procedures nog eens uitgelegd, gezegd dat dit goed verlopen is; maar hij heeft een andere visie, hij zou het anders opgelost hebben (collega aanspreken en aanraden naar huis te gaan).
Alcohol komt (of kwam?) precies wel regelmatig terug in het verhaal. 
Hij vertelde me dat hij graag met jou praat als jullie alleen aan de E17 zitten. Misschien iets om met hem eens te bespreken?"</t>
  </si>
  <si>
    <t>cr: Frank opgebeld nav conflict in zijn privé met chauffeur v Destelbergen - zij zou hem gecoupeerd hebben en bijna aangereden - hij heeft haar klemgereden en is fel tegen haar tekeer gegaan. Erkende 'twee pintjes' gedronken te hebben - zal vermoedelijk meer geweest zijn. Duidelijk gemaakt dat zijn gedrag absoluut niet kan (controle en politie ter plaatse voor een conflict tussen twee collega's!).</t>
  </si>
  <si>
    <t>Zaterdag 24/03 afgevoerd naar het ziekenhuis, infarct gehad</t>
  </si>
  <si>
    <t>mail v Frank; moet naar UZ voor ballon onderzoek, verlenging tot 30/04</t>
  </si>
  <si>
    <t>mail v Frank: zoals het er nu uitziet zou het goed komen om op 3Mei te komen werken , juist moet ik op donderdag nog een laatste fietsproef doen</t>
  </si>
  <si>
    <t>Bart VDb Tel. contact: laatse 2 weken van nov. slechts 67% succesvolle aanmeldingen. Belang van correcte aanmeldingen uitgelegd en benadrukt dit steeds te doen in het belang van de reiziger….</t>
  </si>
  <si>
    <t>Verzuimgesprek TC nav. 4 afwezigheden. Ook zware brokkenpiloot met 13 schadegevallen op 3 jaar tijd. Anonieme coaching ook erbarmelijk… Werkpunten in brief!</t>
  </si>
  <si>
    <t>Via Greet V. verneem ik die week dat Frank te Driebeek haar had aangesproken omdat ik op mijn verzuimgesprek v. 24/06 hem te hard zou hebben aangepakt? Op 16/9 bezoek ik Frank te Driebeek op om dit uit te praten. Van Frank kreeg ik te horen dat hij echt kwaad op mij is geweest nav. mijn verzuimgesprek met hem. Niettegenstaande ik zelf toen ons gesprek een goede babbel vond en ik van Frank geen andere signalen ontving, zat het bij hem wel hoog. Dit hebben we als 2 volwassenen kunnen uitpraten. Als leidinggevende heb ik nu eenmaal oa. de minder aangename taak om dingen te benoemen, zonder de intentie om afbreuk te doen aan iemand. Blijkbaar bij hem toch anders overgekomen. Volgens hem had ik hem de indruk gegeven dat hij een Pappenheimer was... 
PS: op maandag 19/09 belt Frank mij op om mij op de hoogte te houden van zijn medische stand van zaken: zijn operatie is geslaagd (2 bijkomende stents geplaatst, hij had er al 3,  &amp; 4 adertjes toegebrand). Was dagopname, geen verlet hierdoor. Dr heeft hem aanbevolen toch te minderen met roken, stoppen is voor Frank geen optie... hij zegt zelf dat er geen huis met hem te houden is zonder de sigaret. Het feit dat hij mij zelf opbelt na het zalvend gesprek op 16/9, indiceert dat het terug goed zit tussen ons.</t>
  </si>
  <si>
    <r>
      <t xml:space="preserve">Frank belt mij met volgende nieuws: is binnengebracht in spoed nav. hartslag 163 en veel te hoge bloeddruk 17/18. 24/03 zal er een ingreep dienen te gebeuren, een ablatie, toebranden van flutter via de lies nr aorta. Dr. google =  </t>
    </r>
    <r>
      <rPr>
        <i/>
        <sz val="11"/>
        <color theme="1"/>
        <rFont val="Calibri"/>
        <family val="2"/>
        <scheme val="minor"/>
      </rPr>
      <t xml:space="preserve">"Een ablatie is een behandeling die we toepassen bij ernstige hartritmestoornissen, wanneer medicijnen niet voldoende werken. Met een speciale katheter verhitten of bevriezen we (cryo-ablatie) het stukje hartweefsel dat hartritmestoornissen veroorzaakt." </t>
    </r>
    <r>
      <rPr>
        <sz val="11"/>
        <color theme="1"/>
        <rFont val="Calibri"/>
        <family val="2"/>
        <scheme val="minor"/>
      </rPr>
      <t>Volgens Frank</t>
    </r>
    <r>
      <rPr>
        <i/>
        <sz val="11"/>
        <color theme="1"/>
        <rFont val="Calibri"/>
        <family val="2"/>
        <scheme val="minor"/>
      </rPr>
      <t xml:space="preserve"> d</t>
    </r>
    <r>
      <rPr>
        <sz val="11"/>
        <color theme="1"/>
        <rFont val="Calibri"/>
        <family val="2"/>
        <scheme val="minor"/>
      </rPr>
      <t>agopname met weekje arbeidsongeschikt als revalidatie. Frank belde mij om mij op de hoogte te stellen gezien het verzuimtraject waar hij in zit.</t>
    </r>
  </si>
  <si>
    <t>Rijstijl</t>
  </si>
  <si>
    <t>Bart VDB: gesprek met brief nav. barslechte anonieme coaching op 23/01/2025. (oa. GSM-gebruik). GSM via VWF=&gt; verwittiging. Volledig dossier 2024 bij gesprek betrokken: 6 schadegevallen (5 aanrijdingen + 1 val/evenwicghtsverlies reiziger), 17,48 gemiddeld Totaal te vroeg in 2024, eco 2024: gemiddeld 27,13 (hoog aandeel accel. + decell.), 4 KR's (2X gsm, bruusk rijgedrag, te vroeg). Boodschap: moet iets veranderen, zoniet gesprek op hoger niveau en dwingender! Nieuwe coachingen organiseren...</t>
  </si>
  <si>
    <t>GSM</t>
  </si>
  <si>
    <t>SH + TC + Frank + Kenneth Vrancken: gesprek nav. 4 de keer GSM-gebruik op 12 lopende maanden (PS: 1 buiten VWF nav. proceduretermijn verstreken nav. melding te laat gezien) dus concreet 3 X via VWF. Boodshap tijdens gesprek was: normaliter ontslag nu MAAR wettelijk gezien kunnen we niet nav. beschermd statuut. Bij elke volgende inbreuk  tem. 08/09/2026 = wel ontslag wegens dringende reden! Opgesteld in een verwittigingsbrief (in samenspraak met  AVW om een later  ontslag sluitend te maken, mocht er nog een inbreuk volgen. Voor laatste inbreuk terug ook 3 dagen effectieve schorsing gekregenn (via VWF).</t>
  </si>
  <si>
    <t>20/01/14: aangesproken op uitlating op facebook</t>
  </si>
  <si>
    <t>Rombaut Wesley</t>
  </si>
  <si>
    <t>mail EV: lijst april beschikbaar; resultaten liggen vrij hoog (ondanks lijn 06); gevraagd er op te letten
extreemvroeg = 5,68% + vroeg = 25%</t>
  </si>
  <si>
    <t>06/01/10: opvolging rijschool</t>
  </si>
  <si>
    <r>
      <t>19/10/11: elke barema storten, alle achterstand storten</t>
    </r>
    <r>
      <rPr>
        <b/>
        <sz val="11"/>
        <rFont val="Calibri"/>
        <family val="2"/>
      </rPr>
      <t/>
    </r>
  </si>
  <si>
    <t>10/05/12: verbetering</t>
  </si>
  <si>
    <t>herhalen elke barema storten</t>
  </si>
  <si>
    <t>26/11/12: opletten met TL en GSM-gebruik</t>
  </si>
  <si>
    <t>nazicht 21/01/14: 2 nieuwe vvf in 2013</t>
  </si>
  <si>
    <t>verg 16/06/14: gesprek CR plannen</t>
  </si>
  <si>
    <t>duizeligheid, volgt kine (ademhaling), zou ok moeten zijn vanaf nu</t>
  </si>
  <si>
    <t>14/07/14: gewezen op vele KR's ivm gsm-gebruik</t>
  </si>
  <si>
    <t>herinnerd aan de formele verwittiging</t>
  </si>
  <si>
    <t>09/04/15 (tel.) kijkt na voor die 45,95 euro, laat me volgende week iets weten</t>
  </si>
  <si>
    <t>24/05/15: gebeld, 50 euro gestort, klopt na nazicht</t>
  </si>
  <si>
    <t xml:space="preserve"> tel. 22/07/15: moet ingreep ondergaan (gastric bypass) op 12/08, revalidatie zeker 1 maand</t>
  </si>
  <si>
    <t>verg: sinds eind september niets meer, opvolgen</t>
  </si>
  <si>
    <t>cr: in september geldbeugel gestolen of kwijtgeraakt, heeft geleidelijk aan geld teruggestort; hem gewezen op de onlogische gestorte bedragen, hem uitgelegd dat op die manier moeilijk zaken terug te vinden zijn indien er iets fout loopt; hij zal er op letten (gaf toe zijn r/c nooit gecontroleerd te hebben en elke keer ongeveer het juiste bedrag te storten, inclusief de klutters in de broekzak)</t>
  </si>
  <si>
    <t>LVV : operatie gehad, nog steeds etterverlies, specialist had nog attest tot eind december, hij wil niet zo lang thuis zitten en gaat nog naar zijn huisarts met de vraag of hij dit week per week wil evaluren zodat hij misschien vroeger kan hernemen dan eind december</t>
  </si>
  <si>
    <t>tel. Lucie : hij is positief getest op COVID. Was vrijdag komen werken en had reeds keelpijn. Aangezien hij onlangs op gesprek moeten komen is voor zijn ziektes wou hij niet ziek zijn en is hij komen werken.</t>
  </si>
  <si>
    <t>mail LVV: 24,07 % extreem te vroeg in april</t>
  </si>
  <si>
    <t>Lucie : tel. Heeft problemen met de knie; reeds thuis vanaf 10/0 tem 30/08/20, moet morgen terug naar specialist. Moest hem ook vragen of hij goedkeuring gevraagd had om tijdens zijn ziekte op reis te gaan. Hij zegt niet naar het buitenland geweest te zijn.</t>
  </si>
  <si>
    <t xml:space="preserve">Lucie: gesprek wegens 6 ziektes voorbije jaar, samen 133 dagen. Had problemen met knie. Heeft hier ondertussen spuit voor gekregen waardoor dit veel verbeterd is. Laatste ziekte was aan  de longen. Momenteel ook opgelost. </t>
  </si>
  <si>
    <t>hij meldt dat hij positief is aan Corona</t>
  </si>
  <si>
    <t>Lucie : Abdelrani opgebeld omdat op zijn verlenging stond dat hij het huis mocht verlaten. Hij heeft de Britse variant gehad. Zijn dokter zei dat hij nu niet meer besmettelijk is. Ondertussen is iedereen in  zijn gezin ook  besmet. Zijn echtgenote is er het ergst aan toe. Hijzelf heeft nog steeds geen fut en is oververmoeid.</t>
  </si>
  <si>
    <t>gesprek SH + LVV : ongeval eigen schade (tram/tram), had dispatching niet direct verwittigd</t>
  </si>
  <si>
    <t>Abdelrani werd 30/05 afgevoerd naar ziekenhuis omdat hij onwel geworden was op zijn bus.op 31/05 heb ik hem gebeld. Onderzoek toont aan dat hij teweinig zuurstof in zijn bloed had. Hij moet op 4/06/21 naar longspecialist. Attest tem 13/06/2021.</t>
  </si>
  <si>
    <t>LVV. Tel. Gaat niet goed met hem. Hij is altijd moe en alle energie kwijt (astma+gevolgen Covid). Er volgt zeker een verlenging. Voorlopig ook bijberoep stopgezet</t>
  </si>
  <si>
    <t>tel. LVV : het gaat nog niet beter met hem</t>
  </si>
  <si>
    <t>gesprek SH + LVV : perspectief van herneming. Hij wil op 20/09/2021 het werk hervatten</t>
  </si>
  <si>
    <t>Abdelrani heeft corona (15/01/-21/01/2022)</t>
  </si>
  <si>
    <t>Abdelrani heeft operatie ondergaan, attest tem 02/10/2022</t>
  </si>
  <si>
    <t>tel. LVV : hij heeft steeds ontstekingen in zijn knie. Hij heeft cortisone spuiten gekregen en volgt kiné. Op 31/08 gaat hij om 10u30 naar de specialist en zal hij meer weten.</t>
  </si>
  <si>
    <t>Verlaeckt Lincey</t>
  </si>
  <si>
    <t xml:space="preserve">TC Bart in wandelgang gesprek met Lincey: komt attest binnensteken van 1 dag 19/11 (medische beeldvorming). Vraag haar uit bezorgdheid: toch niet te erg? Geen goed nieuws spreekt ze uit. Gezwel (gelukkig goedaardig) van 9 op 10 cm i/d buik. Zal operatief moeten verwijderd worden, voorlopig niet nav. Corona. Niet gerust want kan nog omslaan in kwaadaardig. Soc. assistenten op de hoogte gesteld. Geen verdere actie vereist... </t>
  </si>
  <si>
    <t>29/08/2014 (sw)  storten ok, stortingsgedrag fout, zal het aanpassen</t>
  </si>
  <si>
    <t>ss:  parkeerkaart niet gelegd op 13/10 &gt; zal er opletten</t>
  </si>
  <si>
    <t>Allan Kenneth</t>
  </si>
  <si>
    <t>ED+LVV gesprek 4 keer ziek, anders uitstekend dossier</t>
  </si>
  <si>
    <t>verg: goed dossier, zal terechte periode zijn, geen actie</t>
  </si>
  <si>
    <t>cr: hem gebeld omdat hij thuis is sinds 08/09; heeft twee jaar geleden knie laten opereren, nu andere knie nodig; moet op 20/10 op controle, denkt 23/10 te kunnen hernemen</t>
  </si>
  <si>
    <t>kurt heeft corona, thuis van 04/07-06/07</t>
  </si>
  <si>
    <t xml:space="preserve">ziekteverzuim : </t>
  </si>
  <si>
    <t>Van Grootenbrulle Kurt</t>
  </si>
  <si>
    <t>tel ED. Kurt heeft een ongeval gehad waarbij de meniscus gescheurd is. Op 2/5/23 wordt hij geopereerd. Voorlopig attest t/m 7/5 =&gt; zal zeker verlengd worden.</t>
  </si>
  <si>
    <t>27/11/13: heeft me aangesproken nav zijn nieuwe problemen met zijn ogen, hij kan wel blijven rijden, moet om de twee weken op onderzoek in UZ</t>
  </si>
  <si>
    <t>10/07/14: aangesproken op reacties naar bepaalde controleurs, blijkt dat zij soms ook niet even correct waren, zal zijn best doen erop te letten, maar met sommige klikt het niet</t>
  </si>
  <si>
    <t>17/08/15: niet door omleiding willen rijden, borden zouden volgens hem niet in orde zijn, maar dit zou wel het geval zijn volgens aannemer en controle...</t>
  </si>
  <si>
    <t>verg: 2 keer thuis geweest omwille van ogen, opvolgen</t>
  </si>
  <si>
    <t>Evaluatie lijnvernatw.</t>
  </si>
  <si>
    <t>Kenneth Vranken</t>
  </si>
  <si>
    <t>evaluatie gesprek: Eindbeoordeling voldoende (zie chauffeursbeheer)</t>
  </si>
  <si>
    <t xml:space="preserve">gesprek RC - </t>
  </si>
  <si>
    <t>10/12/15: opvolgen</t>
  </si>
  <si>
    <t>verg  06/11/13: ok</t>
  </si>
  <si>
    <t>14/04/15 (tel): gevraagd na laatste vroege te storten ipv voor nachtdienst</t>
  </si>
  <si>
    <t>ss:  aangesproken nav melding lijncontrole ivm weigeren verkoop biljet.  Rumold zei dat betrokken reiziger aan het station opgestapt was en pas een halte verder een ticket wou aankopen.  Dit is niet cfr de berichtgeving geen verkoop biljetten op lijn 1 aan Gent Sint-pieters</t>
  </si>
  <si>
    <t>10/03/09 (JB)</t>
  </si>
  <si>
    <t>06/01/10 opvolging rijschool -&gt; positief</t>
  </si>
  <si>
    <t>04/11/10 (JB)</t>
  </si>
  <si>
    <t>verbeterd, maar blijft last hebben van reuma</t>
  </si>
  <si>
    <t>verg 04/11/13: sociale dienst neemt contact op</t>
  </si>
  <si>
    <t>verg 16/06/14: heeft hernomen sinds vandaag, geen idee of de beide langdurige periodes gelinkt zijn, NH/VL vragen na bij arbeidsgeneesheer of afwezigheden gerechtvaardigd zijn</t>
  </si>
  <si>
    <t>verg RS 28/01/15: coaching</t>
  </si>
  <si>
    <t xml:space="preserve"> verg 15/04/15: gesprek regio te plannen</t>
  </si>
  <si>
    <t>19/05/15: beseft dat hij veel ongevallen heeft gehad, te wijten aan eigen onoplettendheid</t>
  </si>
  <si>
    <t xml:space="preserve"> gesprek 19/05/15: weer last van reuma, aangeraden aan dokter te vragen wat hij kan doen om aantal periodes te doen dalen</t>
  </si>
  <si>
    <t>verg: sinds gesprek 1 AO en 1 ZI en progressieve arbeid vanaf nov 2015; gesprek regio na volgende ZI</t>
  </si>
  <si>
    <t>AO 5/08/15 - 27/11/15: aanrijding (gevolg: whiplash/schouder), ZI01 tot 31/12/15: schouder/whiplash, ZI 21/12/15: 1 dag (tss ZI01 door), ZI 5/02/16: 1 dag</t>
  </si>
  <si>
    <t>verg.: heeft een problematiek waardoor hij regelmatig ziek zal blijven zijn, verder goed dossier; geen gesprekken meer tenzij escalatie</t>
  </si>
  <si>
    <t>verg: 4 periodes, laatst in aug, opvolgen</t>
  </si>
  <si>
    <t>verg: heeft een opstoot gehad, nu hernomen</t>
  </si>
  <si>
    <t>overleg regio: 46 periodes, 5 gesprekken; overzicht aan Hilde Annaert vragen en dossier voorleggen aan Marc Feys</t>
  </si>
  <si>
    <t>sh: na doornemen dossier toch eerst gesprek SH voor gesprek MF, na volgende ZI</t>
  </si>
  <si>
    <t>cr: ernstige verwittiging voor veelv ZI; reeds 48 periodes in loopbaan, niet allemaal wegens reuma, mogelijks wel impact van zware medicatie op immuunsysteem? Raad gegeven dit met dokter te bespreken</t>
  </si>
  <si>
    <t>overleg regio: 1 ziekteperiode sinds gesprek, nl van 25/05, attest tem 10/06 -&gt; bij volgende ZI op KT gesprek inplannen</t>
  </si>
  <si>
    <t>verg: 1 ziekte sinds gesprek, bij volgende gesprek SH en laatste verwittiging</t>
  </si>
  <si>
    <t>cr: bevestiging ernstige verwittiging, bloedonderzoek had niets uitgewezen, is vergeten vragen aan dokter of medicatie reuma impact heeft op immuunsysteem; stelt zich geen vragen bij  vele afwezigheden, is al altijd zo geweest zegt hij; heb hem gezegd dat dit stramien niet kan volgehouden worden, volgende keer laatste verwittiging</t>
  </si>
  <si>
    <t>Seghers Ruben</t>
  </si>
  <si>
    <t>Informeel gesprek: Last van terugkomende reuma</t>
  </si>
  <si>
    <t>Ruben Seghers</t>
  </si>
  <si>
    <t>bericht: Heb een ontsteking op mijn enkel. Ik moet ontstekingsremmer, pijnstillers slikken en weinig tot geen belasting op die enkel. Komt wel goed zegt de dokter, maar het heeft zijn tijd nodig. ☹️</t>
  </si>
  <si>
    <t>Gesprek ziekteverzuim PM: 16/07/2022</t>
  </si>
  <si>
    <t>Evalutiegesprek</t>
  </si>
  <si>
    <t>Gesprek PM : opvolgingsgesprek lijnverantwoordelijke</t>
  </si>
  <si>
    <t>20/01/15 (privé wat aan de hand, maar het ergste is voorbij + chronische pijn in linkerschouder)</t>
  </si>
  <si>
    <t>12/11/15: zwaar tram - tramongeval waar hij verantwoordelijk voor is</t>
  </si>
  <si>
    <t>Op 11/012017 heeft een tram (besturder Yannick De Greef)  een ongeval waarbij tegenpartij vluchtmisdrijf pleegt. Een buschauffeur van Hofstade is toevallige getuige en geeft de nummerplaat door aan dispatching. Blijkt dat de wagen op naam staat van een personeelslid (Kizilmese Emra 20542). Politie werd op de hoogte gebracht van dit vluchtmisdrijf. 
Ben gebeld door finadmin met deze info, ik ken hierin geen precedent en heb gezegd dat ze de “normale” werkwijze moeten volgen (dat vluchtmisdrijf is achteraf nog perfect te regelen als er een overeenkomst is over de schade).</t>
  </si>
  <si>
    <t>verzuim</t>
  </si>
  <si>
    <t>Kizilmese Emra</t>
  </si>
  <si>
    <t>Brief LVDV Procedure verlenging van ziekte niet nageleefd</t>
  </si>
  <si>
    <t>19/03/15: samen nazicht gedaan, moet 57,40 euro achterstand storten</t>
  </si>
  <si>
    <t>verg: soc problemen, daar zijn andere stelsels voor, soc dienst neemt contact</t>
  </si>
  <si>
    <t>info soc dienst: antwoordapp, gezegd dat leiding haar wil spreken ifv hernemen, zou parttime willen herbeginnen, belt eind april terug</t>
  </si>
  <si>
    <t>verg: wachten tot eind april</t>
  </si>
  <si>
    <t>cr: ik heb Ilkmur gebeld om te luisteren hoe het met haar gaat. Ze heeft diep gezeten maar ze is aan de beterhand. Ze neemt nog veel medicatie, vanaf juni zal ze vermoedelijk beginnen afbouwen. Haar doel is terug te komen werken, geleidelijkaan, maar wel zo vlug mogelijk. Ze apprecieerde het belletje.</t>
  </si>
  <si>
    <t>start met Z01 vanaf 03/07/17, zou vanaf september naar deeltijdse arbeid overgaan</t>
  </si>
  <si>
    <t>verg: werkt weer voltijds</t>
  </si>
  <si>
    <t>sw : telefonisch contact over afrijden camera's albatros, ze viel uit de lucht over de aanwezigheid antennes, leest geen berichten of andere info van / over De lijn,….;</t>
  </si>
  <si>
    <t>cr: 5 ziekteperiodes, verder goed dossier; sukkelt oa met hernia</t>
  </si>
  <si>
    <t>gedrag</t>
  </si>
  <si>
    <t>BartVDB: geëmotioneerde Ilkmur wenste privé-gesprek. Reden mogelijke klacht nav. haar middelvinger naar fietser toe die haar onterechte opmerkingen (tram had niet gepinkt na verlaten halte) had gegeven thv. Keizerpoort. Nadat zij hem beleefd had geantwoord, bleef fietser haar volgen en lastiggevallen (verwijten) waardoor ze a/d volgende halte haar beheersing verloor (middelvinger). Besefte dat ze daar in de fout is gegaan en vreest nu problemen (klacht) omdat fietser foto's heeft getrokken. Mijn boodschap: context is begrijpelijk, reactie is menselijk maar niet professioneel en verwachten voorbeeldgedrag van onze chauffeurs (= ons visite-kaartje). Gezegd dat wij incident niet dramatiseren , haar berouw voldoende zegt.</t>
  </si>
  <si>
    <t>cr: tijdens ZI-gesprek verwezen naar KR's over roken en alcohol. Eerste toegegeven, zal dit niet meer doen. Betreffende alcohol: rit ervoor veel dronken mensen vervoerd, geur hing in voertuig, dit in combinatie met schade bus waarvan hij niet wist, zal vermoedelijk geleid hebben tot dat vermoeden bij reiziger; ontkent in ieder geval met klem.</t>
  </si>
  <si>
    <t>cr: heeft een minder jaar achter de rug qua gezondheid, vermoedelijk een en ander te maken met weer voltijds beginnen werken; verwacht geen verdere periodes</t>
  </si>
  <si>
    <t>cr: last gehad van spijsverteringsstelsel, heeft voedingsgewoontes aangepast</t>
  </si>
  <si>
    <t>ss: sms gestuurd om RC aan te zuiveren, laatste storting dateert van 30/09</t>
  </si>
  <si>
    <t>31/10/13: heeft brieven gehad van kasdienst, maar weet niet waar de 14,39 euro vandaan komt, kijkt 2012 na</t>
  </si>
  <si>
    <t>gebeld, 12,55 euro al van voor jan 2011 --&gt; storten; aanvraag kwijtschelding bedrag ok</t>
  </si>
  <si>
    <t>SW: gesprek op eigen verzoek. Maakt zich zorgen gezien hij de laatste tijd regelmatig wat ongevallen had. Op eentje na de wet van murphy, treft geen enkele schuld aan die ongevallen</t>
  </si>
  <si>
    <t>cr: hem opgebeld, heeft een AO gehad bij de brandweer (zij betalen afwezigheid bij De Lijn); versplinterd scheenbeen, di 25/7 op controle, hoopt uit gips te kunnen en weer te leren stappen met kine</t>
  </si>
  <si>
    <t>verg: nog een tijdje uit</t>
  </si>
  <si>
    <t xml:space="preserve">Greet V. vangt op in chauffeurslokaal v. Marius zelf 10 min voor aanvang dienst dat het niet goed gaat met hem (problemen thuis) en schat de situatie serieus in! Gn appels beschikbaar om n8d Marius te verzekeren. Is bereid  eigen dienst te verzekeren. Met planning geregeld dat Marius op 16/10 niet moet werken zodanig dat samen met Greet naar een oplossing kan gezocht worden... Greet weet af v/d situatie...  </t>
  </si>
  <si>
    <t>Gesprek met Marius (in bijzijn v.Greet) mbt. familiale toestand. Partner kampt met serieuze mentale problemen (actie ondernomen, krijgt professionele hulp: opname) MAAR alle zorgen  (huishouden, 2 kinderen) komt op zijn nek terecht. Is op zichzelf aangewezen, heeft geen hulp van familie (ermee gebroken), is iemand die normaliter zelf de problemen aanpakt MAAR nu toch heel veel hooi op de vork neemt. Marius door de problemen thuis ondertussen al serieus vermagerd (merkelijk zichtbaar). Chauffeur (in vertrouwen) openhartig geweest  over volledig verhaal en ons aanvoelen zijn afwezigheid is absoluut gerechtvaardigd gezien de omstandigheden. Wij (Greet en ik) tonen begrip voor de situatie en bekijken na 30/11 wat nog mogelijk is. Eventueel PT als piste.. Marius blijft transparant naar ons toe en houdt ons op de hoogte van de verdere evolutie... NOOIT problematisch verzuim gekend sedert in diensttrede 02/05/2007 (gemiddeld 2 tal periodes /jaar). Nu door situatie sedert eind september 3 periodes nav. situatie... (23/09 tem. 29/09, 09/10 tem. 13/10, 25/10 tem...in principe 30/11...22,23, &amp; 24/10 = DV)</t>
  </si>
  <si>
    <t>KR</t>
  </si>
  <si>
    <t>Bart Gesprek met Marius nav. 3 meldingen op 6 maanden omtrent houding chauffeur (onbeschoft), KR's uitgepraat, Marius beseft aan zelfreflectie te moeten doen, kan kort van stof zijn, is werkpuntje voor hem. Wil liever gn opleiding (omgaan met agressie' volgen, nochtans voorgesteld. 1 v/d 3 KR's(18/10/2022) niet laten meetellen nav. verhaal chauffeur.</t>
  </si>
  <si>
    <t>Bart VDB nav. 4 periodes op 12 maanden, 1ste keer, geen echte historie met verzuim. Beetje pechjaar. Rest functioneren ook besproken, quasi alles TOP, mbt. KR's (houding) ook vooruitgang sedert gesprek 16/02/2023. Slechts 1 KR onder die noemer (selectieve doofheid naar reiziger toe).Als LVV doet hij het ook supergoed! Meldt vanalles op terrein...</t>
  </si>
  <si>
    <t>24/02/10 (JB)</t>
  </si>
  <si>
    <r>
      <t>brief 13/11/13</t>
    </r>
    <r>
      <rPr>
        <b/>
        <sz val="11"/>
        <color theme="1"/>
        <rFont val="Calibri"/>
        <family val="2"/>
      </rPr>
      <t/>
    </r>
  </si>
  <si>
    <t>14/04/15 (tel): stort voor zijn nachtdienst ipv na zijn laatste vroege, gevraagd dit te veranderen</t>
  </si>
  <si>
    <t>10/07/15: tijdelijk privé moeilijk, nu beter, ook 4 wekkers nu</t>
  </si>
  <si>
    <t>10/07/15: gewezen op broek, allergisch aan broek van De Lijn, gevraagd dan broeken te dragen die meer trekken op deze van De Lijn</t>
  </si>
  <si>
    <t>10/07/15 gesprek: opnieuw gevraagd zeker na de vroege diensten te storten ipv voor de nachtdiensten, ook meeslepend saldo van 80 cent te storten</t>
  </si>
  <si>
    <t>tel. LVV : 3 weken ziek, heeft inspuiting gekregen in knie (problemen met kraakbeen)</t>
  </si>
  <si>
    <t>verg 30/01/15: geen actie</t>
  </si>
  <si>
    <t>sw : algemeen gesprek, Bart zijn emmer was overgelopen door diverse gebeurtenissen (2 x agressie op kort, diensten vallen zwaar uit, enz….</t>
  </si>
  <si>
    <t>cr: hem opgebeld, moet morgen een operatie ondergaan (rib), denkt in september te kunnen hernemen</t>
  </si>
  <si>
    <t>cr: hem opgebeld, heeft klaplong gehad, waardoor herstel moeilijk verloopt + uitstralingen naar arm; hoopt op 1 nov te kunnen hernemen</t>
  </si>
  <si>
    <t>hernomen 01/11/17</t>
  </si>
  <si>
    <t>Vonck Bart</t>
  </si>
  <si>
    <t>gesprek SH + EV: luisteren naar perspectief tijdens LZ</t>
  </si>
  <si>
    <t>SW:  rekening courant (na brief Els), fout lag bij De lijn</t>
  </si>
  <si>
    <t>verg 30/01/15: tweemaal in zelfde periode LZ, proactieve opvolging voor volgende keer (soc dienst)</t>
  </si>
  <si>
    <t>cr: opgebeld, pols was geblokkeerd door slag erop (en artrose -&gt; ontsteking); ook rugproblemen waarvoor hij kine volgt; hoopt volgende week te kunnen hernemen</t>
  </si>
  <si>
    <t>De Coensel Christiaan</t>
  </si>
  <si>
    <t>gesprek over problemen met rug waardoor langdurige afwezigheid is. Heeft nog een afspraak begin september met specialist , mogelijks kan hij hernemen 16 september, Afspraak bij arbeidsgeneesheer op 11 september om 15u, komt erna rapporteren aan BVDB</t>
  </si>
  <si>
    <t>verg 27/07/15: opvolgen, bij volgende ZI gesprek</t>
  </si>
  <si>
    <t>21/10/15: chronische sinusitis ? Moet nog onderzoeken laten doorgaan, voor januari 2016 geen beterschap te verwachten…</t>
  </si>
  <si>
    <t>verg: gesprek plannen</t>
  </si>
  <si>
    <t>tel. CR: was vergeten op gesprek te komen, gebeld; heeft in 2016 nog tweemaal gesukkeld met sinussen, 1 x problemen met longen, lange periode is een breuk aan sleutelbeen</t>
  </si>
  <si>
    <t>in de rand van gesprek gewezen op +4,20 euro, gevraagd dit bedrag in te houden bij volgende storting</t>
  </si>
  <si>
    <t>sw : standaardgesprekje 5 diverse opmerkingen</t>
  </si>
  <si>
    <t>cr: tweede gesprek over diverse opmerkingen (3x te laat), verder goed dossier</t>
  </si>
  <si>
    <t>Laforce Mike</t>
  </si>
  <si>
    <t>Aanmelden kiosk : regelmatig te laat aanmelden , vraag om hier meer aandacht op te vestigen</t>
  </si>
  <si>
    <t>Brief +30% , bewust van dit probleem en gaat er zeker werk van maken</t>
  </si>
  <si>
    <t>Mike Laforce</t>
  </si>
  <si>
    <t xml:space="preserve">Gesprek 4 ziektperiodes : telkens periodes van 1 a 2 dagen en 1 periode Corona. Was geschrokken dat hij al aan 4 periodes zat en zal er proberen rekening mee houden. Daarnaast qua meldingen veel verbetering </t>
  </si>
  <si>
    <t>sw : 5 x te laat gekomen, verder prima dossier</t>
  </si>
  <si>
    <t>Informeel Gesprek</t>
  </si>
  <si>
    <t xml:space="preserve">pm: sprak mij aan omdat hij zich niet goed voelt. Door nu al 5jaar schulden af te betalen die zijn broer gemaakt heeft en de komende 5jaar nog moet afbetalen, heeft hij het nu moeilijk om verder te doen. Al die jaren heeft hij enkel hard gewerkt bij de bootjes en de lijn en nu zit hij bijna op een punt dat hij niet meer verder kan en met alles wil stoppen. Hij zei dat ik niet moest verschieten als hij binnenkort zijn ontslag zou indienen.  Hij was wel al zeker dat hij zou stoppen met de bootjes en wacht af hoe het financieel zit als hij 60% zou werken. Sowieso ging hij vandaag nog bij de dokter om te luisteren wat hij kan doen om hem mentaal te helpen.Ook zou hij de sociale dienst willen aanspreken. zelf heb ik hem aangeraden om ook hulp te zoeken bij een psycholoog en niet te overhaast beslissingen te nemen. Hij heeft wel schrik als hij zijn ontslag zou indienen,en na een bepaalde tijd wil terugkomen,  hij niet meer welkom zou zijn. </t>
  </si>
  <si>
    <t>Mavzer Önder</t>
  </si>
  <si>
    <t>gesprek met SH ivm langdurige afwezigheid</t>
  </si>
  <si>
    <t>negatief</t>
  </si>
  <si>
    <t>verg 06/11/13: opvolging</t>
  </si>
  <si>
    <t>hem gebeld, is langdurig ziek (sleutelbeen + hernia), moet weer bij arts op 09/05/14</t>
  </si>
  <si>
    <t>01/07/14: melding van problemen met collega (stalking?), noemde geen namen, verwezen naar soc dienst</t>
  </si>
  <si>
    <t>18/02/2015 (sw) moeilijk telefoongesprek, is de lijn die fout is, enz…afgesproken dat hij langs komt</t>
  </si>
  <si>
    <t>23/02/2015 (SW) : is langs gekomen, heeft een kasstorting uitgevoerd op naam van een collega</t>
  </si>
  <si>
    <t>verg: privaat ongeval</t>
  </si>
  <si>
    <t>Danny heeft een geval van agressie gehad met een fietser, hij is hiervoor klacht gaan neerleggen bij de politie, achteraf heeft hij zijn dienst verder gezet</t>
  </si>
  <si>
    <t>De Ridder Danny</t>
  </si>
  <si>
    <t>Gesprek PM: te vroeg rijden</t>
  </si>
  <si>
    <t>Danny De Ridder</t>
  </si>
  <si>
    <t>gesprek RC</t>
  </si>
  <si>
    <t>gesprek RC: snelheid, eco score en vroegrijden</t>
  </si>
  <si>
    <t>18/06/14: gesprek gevraagd nav oproep dispatching naar iemand met Turks uitzicht, tilde hier zwaar aan, vermeldde racistische uitspraken van collega's, maar wenst geen namen te noemen</t>
  </si>
  <si>
    <t>verg: breuken na val in de sneeuw, opvolgen</t>
  </si>
  <si>
    <t>melding dat hij bij aanspreken in kader van ecoscore zei 'klopt, maar ga er geen rekening mee houden'</t>
  </si>
  <si>
    <t>Cemal Sari</t>
  </si>
  <si>
    <t>gesprek SH+RC</t>
  </si>
  <si>
    <t>gesprek SH en RC wegens afwezigheden</t>
  </si>
  <si>
    <t>gesprek RC - 5 meldingen</t>
  </si>
  <si>
    <t>03/07/15: gesprek soc dienst nav vele mails waaruit ongenoegen en frustratie blijkt</t>
  </si>
  <si>
    <t>verg 27/07/15: kanker gehad, sukkelt er nu nog mee, moet maandelijks binnen</t>
  </si>
  <si>
    <t xml:space="preserve">sw : gesprek. Marc moet maandelijks naar ziekenhuis voor een aderlating (gevolg van kanker) , hij probeert dit buiten diensturen te doen, af en toe moet hij er voor thuis blijven (heeft er "recht" op). In 2016 was er de combinatie met enkele perioden door apneu (2 opnames) waardoor hij hoog scoorde </t>
  </si>
  <si>
    <t>De Volder Marc</t>
  </si>
  <si>
    <t>ED mail  3,23% extreem te vroeg en 27,42% te vroeg Totaal 30,65% te vroeg. Reactie : ben in verlof, geen nood aan zo informatie nu. Spijtig dat we altijd negatieve reacties krijgen en geen positieve. Ik zal vanaf nu "te laat" rijden dan.</t>
  </si>
  <si>
    <t>ED tel nav agressiegeval. Verbale agressie met bedreigingen, kloppen en schoppen op de deuren en ramen. Uiteindelijk is de reiziger via de noodopening weggelopen.</t>
  </si>
  <si>
    <t>12/12/08: elke zaterdag storten</t>
  </si>
  <si>
    <t>elke dag storten</t>
  </si>
  <si>
    <t>nazicht voorbij jaar 07/08: enkel tijdens de Gentse Feesten loopt het even op, geen gesprek</t>
  </si>
  <si>
    <t>sw : na gesprek rc pefect op nul gebracht</t>
  </si>
  <si>
    <t>10/11/14 (voice mail cr)</t>
  </si>
  <si>
    <t>16/03/2015 (SW) gesprek (geeft feiten toe, zal zijn best doen , dossier ok)</t>
  </si>
  <si>
    <t>sw : gesprek op initiatief van jethro, meerdere keren te laat door privé situatie, situatie is aan het normaliseren en "te laat komen" zou moetn verbeteren</t>
  </si>
  <si>
    <t>Verstichel Jethro</t>
  </si>
  <si>
    <t>SH: Gesprek rond 5 x te laat komen op jaarbasis</t>
  </si>
  <si>
    <t>ED brief nav positieve opmerking door dispatching.</t>
  </si>
  <si>
    <t>gesprek 7/10/2025 nav 7 meldingen in 2025 waarvan 5 x te laat. Bevestigd per brief</t>
  </si>
  <si>
    <t>Cauberg Alain</t>
  </si>
  <si>
    <t>Alain had op 29/08 een aanrijding met een voertuig welke stilstond op de sporen, hij had deze niet opgemerkt, verklaarde dan een blackout de oorzaak was door de vele privéproblemen.  In overleg met Greet werd Alain naar zijn dokter gestuurd omdat het niet meer veilig is om in deze omstandigheden te rijden</t>
  </si>
  <si>
    <t>Alain maakte gisteren een verwarde indruk, we hebben hem laten aflossen. Vandaag kwam hij naar bureel. Hij heeft een attest gekregen tem 07/08/2022. Wordt onderzocht voor slaapapneu.</t>
  </si>
  <si>
    <t>Anjuijn Vanessa</t>
  </si>
  <si>
    <t>mail EV: reed in april (coronapandemie) 12,96% extreemvroeg; attent op gemaakt en gevraagd rekening mee te houden</t>
  </si>
  <si>
    <t>mail EV: ter info resultaten van mei doorgegeven; zijn al beter dan in april</t>
  </si>
  <si>
    <t>mail EV: lijst maart beschikbaar; resultaten liggen vrij hoog (ondanks lijn 06); gevraagd er op te letten
extreemvroeg = 0% + vroeg = 37,04%</t>
  </si>
  <si>
    <t>verg 30/01/15: soc dienst voert gesprek</t>
  </si>
  <si>
    <t>verg 28/07/15: werkt progr, niet erkend AO gehad, labiel, opvolgen, soc dienst neemt contact op</t>
  </si>
  <si>
    <t>SW: fout lag bij De lijn (gesprek was met Wendy Wittevrongel)</t>
  </si>
  <si>
    <t>SW : Standaard gesprek verzuim</t>
  </si>
  <si>
    <t>Doolaege Yasin</t>
  </si>
  <si>
    <t>info SS: laatste periode (29/06 tem 13/07) was corona</t>
  </si>
  <si>
    <t>Beeckman Alex</t>
  </si>
  <si>
    <t>mail lucie : 10,81 % extreem te vroeg gereden in april 2020</t>
  </si>
  <si>
    <t>LVV: Furkan beweert dat iemand op 07/11/20 tegen zijn geparkeerde wagen gereden heeft op de parking van de stelplaats. Op de camerabeelden is te zien dat Alex als laatste die dag zijn fiets genomen heeft uit de fietsenstalling en voorbij de wagen gereden is. Het is niet te zien dat hij deze zou aangereden hebben. Alex weet niet aan aanrijding. reconstructie gedaan op 19/11/20. het kan niet aangetoond worden dat deze schade van Alex zou zijn.</t>
  </si>
  <si>
    <t>05/12/14: melding van rijschool van opleiding gelede bus moeizaam verloopt</t>
  </si>
  <si>
    <t>'bij voorkeur tram' van 01/06 tem 15/06</t>
  </si>
  <si>
    <t>cr: tel: licht herseninfarct gehad tijdens het rijden, van de baan geraakt, volledige black-out van het gebeuren; heeft een waarschuwingske gehad enkele maanden geleden; gescheurde lever en gebroken ribben door ongeval; voelt zich intussen wel wat beter, gaat al eens een beetje wandelen</t>
  </si>
  <si>
    <t>cr: Patrick belt: mag hervatten, maar niet als chauffeur, kan 6 tot 12 md duren; mag maandag 30/04 naar de arbeidsgeneesheer voor advies</t>
  </si>
  <si>
    <t>sw: Patrick belde, arbeidsgeneesheer geeft positief advies voor hernemen met aangepast werk</t>
  </si>
  <si>
    <t>overleg MF / IVC / SH / soc dienst / CR: geen aangepast werk voorhanden, budgetaire redenen -&gt; Greet brengt de boodschap</t>
  </si>
  <si>
    <t>sw: Daarnet gesprek met Patrick, Ivan , Hilde en mezelf. Patrick heeft zijn financiële situatie verteld, het komt er op neer dat momenteel zijn vaste kosten hoger zijn dan zijn inkomen (en daarbovenop verwacht hij nog een zware belastingbrief gezien de kleine afhouding van zijn uitkering mutualiteit). Het water staat aan zijn lippen. Ivan zijn uitleg was dat we geen precedent konden scheppen,…. (anders zetten we de deur open voor anderen,.. niet direct de uitleg waar Patrick zat op te wachten). Uiteindelijk liet Ivan toch een opening, we zullen dossier half juni herbekijken (het huidig doktersadvies loopt tot 1 juli, de kans dat hij daarna met bus mag rijden is nihil,  zijn dokter zou vanaf 1 juli wel soepeler advies willen schrijven, bijvoorbeeld rijden met personenwagen). 
Na de bijeenkomst wou Ivan een inspanning doen (blanco dossier, 12 jaar dienst, overduidelijk terechte medische problematiek,…). Hij ging het er nog eens met Marc over hebben (heef ik weinig kans), anderzijds wou hij ook secretariaat overwegen. 
Na gesprek is Patrick nog met Greet en  Natasha gaan praten. Zij gaan nog eens proberen bij Ivan 
- Secretariaat
- Toelating extern interimwerk tijdens ziekte (ook akkoord mutualiteit nodig) 
Wordt vervolgd,….</t>
  </si>
  <si>
    <t>overleg regio: op 05/06 contact gehad met Ivan, die dacht dat het al afgehandeld was, ging nog eens luisteren bij soc dienst, svz?</t>
  </si>
  <si>
    <t>beoordelingscommissie: heeft midden juli een ingreep nodig, zal niet voor eind juli terug komen; aangepast werk blijft moeilijk (sowieso niet in bediendenfuncties mogelijk momenteel)</t>
  </si>
  <si>
    <t>verg: geen aangepast werk, moet begin juli operatie aan hart ondergaan, zou eind augustus kunnen werken met aangepast werk, maar dat is er niet</t>
  </si>
  <si>
    <t>mag hernemen 03/09</t>
  </si>
  <si>
    <t>Geslagen door koerman op 16/01 bij binnenrijden - Patrick gebeld:
De koerman Joeri moet al over zijn toeren geweest zijn wanneer Patrick binnen reed. Patrick moest wachten, en dan weer rijden en dan blijkbaar toch niet. De controleurs zouden de instructies niet goed gevolgd hebben volgens Joeri, en zouden Patrick moeten tegengehouden hebben. En de trams reden de hekkens omver, zei hij. Joeri is dan tussen de tram en de hekkens gegaan. Omdat hij weg bleef en Patrick hem niet meer zag, deed hij zijn deuren open om te kijken of hij kon helpen, maar blijkbaar stond Joeri aan de deur en kwam hij zo wat tussen de tram en de deur terecht. Patrick wilde de deur sluiten, maar die is dan weer opengegaan, daarna heeft Patrick die wel kunnen sluiten. De koerman is daarop in de tram gekomen en is op Patrick beginnen slaan.</t>
  </si>
  <si>
    <t>gesprek CR, gevraagd of hij wel defensief genoeg rijdt, heeft hier nooit opmerkingen over gekregen tijdens de coaching</t>
  </si>
  <si>
    <t xml:space="preserve">12/06/2015(SW) : gesprek wegens zeer hoog bedrag : Wat slordig geweest zonderbij na te denken, saldo op data van gesprek ok </t>
  </si>
  <si>
    <t>overleg rijschool: slechte coaching gehad laatstleden (4), wordt opnieuw gepland</t>
  </si>
  <si>
    <t>gesprek CR:  nauwe doorgangen zijn aandachtspunt, beseft hij; op moment van coaching had hij 9' vertraging en er was een reiziger bij hem gekomen die aansluiting aan Rabot moest hebben, hij geeft toe daarnaar gereden te hebben, instructeur had daar geen oren naar. Heb hem gezegd dat het een moeilijk evenwicht is, klantvriendelijk zijn / veilig rijden, maar bij een ongeval heeft men ook geen aansluiting...</t>
  </si>
  <si>
    <t>De Craemer Kris</t>
  </si>
  <si>
    <t>ED mail 5,33% extreem te vroeg en 29,33% te vroeg Totaal 34,67% te vroeg. Geen reactie.</t>
  </si>
  <si>
    <t>Kris kwam vandaag naar bureel, zijn oog was volledig ontstoken. Hij heeft het werk niet aangevat.</t>
  </si>
  <si>
    <t>10/11/10: alle achterstand weg na eindejaarspremie</t>
  </si>
  <si>
    <t>elke barema storten, eventuele achterstanden de 10e storten</t>
  </si>
  <si>
    <t>vakantieperiodes zijn moeilijk, afgesproken dat er een positief saldo zal opgebouwd worden tegen dat de moeilijkere periodes beginnen</t>
  </si>
  <si>
    <t>nazicht kas 02/08/13: NOK, zal hem eens bellen</t>
  </si>
  <si>
    <t>gebeld 12/08/13: 1e werkdag na reis, ging alles storten in de lange koffiepauze</t>
  </si>
  <si>
    <t>formele verwittiging, zal bij loon van 10 nov alle achterstand storten en zoeken naar structurele oplossing voor de zomermaanden</t>
  </si>
  <si>
    <t>31/10/13 (afwezigheid + TL)</t>
  </si>
  <si>
    <t>laatste verwittiging + 3 d eff sch, gaat bij GV een afbetalingsplan vragen, gevraagd me op de hoogte te houden; bericht van soc dienst: afbetaling maart - april - mei 2014</t>
  </si>
  <si>
    <t>04/02/14: gewezen op hoog aantal ongevallen tijdens gesprek geldafgifte, rijdt hij defensief genoeg? 3 van de ongevallen zijn echter zaken die niet kloppen en waar hij getuigen van heeft</t>
  </si>
  <si>
    <t>achterstand is opgelopen tot 426,82 euro, Franky op 14/04 via voice mail gevraagd terug te bellen</t>
  </si>
  <si>
    <t>op 15/04/14 ingesproken dat hij de afspraken niet naleeft</t>
  </si>
  <si>
    <t>op 17/04/14 is achterstand weer gezakt tot 294,85 euro</t>
  </si>
  <si>
    <r>
      <rPr>
        <sz val="11"/>
        <color rgb="FFFF0000"/>
        <rFont val="Calibri"/>
        <family val="2"/>
      </rPr>
      <t>bevestiging laatste verwittiging</t>
    </r>
    <r>
      <rPr>
        <sz val="11"/>
        <color theme="1"/>
        <rFont val="Calibri"/>
        <family val="2"/>
      </rPr>
      <t>, duidelijk gemaakt dat volgende keer voorstel tot ontslag zal zijn, hij zal alles storten en bewijs 17/09 binnenbrengen</t>
    </r>
  </si>
  <si>
    <t>3x afw, eenmaal vergissing rond verlof</t>
  </si>
  <si>
    <t xml:space="preserve"> 16/03/15: gebeld, komt langs 20/03, er is iets foutgelopen in de afgifte</t>
  </si>
  <si>
    <t>07/12/15: melding van soc dienst dat moeder terminaal is, kwestie van dagen, Franky zal even niet komen werken (ZI)</t>
  </si>
  <si>
    <t>verg: dossier te bekijken na volgende ZI</t>
  </si>
  <si>
    <t>na evaluatie van dossier en in overleg beslist voorlopig zo te laten - evaluatie na volgende ZI</t>
  </si>
  <si>
    <t>cr: lange periode is geweten, de kortere zijn te wijten aan rugpijn tgv versleten vering (geen reservebus), even te veel van reacties reizigers en griep. Geen verder verzuim te verwachten.</t>
  </si>
  <si>
    <t>cr: alle achterstand gestort, op einde van deze barema wordt de laatste 10 cent gestort</t>
  </si>
  <si>
    <t xml:space="preserve">sw : Open gesprek met Franky rond zijn algemeen functioneren (aanleiding waren klantenreacties) . Heeft het privé wat moeilijker gehad, misschien onrechtstreeks oorzaak van wat geirriteerd gedrag ?  Wil er alvast aan werken. </t>
  </si>
  <si>
    <t>LVV : gaat door moeilijke periode</t>
  </si>
  <si>
    <t>LVV : rijdt 36,67 % te vroeg in december. Aangesproken en zal er op letten.</t>
  </si>
  <si>
    <t>mail LVV : 35,71 % extreem te vroeg in april</t>
  </si>
  <si>
    <t>LVV : aangesproken over vroegrijden juni 2020 : 17,14% extreem te vroeg en 40% te vroeg. Hem ook gezegd dat er nog een boete wegens te snel rijden onderweg is. Hierop gewezen.</t>
  </si>
  <si>
    <t>gesprek LVV : te vroeg rijden, mei 35,48 %, zal hier op letten</t>
  </si>
  <si>
    <t>afwezig, algem.functioneren</t>
  </si>
  <si>
    <t>gesrpek SH + LVV : afwezigheden ziekte, afwezigheden op het werk, ziektereglement en klantenreacties besproken</t>
  </si>
  <si>
    <t>gesprek LVV : te vroeg rijden, juni 23,33 %, juli 27,45 % en aug 25,00 %, zal hier op letten en aan collega's die het goed doen vragen hoe zij dit doen</t>
  </si>
  <si>
    <t>tel. LVV : heeft slaapapneu, op 05/11 slaaptest, op 9/11 resultaten</t>
  </si>
  <si>
    <t xml:space="preserve">tel. LVV : slaapt nu met toestel, nog onderzoeken op 20 + 28 en 29/12/22 </t>
  </si>
  <si>
    <t>tel. LVV : resultaten onderzoeken positief, heeft vandaag hernomen, moet met toestel blijven slapen en om de 3 maand op controle</t>
  </si>
  <si>
    <t>tel. LVV : ik heb Franky gebeld naar aanleiding van melding van 3/2/2023 : niet aanwezig op 2de stuk van dienst zonder melding aan dispatching (zie brief)</t>
  </si>
  <si>
    <t>gesprek SH + LVV : 4x ziek/jaar, 3 keer 1 dag wegens onderzoek, moet regelmatig naar ziekenhuis, gaat proberen om dit de plannen voor of na dienst</t>
  </si>
  <si>
    <t>tel. LVV : Fanky laat weten dat hij op 02/06/2025 een ingreep heeft wegens navelbreuk en dat hij hierdoor ongeveer 3 weken ziek zal zijn</t>
  </si>
  <si>
    <t>ik stond aan de Zuid toen Franky zijn dienst daar aannam. Hij had 2 oortjes in. Ik heb op zijn deur geklopt, hij deed open en heb hem gevraagd het rechteroortje te verwijderen, wat hij ook deed</t>
  </si>
  <si>
    <t>28/02/12: elke barema storten</t>
  </si>
  <si>
    <t>Jan/13: melding Robert Roeland: ongepaste uitlatingen tav vrouwen; gebeld 18/03/13 met de melding dat ik dergelijke signalen had opgevangen, zegt van niets te weten, gevraagd erop te letten</t>
  </si>
  <si>
    <t>ging vanaf nu elke vrijdag storten</t>
  </si>
  <si>
    <t>25/08/2015 (SW) : samenloop van omstandigheden, geen speciale reden</t>
  </si>
  <si>
    <t>gewezen op ongepaste uitlatingen op facebook</t>
  </si>
  <si>
    <t>weer facebookrel, maar nu vakbondgerelateerd, dus van ons uit geen contact opgenomen met hem</t>
  </si>
  <si>
    <t>nieuws van sociale dienst dat Patrick opgenomen is in het ziekenhuis</t>
  </si>
  <si>
    <t>verg: LZ, nu in verlof, mag hernemen op tram, maar afwachten op datum andere ingreep</t>
  </si>
  <si>
    <t xml:space="preserve">mail Patrick: "Nu vrijdag moet ik RX en ECHO laten nemen om 13u30 in Maria Middelares Ziekenhuis. Op maandag 22 augustus 2016 om 10u10 op consultatie bij Dr. Vanhauteghem in Maaltebruggestraat. Vermoedelijk zal dan ook datum ingreep bepaald worden."
</t>
  </si>
  <si>
    <t>ss: geleden van 14/08 dat rc aangezuiverd werd.  Door drukte in privé (voetbaltoernooi) even geen tijd gehad maar ik heb gestort op 18/9</t>
  </si>
  <si>
    <t>15/01/14: komen melden dat hij een tijdje afwezig zal zijn wegens ingreep</t>
  </si>
  <si>
    <t>Tafa Sevdet</t>
  </si>
  <si>
    <t>gesprek BS - ikv ziekteverzuim</t>
  </si>
  <si>
    <t>tijdens routineonderzoek gebleken dat hij slaapapneu had, moest een maand thuis blijven; info planning: denkt zelf te kunnen hernemen in juni</t>
  </si>
  <si>
    <t>cr: heeft teruggebeld nadat ik hem had proberen contacteren op 15/05, weet nog niet of hij zal kunnen hernemen in juni, maar gaat ervan uit van wel. Begin juni moet hij nieuwe onderzoeken ondergaan.</t>
  </si>
  <si>
    <t>Van Hulle Werner</t>
  </si>
  <si>
    <t>info LVV: periode 20/07 tem 26/07 door corona</t>
  </si>
  <si>
    <t>Werner blijft sukkelen. Hij heeft nu een cyste op de pancreas (voorlopig goedaardig, maar moet onder controle blijven). Doordat de maagingang veel te smal is, moet Werner onder volledige verdoving een maagonderzoek krijgen waar ze met een ballonnetje de ingang gaan proberen vergroten. Als dit niet lukt, volgt een nieuwe operatie. Hij sukkelt ook nog steeds met zijn ogen. Volgend jaar volgen nieuwe onderzoeken.</t>
  </si>
  <si>
    <t>Horemans Jan</t>
  </si>
  <si>
    <t xml:space="preserve">pos brief globaal dossier 2020 </t>
  </si>
  <si>
    <t>gesprek LVV : zeer goede evaluatie als LV</t>
  </si>
  <si>
    <t>evaluatie LV</t>
  </si>
  <si>
    <t>ED : zeer goede evaluatie als LV. Top chauffeur.</t>
  </si>
  <si>
    <t>pos brief nav engagement Trammelant op 22/2/2025.</t>
  </si>
  <si>
    <t>verg 17/01/14: gesprek CR plannen</t>
  </si>
  <si>
    <t>Emin was binnengekomen om te zeggen dat hij goedgekeurd is door arbeidsgeneesheer om te hernemen op 02/04/14, heb hem erop gewezen dat we hem nog niet veel gezien hebben, dat ik hoop dat dit fel verbetert</t>
  </si>
  <si>
    <t>verg 30/01/15: dossier opmaken en bespreken</t>
  </si>
  <si>
    <t xml:space="preserve"> verg 28/07/15: komt op 31/07 op gesprek</t>
  </si>
  <si>
    <t>31/07/15: gesprek IVC + CR: moet zich herpakken (ZI + geldafgifte), evaluatie binnen 6 md</t>
  </si>
  <si>
    <t>gesprek IVC/SW: stortingsgedracg niet steeds correct</t>
  </si>
  <si>
    <t>gesprek IVC/SW: sinds gesprek geen ziekteperiodes meer</t>
  </si>
  <si>
    <t>overleg met sociale dienst: Natacha heeft contact gehad, zal tweede dag opleiding agressievrij werken missen, inschrijven voor volgende sessie indien niet hernomen (attest loopt nog door tot na de tweede dag), Greet polst eens bij Natacha</t>
  </si>
  <si>
    <t>Gesprek in aanwezigheid met Natacha hoste (verslag in chauffeurbeheer)</t>
  </si>
  <si>
    <t>sw : gesprek 5 meldingen - tevens aandacht voor ziekteperioden gevraagd</t>
  </si>
  <si>
    <t>Gürbulak Mehmet Emin</t>
  </si>
  <si>
    <t>Ed melding gekregen van controle over de houding van Emin. Nonchalant hangt hij achter zijn stuur en toe ze hem vroegen om zijn pet correct op te zetten werkte hij niet mee. ED tel cont hierover op 07/01/20. Emin stond niet open voor mijn argumenten ivm respect naar controlepersoneel en ging zijn houding niet veranderen tov de controleur bij een volgend voorval. Heb hem ook aangesproken over zijn vroegrijden. Daar ging hij wel op letten in de toekomst.</t>
  </si>
  <si>
    <t>ED mail 3,23% extreem te vroeg en 41,94% te vroeg Totaal 45,16% te vroeg. Geen reactie</t>
  </si>
  <si>
    <t>vrogrijden</t>
  </si>
  <si>
    <t>ED mail vroegrijden sept. 1,92% extreem en 44,23% te vroeg is totaal 46,15% te vroeg. Bevestigd met brief op 08/10/20</t>
  </si>
  <si>
    <t>mail nav van nieuwe verlenging ziekte. Operatie rug . Ben terug pijnvrij en kan opnieuw stappen. Moet morgen terug op controle. Kreeg nog verlenging t/m 11/12/2020. Hoopt erna te kunnen hervatten.</t>
  </si>
  <si>
    <t>nog steeds weinig gevoel in been. Daardoor gevallen en schouder bezeerd. Verlenging tot 14/02/2021</t>
  </si>
  <si>
    <t>gesprek ED :  langdurige afwezigheid en vroegrijden werden besproken. Bevestigd per brief.</t>
  </si>
  <si>
    <t>gesprek BS + LVV : vroegrijden</t>
  </si>
  <si>
    <t>gesprek SH + LVV : in februari en maart veel te vroeg. Indien vanaf mei nog &gt; 20% te vroeg -&gt; 1 dag eff. Schorsing voor mei, juni en juli</t>
  </si>
  <si>
    <t>ED gesprek met Emin. Vraagt om pos aanbevelingsbrief voor de rechtbank. Na opmaak dossier werd beslist door SH dit niet te doen.</t>
  </si>
  <si>
    <t>Tel ED gesprek over hoe het geweest was in de rechtbank. Pos. Beide partijen praten terug met elkaar en er is een onderlinge overeenkomst. In de rand van het gesprek ook zijn vroegrijden aangehaald. 3 e maal boven de 30% jan, mei en juni. + bevestigingsbrief vroegrijden.</t>
  </si>
  <si>
    <t>Agressie. Verbale en fysieke agressie nav incident met een 6 tal jongeren. Jongeren waren rumoerig op de bus waarop de chauffeur hen hierover aansprak. Toen de jongeren afstapten riepen ze naar de chauffeur "we gaan je lynchen en opeten". De chauffeur heeft zijn stuurpost verlaten, is afgestapt en is naar de reeds afgestapte reiziger gegaan. Hij heeft hem op de schouder getikt omdat hij verhaal wou halen. Emin zei dat ze het nu eens in zijn gezicht mochten zeggen ipv tijdens het afstappen. Ze omsigelden hem en stonden neus aan neus, er volgde duw en trekwerk.Op dat moment reed controleur Karolien Schelstraete voorbij en bood bijstand. Toen het dreigde te escaleren kwam de politie net voorbij en ook deze boden bijstand. Emin heeft me na de feiten opgebeld om zijn verhaal te doen. Hij wou een privé gesprek met mij en Elke (soc. ass.) Dit vond plaats op 19/1/24.Tijdens dit gesprek heb ik duidelijk aangegeven dat dit agressie incident vermeden kon worden door gewoon de regels te volgen ,dispatching op te roepen en te blijven zitten in de stuurpost. Emin zei dat hj zich niet ging laten beledigen door een aantal jongeren. Pobos werd opgestart door Elke. Emin ging in AO van 19/1/24 t/m 29/2/24. Psychisch trauma en pijn aan nek en schouder</t>
  </si>
  <si>
    <t>ED tel : Psychisch gaat het beter al heeft het voorval met Rosita hem geen deugd gedaan.  1/3 volgt de 3e sessie bij de psycholoog. Hij heeft er veel baat bij. Hij heeft heel lang alles zelf proberen oplossen maar merkt nu dat hij een vertrouwensband heeft met de psycholoog en dat praten helpt. Vroegere agressie incidenten komen ook aan bod. Schouderprobleem is nog steeds niet opgelost. Kiné helpt niet.</t>
  </si>
  <si>
    <t>19/12/12: weer geen broek De Lijn aan</t>
  </si>
  <si>
    <t>Dejonghe Elisa</t>
  </si>
  <si>
    <t>ED zeer goede evaluatie LV</t>
  </si>
  <si>
    <t>cr: knieoperatie in december, voorgaande periodes daar ook mee te maken; vermoedelijk twee jaar ok, en daarna ingreep nodig, af te wachten; verder goed dossier</t>
  </si>
  <si>
    <t>cr: sinds gesprek van 01/02/18 3 nieuwe periodes, 1 voor knie en 2x voor nieren; knieproblemen zullen jammer genoeg niet stoppen totdat hij een nieuwe knie kan krijgen, maar daar vinden de dokters hem te jong voor, is bij verschillende gaan luisteren (zelfs in Engeland en Frankrijk); arbeidsgeneesheer op de hoogte gesteld bij aanwerving</t>
  </si>
  <si>
    <t>info gevraagd aan Moulay ivm problematiek rond de knie</t>
  </si>
  <si>
    <t>ziekteveruim: informeel</t>
  </si>
  <si>
    <t>Moulay liet weten dat hij een operatie moet ondergaan aan zijn galblaas.</t>
  </si>
  <si>
    <t>Moulay gesproken eerste dag nadat hij weer gewerkt had. Alles is goed gegaan. Had vooral veel last na de operatie van de buikspieren maar dit is nu in orde.</t>
  </si>
  <si>
    <t>formeel gesprek</t>
  </si>
  <si>
    <t>Ettaibi Moulay Abdenâzih</t>
  </si>
  <si>
    <t>Gesprek: te vroeg rijden</t>
  </si>
  <si>
    <t>Gesprek met SH ivm vroegrijden en ziekteverzuim</t>
  </si>
  <si>
    <t>Moulay Abdenâzih Ettaibi</t>
  </si>
  <si>
    <t>Gesprek PM: Ziekteverzuim</t>
  </si>
  <si>
    <t xml:space="preserve">Gesprek DDC: gesprek langdurig ziek; progressief hervatten? </t>
  </si>
  <si>
    <t xml:space="preserve">verzuimgesprek </t>
  </si>
  <si>
    <t>Ettaibi Moulay Abdenazih</t>
  </si>
  <si>
    <t>Gesprek DDC: verzuimgesprek</t>
  </si>
  <si>
    <t>gesprek SH + DDC: verzuimgesprek</t>
  </si>
  <si>
    <t>27/01/09; gepland voor gesprek op 02/07/13, maar langdurig ziek vanaf 26/06/13</t>
  </si>
  <si>
    <t>verg 04/11/13: sociale dienst volgt op</t>
  </si>
  <si>
    <t>informeel gepolst naar svz nu hij hernomen heeft na LZ, het gaat nu veel beter dankzij de operatie</t>
  </si>
  <si>
    <t>verg 17/01/14: lijkt ok</t>
  </si>
  <si>
    <t>Bart La Fontaine</t>
  </si>
  <si>
    <t>SS: aangesproken over zijn percentage vroegrijden (36 %) hij gaat hier rekening mee houden</t>
  </si>
  <si>
    <t>SS: aangesproken over zijn percentage vroegrijden (40,61 %) hij gaat hier opnieuw rekening mee houden</t>
  </si>
  <si>
    <t>14/11/11, fam. probl.</t>
  </si>
  <si>
    <t>28/08/2015 (SW) gesprek op verzoek van Peter (saldo -€89,00). Na onderzoek in aanwezigheid Peter, fout bij Peter, hij gaat dit asap storten</t>
  </si>
  <si>
    <t>gesprek 09/10/15: nog steeds privéproblemen, nu niet stiefdochter maar dochter; heeft verschillende medische redenen voor afwezigheden, oa twee ziekenhuisopnames</t>
  </si>
  <si>
    <t>verg: gesprek na volgende ZI</t>
  </si>
  <si>
    <t>zal verlof medische bijstand nodig hebben (4/5e) voor zijn echtgenote, zal zelf ook moeten geopereerd worden aan schouder, maar wil dit zo lang mogelijk uitstellen</t>
  </si>
  <si>
    <t>meegedeeld dat hij op 24/10 onder het mes moet voor zijn schouder, zal een revalidatie zijn van een paar maanden</t>
  </si>
  <si>
    <t>sw: opgebeld ivm rekening courant, tevens ziekte besproken, momenteel thuis na operatie schouder, er zijn verwikkelingen, verwachte revalidatie 4 à 6 maanden</t>
  </si>
  <si>
    <t>cr: tel contact; morgen terug op controle, zou progressief willen hernemen vanaf 01/03; komt deze week nog eens langs</t>
  </si>
  <si>
    <t>mail soc dienst: "Peter Meyvaert overweegt een progressieve werkhervatting vanaf 15/4/18. Hij gaat hiervoor op 1/3/18 bij de arbeidsgeneesheer om te horen of dit aan de orde is. Nadien komt hij bij Greet langs om dossier op te maken als arbeidsgeneesheer akkoord gaat.
Is het mogelijk om een schema te bezorgen? Hij denkt nu aan een maand, maar ik sluit niet uit dat het verlengd wordt nadien. Er werd hem uitgelegd dat er geen halve diensten worden gegeven maar dat er alternerend een dag zal gewerkt worden."</t>
  </si>
  <si>
    <t>info soc dienst: start progressieve arbeid vanaf halfweg april 2018 tot ? - is ingepland bij de arbeidsgeneesheer op 05/4/2018.</t>
  </si>
  <si>
    <t>info soc dienst: Peter mag nog niet hernemen van de arbeidsgeneesheer</t>
  </si>
  <si>
    <t>Peter herneemt progressief vanaf 16/04, wilde voltijds beginnen maar mocht niet van arbeidsgeneesheer</t>
  </si>
  <si>
    <t>Meyvaert Peter</t>
  </si>
  <si>
    <t>ED tel.contact nav AO ongeval met gevallen reiziger(dodelijke afloop). Voelt zich nog niet goed, trauma dit wk bij het vallen van reiziger.(kusttram). In behandeling bij Pobos is pos over de gesprekken aldaar.</t>
  </si>
  <si>
    <t>ED tel contact nav ziekteverlenging AO. Wil hernemen maar nog geen go van zijn psycholoog. 14 dagen verlenging</t>
  </si>
  <si>
    <t>Bart VDB:Deze namiddag voor aanname dienst 20 tal minuutjes gebabbeld met Peter.
Heeft inderdaad de laatste tijd al heel wat te verduren gekregen.
Sedert begin Corona ligt diens vrouw in het ziekenhuis met een zware hersenbloeding.
Opereren kan niet omdat de bloeding niet aan de zijkant van de schedel zit.
Diens vrouw is nog steeds voor de helft verlamd. Spreken lukte in het begin niet maar na 5 tal dagen gelukkig terug wel.
Sowieso spreekt men nog van minstens 2 maand in het ziekenhuis.
Zijn vrouw heeft hij sedert incident (door CORONA) nog NIET mogen/kunnen zien. Enkel telefonisch contact is mogelijk. Ook geen evidentie die zwaar doorweegt…
Ondertussen neemt hij ook de zorgen over van zijn dementerende moeder en de zorgen voor zijn schoonmoeder (dewelke voorheen door zijn vrouw gebeurden).
Huishouden (was, plas, eten) daarvoor is hij nu ook op zichzelf aangewezen…
Last but not least verzorgt hij ook nog eens de opvang van een kleinkind  om de 2 weken omdat de ouder fulltime moet werken.
Het feit dat zijn vrouw nogal somber van geest is (geen positivo) die zich heel snel druk maakt en ze vindt dat de vooruitgang niet snel genoeg gaat, helpt de zaak ook niet vooruit…
Ik heb hem de aanvraagpapieren verlof medische bijstand bezorgd en gezegd dat hij maar moet spreken als wij iets voor hem kunnen betekenen.
Via Greet en nu ook Peter weet ik dat hij nog 7maand en een halve voltijdse OF 15 maand halftijdse medische bijstand kan aanwenden.
Heb hem ook gezegd dat hij tijdig aan de alarmbel moet trekken en er moet voor zorgen dat hij niet te veel hooi op zijn vork mag nemen ZODAT hij er zelf ook niet aan ten onder gaat.</t>
  </si>
  <si>
    <t>op 01/09/2020 heropstart met medische bijstand aan 50%.</t>
  </si>
  <si>
    <t>corona test positief</t>
  </si>
  <si>
    <t>Ziek van 27/3 t/m 02/05/2021 corona</t>
  </si>
  <si>
    <t>ED mail : Ik wil hervatten maar moet de goedkeuring nog krijgen van mijn huisarts.. Op 29/4/21 terug een verlenging ingediend t/m 9/5/21.</t>
  </si>
  <si>
    <t>gesprek SH + LVV : peter wil op 1/11/2021 hervatten aan 40%</t>
  </si>
  <si>
    <t xml:space="preserve">tel. LVV : Peter heeft aan 40% hervat, maar door het verlof dat hij nog moet opnemen heeft hij slechts 1 dag gewerkt. Hij gaf aan dat een namiddagdienst van meer dan 6u zwaar was. Hij heeft het vooral moeilijk om zich zolang te concentreren. </t>
  </si>
  <si>
    <t>Peter is terug 100% ziek van 28/03/2022 tem 30/06/2022. Vanaf 01/07/2022 zal hij terug progressief hervatten</t>
  </si>
  <si>
    <t>blijft in opvolging rijschool</t>
  </si>
  <si>
    <t>sterk verbeterd (laatste keer was okt '12)</t>
  </si>
  <si>
    <t>verg 06/11/13: niet goed</t>
  </si>
  <si>
    <t>nazicht 21/01/14: 2 nieuwe vvf</t>
  </si>
  <si>
    <r>
      <rPr>
        <sz val="11"/>
        <color rgb="FFFF0000"/>
        <rFont val="Calibri"/>
        <family val="2"/>
        <scheme val="minor"/>
      </rPr>
      <t>laatste verwittiging</t>
    </r>
    <r>
      <rPr>
        <sz val="11"/>
        <color theme="1"/>
        <rFont val="Calibri"/>
        <family val="2"/>
        <scheme val="minor"/>
      </rPr>
      <t xml:space="preserve"> (privéprobl; ev AD als tijdelijke opl?)</t>
    </r>
  </si>
  <si>
    <t>verg 28/07/15: soc dienst neemt contact</t>
  </si>
  <si>
    <t>verg: progressief zal verlengd worden</t>
  </si>
  <si>
    <t>verg: progressief niet meer verlengen na 1 j</t>
  </si>
  <si>
    <t>verg: nieuw AO op 19/12/2016, soc dienst neemt contact op; er worden ernstige vragen gesteld</t>
  </si>
  <si>
    <t>Omstreeks 19:20 heeft chauffeur Kurudere Abdullah opgeroepen aan de terminus UZ dat hij zich onwel voelde. Volgens de dispatching was hij onverstaanbaar en we hebben gezamenlijk besloten om een ziekenwagen te vragen. Chauffeur werd door de ziekenwagen aan zijn rijtuig opgehaald.
Info soc dienst: was niet zo ernstig.</t>
  </si>
  <si>
    <t>cr (tel): zat in de gips, nu kine volgen, doet oefeningen thuis; herstelt (was niet echt spraakzaam)</t>
  </si>
  <si>
    <t>Kurudere Abdullah</t>
  </si>
  <si>
    <t>bericht PM: İk ben psychische niet goed heb familiale problemen.</t>
  </si>
  <si>
    <t>Gesprek SH+PM: ziekteverzuim door familiale problemen</t>
  </si>
  <si>
    <t>bericht</t>
  </si>
  <si>
    <t>bericht: Dag Pieter, 
Sorry voor de ongemak en de storing voor de ziekte attest procedure, mijn excuses daarvoor in vervolg zal ik de nodige doen.
Voor Psycholoog ben ik geweest het was een korte gesprek want ze moest eerst luisteren over mijn probleem voor een afspraak te geven want momenteel zijn er lange wachtlijsten heeft ze gezegd dat eerst volgende afspraak in maand juli was ik had gezegd dat het dringend is voorlopig moet ik bij mijn huisarts gaan geeft ze gezegd en ze ging mij iets laten weten als er iemand zijn afspraak zou annuleren ging ze mij bellen of een seintje geven, ondertussen ben ik op zoek naar een andere Psycholoog maar ze zeggen ook dat langere wachtlijsten zijn.
Maar zo wie zo ga ik u op hoogte brengen.
Groetjes Abdullah.</t>
  </si>
  <si>
    <t>verzuimgesprek met SH en PM : geen beterschap</t>
  </si>
  <si>
    <t>07/10/2015 (sw) : gesprek, geen directe oorzaken</t>
  </si>
  <si>
    <t>09/10/2015 (sw) : besproken tijdens gesprek ziekteverzuim (zal storten)</t>
  </si>
  <si>
    <t>cr: tel contact: hernia in nek, 7/02 bij specialist om te zien of het moet geopereerd worden, twee jaar geleden ook gehad, toen hadden inspuitingen geholpen; nu ook inspuitingen gehad, maar pijn komt terug; neemt pijnstillers</t>
  </si>
  <si>
    <t>sw: Pascal belde om te vertellen dat zijn operatie (hernia) goed verlopen is en de revalidatie vlot gestart is. Voorziene afwezigheid : enkele weken</t>
  </si>
  <si>
    <t>Pluym Pascal</t>
  </si>
  <si>
    <t>info SS: periode 23/07/2021 tem 27/07/2021 door corona</t>
  </si>
  <si>
    <t>gesprek SS - ikv ziekteverzuim</t>
  </si>
  <si>
    <t>20/10/11: elke barema storten</t>
  </si>
  <si>
    <t>20/11/12: einde opvolging rijschool (pos.)</t>
  </si>
  <si>
    <t>Delahaye Karina</t>
  </si>
  <si>
    <t>ED gesprek nav 4 afwezigheden. Bevestigd per brief.</t>
  </si>
  <si>
    <t>info LVV: periode 11/04/2022 tem 19/04/2022 door corona</t>
  </si>
  <si>
    <t>pos KR</t>
  </si>
  <si>
    <t>brief dd. 7/10/2024 pos kr: “ “ Een dikke dankjewel voor de trambestuurster die op donderdag 26/9 om 18u23 aan Wondelgem Industrieweg nog even op me bleef wachten zodat ik nog mee kon richting Gent centrum (ik was aan het lopen). Ikke blij dat ze wachtte !”</t>
  </si>
  <si>
    <t>snelheidsmeting Poperingestraat. Snelheid beperkt tot 10 km/h. Karina reed op 3/6/25 4 maal boven de 16 km/h en op 4/6/25 6 maal. Hoogste gemeten snelheid is 28 km/h. Opgebeld op 10/6/25. Ze zal er in de toekomst zeker rekening mee houden.</t>
  </si>
  <si>
    <t>2e maal snelheid Poperingestr.</t>
  </si>
  <si>
    <t>snelheidsovertreding Poperingestraat:
1e maal aangesproken op 10/6/25. Op 3/6/25 4 keer boven de 16 km/h en op 4/6 6 keer boven de 16 km/h. 
2e maal aangesproken op 4/7/25 en gesprek bevestigd per brief dd. 4/7/25.
27/6 30 km/h en 29/6 32 km/h</t>
  </si>
  <si>
    <t>snelheid B. Spaelaan</t>
  </si>
  <si>
    <t>snelheidsmeting B. Spaelaan. Snelheid beperkt tot 15 km/h. Tss 20 en 26/10/25 5 maal boven de 21 km/h. mail gestuurd op 27/10/25</t>
  </si>
  <si>
    <t>2e maal snelheid B. Spaelaan</t>
  </si>
  <si>
    <t>snelheidsmeting B. Spaelaan. 2e overtreding tussen 3 en 9/11/25. 3 maal boven de 21 km/h. Gesprek + brief opgemaakt op 17/11/25.</t>
  </si>
  <si>
    <t>3e en 4e snelheid B. Spaelaan</t>
  </si>
  <si>
    <t>SH+ED  gesprek met Karina na 3e en 4e overtreding.Bart Reyns aanwezig. 1d voorwaardelijke schorsing met een voorwaardelijke termijn van 2 maanden.</t>
  </si>
  <si>
    <t>omzetting vw schorsing nr eff. B. Spaelaan</t>
  </si>
  <si>
    <t>SH+ED brief waarin de voorwaardelijke schorsing omgezet wordt naar 1 dag effectieve schorsing omwille van een nieuwe overtreding B. Spaelaan. 2 keer te snel.</t>
  </si>
  <si>
    <t>Süleman Kirdas</t>
  </si>
  <si>
    <t>PM; gesprek ziekteverzuim</t>
  </si>
  <si>
    <t>06/05/13: Chauffeur weigerde verder te rijden met tram waarop hij remproblemen had vastgesteld. Nazicht van controle heeft geen probleem opgeleverd, maar chauffeur wilde er niet mee verder rijden. Zelfs nadat ik met techniek had gebeld in zijn aanwezigheid wilde hij niet aanvaarden dat het voertuig nog mocht rijden. Heb hem herhaaldelijk de procedure controle voertuigen uitgelegd, maar hij had er weinig oren naar.</t>
  </si>
  <si>
    <t>Brilyov Dmitriy</t>
  </si>
  <si>
    <t>ED gesprek nav ongeval met reactie door dispatcher Johan Vergeylen en Tom Heynderickx. Camerabeelden zijn uit de tram gehaald voor tijdsindicatie en een verslag. Op 11/02 verslag beelden ontvangen en gesprek gehad met Stephanie DC.</t>
  </si>
  <si>
    <t>info LVV: Brilyov heeft symptomen en moet getest worden op Corona</t>
  </si>
  <si>
    <t>Dmitriy aangesproken op 6/6/25.  Max toegelaten snelheid Poperingestraat is 10 km/h. Op 1/6 21, 20 en 18 km/h gemeten. Op 4/6/25 20 km/h. Dmitriy ging niet akkoord. Hij wil weten hoe die metingen gebeuren en of de toestellen geijkt zijn. Hij gaat niet akkoord met de procedure. Mail gestuurd naar SH op 6/6/25 met vraag om antwoord.</t>
  </si>
  <si>
    <t>12/07/11 (JB)</t>
  </si>
  <si>
    <t>14/05/13: bij DV moet er steeds een attest binnengebracht worden</t>
  </si>
  <si>
    <t>tel 19/02/14: moet geopereerd worden (daarmee zullen de ziekteperiodes normaal ook opgelost zijn), vroeg wanneer dit best paste voor E, heb hem gezegd dat hij aan zijn gezondheid moest denken</t>
  </si>
  <si>
    <t>(SH): aangesproken op Nederlands spreken op de werkvloer (nav conflict met D. Neirinck)</t>
  </si>
  <si>
    <t>30/06/2015 (SW) : regelmatig te laat door verstrooidheid (op verkeerde plaats) ipv overslapen, zeer goede ingesteldheid inhet algemeen</t>
  </si>
  <si>
    <t>verg 27/07/15: gesprek regio na volgende periode</t>
  </si>
  <si>
    <t xml:space="preserve">01/12/15 (cr): heeft chronische bronchitis, daardoor chronische hoofdpijn, slaapapneu en verlaagde weerstand. Na operatie (wegnemen amandelen) beter, maar zal nooit echt 100% zijn. </t>
  </si>
  <si>
    <t>telefoon van Kadir: heeft attest tot 19/06 maar het gaat nog niet beter, gaat trachten deze week nog een afspraak te krijgen bij neuroloog, slaap is niet beter, is nog steeds heel moe; zal me op de hoogte houden</t>
  </si>
  <si>
    <t>niet aanwezig</t>
  </si>
  <si>
    <t>Bicici Abdul Kadir</t>
  </si>
  <si>
    <t>Kadir was niet aanwezig op dienst op 07/07/2019. Via telefoon liet hij weten dat hij verlof had genomen de periode ervoor en erna. Omdat hij normaal geen weekends werkt heeft hij er niet op gelet dat hij die zondag moest werken. Hij liet weten dat het zijn fout was en dat hij hier zal op letten.</t>
  </si>
  <si>
    <t>WVC: 's avonds Kadir aangesproken naar aanleiding dat hij te laat was geweest. Hij had een platte band met zijn moto op het moment dat hij naar het werk wou vertrekken.</t>
  </si>
  <si>
    <t>Is nog ziek, zal hij hernemen 20/01/12? Hernomen 10/02/12.</t>
  </si>
  <si>
    <r>
      <t xml:space="preserve">03/01/13 (MF): </t>
    </r>
    <r>
      <rPr>
        <sz val="11"/>
        <color rgb="FFFF0000"/>
        <rFont val="Calibri"/>
        <family val="2"/>
        <scheme val="minor"/>
      </rPr>
      <t>laatste verw blanco biljet</t>
    </r>
    <r>
      <rPr>
        <sz val="11"/>
        <color theme="1"/>
        <rFont val="Calibri"/>
        <family val="2"/>
        <scheme val="minor"/>
      </rPr>
      <t xml:space="preserve"> + 3 d eff sch</t>
    </r>
  </si>
  <si>
    <t>03/01/13 (MF): elke barema storten</t>
  </si>
  <si>
    <t>mail naar rijschool 28/03/14: graag prioritair coachen</t>
  </si>
  <si>
    <t>08/09/2014(SW) gesprek over ongevalpreventie en klantvriendelijkheid</t>
  </si>
  <si>
    <t>SW: afgelopen tijdsperiode van 1 jaar meerdere ongevallen, aan de meeste had hij weinig of geen schuld, het was eerder een samenloop van omstandigheden. We spraken af om in de toekomst een defensieve rijstijl te hanteren. Rekening courant: positief saldo, hij beloofde mij zijn saldo op nul te brengen.</t>
  </si>
  <si>
    <t>sw : gesprek meldingen (te laat en uniform) - RC (intussen perfect in orde); verder constructief gesprek</t>
  </si>
  <si>
    <t>cr: aantal keren thuis gebleven omwille van duizeligheid en hoofdpijn, hernia vastgesteld, volgt behandeling en doet oefeningen, dat helpt; aug was periode omwille van moeilijk overlijden</t>
  </si>
  <si>
    <t>overleg regio: 31 periodes, 3 gesprekken -&gt; bij volgende ZI gesprek regio; strenger gesprek te voeren</t>
  </si>
  <si>
    <t>cr: 2 periodes sinds vorige gesprek, aantal moet echt naar beneden, in de rand ook te laat komen besproken</t>
  </si>
  <si>
    <t>verg: sinds gesprek geen nieuwe periode, opvolgen</t>
  </si>
  <si>
    <t>Osseel Johan</t>
  </si>
  <si>
    <t>ED mail 5,68% extreem te vroeg en 36,36% te vroeg Totaal 42,05% te vroeg. Geen reactie</t>
  </si>
  <si>
    <t>02/11/10 (JB)</t>
  </si>
  <si>
    <t>08/06/11: elke barema storten</t>
  </si>
  <si>
    <t>11/12/12 (SH)</t>
  </si>
  <si>
    <t>tegengekomen in de gang, heeft 170 euro achterstand, zou nu 130 euro storten en de rest na 10/07, is ok voor mij, gevraagd dit nog af te stemmen met KV</t>
  </si>
  <si>
    <t>verg 04/11/13: gesprek inplannen voor aantal AO</t>
  </si>
  <si>
    <t>informeel vermeld dat het opgevallen is dat ze al veel AO's heeft gehad; ze heeft maandag een afspraak bij de arts ivm haar rug, mogelijks gaat ze naar een specialist om die te laten vastzetten (is gevoelig voor verschuivingen)</t>
  </si>
  <si>
    <t>verg 16/06/14: gesprek IVC plannen</t>
  </si>
  <si>
    <t>start 'enkel tram'</t>
  </si>
  <si>
    <t>verg 27/07/15: mag geen nieuwe periode hebben sinds AD</t>
  </si>
  <si>
    <t>21/12/15: zelf gesprek aangevraagd, oa over krantenartikel ivm veroordeling na ongeval onder invloed in privé; gewezen op ADM-beleid</t>
  </si>
  <si>
    <t>Mail SW: "Eva Nollé heeft een rijverbod gekregen van de politierechtbank, een rijverbod gekregen met uitzondering rijbewijs D en DE. 
De reden is een ongeval in privé (zie krantenartikel in bijlage). 
Een samenvatting van het vonnis (door haar advocaat) eveneens in bijlage.
Eva gaf me mondeling nog volgende info : bij het inleveren van het rijbewijs zal ze een attest ontvangen met info rond de uitzondering D en DE. 
Speciaal in dit geval is dat Eva een tramchauffeur is (om medische reden), tramchauffeur hebben in principe geen rijbewijs nodig (maar mogen natuurlijk niet rijden als een rechtbank hen een rijverbod oplegt). 
Ik vroeg reeds advies aan de dienst arbeidsvoorwaarden."</t>
  </si>
  <si>
    <t>CR: Eva is in het voorbije jaar meermaals afwezig geweest wegens ziekte. We bespraken de redenen van haar afwezigheden. Ze doet haar best om minder afwezig te zijn.</t>
  </si>
  <si>
    <t>heeft zich op korte tijd tweemaal laten aflossen na ongeval wegens van slag, is er meer aan de hand? Soc. Dienst heeft contact.</t>
  </si>
  <si>
    <t>verg: einde mesor in zicht, zal ingelicht worden dat zij weer op bus moet rijden, opfrissing en vakbekwaamheid te plannen; zal regelmatig ziek zijn op bus volgens inschatting arbeidsgeneesheer</t>
  </si>
  <si>
    <t>Eva meldt dat ze vermoedelijk geopereerd moet worden</t>
  </si>
  <si>
    <t>melding Eva dat ze geopereerd zal moeten worden op 9/08 en een tijdje afwezig zal zijn</t>
  </si>
  <si>
    <t>verg: mesor eindigde 10/09, moet opleiding bus krijgen maar zal dan veel ziek zijn volgens arbeidsgeneesheer; zal moeten ongeschikt verklaard worden voor bus, komt op 14/09 naar de arbeidsgeneesheer; dan kan ze naar B07 / B09 en zo naar tramrol</t>
  </si>
  <si>
    <t>arts schreef voor een jaar, kan voorlopig naar B09 of B07, indien dit binnen 10 maanden nog zo is, verlenging nodig</t>
  </si>
  <si>
    <t>Ze heeft zelf gesprek aangevraagd, was vorige week zaterdag op rust met dienst 100 weggevoerd, kreeg briefje mee van spoedarts om week thuis te blijven, maar heeft dit briefje niet afgegeven op bureel. Had enkele dagen rust, is dan komen werken. Moet morgen naar de dokter. Heb haar gezegd dat ik gezien haar voorgeschiedenis snap dat ze zich zorgen maakt, maar dat ze ook moet luisteren naar wat haart dokters zeggen. Het erger maken door niet te rusten helpt ook niet. Daar gaf ze me gelijk in. Ik verwacht morgen een ziektemelding van haar.</t>
  </si>
  <si>
    <t>SH: In de rand gaf ik haar ook mee dat ze sinds 25/7/’16 een negatief saldo van 4 eur meesleept. Ze zou dit in orde brengen</t>
  </si>
  <si>
    <t>SH: Eva is sinds de afspraak van midden september net een 2de keer ziek geweest :
- 13/12 tem 23/12 : hiervoor was Eva spontaan bij Chaja langsgeweest : OK (Eva was naar spoed gevoerd)
- 23/2 tem 26/2 : OK : het blijkt na meerdere bloedtesten nog altijd niet duidelijk wat precies het probleem is 
Ik heb met m’n (kort) gesprek vooral willen aantonen dat we haar aan-/afwezigheden nauw opvolgen, maar heb haar tegelijk ook de boodschap gegeven dat dit niet betekent dat ze nooit meer ziek kan zijn. Ik denk persoonlijk dat Eva echt haar best doet.</t>
  </si>
  <si>
    <t>Zonet Eva gesproken. Ze wilde me laten weten dat ze nu (eindelijk) weten wat ze heeft en dat ze een behandeling volgt om te stabiliseren (genezen kan niet). Die behandeling zal vermoedelijk nog niet onmiddellijk aanslaan, en zal mogelijks moeten bijgestuurd worden in het begin. Maar ze is blij dat ze al weet wat er scheelt en slaapt al iets beter (de laatste ziekteperiode was omdat ze al 3 dagen niet geslapen had).
In de rand ben ik begonnen over de aangepaste diensten. Eva vertelde me dat ze in maart al voor een jaar 'enkel tram' kreeg van de arbeidsgeneesheer (tijdens haar jaarlijks onderzoek). Normaal hadden we een evaluatie gepland in juli.</t>
  </si>
  <si>
    <t>verg: 1 periode na gesprek - opvolgen</t>
  </si>
  <si>
    <t>verlenging advies enkel tram</t>
  </si>
  <si>
    <t>cr: heeft naast reumatoïde artritis ook osteoporose; moet op 10/01/18 naar de specialist, weet niet wanneer ze de behandeling kan starten (bloed zuiveren) en hoe lang dit zal duren; zal dit zo veel als mogelijk op rust en verlof doen, ZI-periodes moeten dalen; arbeidsgeneesheer op de hoogte van de medicatie; heeft 8 wk met gebroken rib gewerkt.</t>
  </si>
  <si>
    <t>info soc dienst: rib gebroken, kan tijdelijk geen lijn 4 omdat ze moeite heeft om wissels te trekken (2 weken)</t>
  </si>
  <si>
    <t>overleg regio: AO doordat chauffeur van bus noodremming moest maken, wachten op volgende ziekte</t>
  </si>
  <si>
    <t>einde mesor vanaf 01/09 wegens effectieve plaats op tram</t>
  </si>
  <si>
    <t>ss: eva is sedert 09/04 in ziekteverlof (nieuwe heup) ik had gevraagd om haar RC asap aan te zuiveren wat ze ging doen.  Op 25/04 was dit nog niet het geval, ze vroeg nog even geduld tot de betaling van het vakantiegeld begin mei.  Ze zat financieel wat krap momenteel</t>
  </si>
  <si>
    <t>Van Cauteren Luc</t>
  </si>
  <si>
    <t>teL. Bart VDB : Vermoedelijk komt de verlenging er aan, Thomas heb ik reeds ingelicht zonet.
De MRI is destijds genomen in Aalst en moet nog geïnterpreteerd worden door zijn specialist verbonden aan het ziekenhuis Maria Middelares.
Er is blijkbaar iets te zien op de foto’s MAAR nog niet duidelijk wat, hoor ik Luc vertellen.
Vanzodra zijn specialist een oordeel kan vellen (in de komende dagen) en dit aan Luc gecommuniceerd wordt, zal hij onmiddellijk contact opnemen met ons om de verlenging te bevestigen.
Zelf is hij nu ook in het ongewisse en loopt vanzelfsprekend niet op zijn gemak!
Volgens Luc is de kans zeer groot dat er een andere soort scan zal moeten genomen worden adhv. een contra-vloeistof.
Vandaar dat hij er vanuit gaat dat de ziekte hoofdwaarschijnlijk verlengd zal worden.</t>
  </si>
  <si>
    <t>verg 30/01/15: chron. ziek, opvolgen</t>
  </si>
  <si>
    <t>verg: al veel langere periodes, nu ZI01, zal verlengd worden</t>
  </si>
  <si>
    <t>sw : antwoordapparaat</t>
  </si>
  <si>
    <t>verg: fysische problematiek, opvolgen</t>
  </si>
  <si>
    <t>07/12/09 (JB)</t>
  </si>
  <si>
    <t>02/10/14 (tel CR): gevraagd elke laatste dienst voor de rust te storten, privé problemen waardoor er even vertraging op zat</t>
  </si>
  <si>
    <t>verg 30/01/15: med probl</t>
  </si>
  <si>
    <t>verg 28/07/15: verleden speelt nog regelmatig, med probl opgelost, we voorzien geen problemen</t>
  </si>
  <si>
    <t>verg: in april met ambulance afgevoerd tijdens dienst - opvolgen</t>
  </si>
  <si>
    <t>Goossens Gunther</t>
  </si>
  <si>
    <t>Gunther is afwezig door een gebroken duim vanaf 4/8/24  tem 30/09/2024.
Hij had gehoopt dat hij met een brace het werk mocht hervatten, maar daar is geen sprake van.
Zijn duim is net na de kneut gebroken.
Gelukkig is het een ‘mooie’ breuk en hangt het nog met een flinterdun splintertje aan elkaar.
Maar het risico is dus heel groot dat het verder zou breken als hij zijn duim gebruikt.
Als dit gebeurt, volgt er een operatie en moet er een spil geplaatst worden.
Zijn arts wil dus geen risico nemen en laat hem niet hervatten.</t>
  </si>
  <si>
    <t>start 'bij voorkeur tram' tot en met 30/08/2017</t>
  </si>
  <si>
    <t>binnengekomen met verlenging, operatie ondergaan, kine nodig nu (pees in been)</t>
  </si>
  <si>
    <t>sw: hem aan de lijn gehad nav zijn thuis zijn sinds 18/07; herneemt normaal 16/10</t>
  </si>
  <si>
    <t>sinds herneming 16/10 weer 'bij voorkeur tram'</t>
  </si>
  <si>
    <t>verg: bij voorkeur enkel tram tot 15/12/2017</t>
  </si>
  <si>
    <t>Kerman Riza</t>
  </si>
  <si>
    <t>Bart VDB: tel. contact…gewezen op slechte resultaten Monitoring (33,91% te vroeg waarvan 1,74% extremen) 1ste maal…moet beter. Zal er rekening mee houden + incident aangehaald van 14/01:  Voertuig dat hij moest aannemen aan de stelplaats Gentbrugge lijn 2 was binnengereden om 23u04 iplv. aflos aan de halte Stelplaats Gentbrugge. Er was een  gerucht van andere chauffeur dat Riza zich verdoken had opgesteld in de hoop dat het voertuig dat hij moest aannemen zou binnenrijden, echter dit kan ik niet aftoetsen op waarheid. Jan De Keyzer die was binnengereden, werd dr zijn TC  aangesproken op zijn vergissing. Riza wel de tip meegegeven dat hij voortaan vooraf tramnr. in dienst op die specifieke loop noteert, zodat hij er mee kan voor zorgen dat betrokken loop niet meer binnenrijdt... Riza vond wel niet dat dit zijn verantwoordelijkheid is...</t>
  </si>
  <si>
    <t>Unal Mustafa</t>
  </si>
  <si>
    <t>gesprek CR naar aanleiding van verschillende meldingen</t>
  </si>
  <si>
    <t>Maes Tony</t>
  </si>
  <si>
    <t>tel. LVV : zeer goed dossier : nooit ziek geweest, zeer goede cijfers te vroeg rijden (aug = 0%), goede ecoscore. Hem gezegd heel tevreden te zijn met zo'n goede chauffeur.</t>
  </si>
  <si>
    <t>gesprek : 5 meldingen (2x te laat op dienst, 2x niet aangemeld, 1x verkeerde bus genomen). Verder uitstekend dossier : nog nooit afwezig door ziekte, geen sancties, overtredingen of ongevallen. 1 zeer positieve klantenreactie</t>
  </si>
  <si>
    <t>Christof Byosière</t>
  </si>
  <si>
    <t>Gesprek DDC: 4 periodes - goed dossier</t>
  </si>
  <si>
    <t>31/01/14: heeft me zelf aangesproken over zijn te laat komen, zit al 5,5 maand met moeilijke nachtrust omwille van gezondheid dochter</t>
  </si>
  <si>
    <t>(SW) erkent de feiten, reden was privésituatie en is intussen opgelost</t>
  </si>
  <si>
    <t>sw : ziek van 18/6 tot 18/7 , daarna DA en verlof. 2 pogingen tot contact (antwoordapparaat), waarschijnlijk op reis</t>
  </si>
  <si>
    <t>Veelvuldig te laat aanmelden op kiosk, Zal er op letten</t>
  </si>
  <si>
    <t>Adiyil Attila</t>
  </si>
  <si>
    <t>info YDC: periode feb 2022 door Corona</t>
  </si>
  <si>
    <t>Atilla Adiyil</t>
  </si>
  <si>
    <t>Gesprek DDC: 5 meldingen + vroegrijden besproken</t>
  </si>
  <si>
    <t>verg RS 28/01/15: laatste dateert van augustus, geen actie</t>
  </si>
  <si>
    <t>Baetens Christine</t>
  </si>
  <si>
    <t>1ste keer 4 periodes</t>
  </si>
  <si>
    <t>Christine Baetens</t>
  </si>
  <si>
    <t>gesprek DDC- ziekteverzuim</t>
  </si>
  <si>
    <t>Dellaert Yves</t>
  </si>
  <si>
    <t>ev: aangesproken over te vroeg rijden in sept 2019; vermoedelijk is onderbreking Burgstraat deels een oorzaak; zal er op letten</t>
  </si>
  <si>
    <t>Formeel</t>
  </si>
  <si>
    <t>Kaled Mehennaoui</t>
  </si>
  <si>
    <t>Gesprek PM&amp;BS: langdurgige afwezigheid besproken, waarom hij zich tot 2 keer toe niet ingegaan is op een afspraak van de arbeidsgeneesheer en waarom we hem geen loopbaanpremie kunnen geven, gaf aan dat er niet snel een verbetering komt in zijn situatie en dat hij eenmaal hij terug komt aangepast werk wil zoals bij de koer werken, (was in het verleden al eens ingegaan op een vacature voor de koer maar was toen niet geselecteerd waardoor hij daarna weer ziek viel) Arbeidsongeval staat nu onder voorbehoud</t>
  </si>
  <si>
    <t>30/06/11 (JB)</t>
  </si>
  <si>
    <t>05/06/13: laten weten dat hij op 23/04 een AO had en een tijdje thuis zal zijn. Maakt zich zorgen. Hernomen 09/05/13.</t>
  </si>
  <si>
    <t>langsgekomen, is thuis geweest voor rug en zal binnenmoeten voor zijn hand, maakte zich wat zorgen</t>
  </si>
  <si>
    <t>heeft me in de gang aangesproken, zijn hand gaat niet beter, maar hij wil de operatie uitstellen tot maart, wanneer hij al thuis is</t>
  </si>
  <si>
    <t>melding 16/01/14: gaat op 17/01/14 onder het mes</t>
  </si>
  <si>
    <t>melding vanuit sociale dienst, revalidatie verloopt moeilijk, JP zit hier mee in omdat hij weer verlenging heeft</t>
  </si>
  <si>
    <t>verg 30/1/15: zou aangepast werk moeten krijgen, wil niet ziek zijn, gezien zijn verleden</t>
  </si>
  <si>
    <t xml:space="preserve">start 'bij voorkeur tram' </t>
  </si>
  <si>
    <t>08/04/15: melding soc dienst, weer thuis, moet onderzoeken laten gebeuren voor hoofdpijn</t>
  </si>
  <si>
    <t>vergadering 27/07/15: er zal een attest komen dat met bus rijden niet meer mogelijk zal zijn, dus inzetten op tram, maten lopen via mesor, koppelen aan minder ziek zijn</t>
  </si>
  <si>
    <t>tel. 04/08/15: belt overstuur, er loopt van alles mis met zijn loon, sinds het herval van AO op 31/03/2015 niet erkend werd, zou willen thuis blijven, heb hem trachten te kalmeren; belt terug binnen uurtje om te zeggen of het toch zal gaan om te rijden. Intussen contact opgenomen met soc dienst, en mail gestuurd naar HRDC en loonbeheer. Tel.: hij komt werken.</t>
  </si>
  <si>
    <t>24/08/15: soc dienst: arts bevestigt dat JP niet meer met bus mag rijden, op 3/09 afspraak arbeidsgeneesheer</t>
  </si>
  <si>
    <t>verg: vraagt busplaats aan voor als hij niet meer in mesor zou zitten, Greet zal een gesprek plannen</t>
  </si>
  <si>
    <t>Melding van woordenwisseling met Koen Vanderbeken. Doorgegeven aan Johan op 16/03.</t>
  </si>
  <si>
    <t>melding JP dat er tijdens een onderzoek naar zijn slaapapneu, hartproblemen werden vastgesteld, zal enige tijd thuis zijn</t>
  </si>
  <si>
    <t>aangepast werk 'bij voorkeur tram', moet 1 busdienst per barema krijgen</t>
  </si>
  <si>
    <t>blijkt 3 keer busdienst gedaan te hebben, ruilt zijn busdiensten met tramdiensten</t>
  </si>
  <si>
    <t>SH: (...) voor jullie info (niet forwarden naar collega’s).
(...) gisteren een gesprek met JP, samen met ook Greet. Hij blijft serieus problemen hebben bij busdiensten. Zoals hij eerder aangaf, is het vooral het naar rechts kijken dat pijn doet en bij een busdienst moet je dit veel meer doen omdat er veel meer reizigerscontact is.
Heb gezegd dat we, binnen alle bestaande regels en vooral ook naar de andere chauffeurs toe, niet anders kunnen dan hem 1 busdienst per barema te geven. Hij apprecieerde het alvast dat het telkens zijn dienst 2 was.
Lucie,
Ik zou hem, obv onderstaande info, wel volgende woensdag (en misschien ook ineens de woensdag erop) een tramdienst geven. Momenteel hebben we toch meer dan voldoende tramdiensten (vanaf 27/6 zal dit een iets ander beeld zijn, denk ik).
Als er keuze is tussen busdiensten, denk ik dat een dienst op de 70’ers ook beter zal zijn voor hem dan bvb. één op lijn 3. (Al zal hij volgens mij ook nog veel van die busdiensten wisselen voor een tramdienst.) 
 Hij gaf me alvast de indruk echt wel inspanningen te doen…</t>
  </si>
  <si>
    <t>overleg met sociale dienst: herneemt</t>
  </si>
  <si>
    <t>verg: soc dienst verwacht dat dit dossier tijdens mesor weer aan bod zal komen, omdat JP niet akkoord is en zegt dat er onderscheid wordt gemaakt (verwijzend naar Munir) - gaan we niet op in, advies is anders</t>
  </si>
  <si>
    <t>verlenging advies tem 18/02/2019</t>
  </si>
  <si>
    <t>LVV: had plaats op B20 (busrol) aangevraagd; na akkoord arbeidsgeneesheer busdiensten in juni, juli en aug; midden aug evaluatie, indien positief -&gt; B20 vanaf 01/09/18</t>
  </si>
  <si>
    <t>beoordelingscommissie: 3 dagen ziek in juni, verder te evalueren de komende maanden</t>
  </si>
  <si>
    <t>verg: afwachten wat de zomermaanden geeft, ook nadat hij in B20 zit opvolging nodig; periodes zijn gelinkt aan medische toestand, zou dus moeten opgelost zijn nu en zou geen (langere) periodes meer mogen hebben</t>
  </si>
  <si>
    <t>melding planning: ziek vanaf vandaag</t>
  </si>
  <si>
    <t>overleg IVC - SH - SW: JP is afwezig omwille van reactie op medicatie, verzuimgesprek inplannen</t>
  </si>
  <si>
    <t>Mail SH: 
Lucie,
JP Wyffels heeft verlenging tot 14/8. Omdat we dit door ons overlappend verlof niet meer tijdig gaan kunnen bespreken : omdat wat hij nu voor heeft compleet los staat van het al dan niet rijden met bus, is het voor mij OK dat hij op 1/9 over gaat naar B20.
Chaja, Stefaan,
Als afgesproken voeren we binnen de regio een (eerste) ziekteverzuimgesprek wanneer hij herneemt. Dan kan ook aan bod komen dat de overgang naar B20 voor ons OK is, maar dat we wel blijvend gaan opvolgen dat dit geen impact mag hebben op zijn aan-/afwezigheden.</t>
  </si>
  <si>
    <t>J.P. heeft verwittigd dat hij het werk hervat. Vanaf 16/08 is hij in verlof tem 31/08/18</t>
  </si>
  <si>
    <t>einde mesor vanaf 01/09 wegens B20</t>
  </si>
  <si>
    <t>Mail SH: "Ter info :
JP belde me op. Hij blijkt hervallen te zijn in zijn laatste aandoening (benen zitten opnieuw vol vocht – ik vermoed dat er op facebook wel een foto zal staan).
Zijn huisarts heeft hem een attest gegeven tot eind september en een afspraak bij een vaatchirurg. Vooraleer hij zijn attest wou afgeven, wou hij me horen : hij is bang zijn job te verliezen en dacht eraan toch te komen werken.
Ik heb hem gezegd dat het niet de bedoeling van onze opvolging is om collega’s te laten rijden die daar eigenlijk niet toe in staat zijn.
Heb hem meegegeven te focussen op zijn herstel en dat ontslag niet aan de orde is."</t>
  </si>
  <si>
    <t>cr: tel contact: nog steeds veel water in de benen, moet pillen nemen om het water af te drijven, moet daardoor voortdurend naar wc; nog geen reden voor gevonden; 10/10 weer afspraak bij vaatchirurg (attesten laat hij over aan huisarts die op de hoogte is)</t>
  </si>
  <si>
    <t>cr: verlenging tot in januari 2019, lymfevaten niet ok, operatie aan knie nodig gehad (was noodzakelijk anders zou knie binnen 6md kapot zijn); wil daarna zeker komen werken, met bv kousen voor de lymfevaten, want is het beu om thuis te zitten; in januari terug op controle bij specialist, afhankelijk van herstel, wil hij hernemen</t>
  </si>
  <si>
    <t>bespreking SH - CR: bellen indien verlenging na 31/01</t>
  </si>
  <si>
    <t>CR: tel: afgekeurd door arbeidsgeneesheer, moet terug naar behandelende arts, mogelijks progressief hernemen op een later moment?</t>
  </si>
  <si>
    <t>8/9/2020 : gesprek 5 afwezigheidsperiodes , te wijten aan nabehandeling operatiesknie,doet er alles aan om vocht uit knie te houden . Krijgt regelmatig inspuitingen en wordt daarvoor kort ziek gezet. Is volgens hem dat of enkele maanden terug thuis</t>
  </si>
  <si>
    <t>Ziekte informeel</t>
  </si>
  <si>
    <t>Gesprek met SH , algemeen overzicht ziekteverzuim, krijgt kans om iets te doen aan huidige medische problematiek , wordt verder opgevolgd</t>
  </si>
  <si>
    <t>Wyffels Jean-Pierre</t>
  </si>
  <si>
    <t>info YDC: periode maart 2022 door corona</t>
  </si>
  <si>
    <t>gesprek YDC + SH - ikv ziekteverzuim</t>
  </si>
  <si>
    <t>2011: advies MF/DB?, ZI01 vanaf 15/04/12</t>
  </si>
  <si>
    <t>ivm ZI01</t>
  </si>
  <si>
    <t>gesprek nav afwezigheid 10/06/14 (zie dossier)</t>
  </si>
  <si>
    <t>D'Haeyere Bernard</t>
  </si>
  <si>
    <t>tel EV: lichte burn-out; ook in nov voor thuis geweest; wil 50% ZI01 hernemen; kan pas vanaf 01/03</t>
  </si>
  <si>
    <t>gesprek EV: progressieve tewerkstelling (50%) vanaf 01/03 tem 31/05 goedgekeurd door arbeidsgeneesheer
volgt begeleiding om met stresspunten om te gaan</t>
  </si>
  <si>
    <t>15/01/14: hem gebeld nav zwaar ongeval 10/01/14 (reiziger tegen tram)</t>
  </si>
  <si>
    <t>verg 05/03/14: privaat ongeval gehad, ok nu</t>
  </si>
  <si>
    <t>Luttens Koen</t>
  </si>
  <si>
    <t>26/03/10, Rijstijl</t>
  </si>
  <si>
    <t>verg RS 28/01/15: laatste dateert van oktober, opvolgen in regio</t>
  </si>
  <si>
    <t>27/03/2015: ivm langdurige revalidatie</t>
  </si>
  <si>
    <t xml:space="preserve">27/03/2015 (SW) Ali zal langdurig moeten revalideren (1 jaar) </t>
  </si>
  <si>
    <t>22/6/15 (SW) : Enkele ongevallen door samenloop van omstandigheden, Ali was reeds enige jaren goed bezig, doet zijn best</t>
  </si>
  <si>
    <t>cr: Ali is binnengekomen met een verslag over een voorval op zijn bus op 27/10. ik had al verslagen van controle en een begeleider ontvangen, ging hem ook contacteren om zijn versie te horen. De klant wilde per se een ticket kopen met een stapel muntjes van 1, 2, 5, 10 en 20 cent. Ali zei dat hij geen tijd heeft om dat allemaal te tellen. Van de lijnwinkel had ze vernomen dat de chauffeur het geld moest aanvaarden. Bij de terugrit was ze weer op zijn bus gestapt, met de muntjes. Het voorval is geëscaleerd, de vrouw was voor geen rede vatbaar, ook niet toen andere reizigers voorstelden om het ticket te betalen. Uiteindelijk heeft hij een ticket verkocht met zijn eigen geld en wat rostjes buitengesmeten, omdat niemand ze wilde hebben. Hij beseft achteraf dat dit ook geen oplossing is.</t>
  </si>
  <si>
    <t>Bart VDB: gesprek met Ali samen met Soc. Dienst. Ali zijn linkerknie is kapot. (PS: rechtervoet = prothese). Neemt pijnstilling om pijn te verbijten. Heeft een maand thuis gezeten (10/10 tem. 11/11) MAAR werkt nu terug ondanks kapotte linkerknie. Wil zijn werk niet kwijt. Gaat kijkoperatie laten uitvoeren...dan zal beslist worden of knie-prothese nodig is. Sowieso indien knieprothese, 80% kans op slagen en max. vr +/- 18j goed. Na 18 jaar kans op slagen 2de knieprothese minimaal =&gt; rolstoel. Is bezorgd want zijn rechterbeen (afgezet tot onder de knie...kans dat chemische deeltjes in bot (nav. ontplofte bom Irak tijdens zijn verleden als para-commando) ooit nog actief worden en dan moet zijn volledig been afgezet worden, dan weet hij dat hij onmogelijk met bus nog kan rijden. Is vragende partij voor opgeleerd te worden tram. Mesor?</t>
  </si>
  <si>
    <t>Ali belde mij (TC Bart): 14/05 gaat operatie door aan zij linkerknie. Dit is niet het been met de prothese. Dus eigenlijk zijn 'goede been' waarvan de knie versleten is door deze steeds te overbelasten door minder te steunen op het been met de prothese. Zal kijkoperatie worden waarbij de knie zal worden gepolierd (gekuist, gebroken materiaal verwijderd). Indien operatie lukt met uitsluitend kuisen, zal hij voor 5 jaar goed zijn. Indien zou blijken kuisen niet voldoende MAAR nieuwe knieprothese DAN max. goed voor 15 jaar...daarna rolstoel... Na operatie op 2 juni terug bij specialist met verdere verloop.</t>
  </si>
  <si>
    <t xml:space="preserve">Bart VDB Tel. Contact in kader van opvolging langdurig zieke. Attest tot 31/7. Ziet er goed uit. Volgt na knie-operatie intensief kine. 24/07 terug afspraak bij specialist  (reeds 3 X vocht uit knie getrokken) MAAR kan sedert jaren ondertussen zonder pijn gaan slapen. Kan ondertussen zijn knie al voor 90% plooien. Gaat er prat op na 31/07 (dan gaat hij in verlof), daarna terug voor de volle 100% beschikbaar te zullen!  </t>
  </si>
  <si>
    <t xml:space="preserve">Op Driebeek laat Ali mij als TC weten dat het terug niet zo goed gaat met zijn geopereerde knie…werkt nu in PT 80%. Knie blijft gezwollen en voor overlast/pijn zorgen…14/01 heeft hij terug afspraak bij specialist voor bijkomend onderzoek. Destijds heeft chirurg zo veel mogelijk eigen materiaal (kraakbeen) proberen te behouden MAAR zou kunnen dat er nog meer materiaal zal moeten weggenomen worden... nieuwe operatie? Ali liet weten dat PT in dat opzicht vermoedelijk zal worden verlengd... </t>
  </si>
  <si>
    <t>Ali belt mij: volgend jaar in april 2022 zal zijn vader geopereerd worden in Iran en hij wil dan verlof opnemen (3 tal weken). Aangezien hij tickets moet bestellen nu al, vraagt hij of dit geen probleem is. Ik heb hem gezegd dat dit wel in orde zal komen. Sowieso op het einde van het jaar moeten chauffeurs hun verlof voor jaar nadien opgeven en is altijd gegarandeerd. Hij moet zich geen zorgen maken. Komt wel in orde.</t>
  </si>
  <si>
    <t>04/06/14: tijdens gesprek TL gevraagd zeker elke barema te storten, doet dit niet steeds</t>
  </si>
  <si>
    <t>15/01/15: formele verwittiging</t>
  </si>
  <si>
    <t>22/05/14 zwaar ongeval; gesprek hierover 05/06/14</t>
  </si>
  <si>
    <t>soc dienst: LZ sinds 19/10/16, hartproblemen, zal vermoedelijk in april progr kunnen starten; heeft gepolst naar "enkel tram" omdat dit rustiger zou zijn</t>
  </si>
  <si>
    <t>info soc dienst: verlenging tot eind mei 2017</t>
  </si>
  <si>
    <t>mag progressierf hernemen vanaf 04/06, dossier wordt opgestart</t>
  </si>
  <si>
    <t>mesor</t>
  </si>
  <si>
    <t>herneemt progressief, vanaf 04/06 tem eind september ook aangepaste diensten (bij voorkeur tram en geen hele lange diensten)</t>
  </si>
  <si>
    <t>beoordelingscommissie: te bewaken dat dit geen lang traject wordt</t>
  </si>
  <si>
    <t>verg: bij voorkeur tram en geen nachtdiensten tot 31/12/17</t>
  </si>
  <si>
    <t>17/01/14: via vakbond laten weten dat hij echt ziek was (had brief ontvangen dat we ons vragen stelden)</t>
  </si>
  <si>
    <t>verg 30/01/15: twee lange periodes in 2014, zou nu ok moeten zijn, opvolgen</t>
  </si>
  <si>
    <t>verg: herval AO na progr AO; gesprek regio</t>
  </si>
  <si>
    <t>sw : afwezigheden te wijten aan AO</t>
  </si>
  <si>
    <t>verg: weer thuis omwille van AO van 01/05/2015; was een agressiegeval met fysieke agressie (slag op schouder en hoofd); was aanvankelijk 2 dagen thuis, dan 3 bij, enz en ineens heel lang thuis; Ethias had er problemen mee; had operatie ondergaan opdat probleem opgelost zou raken, maar nu weer thuis; al lange periodes gehad voorheen; dienst arbeidsongevallen neemt het op met Ethias dat hij weer thuis is; IVC nodigt hem uit</t>
  </si>
  <si>
    <t>Gesprek IVC: teveel afwezigheden. Blijft sukkelen met schouder als gevolg van AO in 2015. Tram zou oplossing zijn. Gezegd dat tram via mesor niet de bedoeling is.</t>
  </si>
  <si>
    <t>sw: verlenging tot 29/09, hij wil 30/09 hernemen</t>
  </si>
  <si>
    <t>verg: afwachten of hij herneemt, indien niet: gesprek - maar we bekijken dan nog met wie</t>
  </si>
  <si>
    <t>Bart heeft via mail laten weten nog niet te hernemen, Stefaan heeft geantwoord dat we dan rekenen op november</t>
  </si>
  <si>
    <t>mag hernemen van arbeidsgeneesheer op 1/11/17</t>
  </si>
  <si>
    <t>sw : "hervattingsgesprek"</t>
  </si>
  <si>
    <t>opvolging LZ: komt terug op 01/12, had een dubbele ontsteking in zijn voet, is veel beter nu</t>
  </si>
  <si>
    <t>wvc: tel. Contact, zit momenteel in de gips voor nog 3 weken (dubbele ontsteking voet) medicatie helpte niet. Wil zelf graag terug komen werken, desnoods op tram. Gevraagd om mij op de hoogte te houden.</t>
  </si>
  <si>
    <t>wvc: tel. Contact, nog altijd in gips mag eruit op 9/07 dan volgt revalidatie bij kinesist.</t>
  </si>
  <si>
    <t>WVC : tel. Zou moeten geopereeerd worden maar heeft zelf hierover twijfels, wil weer komen werken maar denkt dat de kans groot is dat hij zal hervallen. Opnieuw contact na volgende afspraak dokter.</t>
  </si>
  <si>
    <t>Goethals Bart</t>
  </si>
  <si>
    <t>PM: tel: ziekte periode 21/03 tem 29/03 is door corona</t>
  </si>
  <si>
    <t>tel: maakt melding dat hij na controle bij de specialist een lange tijd werkombekwaam is, hij is er zelf van verschoten en excuseerde hem, hij zal mij op de hoogte houden.</t>
  </si>
  <si>
    <t>ziekteverzuim+algemeen functioneren</t>
  </si>
  <si>
    <t>Bart Goethals</t>
  </si>
  <si>
    <t>gesprek CR naar aanleiding van afwezigheden en gezondheidstoestand</t>
  </si>
  <si>
    <t>ziekteverzuim.</t>
  </si>
  <si>
    <t>gesprek RC+ SH rond een agressiegeval</t>
  </si>
  <si>
    <t>gesprek RC -ziekteverzuim</t>
  </si>
  <si>
    <t>15/03/13: blijft steeds met achterstand van ongeveer 80 euro staan, stort wel regelmatig, gevraagd de boeken te controleren en me op de hoogte te houden</t>
  </si>
  <si>
    <t>brief ivm nog steeds meeslepend saldo</t>
  </si>
  <si>
    <t>bedrag gestort 20/06, blijft regelmatig boven de 100 euro komen, regelmatiger storten</t>
  </si>
  <si>
    <t>het is verbeterd, maar hij komt soms nog vaak boven de 100 euro, gevraagd desnoods tussentijds te storten + 24euro waar hij geen weet van heeft - kas bezorgt hem een overzicht</t>
  </si>
  <si>
    <t>03/07/14: gebeld nav verloop opleiding tram (motivatie?)</t>
  </si>
  <si>
    <r>
      <t xml:space="preserve">(cr): </t>
    </r>
    <r>
      <rPr>
        <sz val="11"/>
        <color rgb="FFFF0000"/>
        <rFont val="Calibri"/>
        <family val="2"/>
        <scheme val="minor"/>
      </rPr>
      <t>form verwittiging</t>
    </r>
    <r>
      <rPr>
        <sz val="11"/>
        <color theme="1"/>
        <rFont val="Calibri"/>
        <family val="2"/>
        <scheme val="minor"/>
      </rPr>
      <t>, weet niet waar 61,60 euro vandaan komt, vermoedelijk omruilkaarten?, gevraagd ontvangsten te controleren en onregelmatigheden te signaleren</t>
    </r>
  </si>
  <si>
    <t>gebeld 16/01/15 (cr): op voice mail ingesproken dat achterstallig saldo van 34 euro moet gestort worden + elke barema -&gt; volgende keer uitnodigen op gesprek</t>
  </si>
  <si>
    <t>sw : gesprek als eindpunt van vele informele gesprekken / contacten over een negatief saldo (sinds 2014). Stefaan belooft te storten,…</t>
  </si>
  <si>
    <t>sw : nulsaldo bereikt ! (bevestigd per brief)</t>
  </si>
  <si>
    <t>sw : gesprek over vroegrijden</t>
  </si>
  <si>
    <t>ss:  gevraagd om dringend RC aan te zuiveren.  Uit nazicht blijkt dat de storting op 11/9 gedaan werd.</t>
  </si>
  <si>
    <t>ss:  sms gestuurd met de vraag om RC aan te zuiveren, laatste storting dateert van 11/9</t>
  </si>
  <si>
    <t>ss:  aangesproken over vroegrijden juli.  Gaat er aan werken maar is niet gemakkelijk</t>
  </si>
  <si>
    <t>09/04/15 (voice mail): procedure uitgelegd</t>
  </si>
  <si>
    <t>19/10/15: vraag aan rijschool om hem eens te coachen in kader van aantal ongevallen</t>
  </si>
  <si>
    <t>sw : staat positief op rekening courant, heeft eigen systeem en beweert dat systeem "DeLijn" niet klopt. Rekening courant nagekeken, 7 fouten gevonden, schriftelijk gevraagd om RC te regelen</t>
  </si>
  <si>
    <t>Gesprek MF: nav KR die bij directeur was binnengekomen, meerdere KR besproken. Gevraagd houding te veranderen en ook laatste verwittiging gekregen. Sanctie 3 dagen schorsing.</t>
  </si>
  <si>
    <t xml:space="preserve">24/12/2015 (sw) informeel : Frederic heeft het zeer lastig thuis door een lopende vechtscheiding </t>
  </si>
  <si>
    <t>sw : Kristof vroeg een informeel gesprek, reden : momenteel verwikkeld in een zware vechtscheiding, dit als reden dat hij zich enkele keren had verslapen, heeft ook psychologische hulp gezocht. Momenteel geen probleem in zijn functioneren (gesprek was pro actief,...)</t>
  </si>
  <si>
    <t>De Meyer Kristof</t>
  </si>
  <si>
    <t>mail EV: reed in april (coronapandemie) 10,81% extreemvroeg; attent op gemaakt en gevraagd rekening mee te houden</t>
  </si>
  <si>
    <t>brief SH: ikv afwezigheid + cumulatie; gevraagd contact op te nemen (aangetekend opgestuurd)</t>
  </si>
  <si>
    <t>cumulatie</t>
  </si>
  <si>
    <t>brief SH: bevestiging van intrekken cumulatiemachtiging (aangetekend opgestuurd)</t>
  </si>
  <si>
    <t>brief EV: niet volgen van de procedure ikv ziekte / verlenging</t>
  </si>
  <si>
    <t>brief EV: niet volgen van de procedure ikv ziekte (aangetekend opgestuurd)</t>
  </si>
  <si>
    <t>gesprek SH + EV: heeft zijn situatie uitgelegd; zal nog wat tijd vragen; houdt ons op de hoogte van de evolutie</t>
  </si>
  <si>
    <t>gesprek SH: ikv langdurig verzuim; luisteren naar perspectief</t>
  </si>
  <si>
    <t>13/06/12: ongevallenpreventie</t>
  </si>
  <si>
    <t>zware ontsporing Evergem</t>
  </si>
  <si>
    <t>ter info: op 21/05, 23/05, 27/05 en 07/06/13 onderzoek gepunteerd als ZI</t>
  </si>
  <si>
    <t>verg 05/03/14: med probl, wordt opgevolgd door arbeidsgeneesheer, opvolgen</t>
  </si>
  <si>
    <t>04/08/14: vraag of hij zijn vouwfiets overal mag meenemen (in de lokalen, op de stuurpost). Zorgt ook voor vertraging bij het opstarten van de diensten.</t>
  </si>
  <si>
    <t>verg 06/05/14: einde ZI01 op 31/12/14</t>
  </si>
  <si>
    <t>ontsporing Zwijnaarde Gestichtstraat, geen sanctie</t>
  </si>
  <si>
    <t>CR: nav aanrijding dienstwagen Serge bij mij geroepen, wilde weten wat hij geleerd heeft uit zijn ontsporing van 2012, is hij aandachtig genoeg tijdens rijden - gesprek leerde dat Serge nu heel veel in spiegel kijkt of voertuig wel mooi volgt en door anticiperen ergere ongevallen vermeden heeft</t>
  </si>
  <si>
    <t xml:space="preserve">soc dienst: Ik heb vrijdag ll. Een lang gesprek gehad met Serge van Renterghem. Hij heeft momenteel familiale problemen en wou me spreken over zijn afwezigheid. Hij zit ermee in zijn maag, maar vond het niet opportuun en veilig om nu te rijden. Hij liet me vandaag weten dat hij het werk maandag wil hervatten, maar u duiding wil geven over zijn afwezigheid. Heeft hij reden tot bezorgdheid voor zijn job?
</t>
  </si>
  <si>
    <t>cr: Serge heeft een aantal medische zaken voorgehad, laatste periode was hij thuis omwille van privéproblemen (vrouw wilde hem verlaten) - gezegd dat het dossier in het algemeen maar zus en zo is (rijstijl, TL komen, RC) - heb er vertrouwen in dat het beter kan</t>
  </si>
  <si>
    <t>sw : Serge belt naar sociale dienst met de boodschap dat hij eigenlijk niet in staat is om te werken maar niet wil thuisblijven. Antwoord : werken (proberen) is op eigen verantwoordelijkheid, anders bij dokter</t>
  </si>
  <si>
    <t>WVC: Serge is gisteren tijdens een coaching door de rijschool van zijn voertuig gehaald. Na een mindere rijstijl werd hij hierop aangesproken door de instructeur. Hierop volgde een gesprek waarbij voor de instructeur duidelijk was dat Serge niet meer in staat was om verder te rijden. Hij zat er mentaal door. Vandaag heeft hij een doktersattest binnengebracht voor een week en ik kreeg de melding van de sociale dienst dat ze hem al gehoord hadden, zijn problemen kennen en ze stelden de vraag om geen controlearts te sturen. Ik heb zelf ook eens met Serge gebeld en de oorzaak van de problemen zijn privésituaties waaronder een echtscheiding en andere zaken waarop hij niet dieper inging. Ik heb hem gevraagd om zowel bij hervatting als verlenging mij op de hoogte te houden.</t>
  </si>
  <si>
    <t>Vanrenterghem Serge</t>
  </si>
  <si>
    <t>PM: Geprek ivm ziekteperiodes</t>
  </si>
  <si>
    <t>ziekteverzium: informeel</t>
  </si>
  <si>
    <t>PM: gesprek operatie cataract is ingepland</t>
  </si>
  <si>
    <t xml:space="preserve">PM: bericht ik ben na mijn werkhervatting van m'n cataractoperatie (met rijbewijsprobleem bij ) na één week werken opnieuw 2 weken afwezig geweest door evenwichtsproblemen (Door mijn brughoekhumor in m'n hoofd). Ik zat er best mee verveeld naar 't werk na mijn lange afwezigheid deze zomer....Momenteel ben ik sinds 2 weken opnieuw aan 't werk en ik hoop het zo te houden. </t>
  </si>
  <si>
    <t xml:space="preserve">Tel: ingreep aan de schouder op 22/03/23 met een revalidatie van 3maand dit nog ten gevolge van een arbeidsongeval op 9/12/22 </t>
  </si>
  <si>
    <t>infomeel</t>
  </si>
  <si>
    <t>Bericht PM: Dag Pieter, de operatie is goed verlopen. De dokter vertelde me na de ingreep mijn schouderpees over de volledige dikte gescheurd was. Momenteel moet ik mijn arm 6 weken in ‘n ‘brache’ houden (Dag en nacht, niet zo makkelijk om te slapen) en moet ik er vooral voor zorgen ik mijn schouder niet gebruik. Volgende week wordt gestart met een voorzichtige kine. Maar revalidatie van mijn schouder zal pas goed van start kunnen gaan na die 6 weken. Ik hou jullie verder op de hoogte van het verdere verloop. Groeten nog, Serge</t>
  </si>
  <si>
    <t>Bericht PM: Dag Pieter, revalidatie verloopt verder goed, ik ga er vooruit. 17 juli opnieuw bij de arts die me geopereerd heeft voor verdere evaluatie. Gisteren nog langs gegaan bij arts van verzekering. Ik hou jullie verder op de hoogte tegen dan. Groeten</t>
  </si>
  <si>
    <t>bericht PM: Dag Pieter, gisteren ben ik langs gegaan bij mijn arts voor evaluatie van mijn schouder, ik kreeg verlenging tot 3 sept. Ondertussen heb ik doc doorgestuurd naar Idwe en heb ik Sabrina een mail verstuurd met vraag even bij haar langs te komen op gesprek -zoals jij me eerder geschreven had zij me dan eens zou wensen te spreken bij een verlenging.</t>
  </si>
  <si>
    <t>Serge Van Renterghem</t>
  </si>
  <si>
    <t>Gesprek DDC - algemeen functioneren 5 meldingen</t>
  </si>
  <si>
    <t>algemeen functioneren + ziekteverzuim</t>
  </si>
  <si>
    <t>RC: 5 meldingen + ziekteverzuim</t>
  </si>
  <si>
    <t>Serge vanrenterghem</t>
  </si>
  <si>
    <t>gesprek RC: 5 meldingen</t>
  </si>
  <si>
    <t>Cetinkaya Veysel</t>
  </si>
  <si>
    <t>Problemen bij voorstel koffie aflos, je vond dat je pauze moest krijgen op de voorziene aflosplaats(KM) en kon je moeilijk vinden in het voorstel van traminterventie (koffie aan expo). Geprobeerd uit te leggen dat dit kan en mag , maar voelde zich direct aangevallen</t>
  </si>
  <si>
    <t>Zeer goed dossier 2020 , bevestigd in een brief</t>
  </si>
  <si>
    <t>cr: gesprek nav spuwen naar andere weggebruiker - wegens goed dossier geen sanctie</t>
  </si>
  <si>
    <t>Simsek Abdullah</t>
  </si>
  <si>
    <t>gesprek SH + EV: ikv langdurig verzuim</t>
  </si>
  <si>
    <t>mail 17/06/14: opleiding tram verloopt niet zoals het hoort, nadien geen nieuws meer =&gt; ok</t>
  </si>
  <si>
    <t>30/05/15: melding ivm rijstijl chauffeur, controleur heeft meegereden en gecoacht</t>
  </si>
  <si>
    <t>Boutiebi Naim</t>
  </si>
  <si>
    <t>Prima dossier 2020 , geen noemenswaardige problemen</t>
  </si>
  <si>
    <t>verg 30/01/15: AO, geen actie</t>
  </si>
  <si>
    <t>10/12/15: coaching gevraagd aan RS</t>
  </si>
  <si>
    <t>Fasseur Frederic</t>
  </si>
  <si>
    <t>Frederic Fasseur</t>
  </si>
  <si>
    <t>4 afwezigheidsperiodes : was oprecht zeer verbaasd dat het 4 periodes waren en zal hier zeker rekening mee houden, Is zich nochtans altijd zeer prichtsbewust van zijn job en wil afwezigheden ten allen tijde zo veel mogelijk vermijden, Verder goed dossier</t>
  </si>
  <si>
    <t>18/04/12: elke barema storten</t>
  </si>
  <si>
    <t>sw : tijdens gesprek geldafgifte ook besproken dat hij in 2016 reeds 4 ziekteperioden had</t>
  </si>
  <si>
    <t xml:space="preserve">sw : stort 1 x per maand een groot bedrag , afgesproken om een "normaal" stortingsgedrag te hebben </t>
  </si>
  <si>
    <t>Kazakbiyev Osman</t>
  </si>
  <si>
    <t>gesprek EV: verklaring gegeven voor ziekteperiodes; ook reis naar niet-EU-land besproken en de gevolgen hiervan; gevraagd te letten op zijn vroegrijden; verder goed dossier</t>
  </si>
  <si>
    <t>Bruno De Wit</t>
  </si>
  <si>
    <t>gesprek RC- 5 meldingen</t>
  </si>
  <si>
    <t>verg RS 17/07/14: opvolgen</t>
  </si>
  <si>
    <t>verg RS 28/01/15: laatste dateert van oktober, op te volgen in de regio</t>
  </si>
  <si>
    <t>Peers Mario</t>
  </si>
  <si>
    <t>ED gesprek nav mail Mike disp. Onbeleefd gedrag en tel dichtgegooid. Moeilijke samenwerking. Reactie Mario : sorry had slecht geslapen en was prikkelbaar</t>
  </si>
  <si>
    <t>BartVDB: gesprekje met Mario Peers nav. incident met lijncontroleur Siegfried De Cock mbt. weigeren mondmasker te dragen op perron. Er is een nuance te leggen op het verhaal van de lijncontroleur. Mario vertelde mij het volgende: Mario was aan het telefoneren met het thuisfront op het trottoir aan de kant van het shoppingscentrum. Toen hij zijn gesprek aan het afronden was, stak hij de straat over richting perron 3. Op perron 3 thv. de trappen stak hij zijn telefoon weg…op die moment passeerde een dienstwagen met controleur Siegfried De Cock. Deze “sprong” uit de auto en kwam naar hem gesneld. Met een wijzende vinger (letterlijk op te vatten) en op een zeer kordate (niet vriendelijke manier) sprak hij Mario aan dat hij een mondmasker diende te dragen. Het klopt dat het Mario zijn eerste werkdag terug was na afwezigheid en hij was zich nog niet 100% bewust van het verplicht dragen van een mondmasker ook op het perron. Omdat hij zodanig verbouwereerd was van de manier waarop hij ‘gesensibiliseerd’ werd, is hij inderdaad boosgeweg naar de kelder Zuid gelopen zonder mondmasker. Ik heb hem op een normale coachende wijze de spelregels uitgelegd, alsook het feit dat bij niet-naleving hieraan strenge sancties/gevolgen zijn verbonden…zeker in geval van recidive. Het is wat het is…niet dat wij daar plezier in hebben om mensen te sanctioneren MAAR we moeten dit doen om de genomen maatregelen van overheidswege dwingend genoeg te maken…Mario vind dit terecht want met Corona valt ook niet te lachen. In de kantlijn heb ik hem ook meegegeven dat indien een overijverige politie-agent dezelfde vastsstelling had gedaan…hier van overheidswege  een bonneke van 250 euro was aan verbonden. Immers de na te leven richtlijnen zitten gegoten in een ministrieel besluit. VERPLICHT dragen van mondmasker of alternatief op voertuigen van De Lijn (tenzij  bij ledige rit of onbeladen) .
Een bonneke waar De Lijn niet in tussenbeide zou komen…Ik verwacht geen verdere problemen met de chauffeur inzake dit item…</t>
  </si>
  <si>
    <t>ED gesprek nav 6 afwezigheden het afgelopen jaar. Dit is bevestigd per brief.</t>
  </si>
  <si>
    <t>Telefonisch en via mail contact opgenomen. Zonder antwoord. Via mail uitnodiging gestuurd om op 08/12/2020 om 14:00 een gesprek te hebben samen met SH. Langdurige afwezigheid. SH kreeg telefoon van vakbondsafgevaardigde Wendy dat hij niet echt zin had in dit gesprek.</t>
  </si>
  <si>
    <t>SH tel cont met Mario : luisteren naar perspectief na heel slechte laatste 3 jaren. Last van rug, vroege diensten, problemen diensten Destelbergen,slaaptekort feestende buren,teveel werk door bijberoep, vrouw in India. Hij wil graag terugkomen werken maar klonk niet overtuigend.</t>
  </si>
  <si>
    <t>tel cont. Met Mario. Hij was gelaten en niet enthousiast maar gaat hernemen op 05/01/2021. Is bang van Corona en de drukte op de voertuigen. Hij wil zijn ouders niet besmetten. Afspraak AG op 14/01/2021 om 11:00.</t>
  </si>
  <si>
    <t>gesprek LVV : ziekteverzuim (4 x ziek), 1ste (07/05/2021 tem 14/05/2021) en 4de (27/01/2022 tem 04/02/2022) periode corona-gerelateerd. Hij had ook 3 meldingen. Goede cijfers vroegrijden.</t>
  </si>
  <si>
    <t>gesprek CR: twee periodes wegens zwangerschap, waaronder de LZ</t>
  </si>
  <si>
    <t>vanaf 14/12/17 geen nachtdiensten</t>
  </si>
  <si>
    <t>vanaf 31/01/18: bij voorkeur tram en geen nachtdiensten</t>
  </si>
  <si>
    <t>Bral Jessica</t>
  </si>
  <si>
    <t>ED mail 11,11% extreem te vroeg en 18,52 te vroeg. Totaal 29,63% te vroeg. Covid 19?</t>
  </si>
  <si>
    <t>gesprek LVV : 4 x ziek laatste jaar, anders zeer goed dossier</t>
  </si>
  <si>
    <t>gesprek LVV : nog maar pas opleiding begel.  En lijnverkenning gekregen, geeft heel veel zaken door van op het terrein (deed dit ook al voor ze LV was)</t>
  </si>
  <si>
    <t xml:space="preserve">Heel goede evaluatie als LV </t>
  </si>
  <si>
    <t>08/07/13: ivm voorval 11/06 (vermoeden van alcoholintoxicatie)</t>
  </si>
  <si>
    <t>08/06/15: rugproblemen sinds ongeval 2011</t>
  </si>
  <si>
    <t>verg 27/07/15: nog steeds rug, daarom ook aangepaste diensten, we verwachten dat hij attest binnenbrengt dat hij niet meer met bus mag rijden, voorwaarde stellen dat ziektes moeten dalen</t>
  </si>
  <si>
    <t>info soc dienst: mag van arbeidsgeneesheer hernemen vanaf 18/12/17</t>
  </si>
  <si>
    <t>SW : Geeft wat (neurologische ) problemen gehad, wacht nog op resultaat enkele testen, in principe alles ok. Boodschap meegegeven dat 2018 "beter" moet zijn</t>
  </si>
  <si>
    <t>ss:  4e ziekteperiode; Roland had terug een moeilijk moment.  Slaapproblemen liggen aan de oorzaak van zijn oververmoeidheid, moest van zijn dokter thuisblijven om erger te voorkomen.  Gaat vanaf 2020 deeltijds werken in de hoop meer rust te krijgen</t>
  </si>
  <si>
    <t>ss:  aangesproken over cijfers vroegrijden in juli.  Gaat zijn best doen.</t>
  </si>
  <si>
    <t>ss:  aangesproken over cijfers vroegrijden in november.  Moet beteren !</t>
  </si>
  <si>
    <t>gesprek met SH vroegrijden + afwezigheden met 1 dag voorwaardelijke schorsing</t>
  </si>
  <si>
    <t>Hublau Roland</t>
  </si>
  <si>
    <t>info SS: periode 26/03/2022 tem 01/04/2022 door corona</t>
  </si>
  <si>
    <t>sw : 15' te vroeg gereden, bevestigde dit, ze had haar miskeken op ritorder</t>
  </si>
  <si>
    <t>tel. 24/04/14: hoge achterstand op 23/04,  gestort 22/04, gevraagd elke barema te storten (informeel gesprek)</t>
  </si>
  <si>
    <t>gebeld, ingesproken op voicemail dat hij niet elke barema stort en boven de 200 euro staat, is dringend in orde te brengen</t>
  </si>
  <si>
    <t>cr: hem opgebeld; gevallen thuis, nek is intussen beter, maar moet arm laten opereren, gaat morgen bij specialist voor foto's en om datum te bepalen</t>
  </si>
  <si>
    <t>heeft teruggebeld, moet op 31/08 onder het mes, komt in de tussentijd werken, want wil ook zijn reis niet laten vallen; weliswaar liefst op tram, en afwachten of dit beter of slechter is voor zijn arm</t>
  </si>
  <si>
    <t>mag niet hernemen van arbeidsgeneesheer; heeft twee dagen gewerkt…</t>
  </si>
  <si>
    <t>verg: privaat ongeval, nek- en wervelproblemen</t>
  </si>
  <si>
    <t>SW: Hoor hier net (van Peter De Cock) dat Danny Van Vlem is opgenomen in ziekenhuis,… Reden  : iets met zijn longen, hoesten, een bacterie,.. ze vinden het niet echt. Ook zijn echtgenote zou in ziekenhuis liggen, iets bacterieel,… (is iemand met een zwakke gezondheid)</t>
  </si>
  <si>
    <t>cr: gesprek veelvuldig verzuim - pechjaar - iets eenmalig - verder goed dossier</t>
  </si>
  <si>
    <t xml:space="preserve">WVC: Danny zijn vader is een 2-tal weken geleden overleden. </t>
  </si>
  <si>
    <t>20/02/13: ivm negatieve alcoholtest (maar gaf wel toe iets gedronken te hebben) en mislukte tramopleiding</t>
  </si>
  <si>
    <t>verg 30/01/15: langdurige periode is AO, opvolgen</t>
  </si>
  <si>
    <t>17/03/15 gebeld (cr): komt in orde, zal ook elke barema storten</t>
  </si>
  <si>
    <t>sw : standaard gesprek ziekteverzuim, tevens RC besproken, is min of meer ok, mag iets vlugger storten</t>
  </si>
  <si>
    <t>verg: 1 ZI na gesprek, agressiegeval - opvolgen</t>
  </si>
  <si>
    <t>overleg regio: gesprek gepland 22/06</t>
  </si>
  <si>
    <t xml:space="preserve">Ziekteverzuim  </t>
  </si>
  <si>
    <t>sw : gesprek start traject</t>
  </si>
  <si>
    <t>sw : Pascal belde gezien hij opnieuw een periode heeft, ontstekingop slijmen</t>
  </si>
  <si>
    <t>sw : 2de gesprek met Pascal over verzuim (start traject juni/2018). Pascal zegt (bewezen) medische klachten te hebben, heb doorverwezen naar arbeidsgeneesheer</t>
  </si>
  <si>
    <t>overleg IVC - regio: op 25/10 medisch geschikt verklaard door arbeidsgeneesheer, zonder opmerkingen; Natacha heeft aan de dokter gevraagd of verhaal Pascal klopt (5 periodes per jaar nodig); vandaag reminder verzonden</t>
  </si>
  <si>
    <t>svz: nog steeds geen nieuws van arbeidsgeneesheer</t>
  </si>
  <si>
    <t>BVDB: nav. nieuwe ziekteperiode (22/03/19 tem. 19/03/19) volledig functioneren bekeken… Globaal gezien positief dossier (zelf RC op nulsaldo, te vroege ritten 19,79% ), nieuw gesprek wordt uitgesteld tot nieuwe ziekte. Nuance: wordt op 21/05 geopereerd aan neus...vermoedelijk 3 weken revalidatie.</t>
  </si>
  <si>
    <t>Vroerijden: informeel</t>
  </si>
  <si>
    <t xml:space="preserve">Bart VDB Tel. contact  maand sept. 46% van de ritten te vroeg, okt. 28,26%, nov. 34%. Er is duidelijk werk aan de winkel. Belang project uitgelegd, bij volgende lijst geen progressie, melding in chauffeurbeheer. </t>
  </si>
  <si>
    <t>Bart VDB tel. contact: laatste 2 weken van nov. 2019 slechts 50% succesvolle aanmeldingen Retibo…erkent uit nonchalance zich niet aan te melden in Retibo. Belang benadrukt en gaat er aan werken.</t>
  </si>
  <si>
    <t>Ziekterverzuim: informeel</t>
  </si>
  <si>
    <t>Bart VDB: controle-arts gestuurd…conclusie afwezigheidsperiode gerechtvaardigd</t>
  </si>
  <si>
    <t xml:space="preserve">Bart VDB: Verzuimgesprek nav. 5 afwezigheidsperioden/12 maand (waaronder 1 AO). Ook 7d. DV, te wijten partner op invaliditeit! Sedert operatie aan neus al beter en "slechts" 2 ziekteperiodes, beiden te wijten aan zijn gevoelige luchtwegen…Hij begrijpt de storende impact van zijn periodes maar benadrukt hier niets aan te kunnen doen. Andere zaken ook besproken: aantal meldingen 3/12 maand waarvan 2 dezelfde (overslapen), te vroegrijden, ECO-score dr stationair draaiende bus. Mbt. laatse geeft hij toe zijn bus op terminus altijd te laten draaien met als excuus om niet van warm nr koud te gaan en verkoudheid op te doen. Werkafspraken gemaakt in bevestigingsbrief. </t>
  </si>
  <si>
    <t>Pascal rijbewijs verloren (in gsm-hoesje op dak wagen laten liggen en verder gereden. 4 dagen (1 volledige barema) moeten rechtzetten adhv. verloftellers. Vanaf 24/09 in bezit van nieuw rijbewijs.</t>
  </si>
  <si>
    <t>Bart VDB: Verzuimgesprek nav. 4 periodes sedert vorige verzuimgesprek 12/02/2020. 5 maand zonder periodes geweest. Daarna 2 eerste periodes te maken met zijn gevoelige luchtwegen (PS: 2de periode: corona-gerelateerde longontsteking), daarna nog 2 periodes die hem overkwamen (ziek nav. vaccinatie-prik, ongeval in privé...gekneusde en gebroken ribben). Hij verwachtte dit gesprek enigszins. Tijdens gesprek ook meldingen in zijn algemeenheid besproken (2 X CB, 2 X mobiele toepassing, 1 per mail). Rest dossier goed tot gemiddeld. Bevestigd in brief: maximale beschikbh &amp; aantal meldingen beperken. Constructief gesprek.</t>
  </si>
  <si>
    <t>Verzuimgesprek TC nav. 5 periodes sedert gesprek 21/05/2021.Gevoelige luchtwegen, steeds terugkerend probleem. # meldingen en eco-score blijven ook werkpunt! zie bevestigingsbrief</t>
  </si>
  <si>
    <t xml:space="preserve">Tc belt naar Pascal om zijn 5 meldingen in brief algemeen functioneren 2022 in perspectief te plaatsen. Pascal had immers gebeld naar Sabrina om 3 zgn. onterechte meldingen aan te kaarten. Ben rustig gebleven en alle 5 meldingen met hem tot in detail overlopen en de reden meegedeeld waarom deze meetelden. 1 melding waar Pascal over sprak zat zelf niet in CB, dit dus zonder probleem weerlegd, de melding inzake 20/08 2022 ging over Pascal die 30 min. te laat CP verwittigd had dat zijn bus niet afkwam (zijn bus was al a/d Poel) en geen 10 min. zoals hij beweerde, de melding van 31/10/2022 dat een andere collega zijn bus had aangenomen heb ik laten meetellen omdat dispatching hem tot 3X toe heeft moeten vragen om met Pieter-Jan zijn bus te vertrekken en hij eigenlijk ook gelogen had tegen dispatching inzake het feit dat hij nog maar 1 rit meer moest uitvoeren. Mbt. de andere meetellende meldingen had hij ook een probleem dat ik de melding door het rood rijden had laten meetellen. Volgens hem geloof ik hem niet als hij zegt dat hij de signalisatie onmogelijk had kunnen zien omdat er een dienstwagen voor stond. Controleur ter plaatse heeft hiervoor destijds nog een aparte mail naar mij gestuurd om Pascal zijn manier van reageren (nogal kordaat) aan te kaarten. Pascal wond zich redelijk op tijdens het gesprek, heb dit proberen counteren door in eer en geweten eerlijk met hem te communiceren over de meldingen maar kwam toch anders binnen bij hem voelde ik aan. Het feit dat ik hem toe verrouwde dat ik de melding door rood licht rijden eigenlijk als VVF had moeten behandelen maar niet heb gedaan omdat ik wel begrip had voor de specifieke situatie, zorgde enigszins voor wat rust. Pascal ging redelijk in de aanval tijdens het telefoontje, het feit dat hij geen echt gelijk kreeg van mij zinde hem wel niet echt. </t>
  </si>
  <si>
    <t>Verzuimgesprek SH + TC + Bart Kraeye: nav. terug 4 perioden sedert gesprek 27/10/2022. Steeds zelfde; gevoelige luchtwegen en infectie. Dikwijls Medrol hoge dosis (waar niet mee mag gereden worden) nadat antibiotica niet aanslaat. Mag ook zo maar niet mee stoppen (slecht vr bijnieren). Afspraak arbeidsgeneesheer met brief v. eigen arts. Allergieën als piste onderzoeken. Hopen op beterschap maar vrees dat dit niet zal beteren. afgelopen 3 jaar al 3 verzuimgesprekken geweest met TC, nu eerste met SH. Mbt. werkpunten vorige brief: meldingen CB beter, eco blijft probleem (5 v/d 8 laatste maanden ver boven 25) vnl. stationair draaien. Belooft er aan te werken. PS: Normaliter 01/05/2025 in pensioen. Roken als boosdoener aangehaald maar stoppen met kunnen we niet afdwingen.</t>
  </si>
  <si>
    <t>cr: heeft gebeld, wilde uitleggen waarom hij nu een tijd thuis zit - heeft een vernauwde zenuwbaan, met als gevolg dat zijn linkerkant regelmatig slaapt. Hij moet volgende week naar de pijnkliniek en op 19/10 naar de chirurg - men wil bekijken of inspuitongen zullen helpen, of of hij geopereerd moet worden. Hij heeft tegen zijn dokters gezegd dat hij geen maanden thuis wil zitten. Heeft nu attest tot 31/10. Zal ons op de hoogte houden.</t>
  </si>
  <si>
    <t>mail van Luc met stand van zaken</t>
  </si>
  <si>
    <t>Luc belde met stand van zaken, moet geopereerd worden, waarschijnlijk in november, zal daarna nog maanden thuis zijn; zit er enorm mee in zei hij</t>
  </si>
  <si>
    <t>mail van Luc: "Mijn operatie aan de nek gaat door op 12 december. Het is via de hals. Hopelijk verloopt alles goed want blijkbaar zijn er risico's aan verbonden. oals de stembanden en bloeduitstorting na de operatie, maar daar ga ik niet aan denken nu en hoop dat het positief zal verlopen. Ik wil jullie danken voor het begrip."</t>
  </si>
  <si>
    <t>sw : telefonisch contact, zal ons op de hoogte houden na operatie van 12 december</t>
  </si>
  <si>
    <t>mail van Luc: "Ik wil eens een update geven van mijn operatie. Mijn operatie is goed verlopen was wel redelijk zwaar. 5h geduurd. Veel pijn gehad en nu nog aan beide armen en schouders en polsen. Blijkbaar is dat normaal omdat  mijn zenuwbanen moeten herstellen. Ik mag nu 1 maand niet rijden met auto of fiets en veel rusten en revalideren. Maar elke dag gaat het iets beter. 25 januari moet ik terug op controle naar Eeklo."</t>
  </si>
  <si>
    <t>cr: mail gestuurd, via gsm lukte het niet; antwoord: "Mijn herstel loopt redelijk vlot . Voel mij redelijk goed en wil komen werken maar mag nog niet van de chirurg door de reden dat mijn wervels zijn vastgezet door een plaat in carbon en dat moet eerst goed vast zitten blijkbaar. Elke dag moet ik nog wel een pijnstiller nemen bruffen 800 om goed te kunnen slapen. Maar omdat ik niet ziek ben is het lastig thuis te zitten. Bedankt voor het berichtje. Doet goed. En hoop snel te kunnen hervatten ."</t>
  </si>
  <si>
    <t>cr: tel.: zou op 03/05 voltijds willen hernemen, artsen zijn akkoord, ingepland bij arbeidsgeneesheer op 26/04 om 10u10</t>
  </si>
  <si>
    <t>Aelterman Luc</t>
  </si>
  <si>
    <t>ev: gevallen over stootblok bussen; knie pijn gedaan en ribben gekneusd</t>
  </si>
  <si>
    <t>mail EV: lijst juni 2020 beschikbaar; score opnieuw slechter; extreemvroeg = 7,76% + vroeg = 25,86%; gevraagd opnieuw inspanningen te leveren</t>
  </si>
  <si>
    <t>mail EV: lijst juli beschikbaar; extreemvroeg = 0,77% + vroeg = 30%; gevraagd extra inspanning te leveren</t>
  </si>
  <si>
    <t>mail EV: resultaten juni boven 20% =&gt; mail gestuurd er op te letten
extreemvroeg = 0% + vroeg = 29,17%</t>
  </si>
  <si>
    <t>mail EV: resultaat juli boven 20%; gevraagd er dringend op te letten
extreemvroeg = 0% + vroeg = 25,93%</t>
  </si>
  <si>
    <t>gesprek SH: luisteren naar perspectief nav langdurige afwezigheid</t>
  </si>
  <si>
    <t>12/03/13: elke barema storten</t>
  </si>
  <si>
    <t>herhaling afspraak</t>
  </si>
  <si>
    <t>25/02/2015 (SW): gesprek voorzien, is zelf langs gekomen, saldo op 0, rest: geen dossier</t>
  </si>
  <si>
    <t>01/04/15 (cr): iets foutgelopen in maart, gevraagd nazicht te doen</t>
  </si>
  <si>
    <t xml:space="preserve"> tel 03/04/15: 60 euro vergeten storten, gestort 02/04</t>
  </si>
  <si>
    <t>tel 09/04/15: tis in orde</t>
  </si>
  <si>
    <t>Van Caelenbergh Tanguy</t>
  </si>
  <si>
    <t>gesprek EV: verklaring gegeven voor periodes; zal vermoedelijk in de toekomst moeten geopereerd worden; verder goed dossier</t>
  </si>
  <si>
    <t>17/01/13: elke barema storten</t>
  </si>
  <si>
    <t>14/04/15 (tel): zeker elke barema storten, geeft toe dit soms te durven vergeten</t>
  </si>
  <si>
    <t>verg 27/07/15: veel kort periodes, gesprek leiding (partner geeft aan dat t vooral opvang is), volgende keer IVC en dit vermelden</t>
  </si>
  <si>
    <t>18/08/15: naar huis gestuurd, moet medicatie nemen waarmee hij niet mag rijden, hem gezegd dat hij de nodige tijd moet nemen om de pillen uit te nemen en te genezen; is geopereerd aan wijsheidstanden en heeft er nog last van (zenuw geraakt); blijft niet thuis om thuis te blijven, dokter schrijft standaard 2 dagen</t>
  </si>
  <si>
    <t>18/08/15: aangesproken op 2 mondelinge opmerkingen ivm houding, zegt dat hij niet om kan gaan met onbeschofte controleurs, heb hem erop gewezen dat respect van twee kanten moet komen en zijn reacties ook niet kunnen, hij besefte dat</t>
  </si>
  <si>
    <t>gesprek CR: nog een ZI gelinkt aan vorige periode en daarna 2x griep; privé aan de beterhand na breuk met Debby</t>
  </si>
  <si>
    <t>gesprek CR: durft al eens te vergeten elke barema te storten, zal beter zijn nu hij een rekening op eigen naam heeft</t>
  </si>
  <si>
    <t>gesprek cr: heeft bijkomende wekker gekocht - RC enorm verbeterd sinds vorige gesprek, niet meer ziek geweest</t>
  </si>
  <si>
    <t>verg: in oktober ziek geweest, opvolgen</t>
  </si>
  <si>
    <t>Ex-partner Debby Verstockt belde om te melden dat Steven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t>
  </si>
  <si>
    <t>cr: hem gebeld; hij was sinds 11/03 thuis maar herneemt morgen. Rugproblemen, moest steeds zwaardere medicatie nemen, waardoor hij maagproblemen kreeg. Moeten stoppen met medicatie, heeft dan epidurale + cortisonen gekregen, is nu wat beter. Neemt medicatie voor maag nog. Hoopt dat het even goed blijft, zoniet zal hij weer epidurale moeten krijgen.</t>
  </si>
  <si>
    <t>sw : 5 meldingen (3 te laat, 2 andere vrij "oud") ; ook op ziekteperioden (4 in 2017) gewezen</t>
  </si>
  <si>
    <t>Van Cauwenberg Steven</t>
  </si>
  <si>
    <t>ED gesprek langdurig verzuim.</t>
  </si>
  <si>
    <t>ED mail hoe is het met jou? Beter maar nog niet onder controle. Heeft nog steeds aanvallen en is nog op zoek naar de juiste behandeling/medicatie. Heeft al verschillende onderzoeken/scanners gehad bij specialisten zelfs tot in Leuven maar voorlopig krijgen ze de aanvallen niet onder controle.</t>
  </si>
  <si>
    <t>akkoord van de arbeidsgeneesheer progressieve opstart aan 50% van 80% vanaf september to eind november. Herevaluatie midden november. Steven voelt zich veel beter. De laatste medicatie slaat blijkbaar aan. Hij is blij terug te kunnen functioneren en werken.</t>
  </si>
  <si>
    <t>ED mail herstel gaat rustig de goede kant uit. Door aanpassing medicatie nog steeds niet mogelijk om het werk te hervatten.</t>
  </si>
  <si>
    <t>terug verlenging t/m 31/3 medicatie staat nog steeds niet op punt.</t>
  </si>
  <si>
    <t>tel. LVV :Deze voormiddag heb ik Steven gebeld omdat zijn ziekteattest tot 31/05/2021 loopt. Het was voicemail. Ik heb hem nu teruggebeld.
Hij wist mij te zeggen dat hij morgen nog naar het ziekenhuis moet. Hij heeft pas een afspraak om 14u45. Zelf heeft hij het gevoel dat het beter gaat (maar dit is niet de eerste keer dat hij dit zegt. Ik weet dat Els reeds meerdere malen papieren opgemaakt heeft om 50% te hervatten met ZI01 en dat het op het laatste moment nooit doorging).
Als zijn dokter het toestaat, zou hij dan ook terug aan 50% willen hervatten. 
Probleem : 
-	Hij weet pas morgen in de late namiddag of hij zal mogen hervatten
-	Het dossier moet dan ook nog goedgekeurd worden door zijn ziekenfonds
-	Hij moet groen licht krijgen van de arbeidsgeneesheer
-	ZI01 gaat altijd in vanaf het begin van de maand (zeer kort dag om alles te regelen)
-	Zijn rijbewijs is niet in orde : moet nog 1 dag vakbekwaamheid krijgen (zegt hij)
-	Hij is nog niet op de hoogte van de nieuwe werking (self-service, planon, SAP, …)
-	Hij gaf zelf aan, als hij mag 50% starten, dat hij nog verlof staan heeft om de dagen op te vullen totdat zijn rijbewijs in orde zal zijn</t>
  </si>
  <si>
    <t>ED opnieuw verlenging van 1/6/2021 tot 30/6/2021</t>
  </si>
  <si>
    <t>ED gesprek met SVC Steven had pijn in de borststreek en werd weggevoerd met de ziekenwagen. Na controle aldaar bleek zijn hart OK maar hij had een hele hoge bloeddruk. Dit wordt nu van kortbij opgevolgd.</t>
  </si>
  <si>
    <t>ED tel cont.  Steven heeft evenwichtsproblemen +  draaiingen. Verschillende onderzoeken ondergaan bij NKO maar voorlopig geen diagnose. Heeft tijd nodig volgens de dokter. Voorgeschreven medicatie is stopgezet door de bijwerkingen.</t>
  </si>
  <si>
    <t xml:space="preserve">ED gesprek nav 4 afwezigheden en 4 meldingen. </t>
  </si>
  <si>
    <r>
      <t>03/10/12: elke barema storten</t>
    </r>
    <r>
      <rPr>
        <b/>
        <sz val="11"/>
        <color theme="1"/>
        <rFont val="Calibri"/>
        <family val="2"/>
        <scheme val="minor"/>
      </rPr>
      <t/>
    </r>
  </si>
  <si>
    <t>via brief: geldafgifte loopt goed</t>
  </si>
  <si>
    <t>nazicht kas nok</t>
  </si>
  <si>
    <t>info kas 16/01/14: heeft gebeld voor overzicht van waar dit saldo vandaan komt, is hem bezorgd</t>
  </si>
  <si>
    <r>
      <t>heeft 69,90 euro van overzicht kas gestort op 28/02/14, heeft mail gestuurd naar kas met de vraag of het nu ok is; mij lijkt het nog niet ok te zijn, hem de raad gegeven de voorbij 6 maand nog eens te bekijken in zijn boeken (</t>
    </r>
    <r>
      <rPr>
        <u/>
        <sz val="11"/>
        <color theme="1"/>
        <rFont val="Calibri"/>
        <family val="2"/>
        <scheme val="minor"/>
      </rPr>
      <t>geen brief opgemaakt</t>
    </r>
    <r>
      <rPr>
        <sz val="11"/>
        <color theme="1"/>
        <rFont val="Calibri"/>
        <family val="2"/>
        <scheme val="minor"/>
      </rPr>
      <t>)</t>
    </r>
  </si>
  <si>
    <t>06/03/14: melding gemaakt van "aanvaringen" met collega's Kaddouri, Azahaf en Kiliç, vraagt nog geen actie, wou het enkel melden</t>
  </si>
  <si>
    <t>16/01/15 (tel): intussen in orde gebracht, er was iets foutgelopen bij de overschrijving denkt hij</t>
  </si>
  <si>
    <t>28/04/2015 : behalve 1 ernstig zijn de andere wat samenloop avn omstandigehden, rijtechniek is ok; een 6 tal ongevallen op een jaar, meeste wat ongelukkige samenloop van omstandigheden. Filip was wel arrogant verontwaardigd over het feit dat hij (voor zo onnozelheden) op gesprek moest komen</t>
  </si>
  <si>
    <t>28/04/2015 (sw) : in gesprek "ongevallen/rijstijl" vastgesteld dat er een negatief saldo is en fout stortingsgedrag, Filip gaat alles nakijken en terugkoppelen</t>
  </si>
  <si>
    <t>29/05/2015(sw) : Frank vandevijvere is langsgekomen, 10 maanden terug overlopen, 3 niet stortingen gevonden, Frank gaat Filip aanmanen om te storten (negatief saldo van €51,00)</t>
  </si>
  <si>
    <t>cr: gesprek 3x te laat en 3x jeans; vertrekt al een uur vroeger van thuis, soms rijden de collega's te vroeg (wanneer ze aflos hebben), soms te laat (wanneer ze geen aflos hebben); 
aangeraden een broek te kopen die meer trekt op deze van De Lijn</t>
  </si>
  <si>
    <t>Frans Filip</t>
  </si>
  <si>
    <t>28/11/12 (SH)</t>
  </si>
  <si>
    <t>24/01/13 (SH), zelf gekomen, was ziek en bezorgd voor zijn job</t>
  </si>
  <si>
    <t>26/08/13: melding Tom Heyndrickx: zag Miroslav rijden met hoofd naar beneden, alsof hij aan het gsm-en was. Ontkende dit na oproep. Zei dat hij moe was. Later in de Sleepstraat was Miroslav tegen een ladende vrachtwagen gereden, "verstrooid". Gebeld 27/08/13: zegt dat hij op het moment van de aanrijding met een reiziger bezig was. Heb hem duidelijk de boodschap gegeven dat wij verwachten dat onze chauffeurs fris op het werk verschijnen, gezien de verantwoordelijkheid die zij dragen.</t>
  </si>
  <si>
    <t>14/02/14 (SH)</t>
  </si>
  <si>
    <t>verg 16/06/14: na volgende ziekteperiode gesprek IVC plannen</t>
  </si>
  <si>
    <t>verg 15/04/15: gesprek IVC plannen</t>
  </si>
  <si>
    <t>verg 27/07/15: gesprek IVC plannen</t>
  </si>
  <si>
    <t>13/11/15: gesprek IVC / CR: moet beter, evaluatie binnen 6 maand</t>
  </si>
  <si>
    <t>05/01/16: komen melden dat hij moet geopereerd worden 27/01/16</t>
  </si>
  <si>
    <t>gesprek nav spuwincident 25/01/16</t>
  </si>
  <si>
    <t>telefoongesprek nav agressiegeval 16/03</t>
  </si>
  <si>
    <t>overleg rijschool: heeft goede coachings, gesprek IVC afwachten</t>
  </si>
  <si>
    <t>gesprek IVC: ongevallen ter sprake gekomen</t>
  </si>
  <si>
    <t>gesprek IVC: na operatie is het beter</t>
  </si>
  <si>
    <t>cr: tijdens informeel gesprek haalde hij aan dat hij 3x ziek geweest is, waaronder twee periodes dicht bijeen; maakte zich wat zorgen; wil niet weer op gesprek komen, doet zijn best</t>
  </si>
  <si>
    <t>verg: gesprek regio bij volgende ziekte</t>
  </si>
  <si>
    <t>sw : eerste gesprek ziekte sinds de laatse 2 jaar, verder goed dossier. Doet zijn best na moeilijke jaren</t>
  </si>
  <si>
    <t>Siderov Miroslav</t>
  </si>
  <si>
    <t>gesprek EV: op eigen vraag volledig dossier overlopen; goed dossier
Ook gevraagd wat er met B07 gebeurt als Hastus Daily in voege gaat -&gt; opnemen SH</t>
  </si>
  <si>
    <t>mail EV: reed in april (coronapandemie) 17,86% extreemvroeg; attent op gemaakt en gevraagd rekening mee te houden</t>
  </si>
  <si>
    <t>mail EV: ter info resultaten van mei doorgegeven; zijn al beter dan in april; beloofd nog meer zijn best te doen</t>
  </si>
  <si>
    <t>gesprek EV: 4 ziekteperiodes besproken (waarvan 1 wegens operatie); werkt aan zijn vroegrijden en levert goede resultaten op; verder goed dossier</t>
  </si>
  <si>
    <t>Bart VDB: tel. Gesprek nav. opvolging langdurig ziek( als plaatsvervangend TC). Geen goed nieuws: door eigen specialist neuroloog doorverwezen naar professor UZ: chronische migraine, verhoogde spanning op hersenen, frequente en zware hoofdpijn. Sedert 21/05 overgeschakeld nr zware medicatie. Loopt hier suf van en mag er geen voertuig mee besturen. Herevaluatie na 3 maand. Verlengingsattest na tel. doorgestuurd tem. 31/08/2021. Op vraag van Sabrina gesprek gepland op 01/06/2021 tss hem en Sabrina.</t>
  </si>
  <si>
    <t>gesprek SH: nav ziekteperiodes; verder goed dossier</t>
  </si>
  <si>
    <t>11/06/13 (SH)</t>
  </si>
  <si>
    <r>
      <t>11/06/13 (SH): elke barema storten</t>
    </r>
    <r>
      <rPr>
        <b/>
        <sz val="11"/>
        <color theme="1"/>
        <rFont val="Calibri"/>
        <family val="2"/>
        <scheme val="minor"/>
      </rPr>
      <t/>
    </r>
  </si>
  <si>
    <t>mail van CR naar SH over niet naleven van afspraken sinds jan '14</t>
  </si>
  <si>
    <t>herinnering aan de afspraken via brief</t>
  </si>
  <si>
    <t>herinnering afspraken</t>
  </si>
  <si>
    <t>19/09/14: aangesproken op mondel opm te vroeg rijden</t>
  </si>
  <si>
    <t>19/09/14: aangesproken op gsm/oortje</t>
  </si>
  <si>
    <t>20/05/15: veel verbeterd maar nog niet 100%, doet nazicht vr (omruil?)kaart van 8 euro van 01/08/14</t>
  </si>
  <si>
    <t>20/05/15: 3 periodes sinds  vorige gesprek, privéproblemen zijn nu wel opgelost (uit elkaar)</t>
  </si>
  <si>
    <t>26/05/15: brief, omruilkaart te storten</t>
  </si>
  <si>
    <r>
      <t xml:space="preserve">gesprek cr: gewezen op niet naleven van afspraken rond geldafigfte en het te veel aan mondelinge opmerkingen. Zegt niet tegen de vriendjespolitiek te kunnen, haar aangeraden zelf in orde te zijn, dan kan ze ook geen opmerkingen krijgen (ze gaf ze overigens alle op 1 na toe). </t>
    </r>
    <r>
      <rPr>
        <sz val="11"/>
        <color rgb="FFFF0000"/>
        <rFont val="Calibri"/>
        <family val="2"/>
        <scheme val="minor"/>
      </rPr>
      <t>Formele verwittiging gegeven</t>
    </r>
    <r>
      <rPr>
        <sz val="11"/>
        <color theme="1"/>
        <rFont val="Calibri"/>
        <family val="2"/>
        <scheme val="minor"/>
      </rPr>
      <t>.</t>
    </r>
  </si>
  <si>
    <t>verg: gesprek SH</t>
  </si>
  <si>
    <t>SH: "Ik had vandaag het afgesproken gesprek met Cynthia Bolle. Tov onze bespreking heeft Cynthia een bijkomende (6de) ziekteperiode in het afgelopen jaar : ze is afwezig van 1 tem 31 augustus. Cynthia had hierover ook contact met Greet.
Wat heb ik haar meegegeven :
- De huidige afwezigheidsperiode moet ze zich focussen op haar gezondheid.
- Wanneer ze weer aan de slag gaat als chauffeur, verwachten we dat ze minder afwezig is en met alles in orde is.  
- We zien dat ze rekening houdt met wat Chaja haar meegaf in het gesprek eind januari, wat mooi is :
• Rekening courant : ze stort nog niet volgens de afspraak – na elke dienst van een barema de ontvangsten van die barema storten – maar ze staat wel positief (+57 eur). Zelf was ze verwonderd over dat laatste. Ze had geld bij om nog bij te storten, maar wist niet hoeveel. Volgens AS/400 –maar wat is dat waard…- is + 57 eur wel de werkelijke stand (diensten tem 28/7 en laatste storting 29/7 verwerkt en nadien niet meer gewerkt).
• Veel mondelinge opmerkingen / VVF
Sinds het gesprek heeft ze enkel 1 positieve mondelinge opmerking.
We sprake af dat ze, als ze op 1 september niet weer aan de slag kan, hiervoor belt met Greet of mezelf.
Lucie, Kan jij aan HRDC laten weten Cynthia in augustus geen controle te sturen?</t>
  </si>
  <si>
    <t>verg: 1 periode na gesprek, als nog ZI -&gt; gesprek</t>
  </si>
  <si>
    <t>Gesprek SH: ziekteverzuim 4 afwezigheden sinds vorig gesprek in augustus, stortgedrag ook besproken</t>
  </si>
  <si>
    <t>Gesprek SH: Ziekteverzuim  2 afwezigheden sinds gesprek 1 sept, volgende keer naar IVC, storgedrag ook besproken is positief</t>
  </si>
  <si>
    <t>Bolle Cynthia</t>
  </si>
  <si>
    <t>gesprek SH: vorig gesprek op 14/12/2017, sindsdien zo goed als perfect, sinds eind augustus terug een achteruitgang, te weiten aan prive problemen( scheiding niet ziek). Prive gaat het terug beter. Stortgedrag ook besproken zo terug op nul moeten komen.</t>
  </si>
  <si>
    <t>gesprek EV: privéproblemen blijven aanslepen, hoopt dit snel achter de rug te hebben, zal tussentijds oplossingen zoeken ipv ZI + DV; ook RC besproken, zal op nul komen</t>
  </si>
  <si>
    <t>informeel gesprek EV - aangesproken aan de Zuid; gevraagd hoe het was; eindelijk oplossingen in zicht ivm haar scheiding; voelt zich hierdoor enorm uitgeput en heeft bijna geen weerstand meer</t>
  </si>
  <si>
    <t>mail EV: lijst dec 2019 beschikbaar; totaal = 34,88%; doelstelling is vroegrijden op nul; moet beter</t>
  </si>
  <si>
    <t>gesprek SH: sanctie meegegeven nav zwaar ongeval op 25/03/2020; ook ziekte besproken; pluim voor klantvriendelijkheid</t>
  </si>
  <si>
    <t>mail EV: reed in april (coronapandemie) 21,43% extreemvroeg; attent op gemaakt en gevraagd rekening mee te houden</t>
  </si>
  <si>
    <t>mail EV: resultaten van mei doorgestuurd; moet hier extra aandacht aan besteden</t>
  </si>
  <si>
    <t>verslag SS: coaching uitgevoerd nav ongeval; snelheid en bochten goed; wel paar opmerkingen</t>
  </si>
  <si>
    <t>mail EV: lijst juni beschikbaar; score doorgegeven; is beter; extreemvroeg = 8% + vroeg = 28%; gevraagd verder inspanningen te leveren</t>
  </si>
  <si>
    <t>mail EV: lijst juli beschikbaar; extreemvroeg = 6% + vroeg = 36%; moet dringend beter</t>
  </si>
  <si>
    <t>mail EV: resultaten okt doorgegeven; zijn weer serieus achteruit gegaan; met aandrang gevraagd hier aan te werken</t>
  </si>
  <si>
    <t>mail EV: resultaten nov doorgegeven; geen verbetering sinds vorige mail; meegegeven hier dringend aandacht aan te besteden</t>
  </si>
  <si>
    <t>mail YDC: coaching uitgevoerd; vlotte rijstijl, maar comfortabel; snelheid iets te hoog; goed gebruik spiegels</t>
  </si>
  <si>
    <t>mail EV: resultaten jan doorgegeven; iets beter, maar zeker nog niet goed; moet volgende maand duidelijk beterschap zijn
extreemvroeg = 1,18% + vroeg = 35,29%</t>
  </si>
  <si>
    <t>gesprek SH: PV; afspraken gemaakt rond verzuim en algemeen functioneren</t>
  </si>
  <si>
    <t>mail EV: resultaten juli doorgegeven; gaan de verkeerde kant op; gevraagd er op te letten
extreemvroeg = 0% + vroeg = 29,55%</t>
  </si>
  <si>
    <t>verg RS 17/07/14: coaching op tram plannen</t>
  </si>
  <si>
    <t>verg  06/11/13: opvolging rijschool: gesprek want goede chauff en toch veel ongevallen</t>
  </si>
  <si>
    <t>haar gebeld, rijdt defensief, heeft ook goede coachings, vermijdt ook veel ongevallen door defensief te rijden, begrijpt het zelf niet</t>
  </si>
  <si>
    <t>advies arbeidsgeneesheer: ruggesteun, wordt via tussenkomst preventieadviseur betaald door DL (budget E)</t>
  </si>
  <si>
    <r>
      <t>06/11/13: dodelijk ongeval op Blaisantvest (+ nadien begeleiding en gecoacht door rijschool)</t>
    </r>
    <r>
      <rPr>
        <b/>
        <sz val="11"/>
        <rFont val="Calibri"/>
        <family val="2"/>
        <scheme val="minor"/>
      </rPr>
      <t/>
    </r>
  </si>
  <si>
    <t>geen goede coaching op 17/01/14</t>
  </si>
  <si>
    <t>03/03/14: slechte coaching 28/02, was binnengekomen, heb hem aangesproken op de slechte coachings. Heb hem erop gewezen dat veiligheid voor alles primeert</t>
  </si>
  <si>
    <t>gesprek 29/04/14 (samen met Peter De Cock): afgesproken dat we een begeleider zullen meesturen die specifiek tips geeft ivm omgaan met vertragingen, daarna coaching, boodschap meegegeven dat het 5 voor 12 is</t>
  </si>
  <si>
    <t>29/04/14: melding van controle van ongeval waar hij niets aan kon doen, maar ze hebben wel indruk dat hij inschattingsfouten maakt, ongepaste rijstijl heeft en hier al een aantal keer op aangesproken is, zonder resultaat; hijzelf zou schrik hebben voor zijn job, komt langs om 14u; coaching aangevraagd bij rijschool</t>
  </si>
  <si>
    <t>begeleiding 08/05/14: rijstijl ok, op uur rijden is een obsessie</t>
  </si>
  <si>
    <t>coaching 04/06/14: rustige rijstijl, maar zegt dat hij muziek mag spelen van CR, wat niet klopt</t>
  </si>
  <si>
    <t>hem hierop aangesproken op 05/06/14, zegt dat hij dit niet zo gezegd heeft, heb hem ook gezegd dat ik blij was met de goede coaching</t>
  </si>
  <si>
    <t>13/06/14: melding van chauffeur over ongepaste houding naar andere weggebruiker toe</t>
  </si>
  <si>
    <t>verg 16/06/14: gesprek IVC in te plannen</t>
  </si>
  <si>
    <t>08/07/14 (IVC): moet beter, evaluatie midden dec '14</t>
  </si>
  <si>
    <t>15/01/15 (IVC/CR): positieve evaluatie, nieuwe evaluatie 30/09/15</t>
  </si>
  <si>
    <t>20/04/15: gebeld nav melding controleur: reed met vertraging en kreeg ze er niet uit, zei dat er op de terminussen steeds een tram voor hem stond, en dat hij niet langer buffer nam dan nodig voor wc-pauze.</t>
  </si>
  <si>
    <t>29/09/2015: positieve evaluatie via brief</t>
  </si>
  <si>
    <t>miguel lippens</t>
  </si>
  <si>
    <t>gesprek RC- snelheid poperingestraat</t>
  </si>
  <si>
    <t>11/05/2015 (sw) : gesprek : Wegens medische problemen aan ogen (zicht) meerdere ziekteperioden op korte tijd, ziekteverzuim op volledige carriere ok, problemen momenteel onder controle</t>
  </si>
  <si>
    <t>11/05/15 (sw)</t>
  </si>
  <si>
    <t>verg 27/07/15: geen nieuwe periode, opvolgen</t>
  </si>
  <si>
    <t>23/12/15 (cr): staat nu 46,50 in plus, te verrekenen met volgende ontvangsten, dan komt hij mooi op nul</t>
  </si>
  <si>
    <t>23/12/15 (cr): maar 1 keer ziek geweest sinds vorig gesprek, heelkundige ingreep</t>
  </si>
  <si>
    <t>verg: sinds gesprek geen periodes</t>
  </si>
  <si>
    <t>sw : standaard verzuimbesprek</t>
  </si>
  <si>
    <t>overleg regio: 5 periodes, reeds 3 verzuimgesprekken gehad -&gt; formeler worden</t>
  </si>
  <si>
    <t xml:space="preserve">sw : start traject verzuim, reden van verzuim lijken we wel terecht, beseft de ernst van de situatie. </t>
  </si>
  <si>
    <t>Informeel aanrijding</t>
  </si>
  <si>
    <t>Bart VDB tel. contat: nav. zware aanrijding kruispunt Sint-Lievenspoort op 05/01/2020. Wagen aan 70 km/u in flank van tram gereden. GEEN gekwetsten maar wel dr klop tram ontspoord. Chauffeur na invullen EAF en verhoor politie nr depot gebracht om tot rust te komen. Was content dat TC bezorgd was. Heeft die avond niet meer gereden (betrof reservedienst en was bijna aan laatste rit toe) , volgende dag terug normaal op dienst. Kleine opmerking: dezelfde dag van de aanrijding via dispatching opm. binnengekomen via chauffeurbeheer van gereden door onveilig signaal Cobra-complex, was zich daar niet van bewust. Op aangesproken steeds focus te houden...</t>
  </si>
  <si>
    <t>De Meester David</t>
  </si>
  <si>
    <t>info BVDB: periode feb 2022 door corona</t>
  </si>
  <si>
    <t>verg 15/04/15: gesprek regio plannen na volgende ZI</t>
  </si>
  <si>
    <t>03/07/15: gesprek soc dienst nav bidden op bus tijdens terminus, is niet toegelaten, beleid toegelicht</t>
  </si>
  <si>
    <t>cr: hem opgebeld omdat hij ziek was van 18/09 tem 31/10, had een geknelde ader, is niet geopereerd maar volgde kine, heeft er nog last van en weet niet wanneer hij er echt vanaf zal zijn; stapt op zijn terminus eens rond; moet nog bij de arbeidsgeneesheer langsgaan</t>
  </si>
  <si>
    <t>Toubadie Mossa</t>
  </si>
  <si>
    <t>tel EV: heeft andere medicatie gekregen; afwachten of deze aanslaat; volgende week opnieuw op controle bij specialist die zal beslissen of er een operatie nodig is, probeert dit te vermijden</t>
  </si>
  <si>
    <t>tel EV: reiziger heeft op 26/10 fysiek geweld gebruikt; had Koerdische nationaliteit en dacht dat Mossa Turk was; voelt zich fysiek en emotioneel heel slecht</t>
  </si>
  <si>
    <t>tel EV: heeft nog vooral last van nek en schouder; zit volledig vast; is ook in gesprek met een psycholoog</t>
  </si>
  <si>
    <t>tel EV: neemt nog pijnstillers voor nek en schouder + kiné; mentaal af en toe nog moeilijk; vraagt tijd maar gaat de goede richting uit</t>
  </si>
  <si>
    <t>tel EV: nog kiné voor nek; gesprekken met psycholoog; gaat steeds beter maar vraagt tijd</t>
  </si>
  <si>
    <t>gesprek EV: 4 periodes voorbije jaar; verder goed dossier</t>
  </si>
  <si>
    <t>Guillaume Dure</t>
  </si>
  <si>
    <r>
      <t>Bericht: Dag Pieter. In de nacht van 31 maart van de trap gevallen. Met als gevolg een barst in mijn voet. Vanaf morgen naar de kinesist en hopen dat er geen complicaties zijn. Al bij al valt het nog goed mee. Het had veel erger kunnen zijn.</t>
    </r>
    <r>
      <rPr>
        <b/>
        <sz val="11"/>
        <color theme="1"/>
        <rFont val="Calibri"/>
        <family val="2"/>
        <scheme val="minor"/>
      </rPr>
      <t>Update 28/04:</t>
    </r>
    <r>
      <rPr>
        <sz val="11"/>
        <color theme="1"/>
        <rFont val="Calibri"/>
        <family val="2"/>
        <scheme val="minor"/>
      </rPr>
      <t xml:space="preserve"> Nog redelijk veel pijn. Zojuist bij de dokter geweest en nog een verlenging gekregen tot 6 juni. Ik hoop dat ik vroeger kan komen werken want zo lang thuis zitten is niks voor mij</t>
    </r>
  </si>
  <si>
    <t>topcrashers 01/06/14: nok, nonchalant?, te coachen</t>
  </si>
  <si>
    <t>gesprek CR 18/11/14: bijkomende tramopleiding te plannen, defensief rijden; opleiding gepland 26/11/14</t>
  </si>
  <si>
    <t>verg 15/04/15: 1 periode en 1 ongeval nt verantw sindsdien, opvolgen</t>
  </si>
  <si>
    <t>15/12/2015 (sw) : te laat komen, komt gewoon te nipt en is daardoor te laat (bijvoorbeeld ook in de namiddag)</t>
  </si>
  <si>
    <t>gesprek nav AO 19/01/16: Hem erop gewezen dat zijn AO waarschijnlijk niet erkend zal worden wegens laattijdig indienen (‘hij wist het niet en had het niet gelezen op het formulier zelf’) en wegens het niet afleggen van een verklaring bij de politie. Hij zegt dat hij het ongeval wel gezien heeft (de tram uit de sporen heeft zien gaan), maar de auto zelf niet zien afkomen heeft. Hij was ook te zeer van slag om een verklaring bij de politie te geven..</t>
  </si>
  <si>
    <t>gesprek IVC/SW: na vele inspanningen geen verwacht resultaat. Vanaf afspraak nabije opvolging. Evaluatie volgt in de loop van juni 2016.</t>
  </si>
  <si>
    <t>cr (tel.): nav van vaststelling van Antoon Smet over onregelmatige snelheid contact opgenomen met hem. Erbij vermeld dat ik hem zelf heb zien eten achter de stuurpost in de Nederkouter. Heeft beloofd rijstijl aan te passen en te letten op de snelheid.</t>
  </si>
  <si>
    <t>coaching door controleur Bruno Lasseel, enkele tips meegegeven</t>
  </si>
  <si>
    <t>cr: aangesproken op recente meldingen over sportieve rijstijl, erkent dat dit kan voorvallen, wordt er soms door reizigers op aangesproken en past het dan aan; gezegd dat de volgende stap is te vermijden dat ze daarvoor tot bij hem moeten komen; ongevallen al verbeterd, nu de rijstijl nog; werkt eraan zegt hij</t>
  </si>
  <si>
    <t>cr (tel): sinds gesprek op 03/05 5 nieuwe meldingen, waarvan 4 te laat komen, antwoordde dat ze niet recent zijn (klopt ook), en dat hij de intentie heeft niet meer te laat te komen</t>
  </si>
  <si>
    <t>Yildiz Burhan</t>
  </si>
  <si>
    <t>Gesprek PM: algemeen functioneren, aangesproken over verschillende meldingen (Uniform,Te laat, gekwetste reiziger)</t>
  </si>
  <si>
    <t>TC Pieter: gesprek ivm algemeen functioneren + brief</t>
  </si>
  <si>
    <t xml:space="preserve">Gesprek SH + PM: incident nachtdepart </t>
  </si>
  <si>
    <t>Gesprek SH+PM: algemeen functioneren; ernstige waarschuwing</t>
  </si>
  <si>
    <t>Oben Thibaud</t>
  </si>
  <si>
    <t xml:space="preserve">Gepsrek PM: aangesproken over zijn te vroeg rijden en waarom hij niet reageerde op mijn berichten en telefoontje: Hij verklaarde dat hij niets ontvangen heeft en met de cijfers te overlopen was er idd ééntje die afweek van oorspronkelijk nummer. Ivm het te vroeg rijden zou hij er echt op gaan beginnen letten en vroeg of ik hem maandelijks op de hoogte kan brengen zodat hij het zelf kan opvolgen, </t>
  </si>
  <si>
    <t>Gesprek DDC - vroegrijden 3 maand na mekaar &gt;20% , voor de rest zeer goed dossier</t>
  </si>
  <si>
    <t>Farid Negli</t>
  </si>
  <si>
    <t>meldingen en stiptheid</t>
  </si>
  <si>
    <t>gesprek SHB+CR naar aanleidingen van meldingen en stiptheid</t>
  </si>
  <si>
    <t>17/04/15: ingesproken op voice mail: achterstand storten en elke barema alles afgeven</t>
  </si>
  <si>
    <t>Gesprek SH, TC, Marino: nav. komt terug op beslissing niet op bus opgeleerd te willen worden. Marino staat bovenaan in de lijst B09. Er zit reeds 7 man in B07 waarvan 4 met Nederlandse domicilie allemaal wachtende op een tramplaats (deze 4 kunnen geen busopleiding volgen nav. kosten gedragen door chauffeur zelf). Marino beu van in de B09 te blijven zitten, kan het regime van tijdelijke moeilijker aan en wil af van de rekkers (dit naast andere zaken die hij negatief ervaart omdat hij niet effectief is). Conclusie van gesprek: We gunnen het hem om opgeleerd te worden op bus op voorwaarde dat hij binnen 6 maand niet vervroegd in pensioen gaat. Marino weet dat wij dit van hem niet kunnen eisen maar wij rekenen op een "gentleman agreement". Marino geeft aan nog 3 tal jaar goesting te hebben om te blijven werken (niet in huidig systeem) MAAR hij ook niet weet of bus hem zal bevallen. Vandaar Marino volgende beslissing genomen: ijkpunt wordt moment dat Emmanuel Vermeulen (192752) zijn plaats open komt...in cascadesysteem doorschuivingen zal er sowieso finaal ook een busplaats open komen. Op dat moment zal hij beslissen of hij opgeleerd wil worden op bus. Hij gaat eerst PWR een kans geven en bekijken wat dit voor hem doet...</t>
  </si>
  <si>
    <t xml:space="preserve">Bart VDB: 1ste verzuimgesprek in zijn carrière bij ons. Op 12 jaar 18 perioden. in 2023 gewoonweg pechjaar,4 X ZI méér dan gemiddeld. Geen Pappenheimer. Is ook één van de criteria waarom we hem lieten doorwerken na pensionering. Zegt ook de eer aan zichzelf te willen houden, mocht het zo ver komen dat zijn gezondheid het niet meer toelaat om te blijven werken. In zijn functioneren op alle vlakken een topper! </t>
  </si>
  <si>
    <t>verg RS 28/01/15: coaching plannen</t>
  </si>
  <si>
    <t>6/03/2015: gesprek ivm lijfgeur</t>
  </si>
  <si>
    <t>gesprek op 30/04/2015 (SW) : meerdere "kleinere" ongevallen, zal er op letten</t>
  </si>
  <si>
    <t>05/08/15: vraag naar coaching aan rijschool (3 ongevallen sinds gesprek)</t>
  </si>
  <si>
    <t>09/12/2015 : uitleg gegeven op vraag van Steven gezien positief saldo</t>
  </si>
  <si>
    <t>06/01/16: gesprek MF / CR nav tram - tram aanrijding + 3 dagen eff schorsing</t>
  </si>
  <si>
    <t>SS: zat in de stuurpost bij collega Sam Roose toen ik opstapte op de korenmarkt.  Maakte geen aanstalten om spontaan de stuurpost te verlaten.  Heb hem dan zelf gevraagd om uit de stuurpost te komen.  Hij reageerde hier sportief op.</t>
  </si>
  <si>
    <t>Meyvaert Steven</t>
  </si>
  <si>
    <t>Brief nav 3 meldingen</t>
  </si>
  <si>
    <t>ED gesprek nav 2e snelheidsovertreding Poperingestraat.1e overtreding mail ontvangen op 1/7/25</t>
  </si>
  <si>
    <t>topcrashers 01/11/13: nok</t>
  </si>
  <si>
    <t>18/05/15: gesprek CR, vooral rugproblemen, sinds hij herstart is met kine veel beter</t>
  </si>
  <si>
    <t>18/12/15: twee periodes sinds vorig gesprek op 18/05, 1 omwille van de rug in september en 1 omwille van een tandheelkundige ingreep in november; zal nog moeten geopereerd worden (23/03/16 weer binnen); rug gaat beter met de oefeningen, maar zal een gevoelig punt blijven</t>
  </si>
  <si>
    <t>verg: nog niet lang in dienst, zal ook niet verbeteren, opvolgen</t>
  </si>
  <si>
    <t>val met moto (privaat ongeval), zal lang thuis zijn</t>
  </si>
  <si>
    <t>verg: zwaar privaat ongeval, soc dienst luistert eens, SH gesprek na herneming</t>
  </si>
  <si>
    <t>verg: gesprek met SH plaatsgevonden op 18/01: rugproblemen onder controle</t>
  </si>
  <si>
    <t>WVC : gesprek ziekteperiodes, problemen rug krijgt rap ontstekingen, gaat sinds kort om de 2 weken naar de kinesist om dit zoveel mogelijk onder controle te houden</t>
  </si>
  <si>
    <t>De Meester Johan</t>
  </si>
  <si>
    <t>TC Pieter: Tel: heeft een operatie moeten ondergaan door een pijnlijke tenniselleboog, ligt in de plaaster en moet daarna nog bij de kiné. Zou graag aangepast werk willen doen maar voorlopig lijkt dit niet mogelijk</t>
  </si>
  <si>
    <t>25/06/14 nav coaching informeel aangsproken en gewezen op veiligheid</t>
  </si>
  <si>
    <t>Meldingen</t>
  </si>
  <si>
    <t>Ekici Faki</t>
  </si>
  <si>
    <t>gesprek EV: nav 5 meldingen op 12 maand; beseft dit en werkt er aan; verder goed dossier</t>
  </si>
  <si>
    <t>gesprek EV: nav 5 meldingen op 12 maand; verder goed dossier</t>
  </si>
  <si>
    <t>27/09/12 (onregelmatigheden tijdens OP)</t>
  </si>
  <si>
    <t>10/01/13: evaluatiegesprek, zou in vitro willen opstarten -&gt; zal regelmatig eens ziek zijn</t>
  </si>
  <si>
    <t>moet geopereerd worden aan gal (vorige ziekte had daarmee te maken)</t>
  </si>
  <si>
    <t>verg RS 17/07/14: thuis vanaf 01/03/14 (ZI + ZB02), opvolgen na terugkomst</t>
  </si>
  <si>
    <t>04/01/15: meldt tijdens gesprek rond ziekteperiodes conflict met een mannelijke collega over een privézaak waar ze niet bij betrokken bij wou zijn. Soc dienst is ermee bezig.</t>
  </si>
  <si>
    <t>pechjaar gehad met verschillende medische zaken, zoals operatie en infectie op luchtwegen.</t>
  </si>
  <si>
    <t>Ze heeft een gesprek gevraagd omdat ze genoeg heeft van het conflict met Vincent Remiens. Haar laten vertellen en nadien contact opgenomen met Greet. Die is al sinds okt 2015 inspanningen aan het doen om ze samen te zetten, heb Bianca dan laten weten dat ze die weg eerst moet volgen (eerst bemiddeling).</t>
  </si>
  <si>
    <t>sw : ziekteverzuim - startgesprek opbouw dossier</t>
  </si>
  <si>
    <t>verg: opvolgen, 1 periode na gesprek</t>
  </si>
  <si>
    <t>sw :  tweede verzuimgesprek, is migraine,  leren mee leven als rest dossier ok is</t>
  </si>
  <si>
    <t>verg regio: 3 periodes sinds vorige gesprek, waarvan 1 ingreep die aangekondigd was - opvolgen na herneming</t>
  </si>
  <si>
    <t>verg: hernomen na operatie, bij volgende ZI gesprek regio</t>
  </si>
  <si>
    <t xml:space="preserve">Ziekteverzuim </t>
  </si>
  <si>
    <t xml:space="preserve">sw : 2 ziekte perioden in 2018 (tot heden). Doet zeer hard haar best. Positief gesprek </t>
  </si>
  <si>
    <t>opvolging LZ: sinds gesprek sw op 27/07 1 lange periode (06/09 - 21/10 en 25/10 - 11/11); inmiddels hernomen</t>
  </si>
  <si>
    <t>cr: sinds gesprek SW 2 periodes, waarvan 1 lange. In totaal 4 in het voorbije jaar. Steeds gegronde reden, aandacht besteden aan vermijden van periodes, letten op signalen</t>
  </si>
  <si>
    <t>gesprek over je 5 perioden van afwezigheid , waarvan 1 AO en 1 omwille van privé - zaken die je hebt uitgelegd aan Sociale dienst en mezelf , we spreken af om dit te proberen beperken</t>
  </si>
  <si>
    <t>Informeel Ziekte</t>
  </si>
  <si>
    <t>Bart VDB: Kort gesprekje teL  nav. opvolging langdurig ziekte en haar TC in verlof. 3de infiltratie geen soelaas. Op 15/07 (laatste dag attest, terug afspraak met specialist). Op 10/08 afspraak met gerenommeerde Dr. Te UZ, vermoedelijk dient een operatie zich aan. Was teverden met tel.,  in vertrouwen liet zij ontvallen met haar TC geen klik te hebben en ze toch zo content was dat ik haar belde?  Vraagt zich af of tussentijds begeleider in MESOR geen oplossing voor haar kan zijn, daar zij door aanhoudende problemen met linkerschouder geen tram kan besturen (tractie geven) en zij absoluut niet wil thuis blijven zitten.</t>
  </si>
  <si>
    <t>verzuimgesprek</t>
  </si>
  <si>
    <t xml:space="preserve">Gabriella Frans </t>
  </si>
  <si>
    <t>gesprek SH + KDR</t>
  </si>
  <si>
    <t>Petrovic Damir</t>
  </si>
  <si>
    <t>4 zafwezigheden laatste jaar besproken : 1 voetbalblessure, 1 tgv vaccin,Geduid op zijn voorgeschiedenis in Antwerpen en hij zal er rekening mee houden, Verder positief dossier</t>
  </si>
  <si>
    <t>gesprek YDC - ikv ziekteverzuim</t>
  </si>
  <si>
    <t>gesprek SH + YDC: ikv ziekteverzuim</t>
  </si>
  <si>
    <t>gesprek SH + EV: ikv ziekteverzuim + meldingen</t>
  </si>
  <si>
    <t>Mutatiegesprek</t>
  </si>
  <si>
    <t>5/02/2015: aandachtspunt : hoog aantal ongevallen bus / wil graag naar tram / afspraak is eerst aantal ongevallen bus normaal en dan pas tramopleiding</t>
  </si>
  <si>
    <t>Mail SW: Kevin zou door CC gezien zijn met GSM (vanop een andere bus) en via dispatching gevraagd zijn om niet te bellen. Hij ontkent in alle toonaarden. CC wacht hem op aan station. Hij blijft ontkennen (heeft een  concrete privé reden om zeer tegen gsm gebruik te zijn tijdens het rijden) en mogelijks is ook CC beginnen twijfelen (eerst waren ze zeker, daarna gaven ze aan het eventueel niet op papier te zetten). Er zijn geen beelden (bus is te oud), hij voelt zich machteloos (woord tegen woord) en wil zijn onschuld bewijzen (wil onder meer loggegevens bij telenet opvragen). Afspraak is om even af te wachten (komt er al dan niet een verslag,….) Gesprek met CC is correct verlopen</t>
  </si>
  <si>
    <t>sw: informeel aangesproken tijdens koffiepauze; heeft het moeilijk met grijze zones, was tijdens horecabeurs over zijn toeren en stuurde mail op 23/11</t>
  </si>
  <si>
    <t>Wauman Kevin</t>
  </si>
  <si>
    <t>ED ziekteverzuimgesprek nav 4 afwezigheden afgelopen jaar. Bevestigd met brief op 29/09/2020</t>
  </si>
  <si>
    <t>16/05/14 (SH): werk en privé gescheiden houden</t>
  </si>
  <si>
    <t>20/01/15: gebeld, moet elke barema storten, zegt gisteren gestort te hebben</t>
  </si>
  <si>
    <t>19/05/2015 (SW) : diverse redenen tot ziekte, momenteel geen reden tot verder verzuim</t>
  </si>
  <si>
    <t>19/05/15: tijdens ziektegesprek ongevallen besproken</t>
  </si>
  <si>
    <t>12/06/2015: niet volledig akkoord, vindt dat over wat ze op facebook zet haar eigen beslissing</t>
  </si>
  <si>
    <t>melding van Eric Dekeuckelaere: Veronique Criel had hem gisteren via facebook een bericht gestuurd, waarin ze vraagt of hij haar vriend benaderd heeft.
Op Veronique haar facebookprofiel zou te lezen geweest zijn dat een collega haar vriend zou aangesproken hebben met de mededeling dat hij niet haar enige vriend zou zijn, zij zou hierover contact opnemen met sociale dienst.
Eric ontkent dat hij degene zou geweest zijn die dat gedaan heeft, apprecieert niet dat zij hem daarvan beschuldigt.
Hij verwacht geen actie van ons, alleen dat we het weten.
Info ook doorgegeven aan soc dienst.</t>
  </si>
  <si>
    <t>ss: sms gestuurd om RC aan te zuiveren, laatste storting dateert van 27/09</t>
  </si>
  <si>
    <t>verg: geen actie</t>
  </si>
  <si>
    <t xml:space="preserve">sw :tel  contact, aan het revalideren na (geslaagde) operatie elleboog, komt half augustus  terug werken </t>
  </si>
  <si>
    <t>Hij heeft laten weten dat hij een aantal onderzoeken moet laten gebeuren voor een ingreep. Dit levert echter een aantal ZI + een LZ op. Hem gezegd dat het goed is dat we dit weten, dan kunnen we dit in ons achterhoofd houden.</t>
  </si>
  <si>
    <t>ingreep =&gt; LZ</t>
  </si>
  <si>
    <t>verg: 1 AO in september, opvolgen</t>
  </si>
  <si>
    <t>weer LZ, blijkbaar nieuwe operatie</t>
  </si>
  <si>
    <t>heeft zelf gebeld, zal nog thuis zijn tot en met 17/04, dan komt hij werken, maar moet op 8/05 en 12/05 de laatste zaken laten gebeuren. Hij zal dan een week thuis zijn ongeveer. Daarna zou alles ok moeten zijn.</t>
  </si>
  <si>
    <t>verg: heeft ook soc dienst gebeld, vroeg of hij moest hernemen tussenin of niet, die vraag heeft hij aan CR niet gesteld, werken is de boodschap :-)</t>
  </si>
  <si>
    <t>Ziekteverzuim/te laat</t>
  </si>
  <si>
    <t>De Schenkel David</t>
  </si>
  <si>
    <t>formeel gesprek pm</t>
  </si>
  <si>
    <t>Gesprek PM: ziekteverzuim</t>
  </si>
  <si>
    <t>pm: bericht Dag Pieter,
Ik moet je melden dat ik na mijn dienst een corona test heb gedaan omdat ik milde symptomen had en de uitslag is uiteraard positief getest 😔 ik zal afwezig zijn tot 6/10 
Het is natuurlijk niet leuk aangezien ik al paar keer ziek ben geweest maar dit een ergens onmacht
Mvg David</t>
  </si>
  <si>
    <t>gesprek PM + SH - ikv ziekteverzuim</t>
  </si>
  <si>
    <t>tel. LVV : Davis heeft een operatie ondergaan, de wonde is nog niet helemaal genezen en hij moet op 29/02/24 terug naar ziekenhuis bij zijn specialist. Hij weet nog niet of hij zal mogen hervatten. Hij laat zo vlug mogelijk iets weten.</t>
  </si>
  <si>
    <t>David de Schenkel</t>
  </si>
  <si>
    <t>gesprek RC: psychologische problemen. Wegens relatiebreuk van 3? Jaar geleden…</t>
  </si>
  <si>
    <t>david de schenkel</t>
  </si>
  <si>
    <t>verg RS 17/07/14: in coaching houden</t>
  </si>
  <si>
    <t>Parmentier Bart</t>
  </si>
  <si>
    <t>Lucie vroegrijden juli/aug, juli 28,72% en aug 33,75% totaal te vroeg</t>
  </si>
  <si>
    <t>23/04/13: tijdens evaluatiegesprek: 4 periodes, 2 eerste zijn van zelfde AO, en laatste is ook AO</t>
  </si>
  <si>
    <t>26/05/15(sw) gesprek : samenloop van omstandigheden (onder meer de zona), zou in de toekomst geen probleem meer mogen zijn</t>
  </si>
  <si>
    <t>26/05/15 (SW): tijdens ziektegesprek ongevallen besproken</t>
  </si>
  <si>
    <t>verg: AO in dec 2015 is wegens agressie, ook 2 ZI, opvolgen (aangezien laatste AO is en soc hiervoor contact heeft)</t>
  </si>
  <si>
    <t>verg: nog niet hernomen, gesprek plannen tijdens ZI</t>
  </si>
  <si>
    <t>Van der Crussen Annik</t>
  </si>
  <si>
    <t>SH: Gesprek rond ziekteverzuim</t>
  </si>
  <si>
    <t>Gesprek SH: Ziekteverzuim, ziek geweest van midden april 2016 tot februari 2017</t>
  </si>
  <si>
    <t>verg: nog niet ziek geweest in 2018</t>
  </si>
  <si>
    <t>Van der Cruyssen Annik</t>
  </si>
  <si>
    <t>ED  gesprek nav 5 ziekteperiodes afgelopen jaar.</t>
  </si>
  <si>
    <t>Lucie mail vroegrijden juli/aug, juli 31,06% totaal te vroeg en aug 16,11% totaal te vroeg, aug goed.</t>
  </si>
  <si>
    <t>gesprek LVV : ziekteverzuim (4 x ziek), anders goed dossier = goede resultaten vroegrijden en ecoscore</t>
  </si>
  <si>
    <t>verg 17/01/14: opvolgen</t>
  </si>
  <si>
    <t>30/07/15: vermoeden van alcoholgebruik, soc dienst kent zijn dossier, maar niet op dat vlak; ziek vanaf 04/08 -&gt; na herneming contact opnemen</t>
  </si>
  <si>
    <t>07/08/15: gesprek ivm vermoeden van alcoholgebruik - betreft mondspoeling - heeft wel problemen gehad in het verleden wegens scheiding, maar er is geen sprake van een alcholprobleem</t>
  </si>
  <si>
    <t>verg: gesprek regio plannen</t>
  </si>
  <si>
    <t>gesprek CR: twee lange afwezigheden en 1 korte, verwacht geen nieuwe periode (opm: heeft een nekprothese en af en toe last na een dienst + suikerziekte)</t>
  </si>
  <si>
    <t>verg: er wordt een nieuw gesprek ingepland, 3 nieuwe periodes na gesprek</t>
  </si>
  <si>
    <t>cr: sinds gesprek in sept 2016 momenteel voor de 4e maal ziek, heeft gisteren gebeld om te vragen of de afspraak doorgaat, maakte er niet van om te komen tijdens ZI. De medicatie tegen ontstekingen rond de prothese zorgt voor weerslag op vlak van diabetes, waardoor hij aantal keren niet is kunnen komen werken. Medicatie werd aangepast, maar momenteel weer ontsteking op nek. Beide werken elkaar tegen, men zoekt nog een oplossing / evenwicht in de medicatie. Omwille van de nekproblemen zal aangepast werk op tram aangevraagd worden bij herneming. Erop gewezen dat het aantal afwezigheden dan ook naar beneden moet.</t>
  </si>
  <si>
    <t>cr: heeft teruggebeld; suiker is nu onder controle; vandaag 3e infiltratie nodig voor arm, nek en schouder; begint nu ook last te hebben van onderrug; normaal mag je maar 3 infiltraties hebben, indien het nog steeds niet ok is, zal hij verwezen worden naar een osteopaat.</t>
  </si>
  <si>
    <t>heeft teruggebeld, wil 1/10 hernemen, laat ons rond 20/09 iets weten</t>
  </si>
  <si>
    <t>verg: hoopt te hernemen 01/10; gesprek bij herneming (regio)</t>
  </si>
  <si>
    <t>cr: gesprek herneming na LZ, krediet is op</t>
  </si>
  <si>
    <t xml:space="preserve">sw : Michel (TB ts 20:00 en 24:00) weigerde te helpen tanken (dag erop was er een vakbondsactie) wegens "kan niet goed parkeren". Geseponeerd wegens "gevoelig". </t>
  </si>
  <si>
    <t xml:space="preserve">sw: Michel gebeld. Heeft een gezwel op bot (in zijn voet) dat niet goed komt. In september een nieuwe injectie cortisone. Heeft in verleden nog gesukkeld en is toen te vroeg herbegonnen. Natacha zou zijn dossier kennen. </t>
  </si>
  <si>
    <t>cr: tel contact: nog steeds problemen met voet, waarsch te maken met suikerziekte, dat zijn ze momenteel nog aan het onderzoeken - beseft dat ie al veel &amp; lang thuis geweest - wil itt vorige keer 100% genezen zijn voordat hij herbegint</t>
  </si>
  <si>
    <t>cr: Michel belde: zal moeten geopereerd moeten worden aan schouder, nog steeds problemen met voet ook; operatie wordt volgende week met de dokter besproken</t>
  </si>
  <si>
    <t>bespreking SH - CR: inplannen tijdens ZI indien verlenging na 31/01</t>
  </si>
  <si>
    <t>opvolging: verlenging tem 15/03 --&gt; inplannen</t>
  </si>
  <si>
    <t>Van Lierde Michel</t>
  </si>
  <si>
    <t>ED tel cont nav herneming na langdurige ziekte. Alles verliep vlot en Michel is gemotiveerd.</t>
  </si>
  <si>
    <t>ziekteverzuim : langdurig</t>
  </si>
  <si>
    <t>ED ziekteverzuimgesprek en bespreking van zijn heropstart. Bevestigd in brief.</t>
  </si>
  <si>
    <t>onwettig afwezig</t>
  </si>
  <si>
    <t>ED mail naar Michel ivm afwezigheid sinds 12/11/20 zonder ziekteattest. Reactie per mail van Michel : Heb geen ziekte briefje. Door de aanhoudende pijn in mijn schouder terug hervallen in mijn vroeger probleem. Weet niet meer wat ik moet doen.</t>
  </si>
  <si>
    <t>mail Michel : neem 6 pijnstillers per dag voor mijn schouder in combinatie met .., slaap niet meer. ED mail reactie : peptalk + afspraak arbeidsgeneesheer 25/11/20 om 11:45.Mail Michel : bevestigd de afspraak en gaat komen. Hij zegt ook dat hij een mail verstuurd heeft om een korte opname te regelen bij Dr Raemdonck in Maria Middelares.</t>
  </si>
  <si>
    <t>Michel is niet aanwezig op zijn afspraak bij de arbeidsgeneesheer. Terug mail van ED om DRINGEND zijn afwezigheid te wettigen adhv een ziekteattest. Brief van SH meegestuurd in bjlage en ook per post.</t>
  </si>
  <si>
    <t>ED mail Michel gaat op 16/3 bij prof in Uz nav aanhoudende schouderproblemen. Op 25/3 heeft hij een afspraak bij de arbeidsgeneesheer.</t>
  </si>
  <si>
    <t>ED gesprek.Mag niet heropstarten van de arbeidsgeneesheer. Kan ten vroegste op 22/6 want dan is het 6 maanden na zijn eerste opname. Na eerste opname Maria Middelares(3 weken) terug hervallen na privé problemen. Daarna beseft dat hij speelt met zijn job en toekomst. Daarna vrijwillig laten opnemen op 11/3 in opvangcentrum St Juliaanstraat. Dit onder begeleiding van psychologen en therapie.</t>
  </si>
  <si>
    <t>mal Natacha Hoste : tel cont met Michel : afspraak arbeidgeneesheer geregeld op 10/6/2021. Mag zeker het werk niet hervatten voor 22/6/2021.</t>
  </si>
  <si>
    <t>tel ED naar Michel. Operatie aan pols carpaltunnel is geslaagd maar ze hebben dieper moeten snijden dan voorzien waardoor de revalidatie langer zal duren. Nog steeds veel pijn. Bij een onderzoek aan de buik is gebleken dat er vlekken op zijn longen zijn en daarvoor krijgt hij op 13/3/24 een pet scan en bijkomende onderzoeken.</t>
  </si>
  <si>
    <t>mail MVL met stand van zaken gezondheid. Het gaat niet zo goed. Problemen aan de longen : bioptie, hand en pols nog steeds pijn na operatie carapltunnel, verdikte hartspier,  darm en maagproblemen waar ook nog verdere onderzoeken volgen.</t>
  </si>
  <si>
    <t>Michel kwam langs op bureel. Nog steeds last van zijn pols. op 14/5 afspraak bij de fysiotherapeut en op 16/5/24 afspraak specialist hand. Scan van de longen heeft niet veel duidelijkheid gebracht. Als Michel binnen de 45 dagen geen mail ontvangt dan is het geen kanker. Indien ze hem wel contacteren moet hij opnieuw een scan laten nemen van zijn longen om te kijken of de witte bolletjes niet vergroot zijn. Afwachten dus.</t>
  </si>
  <si>
    <t>Michel mail:  krijgt nog kiné voor de pols,arm en schouders. Na zijn operatie was er CRPS opgetreden. Verdere massage is aan geraden. In totaal 60 beurten kiné.  18 aug 24 zijn alle onderzoeken van de longen afgelopen en hoopt hij te hervatten.</t>
  </si>
  <si>
    <t xml:space="preserve">Is momenteel opgenomen in ziekenhuis. De onduidelijkheid rond zijn medische problemen en zijn privé problemen werden hem teveel.Normaal mag hij woensdag 14/8/24 naar huis.Hij heeft reeds 30 beurten kiné achter de rug en nog steeds weinig verbetering. Dinsdag volgt een scan van zijn longen. </t>
  </si>
  <si>
    <t>brief niet volgen ziektereglement 19/12/2024.</t>
  </si>
  <si>
    <t>ziekteverzuim ED: 4 afwezigheden voor de rest goed dossier. Brief 6/2/2025</t>
  </si>
  <si>
    <t>tel ED. zware depressie met opname. Gaat op 17/11/25 naar de arbeidsarts en hoopt op 19/11/25 te hervatten. Attest loopt tot 30/11/25</t>
  </si>
  <si>
    <r>
      <t>ingesproken op voice mail 24/04/14</t>
    </r>
    <r>
      <rPr>
        <b/>
        <sz val="11"/>
        <rFont val="Calibri"/>
        <family val="2"/>
        <scheme val="minor"/>
      </rPr>
      <t/>
    </r>
  </si>
  <si>
    <t>ingesproken op voice mail 27/05/14</t>
  </si>
  <si>
    <t>ingesproken op voice mail 28/05/14</t>
  </si>
  <si>
    <t>brief verstuurd 28/05/14: elke barema storten, achterstand te storten tegen 13/05/14</t>
  </si>
  <si>
    <t>langsgekomen, heeft 190,20 euro gestort op 28/05, en stort nu dagelijks</t>
  </si>
  <si>
    <t>19/01/15 (tel): heeft 14/01 overgeschreven via bank, staat op 19/01 nog niet in AS400... er nog eens op gewezen hoe gestort moet worden</t>
  </si>
  <si>
    <t>nazicht 20/01/15: ok</t>
  </si>
  <si>
    <t>21/04/15: gesprek CR: rijdt defensief, soms tot ergernis van zijn collega's, neemt zeker geen risico's, vraagt soms tips aan collega's of instructeurs, heeft ook veel op rust gewerkt dus vermoeidheid kan ook een rol spelen, evaluatie na 6md</t>
  </si>
  <si>
    <t>brief 06/10/15: ok</t>
  </si>
  <si>
    <t>brief 06/10/15: niet ok</t>
  </si>
  <si>
    <t>brief 06/10/15: 3 mondelinge opmerkingen in zes maanden = niet ok</t>
  </si>
  <si>
    <t>Olenski Leonard</t>
  </si>
  <si>
    <t>cr: RC, ongevallen en TL besproken, had privé het één en ander aan zijn hoofd wat een weerslag had op het werk + gsm kapot dus RC minder vlot; zou nu beter moeten zijn + nieuwe gsm</t>
  </si>
  <si>
    <t>cr (tel): meer KR's, voor de rest een goed dossier; mensen zijn geïrriteerd, sommige uiten zich naar hem toe en verwachten dan niet dat hij reageert, en als hij toch reageert, schrijven ze; soms komen andere reizigers ertussen</t>
  </si>
  <si>
    <t xml:space="preserve"> klacht vervoersregiomanager</t>
  </si>
  <si>
    <t xml:space="preserve"> ED gesprek gehad over openstaande chauffeursdeur en onveilige rit. Gaf fout toe en ging er in de toekomst op letten.</t>
  </si>
  <si>
    <t>achterstand van bijna 300 euro , verwittigd en heeft onmiddellijk in orde gebracht</t>
  </si>
  <si>
    <t>Lucie mail vroegrijden juli/aug , juli 18,06% en aug 34,38% totaal te vroeg</t>
  </si>
  <si>
    <t>gesprek LVV : 5 meldingen waarvan 4 te laat op dienst, anders goed dossier</t>
  </si>
  <si>
    <t>mail VVF nav ontsporing zit in dienstkastje. Op 15/12/22 ED tel met melding dat VVF in dienstkastje zit en vraag om reactie hierop. Op 19/12/22 reactie ontvangen.</t>
  </si>
  <si>
    <t>ED afgifte VWF met sanctie 1d schorsing nav ontsporing. Hij beseft dat hij een fout gemaakt heeft en gaat in de toekomst beter opletten.</t>
  </si>
  <si>
    <t>Omari Said</t>
  </si>
  <si>
    <t>ED tel cont nav afwezigheid. Val in januari waar staartebeen geraakt was veroorzaakt nog steeds pijn met nu ook pijn in de onderrug. Krijgt hiervoor vandaag een epidurale en hoopt snel te kunnen hervatten.</t>
  </si>
  <si>
    <t>Telefonisch contact YDC : zoon(6j) heeft hersenbloeding gehad en is 2 keer geopereerd , 3de keer volgt op vrijdag 3 /09, is niet in staat om zich te concentreren en zal onbeschikbaar zijn tot eind september . Ook MA is ingelicht,</t>
  </si>
  <si>
    <t>tel.contact met Greet : zoontje is al beter, hij woont nu bij moeder van said</t>
  </si>
  <si>
    <t>ziekteverzuim informeel</t>
  </si>
  <si>
    <t>gesprek SH + LVV : polsen naar perspectieven naar herneming toe, wil vanaf 01/01/2023 terug 50% ZI01 starten</t>
  </si>
  <si>
    <t>ED tel : Veel pijn aan de rug. Uitstraling van de ribben tot aan de rug. Neemt Tradonal en mag hier niet mee rijden. Komt dinsdag 30/4 op gesprek SH + ED om te luisteren naar perspectief hernemen.</t>
  </si>
  <si>
    <t>SH+ED verzuim + pespectief</t>
  </si>
  <si>
    <t>arbeidsongeval ?</t>
  </si>
  <si>
    <t xml:space="preserve">Said belt om te zeggen dat hij pijn heeft in de flank van zijn lichaam. Hij is tussen reizigers gekomen toen deze een vrouw lastigvielen. Ik vroeg hoe erg de pijn was en of hij kon verder rijden.  </t>
  </si>
  <si>
    <t xml:space="preserve">ziekteverzuim </t>
  </si>
  <si>
    <t>SH+SS ziekteverzuim/algemeen functioneren en nevenactiviteit basic fit. Bezorgdheid uitgesproken over de combinatie cumul en aanwezigheid als chauffeur. Cumulatie goedgekeurd onder de voorwaarde dat de afwezigheden en meldingen beter worden. Indien niet dan wordt de intrekking van de cumulatie bekeken.</t>
  </si>
  <si>
    <t>brief 3 meldingen</t>
  </si>
  <si>
    <t>brief 3 meldingen op 6 maanden</t>
  </si>
  <si>
    <t>verg 27/07/15: opvolgen, burn out gehad, sinds herneming ok</t>
  </si>
  <si>
    <t>tel. Lucie : diagnose nog niet uitgesproken, laurian heeft reuma; heeft last van arm/schouder en nek. Heeft reeds een botcan gehad, moet nog onder de MRI. Ze krijgt ondertussen ontstekingsremmers maar heeft geen beterschap. Indien het niet van de reuma komt, kan het ook nog een hernia zijn in de nek. ZE moet op 04/11 bij de specialist zijn en hoopt dan iets meer te weten. Zal niet kunnen hervatten op 5/12/20.</t>
  </si>
  <si>
    <t>tel. Lucie : heeft reeds attest tem 31/01/2021. heeft hernia in nek waarvoor operatie nodig is. Heeft nog geen datum wanneer dit zal gebeuren (uitstel operaties corona). Daarna 3 tot 6 maand revalidatie. Daarna moet schouder en rug ook nog onder handen genomen worden. Dokter gaf niet veel hoop dat ze in 2021 zal werken.</t>
  </si>
  <si>
    <t>tel. Lucie :  Laurian had verlenging doorgestuurd tem 31/05/2021. ik heb haar gebeld om te vragen hoe het met haar gaat. In januari is ze geopereerd van een dubbele hernia. Ondertussen heeft ze ook een frozen sholder. Ze heeft hievoor een spuit in de schouder gekregen en heeft 60 beurten kiné gekregen. Laurian is een zeer positieve persoon en wil zo vlug mogelijk komen werken. Zij zal er dus ook alles aan doen om haar genezing te bespoedigen (waar dit kan).</t>
  </si>
  <si>
    <t>tel. Lucie : Laurian mag nog niet hervatten in augustus. Ze heeft verlenging tem 30/09/21. Op 15/09 moet naar haar specialist in de hoop dat ze mag hervatten. Ze heeft ook al een afspraak bij de arbeidsgeneesheer op 15/09. Ze zou 100% willen hervatten en dan 1 dag werken en 1 dag WV nemen.</t>
  </si>
  <si>
    <t>tel. Lucie : Laurian wil het werk hervatten, komt op 15/09 naar arbeidsgeneesheer</t>
  </si>
  <si>
    <t>tel. Laurian heeft terug last van haar kristallen.</t>
  </si>
  <si>
    <t>tel. Laurian: wordt op 07/02 geopereerd, 3 weken later zal ze pas weten wat de nabehandeling zal zijn. Laurian heeft reeds attest tem 15/04/2024</t>
  </si>
  <si>
    <t>tel. Laurian : operatie is goed verlopen, op 20/02/2024 naar dokter om te horen wat de nabehandeling is</t>
  </si>
  <si>
    <t>tel. Laurian : heeft heel veel bijwerkingen van de behandelingen</t>
  </si>
  <si>
    <t>tel. Laurian : gaat op 20/10 naar oncoloog</t>
  </si>
  <si>
    <t>tel. Laurian : heeft andere medicatie gekregen, afwachten of die aanslaat</t>
  </si>
  <si>
    <t>tel. Laurian : bijwerkingen zijn een beetje verbeterd, zou zelf graag vanaf 01/07/2025 willen proberen om progressief op te starten</t>
  </si>
  <si>
    <t>tel. Laurian : wil op 01/07 progressief hervatten. Gaat op 20/06 naar arbeidsgeneesheer. Heeft zeer slechte nachtrust</t>
  </si>
  <si>
    <t>tel. Laurian : Laurian mag het werk niet hervatten van de arbeidsgeneesheer. Ze heeft nog last van een frozen sholder en tenniselleboog. Dit zou ook een gevolg zijn van de behandelingen. Hiervoor neemt ze nu ontstekingsremmers en volgt ze kiné. Ook het slapen is nog moeilijk, maar dat zal een probleem blijven. eind augustus moet ze terug naar de dokter.</t>
  </si>
  <si>
    <t>tel. Laurian : tenniselleboog is iets beter, nog niet veel beterschap in frozen sholder. Ze volgt nog steeds kiné. Ze moet eind deze maand opnieuw naar haar dokter. Er zal verlenging volgen.</t>
  </si>
  <si>
    <t>gesprek SH + LVV: luisteren naar perspectief naar herneming toe. Laurian laat in december weten hoe het gaat</t>
  </si>
  <si>
    <t>tel. Lucie: naar specialist geweest voor de schouder. Frozen sholder is oké maar haar schouder is volledig ontstoken. Moet kiné onmiddellijk stoppen. Op 30/12 scan, op 02/01 infiltratie en op 06/01/2026 terug naar specialist.</t>
  </si>
  <si>
    <t xml:space="preserve">Op 2 januari heeft ze een infiltratie gehad in haar schouder. Vandaag moest ze naar de specialist. Ze heeft nu veel pijn maar de dokter zei dat dit normaal is. De spuit moet nu eerst 14 dagen inwerken. Op 27/01 moet ze terug op controle. </t>
  </si>
  <si>
    <t>11/08/14:  elke barema storten</t>
  </si>
  <si>
    <t xml:space="preserve"> verg RS 28/01/15: gesprek plannen (defensief rijden)</t>
  </si>
  <si>
    <t>De Pauw Kurt</t>
  </si>
  <si>
    <t>info: ziekteperiodes april vermoedelijk gelinkt aan overlijden moeder</t>
  </si>
  <si>
    <t>Kurt wou het werk hervatten maar de arbeidsarts heeft beslist dat dit nog niet mocht. Hij moet nog een verlenging van 14 dagen aanvragen bij zijn arts. Daarna herevaluatie.</t>
  </si>
  <si>
    <t>11/10/10: zwaar ongeval De Sterre</t>
  </si>
  <si>
    <t>Marnix heeft laten weten dat zijn rijbewijs zal ingetrokken worden wegens alcoholgebruik achter het stuur in privé. Erop gewezen dat hij eerst zijn verlof zal moeten opnemen, en pas daarna kan onbetaald verlof.</t>
  </si>
  <si>
    <t>aangesproken op aantal ongevallen, gevraagd defensief te rijden</t>
  </si>
  <si>
    <t>melding van collega chauffeur over rijstijl en houding in voertuig</t>
  </si>
  <si>
    <t>gesprek CR -&gt; rijschool bijkomende opl</t>
  </si>
  <si>
    <t>(CR): form verw</t>
  </si>
  <si>
    <t>bijkomende opleiding op 30/10/14 is goed verlopen; 1</t>
  </si>
  <si>
    <t>3/05/2015 (SW) gesprek op verzoek van marnix, had terug een aantal ongevallen en wou in gesprek pro actief meedelen dat hij er geen schuld aan had en zijn best doet om ongevalvrij te rijden</t>
  </si>
  <si>
    <t>19/10/15: vraag aan rijschool om hem eens te coachen in kader van ongevallen</t>
  </si>
  <si>
    <t>sw : zware klantenreactie, positief gesprek</t>
  </si>
  <si>
    <t>informeel gesprek RC op verzoek Marnix</t>
  </si>
  <si>
    <t>gecoacht door Steven De Bruycker: "Marnix hecht veel belang aan waarden zoals beleefdheid, hulpvaardigheid, goede opvoeding, enz… Hij verwacht dit van hemzelf en zijn collega’s maar vooral evenzeer van de reiziger, daar loopt het volgens mij soms mis. Hij heeft een bepaald rechtvaardigheidsgevoel en kan er moeilijk mee om als hij door (onbeleefde) reizigers terecht gewezen wordt. Ook gedrag van andere weggebruikers en situaties leiden soms tot irritaties. Hij kan er moeilijk mee om juist te reageren naar onbeleefde mensen toe. Heb hem tips gegeven om kort en kordaat maar zeker zelf ook beleefd te reageren en zeker bepaalde situaties niet erger te maken dan ze moeten of kunnen zijn. Hij is zich uiteraard bewust dat hij zo het risico op conflict en eventuele klantenreacties die daaruit volgen drastisch kan beperken. 
Hij ging zeker mee in mijn verhaal maar men moet er zich van bewust zijn dat het geen gemakkelijke oefening zal zijn voor hem.
Verder merk ik geen problemen bij Marnix. Hij heeft verder geen verzuchtingen. Kan goed om met de uren van zijn diensten, rijdt zowel graag met de bus als met de tram en vertelt me dat hij zijn job zeer graag doet. Enkel het omgaan met reizigers en andere weggebruikers is soms een probleem."</t>
  </si>
  <si>
    <t>LVV : informeel gesprek : zal morgen alles storten, gaat dan weekje in verlof</t>
  </si>
  <si>
    <t>Hofman Marnix</t>
  </si>
  <si>
    <t>Lucie : gesprek omdat hij op 20/11/19 moest buiten rijden uit Destelbergen, bus was bevroren, had bus aangelegd en heeft een uur in stelplaats gezeten. Pas nadat instructeur hem aangesproken had, is hij terug naar zijn bus gegaan. Hij beweert dat dit de enigste bus was op de stelplaats die bevroren was, nachtlading zat ook niet in.</t>
  </si>
  <si>
    <t>lucie + Greet : gesprek (zie dossier)</t>
  </si>
  <si>
    <t>mail lucie : 12,66 % extreem te vroeg in april</t>
  </si>
  <si>
    <t>LVV + greet : opvolggesprek + veelvuldig ziek</t>
  </si>
  <si>
    <t>LVV : aangesproken vroegrijden juni 2020 : 5,71% extreem te vroeg en 37,14 % te vroeg. Zal er op letten.</t>
  </si>
  <si>
    <t>Bart VDB: ziet Marnix te Driebeek roken op bestuurderszetel voertuig bij opstart aflos…hem hierover aangesproken…ernst…normaliter VVF, respect voor collega's, volgende vaststelling onverbiddellijk VVF: goede afspraken maken goede vrienden. Hij verontschuldigde zich onmiddellijk en werpte sigaret weg. Diens TC (Lucie) ingelicht.</t>
  </si>
  <si>
    <t>LVV : gesprek ivm cumulatie : nieuw formulier laten invullen met max. 30u00, ondertussen ook voorstel gedaan om de opleiding "omgaan met agressie" te volgen (naar aanleiding van voorval met controleur Cynthia). Marnix aarzelde eerst om dit te volgen, hij vond dat wij hem de stempel van agressief te zijn gaven. Hem ervan overtuigd dat dit niet het geval is. WIj bieden het enkel aan. Besloot om de opleiding toch te volgen.</t>
  </si>
  <si>
    <t>LVV : Marnix is op 31/03/21 door zijn knie gegaan bij het afstappen van zijn voertuig (AO). Zijn knie is versleten maar dokter wil nog geen prothese inbrengen. Daarom krijgt hij 7 inspuitingen met gel. Moet op 11/05/2021 normaal gezien zijn laatste spuit krijgen. Hij weet nog niet of er verlenging komt.</t>
  </si>
  <si>
    <t>LVV : tel. Heeft opnieuw inspuiting gehad in knie. Ondertussen verlenging tem 02/08/2021. Dan wordt bekeken of er een operatie volgt.</t>
  </si>
  <si>
    <t>Marnix kwam naar bureel met verlenging tem 31/10/2021. Op 08/09/2021 wordt hij geopereerd van zijn knie.</t>
  </si>
  <si>
    <t>tel. LVV : marnix is vorige week geopereerd aan knie, moet volgende week op controle, nog geen nieuws van de arbeidsongevallenverzekering</t>
  </si>
  <si>
    <t>marnix kwam op bureel met verlenging tem 06/12/2021. Op 6/12/21 moet hij om 14u00 naar de specialist. Hij zal dan pas kunnen zeggen of er een verlenging volgt.</t>
  </si>
  <si>
    <t>tel. LVV : Marnix moet op 6/12 naar zijn dokter. Gaat dan pas weten of hij mag hervatten.</t>
  </si>
  <si>
    <t>tel. LVV : Marnix zou het werk mogen hervatten op 06/01/2022. Hij moet nog naar de arbeidsgeneesheer.</t>
  </si>
  <si>
    <t>rookbeleid</t>
  </si>
  <si>
    <t xml:space="preserve">gesprek SH + LVV : gesprek naar aanleiding van VVF roken in gebouwen </t>
  </si>
  <si>
    <t>Ziekteverzuim informeel</t>
  </si>
  <si>
    <t>Marnix kwam naar bureel met zijn ziekteattest. Hij heeft een gebroken ruggewervel (foto getoond)</t>
  </si>
  <si>
    <t>tel. LVV : marnix moet nog naar zijn dokter maar heeft nog veel pijn</t>
  </si>
  <si>
    <t>tel. LVV : marnix heeft nog veel pijn, neemt nog steeds pijnstillers, gaat op 31/03 naar dokter</t>
  </si>
  <si>
    <t>gesprek SH + LVV : polsen naar perspectieven naar herneming toe, gaat op 28/04 terug naar zijn dokter en op 10/05/2023 naar de arbeidsgeneesheer. Hij wil zo vlug mogelijk terug 50% ZI01 starten.</t>
  </si>
  <si>
    <t>marnix had een gesprek gevraagd met Elke, Sabrina en mijzelf. Hij heeft op 3/12/2023 een zeer zware hartaanval gehad. Ze hebben onmiddellijk een stand gestoken. Op 3/01/2024 moet hij opnieuw een ingreep ondergaan om nog een andere stand te laten vervangen. Hij zal zeker 1 maand niet mogen rijden. Op 9/01 moet hij dan terug op controle bij de professor en vanaf 23/01/2024 moet hij naar de hartrevalidatie.</t>
  </si>
  <si>
    <t xml:space="preserve">marnix kwam op bureel. Hij heeft verlenging tem 31/08/2024. Begin augustus moet hij naar de specialist. </t>
  </si>
  <si>
    <t>marnix kwam op bureel. Hij was naar de arbeidsgeneesheer geweest. Hij is rijgeschikt verklaard maar ziet het niet meer zitten om te rijden. In samenspraak met SH voorstel gedaan om enkel tram te rijden (zodat hij niet alle lijnen van hoppin moet leren) of te werken in de nacht om te tanken. Tanken zag hij niet zitten. eind deze maand moet hij terug bij zijn dokter.</t>
  </si>
  <si>
    <t>gesprek SH en LVV : gaat op 3/09/2024 hervatten. Hij zal steeds tramdiensten, en waar mogelijk vroege diensten doen</t>
  </si>
  <si>
    <t>03/08/15: meldt problemen met Tek Fatih ivm ontvangsten op voertuig na niet correct afgesloten dienst</t>
  </si>
  <si>
    <t>verg: melding controleur dat het niet goed gaat met haar maar dat ze zelf contact ging opnemen met Stefaan of Chaja, maar ze heeft geen contact opgenomen, soc dienst heeft contact gehad, maar weet niet wat ze ermee gedaan heeft; gesprek na volgende ZI</t>
  </si>
  <si>
    <t>gesprek CR: Sam heeft zelf geen contact opgenomen. Ze had 5 ziekteperiodes in het voorbije jaar. Gaf tijdens het gesprek aan hierover verwonderd te zijn. Had een zwaar jaar (opleiding G en kort erna opleiding tram) en had pas laat verlof genomen. Heb haar aangeraden tijdig eens een dagje tussenuit te nemen en voldoende te rusten. Moet in mei een ingreep aan haar tanden laten doen, ze twijfelde of ze dit nog moest doen, maar ze heeft er wel last van dus ok.</t>
  </si>
  <si>
    <t xml:space="preserve">SW: fout lag bij De lijn </t>
  </si>
  <si>
    <t>ss: zie opmerking bij 27209.  Sam was blij dat ik Steven vroeg om uit de stuurpost te komen, hij stond aan de instapdeur en ze dacht dat hij iets moest vragen, toen ze de deur opendeed stapte hij in en Sam durfde niet te reageren.</t>
  </si>
  <si>
    <t>Roose Sam</t>
  </si>
  <si>
    <t>LVDV: bij sam geweest bij ongeval, auto tussen 2 trams, was zeer onder de indruk, niet haar fout</t>
  </si>
  <si>
    <t>info LVV: periode 25/07 tem 28/07 door corona</t>
  </si>
  <si>
    <t>tel LVV : Sam was tijdens ziekteperiode van 25/08-28/08 opgenomen in spoed. Vandaag, op 14/09/2023 moest hij terug naar UZ voor verder onderzoek. Aangezien iets gezien hebben volgt nog een bijkomend onderzoek onder volledige narcose op 18/09/2023.</t>
  </si>
  <si>
    <t>Ibrir Ridha</t>
  </si>
  <si>
    <t>Ibrir vraagt zelf gesprek aan met mij als vervangend TV (Bart), in aanwezigheid van Freddy Baert. Ibrir een rijverbod gekregen van 1 maand (11/02/2022 tem. 11/03/2022). Zgn nav. aangehouden met Franse nummerplaat en geen kinderzitjes aanwezig in wagen met 3 kids. Ibrir stelde voor het vonnis te tonen van de poltierb en ingestemd. Dit om uit te sluiten dat er geen andere factoren spelen. Vb. rijden onder invloed van??? Met planners periode geregeld...</t>
  </si>
  <si>
    <t>gesprek : 3 meldingen na gesprek 20/10/2021</t>
  </si>
  <si>
    <t>gesprek SH + LVV : formele verwittiging + 1 dag effectieve schorsing voor algemeen functioneren</t>
  </si>
  <si>
    <t>ontslaggesprek</t>
  </si>
  <si>
    <t>gesprek SH + LVV : ontslag</t>
  </si>
  <si>
    <t>22/04/14: tijdens evaluatiegesprek gevraagd elke barema te storten</t>
  </si>
  <si>
    <t>heeft 111 euro gestort op 08/11, en op 8 en 9/11 90 euro ontvangen, stort dit 11/11, is dus ok</t>
  </si>
  <si>
    <t>Debreuckere Renzo</t>
  </si>
  <si>
    <t>mail EV: resultaten maart gekend; zijn vrij hoog; gevraagd aandacht aan te besteden
extreemvroeg = 4,44% + vroeg = 26,67%</t>
  </si>
  <si>
    <t>mail EV: resultaten juni boven 20% =&gt; mail gestuurd er op te letten
extreemvroeg = 0% + vroeg = 27,03%</t>
  </si>
  <si>
    <t>info EV: Renzo heeft maar 3 diensten gedaan in juli =&gt; geen actie ondernomen</t>
  </si>
  <si>
    <t>mail EV: resultaten nov doorgegeven; terug boven 20%; gevraagd zich te herpakken</t>
  </si>
  <si>
    <t>brief EV: resultaten zijn voor de 3e keer boven 20%; brief opgemaakt; moet beter</t>
  </si>
  <si>
    <t>04/07/14: tijdens evaluatiegesprek gevraagd te letten op de spiegels</t>
  </si>
  <si>
    <t>04/07/14: tijdens evaluatiegesprek gevraagd elke barema te storten</t>
  </si>
  <si>
    <t>sw : zegt net te hebben gestort, zal saldo aanzuiveren</t>
  </si>
  <si>
    <t>sw : geldafgifte</t>
  </si>
  <si>
    <t>verg: onwel geworden (pijn in de borst), soc dienst op de hoogte, gesprek regio plannen? Afwachten</t>
  </si>
  <si>
    <t>cr: tel.: herval van AO van 13/12/17, maar nog in beraad v Ethias; nekproblemen, pijn ging niet over na AO, blijkt artrose te hebben, zou mogen hernemen 25/06, maar moet nog naar arbeidsgeneesheer</t>
  </si>
  <si>
    <t>overleg regio: thuis wegens herval AO, opvolgen of hij herneemt 25/06</t>
  </si>
  <si>
    <t>verg: hernomen 25/06, opvolgen</t>
  </si>
  <si>
    <t>echtgenote heeft laten weten dat hij een kleine hartaanval gehad heeft</t>
  </si>
  <si>
    <t>Info soc dienst: 'Opgebeld naar de echtgenote van De Backer Guy. Guy is nog steeds gehospitaliseerd. Hij zit verschrikkelijk in met zijn job zegt ze, ik liet haar weten dat ik jullie op de hoogte zou brengen over de verdere hospitalisatie en Het feit dat de aanleiding toch ernstig is en moet opgevolgd worden door de artsen.'</t>
  </si>
  <si>
    <t>AO herval van 19/04 tem 24/06 niet erkend, omzetten naar ZI</t>
  </si>
  <si>
    <t>info via planning: Guy is sedert juli in ziekteverlof, belde een verlenging door tem 11/01/19 voor personenvervoer, maar zou vanaf 30/11/18 terug met eigen wagen mogen rijden, vraagt of aangepast werk mogelijk is - dit is niet het geval</t>
  </si>
  <si>
    <t>cr: tel contact: ingelicht dat er geen aangepast werk is, hoopt op 30/11 te horen dat hij met de wagen kan rijden, is voorzichtig optimistisch</t>
  </si>
  <si>
    <t>cr: nadat ik vernomen had dat hij verlenging had tot 10/07/19 hem gebeld; blijkbaar na herseninfarct sowieso een jaar niet mogen rijden met mensen, wel na 6 maanden met eigen wagen; komt op 10/01 bij arbeidsgeneesheer voor eventuele mogelijkheden van aangepast werk te bespreken</t>
  </si>
  <si>
    <t>bespreking SH - CR: mag niet rijden tot 10/07/19, er volgt mogelijks een aanvraag voor aangepast werk</t>
  </si>
  <si>
    <t>LVV : gesprek : herneemt vanaf 11/07/19 50% ZI01. via Mesor : 2 maand tramdiensten</t>
  </si>
  <si>
    <t>Lucie : vanaf 01/03/2020 terug naar B09 wegen &gt; 2 maand AD Mesor</t>
  </si>
  <si>
    <t>mail Lucie : 21,43 % extreem te vroeg in april</t>
  </si>
  <si>
    <t>LVV : Guy is ziek van 06/04-16/05/2021. problemen met de maag. Hij heeft ondertussen een operatie ondergaan en heeft veel beterschap. Hij is van plan om het werk op 17/05/2021 te hervatten.</t>
  </si>
  <si>
    <t>gesprek met SH en LVV : verzuim + ongevallen (er zal coaching volgen door Yves) + vroegrijden</t>
  </si>
  <si>
    <t>tel. LVV : Guy werd opgenomen wegens hartritmestoornissen. Onderzoek is bezig.</t>
  </si>
  <si>
    <t>De Backer Guy</t>
  </si>
  <si>
    <t>info LVV: periode 11/04/2022 tem 17/04/2022 door corona</t>
  </si>
  <si>
    <t>gesprek LVV : Guy had 6 ziekteperiodes sinds gesprek 24/06/2021 en hij had ook 5 meldingen vooral te laat op dienst, goede cijfers voor te vroeg rijden</t>
  </si>
  <si>
    <t>gesprek LVV : 4 x ziek sinds vorig gesprek, 2 ongevallen, 2 meldingen, goede cijfers vroegrijden en goede eco-score</t>
  </si>
  <si>
    <t>gesprek LVV : 4 x ziek sinds vorig gesprek, geen ongevallen, 1 melding</t>
  </si>
  <si>
    <t>cr: Els kwam haar reactie op een KR afgeven en wuifde het nogal weg. Ik heb haar ter orde geroepen: sinds het voorval op lijn 3 hebben we haar naar de opleiding agressievrij werken gestuurd, niettemin krijgen we nog KR's binnen van haar oa deze waarvoor ze nu reageerde. Het gaat hierbij niet om lichte zaken en ik til zwaar aan het feit dat ze het wegwuift ondanks de investeringen die wij als bedrijf doen (opleiding, soc dienst). Ze antwoordde dat ze het zo niet bedoelde, maar dat ze net de ochtenddepart gedaan had. Ze is na het laatste voorval naar soc dienst gegaan om te luisteren wat ze anders had kunnen doen; ik heb haar gezegd dat ze ons ook op de hoogte mag houden, aangezien wij de KR's ontvangen. Wij weten niet dat ze ermee bezig is, wij krijgen alleen signalen dat ze niet goed bezig is. Ze erkende dit, en verzekerde me dat ze eraan aan het werken is.</t>
  </si>
  <si>
    <t>te vlug gereden</t>
  </si>
  <si>
    <t>LVV : metingen gedaan door controle in Koerspleinstraat, op 09/05/2020 reed zij 40 km/u ipv 30. Haar hierover aangesproken. Zal er op letten</t>
  </si>
  <si>
    <t>02/07/14: tijdens evaluatiegesprek gevraagd uniformbroeken te bestellen</t>
  </si>
  <si>
    <r>
      <t xml:space="preserve">17/12/14: gesprek nav melding van duw aan reiziger, ontkent dit met klem, de raad gegeven stuurpost nooit te verlaten (broeken ook nog niet in orde, vriendin zou deze aan het aanpassen zijn) / sanctie 2 d eff sch + </t>
    </r>
    <r>
      <rPr>
        <sz val="11"/>
        <color rgb="FFFF0000"/>
        <rFont val="Calibri"/>
        <family val="2"/>
        <scheme val="minor"/>
      </rPr>
      <t>laatste waarschuwing</t>
    </r>
  </si>
  <si>
    <t>verg: gesprek alg functioneren inplannen</t>
  </si>
  <si>
    <t xml:space="preserve">sw : gesprek over algemeen functioneren (klantenreacties) </t>
  </si>
  <si>
    <t>SW: voorbije jaar 6x afwezig wegen ziekte, allemaal korte periodes, afspraak toekomst beter ziektebeeld. 2015: 8 KR voor (rij)gedrag, afspraak naar de toekomst klantvriendelijke, defensieve rijstijl.</t>
  </si>
  <si>
    <t>LVV : gesprek voorbije jaar 5 x afwezig wegen ziekte, allemaal korte periodes, afspraak beter ziektebeeld. Anders goed dossier. Hij werkt op rust.</t>
  </si>
  <si>
    <t>LVV: gesprek 3 x afwezig na gesprek van 05/09/2019. heeft altijd last van sinusitis en wordt hiervoor geopereerd in mei. Heeft constant hoofdpijn. Huisdokter wou hem thuis zetten tot operatie maar hij wou dit niet.</t>
  </si>
  <si>
    <t>te snel rijden</t>
  </si>
  <si>
    <t>LVV : metingen gedaan door controle in Koerspleinstraat, op 11/05/2020 reed hij 43 km/u ipv 30. Hem hierover aangesproken. Zal er op letten</t>
  </si>
  <si>
    <t>LVV : had attest van 3 dagen doorgestuurd zonder te bellen. Ik heb hem zelf gebeld en hem erop gewezen dat hij altijd moet bellen. Het betreft quarantaine omdat hij symptomen van COVID heeft en getest is. Van zodra hij hierover meer weet, zal hij telefonisch verwittigen.</t>
  </si>
  <si>
    <t>gesprek LVV : 4 x ziek, waarvan 2 door reactie op vaccinatie , verder zeer goed dossier</t>
  </si>
  <si>
    <t>gesprek klantenreactie</t>
  </si>
  <si>
    <t>gesprek SH + LVV : klantenreacties (jonge reizigers van de bus)</t>
  </si>
  <si>
    <t>Desmet Frederik</t>
  </si>
  <si>
    <t>tel ED : nav verlenging t/m 31/8/23. Het gaat niet goed. Paniekaanvallen, zweten, misselijk =&gt; diagnose burn out. Teveel opgekropt, zal tijd nodig hebben.Neemt medicatie maar is nog een zoektocht naar de juiste behandeling.</t>
  </si>
  <si>
    <t>tel ED Frederik heeft mij opgebeld met de boodschap dat hij opgenomen is in het UZ .Hij is volledig ingestort. Zijn relatie is na 13 jaar ook op de klippen gelopen en hij voelt zich momenteel heel slecht. Hij heeft veel aan de gesprekken met zijn kamergenoot en de professionele ondersteuning. De artsen hebben nog geen idee over de tijdspanne van de opname.</t>
  </si>
  <si>
    <t xml:space="preserve">tel ED. Frederik is nog steeds in opname. Hij is overgeplaatst van Waregem naar St Denijs Westrem. Daar krijgt hij intensieve specifieke hulp. Klonk heel down en de artsen kunnen nog niet inschatten wanneer hij naar huis kan of hoelang zijn herstelproces zal duren. Hij heeft te lang gewacht om zich te laten behandelen volgens zijn artsen. </t>
  </si>
  <si>
    <t>7/2/24 tel ED naar Frederik boodschap ingesproken. 8/2/24 belt Frederik terug. Het gaat nog steeds niet goed. Hij heeft veel moeilijke, donkere momenten en zit nog in opname tot half maart. Volgt therapie in groep en individueel.</t>
  </si>
  <si>
    <t>Geen dagopname meer. Door de trage vooruitgang zijn er bijkomende testen gedaan. Hoge score op autisme en sociale angsten. Sedert vorige week in behandeling bij een auti-coach. Neemt ook nog steeds medicatie. In aug opnieuw een afspraak bij zijn psychiater in Waregem. hij hoop dat zijn medicatie afgebouwd kan worden. Uitgenodigd bij de arbeidsgeneesheer op 29/8/24 om 9u en aansluitend een gesprek met SH + ED</t>
  </si>
  <si>
    <t>Het gaat opnieuw de verkeerde richting uit. Verlenging tot eind jan/25. Opnieuw intensieve begeleiding psychiater en psycholoog. In oktober naar auti-coach. Sluit zich op en wil ganse dag slapen.</t>
  </si>
  <si>
    <t>gesprek SH + ED boodschap gegeven dat we hem, gezien zijn goed dossier, alle tijd geven die nodig is om te herstellen.</t>
  </si>
  <si>
    <t>25/06/2015: erkent de feiten</t>
  </si>
  <si>
    <t>sw : gesprek in kader van preventieve adm vaststelling, geen onderliggende oorzaak</t>
  </si>
  <si>
    <t>IVC - SH: gesprek nav racistische uitlatingen op FB, 2 dagen effectieve schorsing</t>
  </si>
  <si>
    <t>Gesprek SH en IVC - 2 dagen schorsing en laatste verwittinging</t>
  </si>
  <si>
    <t>Van Malderghem Niels</t>
  </si>
  <si>
    <t>LVV : vaststelling door Verbeeck Kristof : SMS aan het sturen bij stilstand aan halte, chauffeur was verontwaardigd over de manier waarop hij hierover aangesproken werd. Selcuk Celik hierover gesproken. Ook Niels hierover aangesproken.</t>
  </si>
  <si>
    <t>gesprek LVV : veelvuldige meldingen van niet aanmelden SS + 1x niet volgen ziektereglement, verder dossier besproken : laatste jaar :  1x ziek, 1 ongeval, geen klantenreacties, geen overtredingen, zeer goede cijfers vroegrijden (febr. 4,11%), ecoscore 24,81</t>
  </si>
  <si>
    <t>gesprek ED nav klantenreactie rijden met 1 been op dasboard. Dit wordt bevestigd door Niels. Hij doet dit al geruime tijd en doet dit omdat het voor hem comfortabel is. Ik heb hem gewezen op de gevaren en de manier waarop dit overkomt. Gesprek bevestigd in een brief dd. 1/8/25</t>
  </si>
  <si>
    <t>07/05/15 (CR): vult voor alles een formulier in zoals het hoort, slechts 2 ong verantw (en 3 gekw reizigers met twijfel)</t>
  </si>
  <si>
    <t>SW : was wat verontwaardigd gezien 2 perioden verband hebben met een operatie. Geen reden tot verder verzuiml. Dossier ok</t>
  </si>
  <si>
    <t>verg: sinds gesprek 1 periode, opvolgen</t>
  </si>
  <si>
    <t>langsgekomen bij SH omwille van conflict met Vincent Remiens met verbale agressie + duwen; SH pikt verder op</t>
  </si>
  <si>
    <t>sw : gesprek rond melding laatste rit te vroeg en laatste stukje niet</t>
  </si>
  <si>
    <t>opvolging LZ: 6 inspuitingen nodig gehad voor rug, mocht daar telkens 4 dagen niet mee rijden, dokter heeft hem liever in 1 periode thuis gezet ipv 6 afzonderlijke, maandag laatste inspuiting; is nochtans al geopereerd aan rug, maar ineens ontsteking op rug; in december komt hij terug</t>
  </si>
  <si>
    <t>Lefevre Kevin</t>
  </si>
  <si>
    <t>tel gesprek WVC: nav 4 afwezigheden; sukkelt met rug en moet hiervoor in sept geopereerd worden; gesprek bevestigd in brief</t>
  </si>
  <si>
    <t>20/10 Tel gesprek PM: operatie goed verlopen begint nu aan revalidatie met de rugschool</t>
  </si>
  <si>
    <t>bespreking dossiers: LZ momenteel, was in GB in dienst mogen komen niettegenstaande ze veel ziek was geweest in DES, mocht beginnen met contract van bepaalde duur, nu sinds 2014 bij GB, 5 ZI-periodes sindsdien; soc dienst neemt contact op</t>
  </si>
  <si>
    <t>verg: werkt 80% volgens afspraak, op te volgen</t>
  </si>
  <si>
    <t>verg: start traject - gesprek regio</t>
  </si>
  <si>
    <t>sw : standaard gesprek, verder zeer goed dossier</t>
  </si>
  <si>
    <t>Bart VDB Tel.contact: nav. problemen rond zgn. niet ontvangen verklaring op eer fietsvergoeding + geïnformeerd naar toestand omdat zij in het ziekenhuis lag (ziekte v. 10/09 tem…) opgenomen op spoed nav. 40,2 °C, opgezwollen schildklier + knobbeltje op schildklier (niet kwaadaardig). Indien te groot --&gt; operatief verwijderen. Heeft zich nog nooit zo slecht gevoeld. HRDC mbt. fietsvergoeding ondertss oké</t>
  </si>
  <si>
    <t>Els vraagt aan TC (Bart VDB) zelf privé-gesprek mbt. verzuim: is enigszins bezorgd over de manier waarop wij als werkgever zouden omgaan met haar afwezigheden. Immers zij heeft wel een bepaalde rugzak uit het verleden (haar tijd als chauffeur Destelbergen vooral). Als haar schildklier nog groter zou worden, dan zal er geopereerd moeten worden. Bijwerking daarvan na operatie is dat zij daar volgens oncoloog een tijdje "moe" van zal lopen. Els gerucht opgevangen dat collega met kanker door De Lijn ontslagen zou zijn geweest wegens te veel ziek? Haar gerustgesteld dat dergelijke geruchten niet geloofwaardig zijn, wij menselijk zijn met ons personeel, steeds bij ontslag het volledige dossier wordt bekeken. Zeer constructief gesprek, doet haar werk supergraag en is ons dankbaar dat zij destijds een 2de kans heeft gekregen om te Gentbrugge als chauffeur te beginnen. Zij heeft voor haar loopbaan hier in Gentbrugge 3 jaar elders gewerkt en geeft grif toe dat het gras niet groener is aan de andere kant. Zij kan er moeilijk mee om dat collega's dikwijls zo negatief zijn over De Lijn, zij beter ook eens elders zouden werken om te leren waarderen wat ze hier hebben.  Mbt. haar afwezigheden laatste 12 maand: op zich niet alarmerend...2 periodes (eenmaal 1 maand, andere keer 2 weken). Zelf vond ze dit ook wel nogal lang. Zij houdt mij op de hoogte indien operatie nodig is. Haar bedankt voor haar openheid.</t>
  </si>
  <si>
    <r>
      <t>Bart VDB mailverkeer met Els nav. verlenging met 2 weken waarin ik mijn bezorgdheid uitte:</t>
    </r>
    <r>
      <rPr>
        <i/>
        <sz val="11"/>
        <color theme="1"/>
        <rFont val="Calibri"/>
        <family val="2"/>
        <scheme val="minor"/>
      </rPr>
      <t xml:space="preserve"> "Ik kan nog niet al te veel zeggen want heb nog een ct scan te gaan morgen. Vorige week was mijn huisarts op verlof en had ik een vervangster. Die stelde de verkeerde diagnose en gaf me vervolgens ook totaal foute medicatie die dus ook niet werkte. Dus een week 'verloren' daardoor. Balen!! Afgelopen maandag dan naar mijn huisarts gegaan en toen moest ik onmiddellijk stoppen met die medicatie. Nu andere medicatie maar nog geen verbetering...:-(
Wat mijn schildklier betreft, sinds juli neem ik hiervoor medicatie want naast het feit dat ze te groot is, werkt ze ook te traag. Endocrinoloog zegt dat de knobbeltjes niet groeien en de schildklier nog steeds dezelfde omvang heeft van vorig jaar. In september bloedonderzoek gehad en toen waren mijn bloedwaarden ok, dus medicatie die ik nu dagelijks neem, die slaat aan.
Nu doe ik niks anders dan slapen, slapen en nog eens slapen. Totaal geen greintje energie!!"</t>
    </r>
    <r>
      <rPr>
        <sz val="11"/>
        <color theme="1"/>
        <rFont val="Calibri"/>
        <family val="2"/>
        <scheme val="minor"/>
      </rPr>
      <t xml:space="preserve">
Els apprecieert onze betrokkenheid...</t>
    </r>
  </si>
  <si>
    <t>Bart belt nr Els inzake opvolging langdurige ziekte: Els is net terug van de chirurg. Beslissing is gevallen: schildklier moet verwijderd worden. Operatie zal door Corona pas in februari ingepland worden (reden: zit geen kanker op schildklier, enkel operaties waar kanker mee gepaard gaat worden nu uitgevoerd door chirurg). In februari op voorwaarde dat er gn derde corona-golf komt. Operatie zelf: 3 dagen in ziekenhuis + revalidatie. stembanden worden ook aangepakt op zelfde moment...ligt nu een glazig laagje op. Els zelf wil bijgevolg hernemen (attest loopt tot 02/12/2020).  Ze heeft aan dat het wel zal lukken want de laaste week voelt ze zich al beter...zegt zelf terug de nodige energie te hebben. Schildklier drukt wel op de luchtpijp en dat is oa. één van de redenen waarom ze zo moe is/was de laatste tijd. Na operatie zal ze 1 maand lang geen stem mogen gebruiken en zal ze voor de rest van haar dagen medicijnen moeten slikken om haar hormonen te regelen.</t>
  </si>
  <si>
    <t>Els gebeld naar mij als TC: operatie (volledig verwijderen schildklier) is ingepland door specialist op 17/02/2021, normaliter 4 dagen opname in ziekenhuis…daarna revalidatie…vermoedelijk 1 maand… Ze blijft in tussentijd werken…</t>
  </si>
  <si>
    <t>Bart VDB: Els persoonlijk aangesproken te Dampoort nav. nieuwe aanspreekgrens &gt;20%. Geleden van nov. 2020 dat ze boven de 30% registreerde, nu juni 2021 scoort op de kop 20% totaal te vroeg (geen extremen). De afgelopen 12 maanden 4 keer tss 20 &amp; 30%. Zal hier rekening mee houden.</t>
  </si>
  <si>
    <t xml:space="preserve">Els belt mij omdat er haar iets van het hart moet. Afgelopen zat. had ze met bus moeten rijden met volgende defecten: boordradio defect, zetel niet instelbaar, plastic folie stuurpost los. Had dit allemaal in planon gestoken. Vandaag op 21/09 moest ze terug met die bus buitenrijden. Terug van zelfde: boordradio werkte na 10 minuten niet meer + folie nog steeds los. Roept hier terug voor op. Er waren geen reserve-bussen meer, mocht binnen rijden. Te Destelbergen komt er een technieker op de koer bij haar die haar zijn zaligheid heeft "Moet ge voor zo iets simpel binnenrijden, is dat de mentaliteit van jullie chauffeurs". Ze was hier niet mee gediend en legde hem uit dat dit in het kader van de veiligheid was omdat ze niet kon oproepen zonder boordradio. Technieker hield er een andere mening op na en sprak zelf uit dat zij niet inzat met de reiziger! Collegialiteit van de technieker was ver te zoeken. Heb haar gerustgessteld dat zij in deze geen schuld treft. Dat de technieker vermoedelijk op zijn tenen liep en zij de kop  van jut was. </t>
  </si>
  <si>
    <t xml:space="preserve">Bart VDB tel. Contact nav. bezorgdheid  na verlenging met 1 maand. Els barst uit in tranen  tijdens mijn telefoon met haar. Een vastgestelde nekhernia in 2019, komt nu echt naar boven met 2 geknelde zenuwen in de nek (gezien via CT-scan) + artrose!. Ze kan het niet meer houden van de pijn. Neemt tramadol, zeer zware pijnstiller want rest helpt niet. Slaapt bijna niet meer. Via neuroloog wordt ze doorverwezen naar de pijnkliniek, infiltraties bij specialist moet nog gebeuren maar geen garantie op beterschap.
Heb haar wat moed proberen in te praten. </t>
  </si>
  <si>
    <t>Els mij zelf opgebeld als TC (had haar zelf nog niet opgebeld in kader van langdurige ziekte): heeft 1 week in ziekenhuis gelegen nav. blijvende pijn nek/oor + uitsraling naar arm. Neuroloog gezien dat hoofdzenuw gekneld zit in het hoofd dat vanuit de nek komt. Zware medicatie en bijkomende infiltratie (5de infiltratie: 4 in de nek (2links en 2rechts) de afgelopen maanden, nu 1 in hoofd). Ook een oorontsteking + sinusitis vastgesteld. Het houdt niet op. Els vreest voor haar job en wil asap. progressief beginnen aangezien ze thuis de muren oploopt maar heeft schrik om dan te hervallen als de pijn zo blijft aanhouden.  Els gaat nog steeds naar pijnkliniek, corona zorgt er voor dat dit organisatorisch moeilijk loopt (idem met andere onderzoeken). Binnenkort heeft ze terug afspraak bij haar neuroloog om verdere acties te bekijken.  Preventief kort daarop  een afspraak ingepland met arbeidsgeneesheer om zijn advies inzake PT te vragen indien ze fiat krijgt van haar behandelende arts.</t>
  </si>
  <si>
    <t>Els mailt mij (TC) haar eens op te bellen nav. bijkomende onderzoeken: niet zo goed nieuws. Els sukkelt al 2 maanden met hevige pijn nek en achteraan het hoofd thv. het oor. Tot nog toe diagnosteerde neuroloog te maken met  nekhernia en artrose. Omdat de pijn aan het oor bleef is ze ook recentelijk langsgeweest bij neus/keel/oorarts. Nu pas gezien op MRI v/h oor dat er iets zeldzaams gaande is, een bacteriële infectie nav. iets dat daar zit (bepaalde cellen die daar niet mogen zitten). Ct-scan wijst op gezwel (vermoedelijk goedaardig) maar zou schade veroorzaken, alsook die hevige pijnen. Els is vooral ontredderd omdat ze dit geen 2 maand eerder hebben kunnen vaststellen...immers ze loopt al 2 maanden met die pijn rond. Ziekte is nu verlengd tot midden januari en een operatie dringt zich op. Gezien corona-periode, tijdstip van operatie moet nog vastgelegd worden...vandaag terug een afspraak met specialist neus/keel/oor hieromtrent. Van PT voorlopig dan toch geen sprake, afspraak arbeidsarts geannuleerd.</t>
  </si>
  <si>
    <t>Els belt mij : haar ex is aangereden te Dampoort op 3/5  en verkeert in levensgevaar…vraagt een oplossing want zijn vriendin moet van Italië overkomen en ze wil bij hem blijven op intensieve. Er worden 2 dagen verlof ingepland vr 4 en 5/5. 6/5 komt ze terug werken. Toevallig ziet collega TC Yves Els zitten te Dampoort. Zichtbaar ziet Yves dat Els niet oké is en bevraagt haar. Yves besluit Els naar huis te sturen want in de mentale toestand dat ze zich bevindt is zij niet in staat om veilig haar dienst verder te zetten. Er volgt een ziekte-attest. Greet ook gebeld naar Els om eens te luisteren. Els is ons dankbaar voor het begrip.</t>
  </si>
  <si>
    <r>
      <t xml:space="preserve">Els dit gsprek met TC (Bart) zelf aangevraagd. </t>
    </r>
    <r>
      <rPr>
        <i/>
        <sz val="11"/>
        <color theme="1"/>
        <rFont val="Calibri"/>
        <family val="2"/>
        <scheme val="minor"/>
      </rPr>
      <t xml:space="preserve">"Ik heb een mentaal zwaar barema achter de rug waarbij heel veel frustraties, ongenoegen, boosheid en tristesse aan te pas kwam. Ik zou liever hebben dat het niet verder escaleert, daarom zou ik graag eens een gesprek hebben met jou hieromtrent hebben. " </t>
    </r>
    <r>
      <rPr>
        <sz val="11"/>
        <color theme="1"/>
        <rFont val="Calibri"/>
        <family val="2"/>
        <scheme val="minor"/>
      </rPr>
      <t>Te Dampoort geluisterd naar Els: verschillende dagen verschillende ergenissen. oa. 25/11 spontane staking totale chaos, slechte communicatie, lintjes op voertuig in de namiddag? 30/11, enorm mistig op n8dienst! 1/12 Reserve: bus niet/te laat komen opdagen a/d Dampoort voor haar verplaatsing nr Driebeek om op tijd te kunnen buitenrijden. Vrij. 2/12 op vroege geen koffie kunnen nemen nav. DO op haar rit. te Drongensesteenweg, Els situatie tijdig gemeld aan disptaching, controleur Tom H. ter plaatse wist van situatie maar stak het op de moeite om iets te regelen voor haar, Els kreeg zelf een ongepast antwoord (</t>
    </r>
    <r>
      <rPr>
        <i/>
        <sz val="11"/>
        <color theme="1"/>
        <rFont val="Calibri"/>
        <family val="2"/>
        <scheme val="minor"/>
      </rPr>
      <t>"Ja ik sta ook in de kou"</t>
    </r>
    <r>
      <rPr>
        <sz val="11"/>
        <color theme="1"/>
        <rFont val="Calibri"/>
        <family val="2"/>
        <scheme val="minor"/>
      </rPr>
      <t>).  Te Dampoort, gn consequent handelen v/d collega's... je mag enkel stoppen a/d Dampoort zelf voor aflos, sommige collega's stopppen ook voor de reiziger... Frustrerend als jij als chauffeur dan wel de richtlijnen volgt. Kortom de emmer was vol vorige week en het moest haar eventjes van het hart. Ze vroeg niet echt een actie van mij MAAR wou vooral een luisterend oor...</t>
    </r>
  </si>
  <si>
    <t>Els zelf gesprek aangevraagd met TC: Els emotioneel en zit er wat door. Het verwijderen van de galblaas geeft niet het gehoopte resultaat. Nog steeds dezelfde buikpijn (sedert april reeds die pijn). De zgn. galstenen waarvan sprake volgens specialist, zaten bij verwijderen galblaas er blijkbaar toch niet in. Galblaas was wel ontstoken (chronisch). Els stelt zich de vraag of de operatie wel nodig was? Nu na ingreep galstase ontdekt (complicatie?): gal dat terugvloeit v. 12 vingerige darm nr maag. Niet tevreden van behandeling in Jan-Palfijn. Wil 2de opinie. Liefst specialist van UZ MAAR geraakt daar niet binnen. 2 Dagelijks belt ze nochtans of er geen plaats is  vrijgekomen te UZ.  Nu afspraak ingepland te Sint-Lucas op 18/07 bij andere gastro-entroloog. Mentaal zwaar, volgt hiervoor therapie. PS: spookt vanalles door haar hoofd. Op haar 17 jaar haar mama verloren aan kanker, heeft al veel meegemaakt: schildklier, nekhernia, nu gal eruit nog steeds pijn in buik...het mag eens stoppen. Heeft nood aan rust in hoofd en vraagt of het oké is dat ze tijdens haar huidige ziekte (als Peter ook in verlof is) er eens tussenuit mag. 5 tal dagen nr Luxenburg. In toegestemd als dit haar kan helpen in haar revalidatie/gemoedsrust. Een gezonde geest in een gezond lichaam. Voorlopig attest tot 12/07...huisarts wilde langer schrijven MAAR Els wil de situatie korter herevalueren.</t>
  </si>
  <si>
    <t>11/08/2015(sw) gesprek, aanvaardbare redenen in ziekte in verleden, geen aanleiding voor verder verzuim</t>
  </si>
  <si>
    <t>14/10/15: melding van planning: wilde verlof krijgen op 14, 15 en 16/10 omwille van overlijden oom, wegens tekort aan personeel gevraagd eerst te proberen ruilen, heeft iemand gevonden voor 14/10, was daarna niet bereikbaar voor planning en meldde zich tenslotte ziek</t>
  </si>
  <si>
    <t>verg: gesprek bij volgende ZI</t>
  </si>
  <si>
    <t>Ziekteverzuim: formeel</t>
  </si>
  <si>
    <t>Isiklar Okan</t>
  </si>
  <si>
    <t>Gesprek PM + SH ivm langdurige ziekte</t>
  </si>
  <si>
    <t>Okan Isiklar</t>
  </si>
  <si>
    <t>Choaïbi Bilal</t>
  </si>
  <si>
    <t>PM: gesprek gehad maar geen verklaring, is gwn ziek geweest. Zijn lichaam is er gevoelig voor maar komt meestal werken als de symptomen meevallen.</t>
  </si>
  <si>
    <t>ziekte</t>
  </si>
  <si>
    <t>PM; gesprek ivm zijn afwezigheden, had er geen verklaring voor. gewoon ziek en zegt een zwak immuunsysteem te hebben. Heb ook de meldingen van te laat op dienst besproken al waren zijn laatste 3 meldingen van vorig jaar. Hij zou er verder op letten.</t>
  </si>
  <si>
    <t>PM: gesprek ivm zijn afwezigheden en zijn meldingen ook besproken</t>
  </si>
  <si>
    <t>sw : gesprek rond klantenreacties, tevens over verzuim gesproken</t>
  </si>
  <si>
    <t>BartVDB: Osmane vraagt privé gesprek met TC (tel.) Het gaat niet goed met hem (zowel op werk...vnl. uren als privé...gebuur houdt hem wakker). Neemt al geruime tijd slaappillen, raakt niet uitgerust. Stress en oververmoeidheid. Mentaal op, niet geconcentreerd tijdens dienst. Heeft er tot op heden steeds tegen gevochten MAAR kan niet meer. Beelden spoken ook steeds door zijn hoofd telkens als hij met cobralijn voorbij Belfort passeert (incident met derde die van Belfort was gesprongen en Gassa heeft hem zien liggen). Kan het niet meer opbrengen daar te passeren. Wenst lijn 6 of 9 als buslijn. Heeft ondertussen via dokter psychologische hulp ingeschakeld. Soc. dienst ingelicht. Thuis zitten en niets doen is voor hem geen optie MAAR heeft nood aan rust...</t>
  </si>
  <si>
    <t>Bart VDB: gesprek nav. 4 periodes op 12 lopende maanden. Osmane toont begrip en verwachtte zich al aan gesprek (speciaal gekomen op vrije dag!). Periodes waren nodig. Hij niet echt een verleden in verzuim. Sedert in dienst (2014) tss 1 à 3 periodes per jaar. Nu 2de periode = corona positief, laatste 2 periodes kort op elkaar en gevolg van ongeval in privé (zwaar auto-ongeval, per totale). Gans zijn lijf deed zeer en had voorgeschreven rust nodig, ging niet meer. Rest van functioneren oké: positieve evolutie op tijd rijden, geen aanrijdingen laatste 12 maand, geen sancties, gn overtredingen, eco ça va. Enkele imperfecties ook aangehaald: 1 KR, 2 meldingskens CB, incidentje maart 2021 nav. procedure gekwetste reiziger niet gevolgd. Osmane luistert als hem iets wordt gevraagd of gezegd. PS: jongste zoon 10j speelt op topniveau (AA Gent) en weegt organisatorisch en mentaal op zijn gezin. Zou met basisbereikbaarheid willen gaan voor dienstrol weekends thuis.</t>
  </si>
  <si>
    <t>Gassa Osmane</t>
  </si>
  <si>
    <t>mail TV: periode 04/01 tem 11/01 door corona</t>
  </si>
  <si>
    <t>Bart VDB: verzuimgesprek nav. 4 periodes op 12 lopende maanden. PS: 1 = bevestigde Corona in jan. 2023 MAAR telt wel mee. Terug (idem 3/8/21) boodschap gegeven méér dan gemiddeld afwezig (zeker aangezien hij 80% werkt) en willen maximaal op hem kunnen rekenen. Verder op zijn functioneren valt er niet veel aan te merken. Enkel mbt. Monitoring ruimte voor groei met gemiddelde van 15,66% Totaal te vroeg voor 2022.</t>
  </si>
  <si>
    <t>overleg rijschool: coaching leert dat hij te weinig in de spiegels kijkt en geen rekening houdt met uitzwaai, meeste ongevallen zijn door uitzwaai, plannen voor preventief rijden 1-1 met gelede bus</t>
  </si>
  <si>
    <t xml:space="preserve">23/02/2015 (sw): Item geplaatst op facebook enveel reactie van collega's, zelf verschoten van reactie en item verwijderd </t>
  </si>
  <si>
    <t>19/11/15 (cr): voor de tweede keer gewezen op policy sociale media (nav aanslagen in Parijs)</t>
  </si>
  <si>
    <t>15/12/15: door Natacha (soc dienst) aangesproken op post op FB ivm moeten blazen op werk, was positief bedoeld zei hij</t>
  </si>
  <si>
    <t>verg: momenteel ZI01 tot 29/02, opvolgen</t>
  </si>
  <si>
    <r>
      <t xml:space="preserve">Telefoongesprek SH nav post op FB, heeft dit verwijderd na lang gesprek over humor. </t>
    </r>
    <r>
      <rPr>
        <sz val="11"/>
        <color rgb="FFFF0000"/>
        <rFont val="Calibri"/>
        <family val="2"/>
        <scheme val="minor"/>
      </rPr>
      <t>Volgende keer formeel gesprek bij SH, bevestigen in brief en verwijzen naar voorgaande gesprekken (enkel gesprek met SW is via brief bevestigd)</t>
    </r>
  </si>
  <si>
    <t>cr: formeel gesprek: opletten wat op facebook en andere sociale media wordt gezet</t>
  </si>
  <si>
    <t>sw : nog 3 weken kine, daarna ok</t>
  </si>
  <si>
    <t>sw : herstelt van operatie aan de knie, momenteel kine, alles loopt volgens plan. Hervat on principe eind van de maand augustus</t>
  </si>
  <si>
    <t>cr: tel contact: operatie geslaagd, nu nog kine voor stabiliteit; bijna tweede operatie nodig gehad door eens door de knie te zakken, maar is afgewend door de kine; wordt eind volgende maand geëvalueerd</t>
  </si>
  <si>
    <t>opvolging LZ: herneemt progressief vanaf 16/11</t>
  </si>
  <si>
    <t>Grillaert Lieven</t>
  </si>
  <si>
    <t>info PM: periode jan 2022 door Corona</t>
  </si>
  <si>
    <t>telefoonisch: contact opgenomen na incident met fietser die tegen zijn bus gereden is en kritiek is afgevoerd, hij stelt het goed en moet verder geen contact met hem opnemen, hij zal zelf wel een signaal geven indien hij nood heeft aan een gesprek,</t>
  </si>
  <si>
    <t>aangesproken ivm sociale media en het incident,</t>
  </si>
  <si>
    <r>
      <t>bericht PM : post trauma stress syndroom…..tijdtijdtijd en therapie, voorlopig gaat het niet zo goed….</t>
    </r>
    <r>
      <rPr>
        <i/>
        <sz val="11"/>
        <color theme="1"/>
        <rFont val="Calibri"/>
        <family val="2"/>
        <scheme val="minor"/>
      </rPr>
      <t xml:space="preserve"> (afbeelding: Depressie, angst en paniekaanvallen zijn geen teken van zwakte. Ze zijn het resulaat van te lang hebben geprobeerd sterkt te zijn. Niemand begrijpt het tot het hem zelf overkomt)</t>
    </r>
  </si>
  <si>
    <t>evaluatiegesprek</t>
  </si>
  <si>
    <t>Bericht PM na vraag om op gesprek te komen met SH: Bedankt beste, maar zo'n gesprek komt VEEL te vroeg voor mij, en al zeker op de werkplek. Ik zit in volle revalidatie (therapie) en vrees dat zoiets momenteel helemaal niet bevorderlijk zou zijn. Niet dat ik het niet zou willen, maar ik kan dit nog niet....Ik ga dit eerst bespreken met mijn therapeut; ik apprecieer jullie bezorgdheid hoor, zeker en vast; maar mijn revalidatie gaat met hoogtes en laagtes en momenteel is extra psychische belasting te vermijden....heftig beestje !!! brrrr, wens ik niemand toe; ben maar schim van mezelf.... #positive #komtOK</t>
  </si>
  <si>
    <t>verg 30/01/15: ingreep gehad, geen actie</t>
  </si>
  <si>
    <t>gesprek SW nav klachten pesterijen (Alain Detaeye) - grof en lachend taalgebruik - wilde verhaal eens kwijt; tip gegeven onderling uit te spreken; heeft al sms met excuses ontvangen van Alain</t>
  </si>
  <si>
    <t>cr: Enes sprak me aan in de gang, hij wilde me spreken. Hij voelt zich afglijden naar een chauffeur die het minder en minder goed doet (maakt fouten bij halteren, rijdt te ver aan terminus, komt 3x te laat,…) Zit hier zelf enorm mee verveeld, wilde tips en advies. Privé een moeilijke periode gehad, dit gaat nu beter, maar dan komt dit nu. Heb hem laten ventileren (wat hem zichtbaar deugd deed), en een actieve coaching voorgesteld. Ok voor rijschool - zal op 31/10 zijn.</t>
  </si>
  <si>
    <t>Enes werd op 25/07 door Alain Jouret aangesproken op zijn rijstijl; is volgens Enes op een niet-correcte manier gebeurd, heeft een aflos gevraagd en is naar soc dienst gegaan; heeft zich de dag erop ziek gemeld voor een week; hem gesproken en erop gewezen dat thuisblijven geen goed idee is, een gesprek met Alain wel; soc dienst heeft hem hetzelfde gezegd</t>
  </si>
  <si>
    <t>sw : standaardgesprek 5 meldingen in chauffeurbeheer</t>
  </si>
  <si>
    <t>opvolging LZ: infectie gehad op schouder, oefeningen bij kine, denkt op 03/12 te kunnen hernemen, enkele weken niet op tram</t>
  </si>
  <si>
    <t>blanco biljet -&gt; afgehandeld via vvf (spreekt in voordeel: correct stortingsgedrag + fout van kasdienst met pos saldo van 9 euro tot gevolg twee jaar laten aanslepen totdat het via ons bureel werd rechtgezet)</t>
  </si>
  <si>
    <t>17/12/14: evaluatiegesprek, verlenging proef met 6 maanden wegens aantal ongevallen (7), coaching gevraagd</t>
  </si>
  <si>
    <t>19/05/2015(sw) : positieve evolutie</t>
  </si>
  <si>
    <t>05/08/15: vraag naar coaching aan rijschool (10 ongevallen in een jaar)</t>
  </si>
  <si>
    <t>Bart VDB: Franky persoonlijk aangesproken nav. resultaten juni 2021 (20,59% totaal te vroeg, geen extremen). Geleden van juni 2020 dat hij nog eens boven de 30% zat. Sedert toen na aanspreken altijd onder de 30% gebleven. Wel dikwijls tss. 20 &amp; 30% te vroeg (afgelopen jaar 6 keer!). Weet dat hij hier werk van zal moeten maken wil hij onder de nieuwe aanspreekgrens blijven. Bedankte mij dat ik hem opbelde want mails leest hij niet altijd.</t>
  </si>
  <si>
    <t>Bart VDB: Nav. verloven cijfers van maand juli later gekregen. Door eigen verlof pas chauffeur gebeld op 27/08/2021. 2 zaken besproken: EZ. cijfers van maand juli 2021 (21,82%). Augustus reeds voorbij, dus zal niet representatief zijn voor aanspreken MAAR Franky belooft voor de maand september zijn best te doen om onder die 20% te geraken. AZ. op 26/08 een mail gekregen van dispatching...Franky zich misreden te Eke in een omleiding en bij terugkeermanoeuvre een paaltje met straatnaam geraakt. 2 getuigen gezien en politie gecontacteerd. Dispatching voertuig opgeroepen en chauffeur aangesproken. Franky erkende zich misreden te hebben maar was zich niet bewust dat hij een paaltje had geraakt. Geen schade aan bus. Franky ging EAF opmaken. Geen kwaad opzet in het spel. Wel meegegeven in het gesprek dat hij best geen risico's loopt bij terugkeermanoeuvres en dient op te roepen als hij zich misrijdt. In casu had hij dit niet gedaan...</t>
  </si>
  <si>
    <t>Evaluatiegesprek</t>
  </si>
  <si>
    <t>16/01/2015: nieuwe chauffeur</t>
  </si>
  <si>
    <t>15/01/2015: nieuwe chauffeur</t>
  </si>
  <si>
    <t>24/04/2015: nieuwe chauffeur, ongevallen = aandachtspunt</t>
  </si>
  <si>
    <t>sw : standaard start verzuimgesprek</t>
  </si>
  <si>
    <t>Maes Filip</t>
  </si>
  <si>
    <t>Gesprek nav verkeersagressie buiten het werk, Filip heeft camerabeelden bekeken van voorval , komt achteraf zeer aangeslagen op gesprek , zit er zeer mee dat hij in de toekomst nog aan lokaal verdachte zal moeten passeren (lijn 2,9 en in mindere mate lijn 3 ). Via Sociaal Assistente raad opgevolgd om slachtofferhulp in te schakelen + mogelijkheid bekijken om ofwel niet op lijn 2,3,9 te rijden voor bepaalde duur ofwel uitwijken naar Destelbergen via Mesor (rekkers mogen niet vervallen indien deze gunst wordt toegestaan !)</t>
  </si>
  <si>
    <t>ED en Greet tel cont met Filip. Revalidatie verloopt niet zoals gepland. Kan vinger nog steeds niet plooien of strekken. Psychisch ook nog steeds moeilijk. Omdat hij bang is dat hij zijn job niet meer zal kunnen uitvoeren hebben we hem aangeraden om eens na te denken over zijn toekomst als chauffeur. Hij ging de vacaturenieuwsbrief eens doornemen. Afspraak gemaakt om hem binnen een maand terug op te bellen.</t>
  </si>
  <si>
    <t>ED tel cont. Het gaat beter. Hand (vinger) doet minder pijn en hij heeft al veel meer kracht. Zijn ergotherapie slaat aan. Hij heeft de goedkeuring en de kracht om met de auto te rijden. Hj was heel positief en zou graag willen hervatten op 22/04/2021. Hij heeft wel de goedkeuring van de AG nog nodig en het percentage kracht die hij nodig heeft om met bus te rijden.</t>
  </si>
  <si>
    <t>Filip kwam langs om uitleg te krijgen over self service, planon, scan buddy. Hij was heel zenuwachtig omdat hij terug naar hier moest komen en de herinneringen terugkwamen. Hij was snel weg met de vernieuwingen en was heel blij met onze inzet en betrokkenheid. Zijn verrassingsmand vond hij ook super. Hij heeft heel veel aan zijn ergo therapie maar vreest dat een hervatting nog niet mogelijk zal zijn. Hij moet op 21/4/21 terug naar zijn specialist en indien hij mag hervatten op 29/4/21 bij onze arbeidsgeneesheer.</t>
  </si>
  <si>
    <t>mail te vroeg rijden maand juni : 20,66%</t>
  </si>
  <si>
    <t>28/04/2015: nieuwe chauffeur</t>
  </si>
  <si>
    <t>Blijkt dat er afspraken zijn dat Jean-Philippe zijn gsm bij zich mag houden tijdens de dienst… Geluisterd bij soc dienst: mail van hoofd dispatching 20/10/14:  
"DeCorte Jean-Phillipe 29318 is een nieuwe chauffeur die een gehoorprobleem heeft. Hij heeft in beide oren een hoorapparaat maar desondanks heeft hij soms nog problemen met het verstaan van radio oproepen. Voor een gesprek met de reizigers moet hij gedeeltelijk beroep doen op liplezen. Zijn GSM is aangesloten op zijn hoorapparaat en daarom is in overleg met Natacha gevraagd dat wanneer hij een oproep niet verstaan heeft, dat hij dispatching zal opbellen met zijn GSM. Natacha zal ook doorgeven aan de controlediensten dat deze chauffeur permanent met oortjes mag rijden.
Gelieve hiervoor het nodige begrip op te brengen, mochten er toch problemen zijn mag je Natacha en mij hiervoor contacteren."</t>
  </si>
  <si>
    <t>Jean-Philippe vraagt zelf gesprek met me aan om me op de hoogte te stellen.
Zit met een ernstig probleem. Zijn rechteroor functioneert totaal niet meer en daarbovenop is zijn linkeroortje (links hoort hij maar de helft) momenteel defect. Het geluid wordt niet meer versterkt. Vanaf 40 decibel kraakt het ook enorm in zijn linkeroortje, waardoor hij zijn oortje dikwijls moet uitdoen omdat dit niet houdbaar is. Bijgevolg zeer lastig en vermoeiend om zo te functioneren. Hij kan ook moeilijk een A-4tje aan de ruit van zijn stuurpost hangen "ik hoor niet".  Naast het uitputtende van de situatie is de situatie ook heel frustrerend voor hem omdat hij moeilijk tot niet hoort wat reizigers/collega's tegen hem zeggen als er omgevingsgeluid is. Jean-Philippe houdt zich sterk MAAR voelt dat hij op zijn tandvlees zit. Volgende week heeft hij een afspraak bij het audiologisch centrum inzake defect hoorapparaat en moeten er verschillende nieuwe modellen gehoorapparaten voor zijn situatie getest worden. De kopmende 6 weken worden moeilijk omdat dit periode is die nodigzal zijn om een nieuw gehoorapparaat te kunnen krijgen/ op punt stellen. Jean-Philippe gaat volgend jaar in april in vervroegd pensioen, de algemene problemen met zijn gehoor zette die beslissing kracht bij. Collega's gaven hem als advies dat hij zijn situatie maar moest uitbuiten (lees zich ziek zetten tot zijn pensioen), MAAR Jean-Philippe zit zo niet in elkaar EN zit voorlopig in een situatie dat hij het financiële aspect nu ook wel goed kan gebruiken (veranderingen/toekomstige verhuis naar kust). Philippe doet verder zijn uiterste best MAAR sluit niet uit dat hij in de komende 6 cruciale weken niet eens nood zal hebben aan een rustperiode nav. zijn gehoorproblemen. Indien er een korte ziekte-periode zou volgen, zal dit in deze context moeten gezien worden. Jean-Philippe vond het belangrijk dat hij ons hiervan op de hoogt stelde.</t>
  </si>
  <si>
    <t xml:space="preserve">J-P belt me (Bart): 02/01/2023 operatie ingepland (galblaas verwijderen nav. 4 grote galstenen). Daarna 3 weken revalideren. In tussentijd elke week nr huisarts om bloed te laten trekken. Risico in tussentijd te groot om hem te laten rijden, kan elk moment terug crisis krijgen met extreme buikpijn. Niet veilig om te rijden. Mbt. gehoor nu stabiel. Zit in de laatste week van testen nieuw toestel. Daarna moet hij keuze maken welke beste past. Rechts is zijn gehoor 0%, Links 50%. Met de nodige rust en nieuw toestel blijft gehoorprobleem stabiel. Zonder toestel potdoof. </t>
  </si>
  <si>
    <t>Buruklar Ibrahim</t>
  </si>
  <si>
    <t>verzuimgesprek met PM</t>
  </si>
  <si>
    <t>Hij mailde dinsdag 16 februari 2016 met de vraag een TM te krijgen op vrijdag 19 februari 2016. Dit was niet mogelijk. Hij was voorzien met een dienst 1 van 17u31 tot 23u54. Donderdag 18 februari 2016 gaf hij de melding dat hij ziek was.</t>
  </si>
  <si>
    <t>sw : verschillende redenen, geen aanleiding tot verder verzuim, rest ok</t>
  </si>
  <si>
    <t>cr: tijdens gesprek ook op r/c gewezen, weet dat hij er slordig in is, maar zal erop letten elke week te storten</t>
  </si>
  <si>
    <t>cr: na gesprek in april 2 periodes: 1 korte in juli en 1 lange kort nadien; kreeg last van zijn tanden, moest er zware pijnstillers voor nemen, op jaarlijks onderzoek bij arbeidsgeneesheer te horen gekregen dat hij er niet mee mocht rijden; operatie was gepland in september (kon niet vroeger), dus tot dan thuis moeten blijven; nu geen problemen meer (enkel nog aanpassen aan prothese)</t>
  </si>
  <si>
    <t>verg: geen nieuwe periode, opvolgen</t>
  </si>
  <si>
    <t>cr: aan de lijn gehad nav zijn LZ, is geopereerd aan meniscus, goed aan het herstellen; denkt 1/11 te kunnen hernemen</t>
  </si>
  <si>
    <t>sw : gesprek over verzuim en DV. Heeft operatie menuscus achter de rug (en vele periode 2016); DV is voor kind dat veel zorg nodig heeft.  Meegegeven dat hij moet zorgen dat hij zijn krediet behoudt en voor kind ook alternatieve oplossingen moet zoeken.&gt;Verder goed dossier. Samuel lijkt me oprecht en verhaal van kind terecht.</t>
  </si>
  <si>
    <t>De Weerdt Samuel</t>
  </si>
  <si>
    <t>gesprek BVDB: 7 periodes op 12 maand; RC en datacassettes; afspraken gemaakt, afwezigheidsperioden zouden verband houden met beroep als buschauffeur (ontsteking trapeziumspier rechterschouder)</t>
  </si>
  <si>
    <t>Bevestigingsbrief kastje chauffeur met formele afspraak zich te engageren voor tramopleiding startende op 30/09 om zo klachten gerelateerd aan beroep als buschauffeur te verlichten.</t>
  </si>
  <si>
    <t>Bart VDB: Tel. contact nav. attest DV nog niet binnen 10/05, geldafgifte laatste storting 1 maand geleden (123 euro nog te storten), nieuwe ziekteperiode…vermoedelijk gescheurde minuscus.</t>
  </si>
  <si>
    <t>Bart VDB: Tel .contact…ziekte v. 15/06 tem. 31/08 Erger dan gescheurde minuscus, zal geopereerd moeten worden…volledige nieuwe knie, voorlopig 2 inspuitingen gehad, komt terug werken. 04/09 afspraak arbeidsgeneesheer nav. werkhervattingsonderzoek MAAR ook vervallen rijbewijs (medische schifting vervallen sedert 13/08/2019). Terug aangemaand 123 euro te storten. Zijn uitleg, heb u proberen mailen MAAR mijn mails naar jou kwamen steeds terug? Wist zijn persoonlijk referentienr. niet meer. Zijn gegevens (+ nieuw bericht rond referentienr. doorgemaild).</t>
  </si>
  <si>
    <t>Bart VDB: Tel. Contact...afgekeurd dr arbeidsgeneesheer: suiker in urine + zicht fel op achteruit, nieuw ziekte-attest v. 04/09 tem. 22/09. HRDC gecontacteerd…betreft herval…geen verlenging! Ook al hebben nieuwe feiten geen verband met vorige ziekte (minuscus/knie)</t>
  </si>
  <si>
    <t>BVDB: Tel. v. Samuel: na onderzoeken geen suiker vastgesteld. Tijdens afwezigheidsperiode ook pols laten nakijken (had daar al lange tijd last van), volgens specialist nog maximaal 2 maand en opereren aan pols (3 à 4 weken revalideren). Vraagt mij om advies wat te doen (wetende dat zijn knie zgn ook kapot is?).  Geen advies gegeven, ma 23/09 nieuwe verlenging v. 23/09 tem. 20/10 binnengekomen via mail! Afspraak arbeidsgeneesheer 25/09 terug geannuleerd. Blijkbaar hij zelf de keuze gemaakt! Dossier opmaken  sinds gesprek 25/03 mbt. afwezigheden &amp; geldafgifte + bevestigingsbrieven van alle voorgaande gesprekken. Na lopende ziekte gesprek met SH</t>
  </si>
  <si>
    <t>BVDB: Tel. contact…1/10 rechterpols geopereerd (Carpal Tunnel-syndroom: dr verhoogde druk v. buigpezen in de pols, zenuw i/d pols verstoord =&gt;opereren om zenuw meer plaats te geven), 15/10 linkerpols geopereerd ( +/- 4 à 6 weken revalideren na operatie). Nog steeds medische schifting verlopen. PS: vorige week terug gel-inspuiting in knie gekregen... slaat aan, problemen knieën voorlopig van de baan. Eenmaal uit ziekte afspraak arbeidsgeneesheer (vr rijbewijs) + gesprek SH</t>
  </si>
  <si>
    <t>Samuel kwam langs op bureel: komt terug werken 1/12/2019. Afspraak vastgelegd arbeidsgeneesheer op 14/11 15u mbt. werkhervattingsonderzoek &amp; medische schifting door vervallen rijbewijs.. PS: littekens gezien op beide polsen van chauffeur…effectief beide polsen geopereerd nav. carpal-tunnel syndroom.</t>
  </si>
  <si>
    <t>Bart VDB: telefonisch  contact met Samuel nav. mail Mechelen inzake chauffeurs met nog openstaand hoog saldo of onregelmatige storters. Zelf ook mail gestuurd naar chauffeur met aandrang saldo asap aan te zuiveren en policy te volgen. Gaat vandaag nog storten voor dienst.</t>
  </si>
  <si>
    <t>TC (Bart) verzuimgesprek nav. 4 periodes voortschrijdende 12 maand, ziekte-procedure 2 X niet gevolgd, 1 melding CB afwezig op dienst zonder melding, resultaten vroegrijden april &amp; mei. Bevestigingsbrieg met afspraken.</t>
  </si>
  <si>
    <t>Verzuimgesprek SH, TC, Samuel: 5 nieuwe periodes sedert laatste verzuimgesprek met TC. 20% afwezig sedert indiensttreding 2014 = zeer hoog cijfer. Vroegrijden kan ook beter. Afspraak: komende 3 maanden onder de 20%, zoniet telkens 1 dag effectieve schorsing... Bevestigingsbrief opgemaakt</t>
  </si>
  <si>
    <t>Gebeld nr Samuel in kader van opvolging langdurig zieken: Kraakbeen knie volledig weg… krijgt de komende 3 weken telkens een inspuiting met gel in de knie… startende vanaf morgen. Geeft mee met inspuiting te kunnen komen werken. Samuel spreekt dus van hername na 30/06. Sowieso zal er moeten geopereerd in nabije toekomst. Specialist mikt op einde van het jaar (december/januari) omdat het dan winter is. Samuel wil dit in overleg met ons plannen wanneer het het best past voor ons. Indien knie-opeartie geschied (knie afvijlen etc...zou hij 5 jaar goed moeten zijn...daarna eventueel nieuwe knie (prothese?) . Opereren einde dit jaat houdt wel in dat hij minstens 3 maanden out zal zijn ter revalidatie.
PS: Van hernemen na 30/06 gn sprake... 4 verlengingen week  per week volgen...gel sloeg aanvankelijk niet aan...</t>
  </si>
  <si>
    <t>info BVDB: periode 24/01 tem 02/02 door corona</t>
  </si>
  <si>
    <t>Gesprek SH + TC: frequente ziekte + Monitoring. Ziekte nu formele fase, reeds 6 verzuimgesprekken gevoerd, sinds laatste gesprek 30/4/21 terug 7 periodes. Bij volgende ziekte op korte termijn cumul ingetrokken. Mbt. Monitoring: elke volgende maand &gt;20% = dag schorsing. Volgen ziekteprocedure ook werkpunt.</t>
  </si>
  <si>
    <t>Overtredingen, eco, ziekte</t>
  </si>
  <si>
    <t>Gesprek nav. 3 overtredingen in 1 kalenderjaar, ook eco laatste maanden &gt;25, terug 2 ziektes + ziekte-procedure NIET gevolgd. Monitoring voorlopig wel goed sedert gesprek sept. 2022 met SH. gewaarschuwd bij volgende ziekte mogelijks cumul ingetrokken. Zijn uitleg bij boetes: wat is het probleem, ik betaal ze toch... + gaf zelf prijs dat hij zijn boetes kon inbrengen...???</t>
  </si>
  <si>
    <t>Bart VDB nav. 6 periodes op 12 lopende maanden. Gesprek was al eerder ingepland MAAR toen kreeg hij wondroos op been. WhatsApp foto doorgekregen en was echt serieus! Gevolgen van operatie in sept. 2023 aan knie met serieuze complicaties. Elke infectie in lichaam, zet zich snel af op been. Meeste van zijn ziekteperiodes hier mee te maken. Rest dossier eigenlijk goed muv. veel inbreuken op Zi-reglement (6de brief ondertussen) maar zal in toekomst veranderen want procedure bij  hername is gewijzigd. Moet niet meer bellen bij hername, daar zondigde hij dikwijls tegen.</t>
  </si>
  <si>
    <t>14/11/14: 3e kans examen nodig (deels te wijten aan instructeur)</t>
  </si>
  <si>
    <t xml:space="preserve">evaluatiegesprek 23/04/15: 7 ongevallen, waarvan ze 1 betwist, hoofdzakelijk niet verantwoordelijk, zegt defensief te rijden en te leren uit de voorgaande ongevallen, opvolgen, evaluatie na 6 md; </t>
  </si>
  <si>
    <t>23/04/2015: nieuwe chauffeur, ongevallen = aandachtspunt</t>
  </si>
  <si>
    <t>melding 24/07/15: onzeker over gelede bus, 2 dagen extra tijdens opl rijschool, nu nog extra dag begeleiding met LV nodig en 3 dagen met begeleider</t>
  </si>
  <si>
    <t>05/08/15: vraag naar coaching aan rijschool (12 ongevallen in een jaar)</t>
  </si>
  <si>
    <t>gesprek 15/10/15: sinds juli 2015 geen ongeval meer, op de goede weg, voelt zich ook rustiger zei ze</t>
  </si>
  <si>
    <t>overleg rijschool: na het gesprek in juli twee nieuwe ongevallen in jan en april (uitzwaai), inplannen voor preventief rijden 1-1 met gelede bus</t>
  </si>
  <si>
    <t>gesprek CR: opleiding preventief rijden 1-1 met gelede bus wordt gepland</t>
  </si>
  <si>
    <t>sw : gesprek op verzoek Linda, stond te plannen, dit gesprek vervangt het te plannen gesprek. Standaardgesprek rond verzuim (samenloop van omstandigheden, na revalidatie, geen verder verzuim te verwachten</t>
  </si>
  <si>
    <t>verg: 1 periode na gesprek, opvolgen</t>
  </si>
  <si>
    <t>sw : informeel gesprek over weigering (arogante) reiziger met rolstoel, linda dacht dat reserveren noodzakelijk is</t>
  </si>
  <si>
    <t>Willemsens Linda</t>
  </si>
  <si>
    <t>ED mail 10,45% extreem te vroeg en 29,85% te vroeg Totaal 40,30% te vroeg Moeilijk door Covid 19</t>
  </si>
  <si>
    <t>tel cont Greet. Dochter heeft zwaar ongeval gehad en ligt in coma. Psychologisch heel zwaar.</t>
  </si>
  <si>
    <t>Greet tel cont nav ongeval dochter. Linda gaf uitleg waarom ze ziek is, zoeken naar oplossing</t>
  </si>
  <si>
    <t>ED tel cont nav heropstart. Heeft schrik om te hernemen. Zal op  01/03 begeleiding voorzien</t>
  </si>
  <si>
    <t>ED tel : het gaat niet goed. Burn out. Is doorverwezen naar de psycholoog.</t>
  </si>
  <si>
    <t>ED tel : het gaat al iets beter. Is 2 maal naar de psycholoog geweest en merkt al een lichte verbetering. Neemt geen medicatie. Herstel zal tijd vragen. Attest t/m 31/7/23 zal wss verlengd worden.</t>
  </si>
  <si>
    <t>ED tel : Het herstel verloopt in golven. Soms voelt ze haar goed en dan weer minder. Bij de minste stress gaat het weer de foute richting uit. Linda volgt nog steeds sessies bij de psycholoog. Ze vraagt ook een gesprek aan bij de soc. Dienst.</t>
  </si>
  <si>
    <t>ED tel Linda : Ze is vorige week eens meegereden op de lijn 9 met haar man Dirk Laute. Ze zat op het eerste zitje vooraan en kon alles goed meevolgen. Ze ervaarde geen stress omdat alles vlot en rustig verliep. Ze zei dat het op de lijn 3 veel drukker is en dat ze daar een constant gevoel van stress ervaart. Ze koos voor een mixrol bus bij de opstart van Hoppin. Hierdoor zal ze op verschillende lijnen moeten rijden en dat schrikt haar wel wat af. Ze zegt dat ze door haar anciënniteit geen andere keuze heeft. We bekeken de haar toegewezen lijnen eens en kwamen tot de vaststelling dat dit lijnen zijn die niet echt in het drukke centrum rijden. Ze volgt nog steeds therapie en zet kleine stapjes.</t>
  </si>
  <si>
    <t>Vandaag heb ik Linda opgebeld nav haar afspraak bij de arbeidsgeneesheer op 19/12/2023.
Ze vertelde me dat het al een beetje beter gaat maar tijdens het gesprek kon ik uitmaken dat ze nog steeds veel stress ondervindt als de Lijn in beeld komt.
Ze zei dat ze al stress krijgt als ze een mail van De Lijn ontvangt (uitnodiging arbeidsgeneesheer) en daar dan een dag moet van bekomen.
Ze denkt constant na over haar toekomst en terugkeer naar de werkvloer. Ze ziet het ook niet zitten om op haar 60e nog te solliciteren bj een ander bedrijf. Linda zegt ook dat ze mss een andere job binnen de Lijn overweegt maar weet niet goed wat en waar ze moet beginnen.
Ik heb een afspraak geregeld op 19/12 om 9:00 bij Elke (na haar bezoek bij de arbeidsgeneesheer). Ze kan het daar dan eens bespreken en  met Elke eens bekijken of er mogelijkheden zijn. (al vrees ik van niet). Ze sprak over begeleider maar dan moeten er wel examens uitgeschreven worden en moet ze nog slagen ook. (ze ziet het ook niet zitten om nog deel te nemen aan examens). 
Linda heeft deze week nog een afspraak met haar psycholoog en ging dit daar ook eens bespreken. Ze voelt zich zeker nog niet klaar om terug haar job als chauffeur uit te voeren maar kan uiteraard ook niet ziek blijven tot aan haar pensioen.</t>
  </si>
  <si>
    <t>25/11/14: 3e kans examen nodig (deels te wijten aan instructeur)</t>
  </si>
  <si>
    <t>veel agressiemeldingen, lijkt het niet te aanvaarden wanneer daar naar gevraagd wordt (door CR, SW,…). Desk soc veiligheid contact laten opnemen, zijn houding tav reizigers zit ook mogelijk niet goed; wil niet meedoen aan opleiding agressievrij werken</t>
  </si>
  <si>
    <t>28/05/2015: nieuwe chauffeur</t>
  </si>
  <si>
    <t>03/07/15: gesprek soc dienst ivm agressiegevallen, zeer defensief, escalatie mogelijk?</t>
  </si>
  <si>
    <t>22/09/15: meldt conflict met El Arras Anass, wil geen contact meer; op 23/09/15 Anass gesproken, die wil ook geen contact meer; bevestigd op brief naar beide</t>
  </si>
  <si>
    <t>08/10/15: Eerst wilde Anass geen bemiddeling, nadien wilde Idris geen bemiddeling. Er is nu afgesproken dat beide elkaar met rust laten, moest er zich toch nog iets voordoen, moeten ze met mij contact opnemen, niet met collega's, zodat er kort op de bal kan gespeeld worden</t>
  </si>
  <si>
    <t>11/12/2015 (sw) : gesprek ; bus vastgereden na verkeerde reisweg (dispatch niet opgeroepen) en incident aflos eigen verzoek besproken</t>
  </si>
  <si>
    <t>agressiegeval</t>
  </si>
  <si>
    <t>sw : ook algemeen functioneren besproken, belooft beterschap</t>
  </si>
  <si>
    <t>SW: hij erkende de feiten, een samenloop van omstandigheden. Momenteel zien we een positieve evolutie</t>
  </si>
  <si>
    <t>gesprek MF, IVC, Natacha Hoste en CR: nav incident 21/06 aan de zuid met Fouad Kaddouri 26337 en Dirk Neirinck 19995 (Dirk zou zich racistisch uitgelaten hebben tegen hen - geen objectief bewijs)</t>
  </si>
  <si>
    <t>mail SW: Idris zou opgepakt geweest zijn op vakantie in Turkije? Zou verklikt zijn door collega's omdat hij een anti-Erdogan pamflet zou gepost hebben op fb? Is in verlof tot 15 september.</t>
  </si>
  <si>
    <t>sw : standaardgesprek te laat gezien de andere gesprekken met directie (voorval met Dirk Neirinck)</t>
  </si>
  <si>
    <t>verg: alg fct: gesprek bij IVC plannen</t>
  </si>
  <si>
    <t>gesprek IVC + CR: gewezen op aantal afwezigheden in het voorbije jaar; hebben allen te maken met privésituatie, ook het te laat komen; situatie is niet beter, maar heeft meer hulp, dus impact op werk zal beteren.</t>
  </si>
  <si>
    <t>cr: contact na melding controle over 3 agressievoorvallen op 45' tijd, ook KR over binnengekomen; wilde er niet over praten; wilde voorstellen samen de beelden te bekijken om er ev iets uit te leren, wilde dit niet; opl agressievrij werken voorgesteld (weer), wilde erover nadenken</t>
  </si>
  <si>
    <t>sw: contact na KR over huilend kind van bus zetten - stond nu wel open voor de opl agressievrij rijden</t>
  </si>
  <si>
    <t>verg regio: SH neemt telefonisch contact op (hij had zelf gebeld naar haar nav zijn recent AO)</t>
  </si>
  <si>
    <t>conflict met lijnspotter, opgepikt en afgehandeld door Glauke</t>
  </si>
  <si>
    <t>overleg IVC - regio: op 28/01 agressie-incident tijdens pendelrit voetbal, had 3 attesten maar wilde toch komen werken, oordeel bij hemzelf gelaten; hij is tussengekomen in een incident tss 2 reizigers en heeft daarbij een slag in het gezicht gekregen; na 2 weken info van soc veiligheid dat er een steward was die ook tussengekomen is, dus reden te meer om niet tussen te komen in gevecht; hoe gaan we hier mee om? Gesprek SH nav de nieuwe elementen.</t>
  </si>
  <si>
    <t>SH: gesprek veelvuldig AO</t>
  </si>
  <si>
    <t>overleg regio: gesprek 19/02 had focus op AO, 4e ZI in een jaar -&gt; inplannen</t>
  </si>
  <si>
    <t>verg: gesprek gepland 10/07</t>
  </si>
  <si>
    <t>cr: Idris sprak me aan nav voorval met Jeffrey Saey (vraagt aan bestuurdster fout geparkeerde bestelwagen geld - Idris was er toevallig en is tussengekomen), had hierover iets in een gesloten FB-groep gezet (niet de onze), is niet het forum hiervoor, leidinggevende aanspreken zoals hij nu doet is beter  - wordt gevraagd van politie om getuige te zijn in voorval</t>
  </si>
  <si>
    <t>sw : gesprek ziektepzerioden, opbouw dossier. Idris vertelde in de rand dat hij eenmaal 11 jaar dienst heeft, De lijn zal verlaten</t>
  </si>
  <si>
    <t>cr: Idris gezegd dat hij moet afstappen van FB als medium om zaken te melden, zeker in groepen die niet van de directie uit komen, maar dat hij kan mailen, zoals hij met de racismeklacht deed</t>
  </si>
  <si>
    <t xml:space="preserve">bespreking SH - CR: bij verlenging na 31/01, SH verwittigen; bij herneming op gesprek bij SH uitnodigen </t>
  </si>
  <si>
    <r>
      <t xml:space="preserve">wij Idris uitgenodigd voor gesprek in aanwezigheid van SH </t>
    </r>
    <r>
      <rPr>
        <u/>
        <sz val="11"/>
        <color theme="1"/>
        <rFont val="Calibri"/>
        <family val="2"/>
        <scheme val="minor"/>
      </rPr>
      <t>mbt</t>
    </r>
    <r>
      <rPr>
        <sz val="11"/>
        <color theme="1"/>
        <rFont val="Calibri"/>
        <family val="2"/>
        <scheme val="minor"/>
      </rPr>
      <t xml:space="preserve">. globale afwezigheidsperioden (ook AO, DV), </t>
    </r>
    <r>
      <rPr>
        <u/>
        <sz val="11"/>
        <color theme="1"/>
        <rFont val="Calibri"/>
        <family val="2"/>
        <scheme val="minor"/>
      </rPr>
      <t>mbt</t>
    </r>
    <r>
      <rPr>
        <sz val="11"/>
        <color theme="1"/>
        <rFont val="Calibri"/>
        <family val="2"/>
        <scheme val="minor"/>
      </rPr>
      <t xml:space="preserve">. recentste ziekteperiode (verlengd tot 30/04) &amp; </t>
    </r>
    <r>
      <rPr>
        <u/>
        <sz val="11"/>
        <color theme="1"/>
        <rFont val="Calibri"/>
        <family val="2"/>
        <scheme val="minor"/>
      </rPr>
      <t>mbt</t>
    </r>
    <r>
      <rPr>
        <sz val="11"/>
        <color theme="1"/>
        <rFont val="Calibri"/>
        <family val="2"/>
        <scheme val="minor"/>
      </rPr>
      <t>. bijberoep. Op 3/05 afspraak specialist. Komt op 06/05 langs vr formulier mutualiteit. Start op 13/05/2019 met progressieve tewerkstelling aan 50% (1ste 2 maand: stramien 1 dag werken/1 dag thuis, laatste maand: 1 barema werken/ 1 barema thuis, vanaf 13/08/2019 terug voltijds indien positief geëvalueerd), bijberoep onbezoldigd (stille vennoot, vriendendienst vr familie). Voorlopig gn cumulmachtiging. Bevestigingsbrief.</t>
    </r>
  </si>
  <si>
    <t>Bart VDB: gesprek nav. hoog oplopende discussie met Johan Steenbrugge (4608). Deze laatste had racistische uitlatingen ("Gulder denkt dat jullie alles mogen") uitgesproken nadat Idris geconfronteerd werd dr JS nav. Turks gesprek met collega In Murat op de werkvloer (kelder Zuid). Per definitie JS in fout, doch Idris zelf ook aandeel in escallatie: door niet te laten rusten en JS uit zijn tent te lokken. Uitgesproken dat hij het zover niet mag laten komen en ten allen tijde met normale omgangsvormen en met respect voor elkaar te communiceren. Wij betreuren dat excuses van JS niet werden aanvaard. Idris verklaart: buiten werkgerelateerd, wil totaal geen contact meer wil met Johan... Is bezig extern de zaak ook nog op te nemen? JS effectieve sanctie gekregen.</t>
  </si>
  <si>
    <t>Yves D.: gesprek met Idris nav. incident tss. Controleur CC Martin De Raedt &amp; Idris te KOR op 07/09. Idris (appel, die Dimitri De Wilde afloste nav. over 10 uren) wissel gemist Cataloniëstraat en keerde terug te Hema na oproep dispatching (voertuig laatste signaal). Getuige Dimitri De Wilde (zat ook in stuurpost) bevestigde onbeleefd gedrag controleur. Idris had geen zin in gesprek met Yves... In de kantlijn...volgens Martin Idris een pathologische leugenaar, in vertrouwen Martin mij meegegeven dat zaakje nog een serieuze staart krijgt...gesprek tss Glauke, Martin en tram interventie Zykerya die over bezwarende info beschikt over Idris?</t>
  </si>
  <si>
    <t xml:space="preserve">BVDB: tel.v. Idris nav. mail van mij niet ontvangen ziekte-attest. Immers op 18/09 Idris niet komen opdagen op late dienst, niet te bereiken, zat zgn bij dokter en kon niet opnemen? Was mentaal niet in staat om te verwittigen? Op 19/09 kreeg ik mail v. Idris mbt. zijn ziekte (18/09 tem. 29/09) zonder dat attest zichtbaar was. Reden van zijn ziekte, nasleep van incident op KOR (voelt zich niet meer veilig op het werk). Woorden vernederingen, beledegingen &amp; bedreigingen werden door hem uitgesproken! OP 29/09: Idris mij terug een mail verstuurd omstreeks 13u30 met verlenging tot 15/10  (niet nr planning, wel nr hrdc)...terug i/d fout =&gt; bevestigingsbrief. </t>
  </si>
  <si>
    <t>Nieuwe verlenging (15/10 tem. 31/10) doorgekregen van Idris per mail (enkel aan mij gericht, planning &amp; hrdc niet in cc, planning niet op de hoogte).  Terug procedure klaar en duidelijk doorgemaild naar Idris. Bij vorige verlenging ook procedure doorgemaild... Bevestigingsbrief (20/09) dient nog opgesteld te worden...</t>
  </si>
  <si>
    <t>Boete</t>
  </si>
  <si>
    <t>Idris spreekt TC (Bart) aan op bureel: heeft PV bij zich mbt. te snel Groentemarkt opgereden met tram tijdens winterfeesten richting Zuid. Agent feiten vastgesteld (onaangepaste snelheid, bellen naar voetgangers, voetgangers op laatste moeten wegspringen?)…Idris zelf ontkent uiteraard de feiten, zijn excuses: .EZ agent is geen tramchauffeur en kan niet inschatten wat toelaatbaar is met tram, AZ onlangs zelf terug vader geworden...neemt zijn verantwoordelijkheid als chauffeur EN brengt zeker geen mensen/kinderen in gevaar, tenslotte moest 20 min. later aan Zuid zijn met voertuig en KAN zgn. hij niet geweest zijn want traject Groentemarkt - Zuid duurt geen 20 min. Mijn indruk zoekt redenen om er zich uit te praten en daar is hij sterk in . Als TC uitgesproken dat agent beëdigde persoon is en hetgene hij vaststelt als waarheid aanzien zal worden, indien hij niet akkoord is, moet hij maar op zijn PV repliceren...ligt niet in onze handen. Hij is beroepschauffeur en moet de inschatting kunnen maken wat veilig is, zeker in voetgangsersgebied tijdens evenementen.</t>
  </si>
  <si>
    <t>Onregelmatigheid</t>
  </si>
  <si>
    <t>Bart VDB gesprek Idris nav. incident te Zuid. Idris is niet te spreken over handelwijze tram-interventie Tom Heynnderickx. Idris had te Zuid tijdens koffie persoon met grensoverschrijdend gedrag staande gehouden nadat hij was aangesproken door SO (verdienste van IDris). Via dispatching werd bijstand gevraagd. Tom H. ter plaatse: iplv. politie te bellen, vraagt hij aan SO (= minderjarig meisje) zelf naar politie te bellen. Hier kon Idris niet mee overweg. Zgn. zou Tom gezegd hebben tegen Idris...als ik bel, dan heb ik daar te veel schrijfwerk aan? Waar? Te Zuid zou volgens Tom Idris gedreigd hebben de dader iets aan te doen als hij de benen zou nemen. Idris zijn stijl kennende, denk ik wel dat dit klopt. In het verslag van Tom zouden ook volgens Idris leugens staan? Geen idee hoe hij inzage heeft gekregen in het verslag. Zo heeft Idris de identiteitskaart van dader ontfutseld en niet Tom. Idris incident laten escaleren tot bij Luc Bogaerts die uiteindelijk ook heeft beslist dat de wijze waarop Tom heeft gehandeld niet conform de geldende norm is. Zo had Tom moeten bellen naar politie en dit niet overlaten aan de minderjarige. Overwinning voor Idris.</t>
  </si>
  <si>
    <t>Bart VDB Idris aangesproken nav. resultaten aanmeldingen Retibo. Periode 18/05 tem. 28/06…van de 10 aanmeldingen slechts 6 succesvol EN GEEN defecten gemeld aan dispatching. Het belang uitgelegd van correcte aanmeldingen en benadrukt dat indien aanmelden niet mogelijk is door om het even welke reden, dit steeds dient gemeld te worden aan dispatching die het op zijn beurt kan noteren in het opvolgingssysteem. Hij beweert dit steeds te doen. volgens zijn uitleg ligt het aan het feit dat hij niet meer aanmeldde in Prodata Maar enkel in Retibo? Gezegd dat dit niet de bedoeling was. Dat beide systemen nog naast elkaar bestonden tot 31/06.</t>
  </si>
  <si>
    <t>Idris belt mij (TC Bart) terug. Situatie: Idris nagelaten Planning op vervaldag attest te bellen inzake verlenging. Enkel op vervaldag (31/8) mail gestuurd om 21u35 nr 3 geadresseerden. Op 27/8 had ik Idris om 11u35 opgebeld inzake prognoses i/h kader van opvolging langdurig zieken. Voice-mail ingesproken met vraag mij terug te bellen met reden waarom? Zo blijkt (pas op 4/9 te weten gekomen) Idris mij diezelfde dag wel nog 2 X proberen terug te bellen maar ikzelf op mijn beurt niet gezien en dus niet opgenomen: Waarschijnlijk met iets bezig geweest en zijn telefoonnummer zat nog niet opgeslagen in mijn gsm, hier niet op gelet dat hij dit was...Hier tref ik wel enige schuld. Idris ging er van uit dat ik hem zou terugbellen... verkeerde veronderstelling.
Nav. niet volgen ziekte-reglement (en daardoor niet aanwezig op vroege dienst op 1/09), bevestigingsbrief opgesteld en op 4/9 naar diens thuisadres gestuurd. Aangezien ik weet dat hij onlangs is verhuisd, hem nog eens gebeld op 4/9 voor bevestiging nieuw adres. Ondertussen hem ook woordje uitleg gegeven inzake brief en gevraagd hoe het ermee was. Toen wist hij mij te vertellen dat hij mij wel had geprobeerd terug te bellen die bewuste 27/8. Klopt dus...geverifieerd op mijn gsm eenmaal ik zijn nummer had opgeslaan (volgens historiek hij mij op 27/8 gebeld om 12u50 en om 14u19, telkens 20 sec. lang).
Naar eigen zeggen is zijn laatste periode terug verlengd geweest door zijn huisarts omdat  het originele attest van zijn specialist vergeten te ondertekenen was door de specialist zelf en daardoor ongeldig was? en deze specialist ondertussen op reis was. Daarom is hij maar op vervaldag 31/8 nog naar zijn huisarts getrokken voor een verlengingsattest, hetgeen hij om 21u35 op vervaldag heeft doorgestuurd. Als ik hem mag geloven op zijn woord heeft hij nog steeds last (pijnlijke verrekkingen) nek nav. het AO. Op 27/8 (toen ik hem belde) zat hij in het ziekenhuis voor zgn. botscan waar 'iets' op te zien was maar niet verder werd gespecificieerd. Er zou nog nader onderzoek moeten volgen... Niettegenstaande hij aanvoelt dat wij sceptisch zijn inzake zijn blijvende verlengingen, benadrukt hij dat hij er niet aan kon doen dat hij het SO is geworden van het voorval. Doktersattesten kunnen we moeilijk tegenspreken toch...</t>
  </si>
  <si>
    <t>Afwezigheden</t>
  </si>
  <si>
    <t>Gesprek tss SH, TC , Idris &amp; Christophe Naudts: initieel in kader van aantal afwezigheden in het algemeen (waaronder AO'en), MAAR ontaardt al snel  door Idris in aanval op Teamcoach: TC doet zijn werk niet, is alles behalve eerlijk, luistert niet naar wat gezegd wordt, wimpelt zaken af door "Soit" te zeggen... De vraag wordt gesteld of er niet van TC kan gewisseld worden want met Bart als TC valt niet te praten. Op persoonlijk vlak wil Idris niets met mij meer te maken hebben, en ik hoef hem ook niet meer buiten werkuren te contacteren. Idris zal toch niet opnemen. Enkel via mailadres De Lijn of tijdens koffie is hij te bereiken voor TC. Vertrouwensrelatie totaal verbroken. Idris wil mij zwartschilderen en uitvergroot het kleinste detail. Haalt aan dat ik hem zou gevraagd hebben per telefoon achter zijn diagnose, terwijl dit uiteraard mijn zaken niet zijn en ik dan buiten mijn boekje ga. Eerlijk gezegd kan ik mij mezelf niet herinneren dat ik het woord diagnose eruit gefloept heb, niettegenstaande ik wel eens flapuit kan zijn...als ik chauffeurs opbel in het kader van langdurige afwezigheid is dit steeds om te vragen hoe het ermee is gesteld en wat de prognoses zijn... Voor alles heeft Idris een uitleg, dikwijls met argumenten die geen argumenten zijn, betrekt andere collega's  erbij die ook in de fout gaan om zo de focus niet meer op zichzelf te leggen (vb. EAF niet bij tijdens dienst, 1 v/d 3 opmerkingen in de brief die ik bij Idris in zijn kastje had gestoken eind december nav. 3 meldingen in CB op 6maand) terwijl hij goed genoeg weet dat hij zelf in de fout is en dit ook erkent. Smijt alles op 1 hoop, springt van de hak op de tak. Als TC klopt het dat ik dikwijls te open ben en zaken durf benoemen. Als persoon kan hij dit niet verkroppen en het is mijn aanvoelen dat het nu pay back-time is (begin januari belt hij mij inzake de ontvangen brief 3 meldingen/6maand): Tijdens dat telefoongesprek van 30min. uitte hij al zijn grieven...toen voelde ik de bui al hangen en was hij zelf vragende partij voor een gesprek met SH (terwijl hij wist dat wij nog een gesprek met hem wilden voeren nav. afwezigheden in het algemeen)...waar hij de focus zou leggen op andere zaken dan zijn afwezigheden... Aanval is de beste verdediging. Idris uitgesproken dat ik niet bekwaam ben om TC te zijn door mijn manier van handelen/spreken... Verwijt mij ook dat ik 1,5 jaar geleden documenten ben kwijtgeraakt die bestemd waren voor hrdc en die hij mij zou overhandigd hebben die ik zou zijn kwijtgeraakt. Verwijt mij ook niet vertrouwelijk om te gaan met info die hij mij geeft. Zo heeft hij mij destijds iets in vertrouwen verteld over de manier waarop ik omgegaan ben met Leentje Voet om mij daar attent op te maken. Kort daarop spreekt Leentje Voet niet meer tegen hem (ontvriend op facebook) en legt hij de link dat ik Leentje hierover zou hebben aangesproken hetgeen niet het geval is. Kan mij hier moeilijk tegen verdedigen. Haalt ook aan dat als hij aan een andere TC iets vraagt dit meteen in orde komt (cf. kledij) en dat dit niet het geval is als hij mij aanspreekt. Kortom TC deugd niet. Zegt ook dat het de eerste keer is dat hij bij een gesprek er iemand van de vakbond bij haalt want hij voelt zich volledig geïntimideerd door mij...zo diep zit het bij hem.  Zelf spreekt hij uit dat hij er niet door kan slapen. Was bereid om onmiddelijk zijn ontslagbrief te ondertekenen mocht Sabrina die aan hem voorleggen, hetgeen uiteraard niet aan de orde was. Als TC verwijt hij mij ook dat ik hem geen goede dag zou geven, als ik te Driebeek aanwezig ben (volgens hem ben ik ook te weinig aanwezig te Driebeek) en hij het lokaal binnentreedt... Absoluut niet het geval maar als ik bezig ben op mijn PC, reageer ik inderdaad niet altijd even sterk... Verwijt ook dat ik als leidinggevende een chauffeur  (Leonard Olenski) niet aansprak te Driebeek toen die tijdens een heftige discussie met Idris zijn mondmasker niet aanhad. Leonard stond in de toegangsdeur en was met verheven stem aan het discussiëren met Idris. Het was toen Dominique Martens die Leo daarover interpelleerde en niet ik. Dit verwijt Idris me dus ook, als TC doe ik mijn werk dus niet. Toen heb ik beide chauffeurs wel aangesproken omdat de discussie ontaardde in en scheldtirrade: dat de niet-constructieve discussie diende op  te houden, elkander met respect te behandelen en dit zinde Idris natuurlijk ook niet dat ik zei wat er diende te gebeuren en ik zogezegd partij trok. Afspraak werd gemaakt bij volgende gesprekken Sabrina erbij te betrekken want ik zou hem niet met het nodige respect en fatsoen behandelen...zijn perceptie weliswaar.</t>
  </si>
  <si>
    <t xml:space="preserve">Idris belt me als TC: Positieve toenadering mbt. onze onderlinge verstandhouding. Gesprek 2-delig: EZ Idris meldt me de nodige 3 documenten te zullen doorsturen (bedrijfsvoorheffing werkgever, formulier gezinsuitbreiding, geboorte-akte), aanstaande vrijdag heeft hij afspraak op gemeente voor geboorte-akte.  Kadert in in orde brengen loonfiche en aantal kinderen ten laste. AZ wil nieuw akkefietje met Reginald Praet van het hart. Gisteren 15/02 heeft Reginald hem afgelost tijdens zijn laatste dienststuk. Idris negeerde Reginald nav. feiten week voordien. &lt;Reginald had aan de halte Keizerpoort niet gestopt en daardoor hem en Yarne in de vrieskou laten staan. Dit had Idris laten weten aan TC Wesley die mij had ingelicht. Ik had chauffeur opgezocht en contact opgenomen met Reginald en voorval (negatieve klantenreactie) besproken. Niet oké (klantvriendelijk) van Reginald. Idris had bijgevolg recht van spreken. Daags nadien hoor ik van Sabrina dat Idris Reginald was tegengekomen op de koer en Reginald de middelvinger naar hem had opgestoken. Idris wou geen actie hieromtrent&gt;
Aan de telefoon vertelt Idris me dat doordat hij Reginald bewust negeerde, Reginald reageert ( "ook nen goeien dag voor jou"). Daardoor reageert IDris toch en ze beginnen te discussiëren. Reginald haalt aan dat zij de week voordien niet in uniform stonden aan de halte en ze te laat teken hadden gegeven dat ze mee moesten met zijn tram... Idris repliceert hierop met zijn argumenten. Op een gegeven moment zegt Reginald ("Gij zijt zo klein" met bijbehorend gebaar. Ik vertel aan Idris dat zijn niet reageren aanvankelijk non verbale communicatie is en de aanzet kan zijn tot dergelijk voorval. Wees de slimste en blijf professioneel. Ga professioneel om met elkaar met respect. Ondertussen weten we bij Idris dat respect steeds van beide kanten moet komen en Reginald zal nog steeds verveeld zitten met het feit dat Idris het incident aan de Keizerpoort heeft aangekaart bij zijn Teamcoach. Wordt ervaren als klikken... Ik vraag naar verwachtingspatroon bij Idris wat ik met deze informatie moet doen. Reginald aanspreken of niet? IDris verwacht geen reactie van mij MAAR hij wilde mij dit wel laten weten...zodat ik het niet moet horen van een ander... Indien wederzijds respect zoekt blijft (vnl. langs kant van Reginald, ga ik wel gesprek met Reginald aan...) </t>
  </si>
  <si>
    <t>Agressie + Verzuim</t>
  </si>
  <si>
    <t>Gesprek SH + TC Bart VDB: aanleiding 2 recentste incidenten (Kevin wieme &amp; Stefanie de Keukeleire) en feedback daarrond. Verder ook langdurige afwezigheid gekoppeld aan laatste incident benoemd. Op 7 j. tijd 20% afwezig! Ook inbreuken tegen ziekte-procedure benadrukt. Afspraken gemaakt met brief! Op hem kunnen rekenen qua aanwezigheden, professioneel omgaan met elkaar dwz. confrontaties overlaten aan leidinggevenden, gn inbreuken meer tg ziekte-procedure. 
In de kantlijn: Vanaf nu: toekomstige incidenten formeler maken en emotionele weglaten! Bij inbreuk ziekte-reglement...telkens brief!!!</t>
  </si>
  <si>
    <t>Agressie + meldingen te laat</t>
  </si>
  <si>
    <r>
      <t>Gesprek SH + TC + Idris: Nav. incident met Ronny de Moor (11/01), 3 X te laat op dienst op 6 lopende maanden + melding CB (12/01). Mbt. 11/01: onderzoek wijst uit dat Idris 100% gelijk heeft mbt. foute handelen van Ronny (meerdere collega’s laten staan a/d Zuid bij halfvolle tram en visueel achterliggende 2</t>
    </r>
    <r>
      <rPr>
        <vertAlign val="superscript"/>
        <sz val="11"/>
        <color theme="1"/>
        <rFont val="Calibri"/>
        <family val="2"/>
        <scheme val="minor"/>
      </rPr>
      <t>de</t>
    </r>
    <r>
      <rPr>
        <sz val="11"/>
        <color theme="1"/>
        <rFont val="Calibri"/>
        <family val="2"/>
        <scheme val="minor"/>
      </rPr>
      <t xml:space="preserve"> tram lijn 2 niet te zien), echter de manier waarop hij naderhand a/d stelplaats Ronny aanspreekt kan NIET (zgn sarcastische uitspraken door Idris zijn een brug te ver) SH heeft geen probleem dat chauffeurs onderling het dialoog aangaan, maar moet opbouwend van aard zijn. Mbt. te laat op dienst = FEITEN, Idris belooft zijn best te doen dit te voorkomen in de toekomst. Mbt. 12/01: Communicatie had beter gekund MAAR ook controleur ter plaatse had dispatching/aflossende chauffeur op de hoogte kunnen brengen dat Idris zijn tram alsnog niet meer ging buitenrijden nav. 2 mislukte pogingen door binnenrijders en aanvang van Idris zijn koffie.Tijdens gesprek komt gesmoste koffie te Dampoort in containertje ook aan bod. SH bevraagt Idris of hij van iets meer weet aangezien onderzoek uitwijst dat hij rond dat tijdstip daar ook is geweest. Idris beweert dat hij de vuiligheid heeft opgekuist. Enkele dagen later komt aan het licht dat Wendy (de vrouw van TC Pieter Morreels) bevestigt dat zij de smurrie te Dampoort heeft opgekuist.Hamvraag: Hoe oprecht is Idris wel echt??? </t>
    </r>
  </si>
  <si>
    <t>Bart VDB: verzuimgesprek nav. 4 periodes op 12 lopende maanden. Terug boodschap gegeven méér dan gemiddeld afwezig. Van alle periodes was ik wel inhoudelijk op de hoogte want Idris informeert mij wel. 7 d. DV op 12 lopende maanden ook uitgesproken. Rest  functioneren sedert laatste verzuimgesprek 19/01/2023 met SH ook besproken. Positief: gn te laat meer op dienst sedert gesprek dd. 20/01/2023, absoluut geen te vroeg rijder, gn KR's. WEL hoog aantal ongevallen:  5 ongevallen  op 12 maanden waar hij telkens wel bijzonder weinig schuld in treft MAAR toch betrokken in is. Als je het inhoudelijke niet kent, toch geen fraai getal. Verder 1 recente overtreding (18/01/2023) en slechte eco-score gedurende 3 maanden aangehaald vnl. dr stationair draaien. Normaliter zit hij wel altijd onder de 25. Coachingsverslag dd. 08/02/2023 ook overlopen waarbij Idris vooral in het verweer ging toen de rij-instructeurs hun vaststellingen deelden. Idris heeft me destijds ook gebeld dat hij het niet kunnen vond dat ze niets positiefs benoemden na de coaching terwijl dit er in zijn perceptie wel was. Chauffeur gaat mij documenten tijdskrediet met motief zorg bezorgen met attest arts voor maand augustus 2023 (ernstige reuma dochter v. 3j).</t>
  </si>
  <si>
    <t>Pesten</t>
  </si>
  <si>
    <t>Idris belt mij: Elias Saey spreekt zich in een privé-chat met Bjorn Berth lasterend uit over Idris. Woorden als Idris is ziek in het hoofd. Bjorn distantieert zich van vete tss Elias en Idris en wil daar niets mee te maken hebben. Diezelfde dag komt Bjorn Idris tegen en vertelt aan Idris wat van hem gezegd is geweest door collega zonder te beseffen wat dit bij Idris opwekt. Idris belt mij in alle staten en wil dat er een krachtig signaal gegeven wordt naar Elias. Van Bjorn hoor ik dat Idris tegen Bjorn heeft gezegd dat hij er wel voor zou zorgen dat Elias wordt ontslaan. Idris vrij directe taal zoals we van hem gewend zijn: ofwel doen jullie er iets aan (pesten moet jij als leidinggevende oplossen) ofwel doe ik het op mijn manier maar dan betrek ik er alles en het verleden erbij en dat zal geen reclame zijn voor De Lijn. Immers jullie laten het gebeuren. Met Els V. (TC Elias) opgenomen. Els vindt terecht een zaak voor sociale dienst of vertrouwenspersoon. Dit kunnen wij niet oplossen. In de kantlijn: men oogst wat men zaait. Door de vele conflicten heeft Idris een bepaalde reputatie/naam waar hij mijn insziens nooit zal van af geraken. Niettegenstaande hij nu terug in de fond recht heeft van spreken (hij wordt onrechtstreeks aangevallen), wordt heel de zaak emotioneel opgeklopt... Doorverwezen naar sociale dienst. Alhoewel ik weet dat Idris daar niet op zit te wachten. Hij wil geen verzoening maar vergelding voor uitspraken, die niet bedoeld waren voor zijn oren... Never ending story.</t>
  </si>
  <si>
    <t xml:space="preserve">Pesterijen + verzuim </t>
  </si>
  <si>
    <t xml:space="preserve">SH + TC: gesprek met Idris nav. zijn recente langdurige afwezigheid (die disproprtioneel is) en er komt door pesterijen door Elias Saey.  Voorhistorie: Bart heeft gesprek met Elias te E-17 begin augustus met als boodschap: laat elkaar met rust, wees professioneel met wederzijds respect voor elkaar. De dag erna valt Elias Idris terug lastig in het holst van de nacht via gsm. Gevolg: zaken escalleren en Idris zet zich thuis sedert 5/8/2023. Idris is volgens eigen zeggen fysiek (zgn. X-aantal dagen op intensive gelegen?) en mentaal gecrashed door de pesterijen. Na verlof TC Bart (begin september) wil Sabrina Idris spreken om zaken uit te klaren. Bart belt Idris op met boodschap: Hoe is het met jou en Sabrina wil zeer graag met jou spreken. Aan de telefoon wordt ik als TC door Idris verweten te roepen aan de telefoon (stem verheffen) en het feit dat ik als TC buiten mijn boekje ga om te eisen dat hij op gesprek moet komen tijdens een ZI-periode. Uit zijn context gerukt, ik heb niets geeist maar kordaat gevraagd of het lukt om... planners zijn getuigen van mijn telefoon met Idris. Gesprek gaat uiteindelijk wel door op een moment dat hij bepaalt (12/09) maar verloopt niet zoals gepland: Idris trekt het gesprek volledig naar zich toe. Wij komen er niet toe te zeggen wat we willen zeggen. Gesprek loopt 45min over feit dat ik zou geroepen hebben aan de telefoon, hetgeen niet kan als TC. Ook dient hij klacht in tav. nog een ander collega die gebruikt... Uiteindelijk vraagt Idris te worden ontslaan met een goede CV. Hi is niet meer gelukkig op de werklvloer door hypocriete collega's. Dit hadden we niet verwacht. Hij vertelt er nog bij dat hij zijn ziekte nog 1 maal zou verlengen (voor de eerste keer zou hij eens profiteren van De Lijn), als hij terug komt uit zijn verlenging zou hij Sabrina 2 dagen de tijd gunnen om hem te ontslaan. Indien zij dit niet zal doen, kondigt hij erbij aan dat hij zich steeds opnieuw na een aantal dagen te werken terug thuis zou  zetten en zo verder.... Idris vraagt deze "gunst" aan Sabrina, stelt zich recht, verlaat het lokaal en gaat direct naar de planners en vertelt hen dat hij gevraagd heeft om zijn ontslag? Sabrina kan niet anders (in kader van haar geloofwaardigheid) om hier niet mee in te stemmen. Chauffeurs worden nooit ontslagen omdat ze dit zelf willen. Als men wil vertrekken moet men zelf maar zijn/haar ontslag indienen. </t>
  </si>
  <si>
    <t>Ziekteverzuim + …</t>
  </si>
  <si>
    <t>Gesprek op onze vraag (na aangetekende brief in maart 2024 vroeg Idris aanv. zelf gesprek aan om te protesteren MAAR is hij op terug gekomen). Gesprek overwegend over zijn frequente afwezigheden sedert zijn aankondiging tijdens gesprek 12/09/2023… aan mij zal je niets meer hebben als chaufffeur, ik vraag jullie mij te ontslaan (met uitbetaling). Laat zich vertegenwoordigen door vakbond. Andere zaken ook betrokken bij gesprek: meldingen... te laat bij aflos, rijbewijs (ongeldig), PS: ook eens vergeten, zijn manier v. communicatie (mail nr schade, ook incident met Dirk De Paepe...maar is in vertrouwen gemeld), ZI-procedure NIET gevolgd.</t>
  </si>
  <si>
    <t>24/04/2015: nieuwe chauffeur</t>
  </si>
  <si>
    <t>gesprek LVV : 4 x ziek/jaar, verder zeer goed dossier, geen ongevallen, geen klachten, geen sancties, geen meldingen, geen verkeersovertredingen, goede cijfers voor vroegrijden ecorijden</t>
  </si>
  <si>
    <t>tel. Boyke meldt dat hij buikgriep heeft en morgen terug zal proberen om te werken</t>
  </si>
  <si>
    <t>gesprek LVV : 4x ziek /jaar, verder zeer goed dossier</t>
  </si>
  <si>
    <t>28/04/2015: nieuwe chauffeur, gewezen op ongevallen, hoofdz niet verantw</t>
  </si>
  <si>
    <t>28/04/15: tijdens evaluatiegesprek gesproken over aantal ongevallen, hoofdzakelijk niet verantwoordelijk, laatste dateert van meer dan een maand geleden</t>
  </si>
  <si>
    <t>19/10/15: vraag aan rijschool om ze eens te coachen in kader van ongevallen</t>
  </si>
  <si>
    <t>overleg rijschool: 3x gecoacht, goed, opleiding toegankelijkheid inplannen</t>
  </si>
  <si>
    <t>gesprek CR: verhaal laten doen over de ongevallen, waarvan 3 gekwetste reizigers. Tips voor verbetering zullen vanuit de rijschool moeten komen - opl vakbekw gepland</t>
  </si>
  <si>
    <t>tel. LVDV : reeds attest tem 31/10/19. Arm gekwetst, zal nog veel revalidatie vergen.</t>
  </si>
  <si>
    <t>Priwall Heike</t>
  </si>
  <si>
    <t>tel ED nog steeds revalidatie na AO val fiets en breuk schouder. Revalidatie verloopt goed maar traag. Heb haar ook geïnformeerd over de nieuwe reglementering .</t>
  </si>
  <si>
    <t>informeeel</t>
  </si>
  <si>
    <t>ED tel contact nav onwel worden op voertuig. Door hitte en lage bloeddruk.</t>
  </si>
  <si>
    <t>23/04/2015: nieuwe chauffeur</t>
  </si>
  <si>
    <t xml:space="preserve">Bart VDB: Griet vraagt privé-gesprek nav. voorval…vond het niet kunnen dat zij dr collega TC werd aangesproken als "heeft jouw TC jou al aangesproken". Voelde zich aangevallen omdat volgens haar perceptie haar gedrag zgn fout was, anders moet je niet aangesproken worden EN dit terwijl er nog geen enkele comm. was gericht van exploitatie uit dat de bussen a/d Zuid lijn 6 richting KOR of Ledeberg moesten staan. Kon haar niet overtuigen dat zij geen schuld trof maar dat het aanspreken louter informatief en goed bedoeld was in functie van efficiëntie. Voor haar voelde dit allesbehalve coachend aan. Daags nadien feedback gegeven (wat , hoe , waarom) na overleg SH &amp; BS en betrokken chauffeur was tevreden met het au serieux genomen te worden.   </t>
  </si>
  <si>
    <t>Dullaert Steven</t>
  </si>
  <si>
    <t>ss: sms gestuurd om RC aan te zuiveren, laatste storting dateert van 27/9</t>
  </si>
  <si>
    <t>De Keyzer Jan</t>
  </si>
  <si>
    <t>mail Lucie : 12,50% extreem te vroeg in april 2020</t>
  </si>
  <si>
    <t>info Jan: periode 23/07 tem 28/07 door corona</t>
  </si>
  <si>
    <t>gesprek LVV : 5 x ziek op jaar, waarvan 1 corona. 3 meldingen waarvan 2 keer te laat op dienst. 1 ongeval en 1 snelheidsboete. Goede cijfers vroegrijden.</t>
  </si>
  <si>
    <t>gesprek LVV : 4x ziek /jaar, 1 ongeval en 1 snelheidsovertreding, 3 meldingen, geen klantenreacties, goede cijfers vroegrijden en ecoscore</t>
  </si>
  <si>
    <t>27/08/2015 (SW) : evaluatiegesprek na 6 maanden,alles ok</t>
  </si>
  <si>
    <t>verg: gesprek na volgende ziekte</t>
  </si>
  <si>
    <t>Celikoz Musa</t>
  </si>
  <si>
    <t>Bericht PM ivm ziekte: Dag Pieter, 
Ik hoop ook dat het snel beter gaat. Maar momenteel heb ik toch nog tijd nodig voor mijn herstel. Ik zal je  zeker nog op de hoogte brengen. 
Alvast bedankt voor je begrip!
Met vriendelijke groeten
Musa Celikoz</t>
  </si>
  <si>
    <t>gesprek: ziekteveruim</t>
  </si>
  <si>
    <t>Gesprek SH + PM: langdurige afwezigheid</t>
  </si>
  <si>
    <t>Tel/bericht: alternatief tijdelijk werk aangeboden in het onthaal maar zag bureauwerk niet zitten, wel zou hij binnen een maand willen hervatten.</t>
  </si>
  <si>
    <t>bericht pm: Het gaat beter hoor, ik ben vandaag bij mijn dokter geweest, maar mijn dokter wou niet dat ik al begin omdat mijn medicatie niet gedaan was en ze beveel mij ook om nog 2 keer naar de physkoloog te gaan.  Ik mag terug beginnen werken vanaf 1 mei, tegen dan zal mijn medicatie gedaan zijn en mijn 2 sessies ook. Ik moet nog efkes geduld hebben om te beginnen werken waarvoor ik lang naar uit kijk.</t>
  </si>
  <si>
    <t>24/09/15: nieuwe chauffeur, 3x TL, maar op de goede weg</t>
  </si>
  <si>
    <t>cr: in de rand van gesprek gewezen op +7,5 euro die meegesleept wordt</t>
  </si>
  <si>
    <t>cr: doet nog veel zaken voordat hij moet vertrekken naar het werk, komt zo te laat; het is niet wegens overslapen; beseft dat hij stappen zal moeten ondernemen</t>
  </si>
  <si>
    <t xml:space="preserve">sw : komt regelmatig te laat, beseft dat dit niet kan en zal zijn best doen om het te beperken. </t>
  </si>
  <si>
    <t>LVV : gesprek omdat hij naar rode zone gereisd is en daarna in quarantaine moest, bevestigd met brief</t>
  </si>
  <si>
    <t>Mesut Özer</t>
  </si>
  <si>
    <t>gesprek LVV : had 6 meldingen op jaar, waarvan de meeste voor te laat op dienst. Zal hier op letten. Verder zeer goed dossier.</t>
  </si>
  <si>
    <t>gesprek LVV : had 6 meldingen op jaar, waarvan 5 voor te laat op dienst. Zal hier op letten. Verder zeer goed dossier.</t>
  </si>
  <si>
    <t>gesprek DDC + SH: landurig afwezig wegens rugproblemen. Voor de rest goed dossier</t>
  </si>
  <si>
    <t>evalutatiegesprek</t>
  </si>
  <si>
    <t>Geoffrey Martens</t>
  </si>
  <si>
    <t>gesprek DDC: positieve, goedfunctionerende chauffeur; werkpuntje vroegrijden; doe zo verder</t>
  </si>
  <si>
    <t>Verzuim</t>
  </si>
  <si>
    <t>14/12/15: geen opmerkingen</t>
  </si>
  <si>
    <t>Coaching door controleur: "Opvolging gedaan vanaf Gent Sint-Pieters - uz - muide - Gent Sint-Pieters. Terminus Uz heb ik haar gemeld waarvoor ze coaching kreeg (ongevallen). Vertelde mij dat het kleine ongevallen waren met verfschade. Maar dat ze iedere keer juist wat remafstand te kort heeft. Tijdens de rit van GSP naar Uz merkte ik een 4 tal bussen op, die stil stonden aan de school in de Sint-Pietersaalstraat. Annick merkte deze ook op en reed er voorzichtig naar toe maar vanaf ze met haar voorste aan de hindernis was nam ze tractie bij. Heb haar vermeld dat ze dit goed opgemerkt had maar dat haar handeling verkeerd was. De hindernis met matige snelheid benaderen en zeker geen tractie geven. Zal dit in het vervolg zeker doen. Verder heb ik niets anders opgemerkt en was haar rijstijl rustig."</t>
  </si>
  <si>
    <t xml:space="preserve">Annick belt mij over haar toeren. Zonet kreeg ze de opdracht van dispatching om haar defecte bus lijn 5 tussen de bomen te gareren te Zuid. Opmerking er staan daar al 3 lopen geparkeerd. Opgejaagd door een tram die stond te wachten heeft ze zich in een klein gat gewurmd. Echter heeft ze met de achterkant van de bus de bovenleidingsmast geraakt. Gevolg achterruit verbrijzeld. ze was vooral ook kwaad omdat ze zich daar moest parkeren. Heb haar enigszins gekalmeerd dat ze de situatie moet loslaten. Het gebeurd is en wij de omstandigheden wel in rekening brengen. Gevraagd naar een algemeen verslag en een EAF. Annick (recentste lijnverantwoordelijke) heeft een onberispelijk dossier en zie weinig zin in een VVF. Overlegd met Sabrina. ik wacht haar verslag af... een inschattingsfout: zeker weten maar niet alleen verantwoordelijk... </t>
  </si>
  <si>
    <t>Evaluatie lijnverantwoordelijke</t>
  </si>
  <si>
    <t>Bart VDB: Niets op aan te merken, zeer goede chauffeur met juiste ingesteldheid, meldt zaken van op het terrein, rapporteert mooi (evaluatie begeleiding), is begaan met haar job en haar taken als lijnverantwoordelijke.</t>
  </si>
  <si>
    <t>CR Davy gebeld, hij zit er wat door, het is hem allemaal te veel aan het worden; beseft  dat hij niet had moeten uitvliegen naar collega; Kathy dit laten weten, ze kwam binnen in Dampoort toen ik hem aan de lijn had, hij heeft zijn excuses aangeboden</t>
  </si>
  <si>
    <t>info rijschool: "Ik krijg de melding van Joël dat de opleiding tram voor Kathy Deboosere moeizaam verloopt. Voor de theorie lukt het net, maar tijdens de praktijk verloopt het moeizaam. Momenteel rijdt ze enkel nog met hermelijn. We zullen moeten afwachten wat de overstap naar Albatros geeft. Ze geeft ook zelf aan dat het moeizaam gaat en doet extra inspanningen om er te geraken. Zo rijdt ze na haar uren nog mee met de tram om de trajecten beter te leren kennen. Joël geeft aan dat het nog niet verloren is, maar dat het opnieuw een moeizame opleiding zal worden. Wij houden jullie op de hoogte."</t>
  </si>
  <si>
    <t>omwille van agressiegeval geen diensten op lijn 38 tot eind nov 2018</t>
  </si>
  <si>
    <t>07/01/2015 (sw) gemotiveerde chauffeur</t>
  </si>
  <si>
    <t>Mail cr: "We hadden in de vergadering afgesproken dat we met bovengenoemde chauffeur een ziektegesprek zouden voeren. Bij de opmaak van zijn dossier zagen we echter dat zijn ziekteperiode in juni eigenlijk een DV betrof. Het attest was verkeerdelijk opgeladen in de sharepoint ziektebeheer. Kristof heeft dus 3 ipv 4 ziekteperiodes gehad in het voorbije jaar.
Ik heb Kristof gebeld om het vastgelegde gesprek te annuleren maar wel met een warme oproep om zijn ziekteperiodes in de gaten te houden. Waarop hij me vertelde dat zijn vriendin een IVF-behandeling volgt, waarvoor hij ineens kan opgeroepen worden. Dat is in maart ook gebeurd. Het toenmalige attest is aanvaard als ZI, niettegenstaande het ook hier geen ziekte betreft. Maar de ene arts vult het attest anders in dan de andere arts blijkbaar…
Ik heb met hem afgesproken dat hij dit telkens onder de vorm van DV doet ipv ziekte. Er zal hiervan geen brief opgemaakt worden."</t>
  </si>
  <si>
    <t>coaching door controleur: “(…) Toen ik samen met hem aan de stelplaats stond te wachten, heb ik hem gemeld dat ik een ritje met hem zou meerijden. Alsook uitgelegd wat de bedoeling daarvan was en wat aan de basis lag van de coaching. Kristof was daar heel duidelijk niet mee opgezet en voelde zich onmiddellijk geviseerd. Dit probeerde ik uiteraard ook direct te weerleggen, maar hier had hij op dat moment geen oren naar. Hij zei ook vlakaf dat hij op dat moment meer zin had om naar huis te gaan dan naar zijn voertuig. Gelukkig is dit enkel bij een gedacht gebleven.
Op de tram heb ik nog verder met hem proberen praten, wat niet altijd even makkelijk was. Daar hij nog steeds vond dat er een heksenjacht tegen hem was ingezet. Hiervoor haalde hij onder andere aan dat hij niet opgezet was met zijn verzuimgesprek, wat blijkbaar pas onlangs plaatsvond. De voornaamste reacties die op dat moment in hem opkwamen, waren dat hij met problemen zit thuis (die blijkbaar HEEL zwaar op hem wegen) en dat hij dit aangekaart had op ’t werk, maar dat hij vond dat er geen begrip kwam op zijn situatie. Aan het zuid heb ik hem niet te veel meer “lastig gevallen” en ben ik op zijn voertuig gestapt wanneer dit aankwam. Heb ik een F122 gevraagd en ben plaats gaan nemen in de bus. (…)De slotsom van mijn coaching zelf is ook zonder twijfelen heel duidelijk… Kristof heeft zijn voertuig perfect onder controle. En wanneer hij tot rust kan komen, schat hij de verkeersituauties ook perfect in, waardoor hij geen enkele weggebruiker of collega in gevaar of in de problemen brengt.”</t>
  </si>
  <si>
    <t>Van De Velde Kristof</t>
  </si>
  <si>
    <t>gesprek DDC: ikv ziekteverzuim; verder goed dossier</t>
  </si>
  <si>
    <t>Kristof Van De Velde</t>
  </si>
  <si>
    <t>gesprek DDC: ziekteverzuim - voor de rest goed dossier</t>
  </si>
  <si>
    <t>03/06/15: melding RS, extra begeleiding nodig, geslaagd maar zwak</t>
  </si>
  <si>
    <t>14/01/16: goede evaluatie</t>
  </si>
  <si>
    <t>niet geslaagd examen G</t>
  </si>
  <si>
    <t>derde dag extra opleiding G nodig, 3e dag examen op 03/08</t>
  </si>
  <si>
    <t>sw : KR's rond te vroeg rijden, zal er aandacht aan besteden</t>
  </si>
  <si>
    <t>info van rijschool: Farhad zijn opleiding verloopt niet zo vlot. Hem laten deelnemen aan het examen op 27/06 heeft geen zin. Concreet hebben we afgesproken:
• 27/06: in de voormiddag neemt hij zijn theorie door terwijl Matthew zijn examen krijgt, in de namiddag gaat Joël met hem op terrein
• 28/06 en 29/06: begeleidingen blijven behouden, maar dan volgens het principe van de begeleidingen voor het examen.
Maar volgens Joël heeft Farhad nog 2 dagen met een instructeur nodig (alleen) en enkele dagen met begeleiding.</t>
  </si>
  <si>
    <t>5 en 6 juli wordt extra opleiding met instructeur voorzien, verdere afspraken voor begeleiding volgen</t>
  </si>
  <si>
    <t>Rijschool: "Graag desbetreffende persoon op te volgen na de opleiding Tram want ik voorzie problemen wanneer tramexploitatie niet normaal functioneert.
Farhad heeft het moeilijk gehad tijdens de opleiding,  maar kon zich na meerdere bijkomende dagen opleiding toch slagen in het examen tram weliswaar met de hakken over de sloot. Krijgt vanaf maandag 10/07/2017 nog 3 dagen bijkomende begeleiding,  maar ik vrees tijdens de Gentse Feesten problemen."</t>
  </si>
  <si>
    <t>1e begeleider niet zo positief, tweede begeleider wel, we proberen op tram</t>
  </si>
  <si>
    <t>LVV : aangesproken wegens te snel rijden in de Belfortstraat, metingen 25/09/2020, zal er op letten</t>
  </si>
  <si>
    <t>30/12/15 (sw) informeel gesprek, Ellen was akkoord en stortte tot nulsaldo</t>
  </si>
  <si>
    <t>gesprek cr: goede evaluatie; achterstand had te maken met niet de laatste versie van de app hebben, is ok nu; 1 ZI (bijna longontsteking, naar huis gestuurd door controle)</t>
  </si>
  <si>
    <t>18/06/15: al 2 dagen ziek en 1 dag TL op 4 dagen opleiding...</t>
  </si>
  <si>
    <t>sw : geen opmerkingen</t>
  </si>
  <si>
    <t>SW: op vrijdag 26 februari 2016 werd hij onderworpen aan een ademtest, resultaat: 0,23mg/L. Binnen de 6 mnd opnieuw ademtest.</t>
  </si>
  <si>
    <t>sw : gesprek na pos. Blaastest bij preventieve actie</t>
  </si>
  <si>
    <t>verg: zwaar privaat ongeval gehad (arm bijna geamputeerd), opvolgen</t>
  </si>
  <si>
    <t>vervolgcontrole ADM ok</t>
  </si>
  <si>
    <t>cr: standaardgesprek verzuim, twee uitzonderlijke zaken bij (arm zwaar gewond bij verbouwing + huidaandoening), verder  goed dossier</t>
  </si>
  <si>
    <t>cr: tweede standaardgesprek verzuim; is 6x ziek geweest, telkens korte periodes; heeft verschillende keren benadrukt dat hij dat zelf ook veel vindt, zijn job niet kwijt wil, echt ziek was. Verder geen opmerkingen.</t>
  </si>
  <si>
    <t>Bart VDB: gesprek rond 2 nieuwe ziekteperiodes sinds verzuimgesprek met CR op 23/01/2019 + RC: op 01/07/2019 openstaand saldo van 172,10 euro door 2 weken niet te storten…moment v. gesprek bedrag reeds aangezuiverd. Beseft de impact die zijn ziektes te weeg brengen en zal er rekening mee houden. Verder een onberispelijk dossier. stond erop gesprek toch te laten doorgaan ondanks planning TM had toegekend op dag v. gesprek...Positieve attitude. Bevestigingsbrief overgemaakt.</t>
  </si>
  <si>
    <t>10/08/15: melding "problemen" tijdens opleiding (externe rijschool), is jurist en kan precies moeilijk afstand nemen van bepaalde zaken</t>
  </si>
  <si>
    <t>12/08/15: weer op de goede weg, heeft zich ook geëxcuseerd</t>
  </si>
  <si>
    <t>SW: geen opmerkingen</t>
  </si>
  <si>
    <t>niet geslaagd opl G</t>
  </si>
  <si>
    <t>herexamen tram nodig</t>
  </si>
  <si>
    <t>13/08/15: 3e examen standaardbus nodig</t>
  </si>
  <si>
    <t>13/10/15: gesprek  IVC/CR: evaluatie 15/12, moet rekening houden met de aangeleerde info, alle ongevallen melden</t>
  </si>
  <si>
    <t>gesprek IVC/SW: wordt verder opgevolgd, nog even tijd geven voordat opleiding gelede bus gegeven wordt</t>
  </si>
  <si>
    <t>SW: Op 9 februari al een gesprek in het bijzijn van IVC. Er werd afgesproken hem van nabij op te volgen. Positief geëvolueerd. Afwachten opleiding gelede bus. In de loop van de maand juni zal een evaluatie volgen.</t>
  </si>
  <si>
    <t>overleg rijschool: coachen, sturen naar preventief rijden 1-1</t>
  </si>
  <si>
    <t>sw : opvolgingsgesprek (na meerdere vorige), stavaza : net voldoende</t>
  </si>
  <si>
    <t>na gesprek ivm ongevallen met Stefaan werd door een medewerkster van Finadmin gehoord dat hij tegen andere collega’s zei: “ik moest op gesprek voor 6 ongevallen, maar eigenlijk waren het er 9”. Weinig schuldgevoelens dus… Er zal een gesprek met Ivan gepland worden</t>
  </si>
  <si>
    <t>opleiding gelede bus verloopt (zoals verwacht) moeilijk, twee opleiding voorzien begin feb</t>
  </si>
  <si>
    <t>cr: boodschap gegeven dat hij een derde en laatste kans krijgt voor opl gelede bus, indien niet geslaagd volgt ontslag</t>
  </si>
  <si>
    <t>gesprek ivm lijfgeur en bezwete stoel na klachten v collega's, de raad gegeven regelmatig van kledij te wisselen en deo mee te nemen naar het werk</t>
  </si>
  <si>
    <t>Andreas Simons</t>
  </si>
  <si>
    <t>gesprek CR naar aanleiding van klantreacties en coaching.</t>
  </si>
  <si>
    <t>welzijn + algemeen functioneren</t>
  </si>
  <si>
    <t xml:space="preserve"> Andreas Simons</t>
  </si>
  <si>
    <t>gesprek rond 5 meldingen + praten rond zijn persoonlijke hygiene (geurginder)</t>
  </si>
  <si>
    <t>CR: na enkele beginnersfouten positieve evolutie</t>
  </si>
  <si>
    <t>overleg rijschool: opvolgen</t>
  </si>
  <si>
    <t>bevangen door mazoutdampen bus, naar spoed</t>
  </si>
  <si>
    <t>cr: had na laatste ongeval op 17/06 tips gekregen, sindsdien beter</t>
  </si>
  <si>
    <t>SW : Alles Ok</t>
  </si>
  <si>
    <t>cr: hem opgebeld, is geopereerd aan tenniselleboog, moet maandag 24/07 op controle, zal erna bellen of hij kan hernemen na 28/07 of niet</t>
  </si>
  <si>
    <t>Garrez Frank</t>
  </si>
  <si>
    <t xml:space="preserve">ED tel cont nav signalisatie doorgereden kobra. Reactie : ik ben zeker dat ik door veilig </t>
  </si>
  <si>
    <t>ED tel cont. Nav langdurige ziekte. 2e epidurale heeft geen effect gehad. Morgen krijgt Frank zijn 3e epidurale. Hij hoopt dat deze werkt zodat hij op 1/1/2021 kan hervatten.</t>
  </si>
  <si>
    <t>ED tel cont nav verlenging ziekte (periode van 5/3 t/m 2/5/21). Na zijn hervatting in februari terug veel last van de rug (hernia). Morgen 30/3/21 infiltratie en op 6/4 opnieuw een infiltratie. Op 27/4 controle specialist en dan wordt er beslist of een nieuwe operatie noodzakelijk is.</t>
  </si>
  <si>
    <t>ED mail : infiltraties hebben niet geholpen. Operatie aan de rug gaat door op 06/05/21. Verlenging ziekteattest t/m 4/7/21.</t>
  </si>
  <si>
    <t>tel. LVV : tijdens zijn operatie is zijn bekken gebroken. Hierdoor een langere revalidatie dan voorzien. Hij moet op 27/08 op controle maar vreest dat hij nog niet zal kunnen hervatten</t>
  </si>
  <si>
    <t xml:space="preserve">tel. LVV : moet op 24/09 terug naar dokter, zal niet hervatten, moet waarschijnlijk opnieuw geopereerd worden aan de rug. </t>
  </si>
  <si>
    <t>tel. LVV : is 3 weken geleden opnieuw geopereerd, voelt nu al meer beterschap dan bij de vorige operatie. Zou graag progressief starten maar weet nog niet wanneer.</t>
  </si>
  <si>
    <t>gesprek SH + LVV : na langdurige ziekte, polsen hoe het nu met hem gaat. Hij werkt sinds januari 40% ZI01 en voelt dat het langzamerhand beter gaat.</t>
  </si>
  <si>
    <t>info LVV: periode 31/03 tem 06/04 door corona</t>
  </si>
  <si>
    <t>tel. LVV : frank laat weten dat hij op 22/12/2022 geopereerd wordt aan de prostaat</t>
  </si>
  <si>
    <t>20/10/15: herexamen A nodig</t>
  </si>
  <si>
    <t>sw: prima chauffeur</t>
  </si>
  <si>
    <t>Bracke Jeroen</t>
  </si>
  <si>
    <t>ED tel cont nav signalisatie doorgereden kobra. Reactie : was me er niet van bewust.</t>
  </si>
  <si>
    <t>gesprek LVV : goede evaluatie, enkel meer aandacht besteden op het op tijd komen op het werk</t>
  </si>
  <si>
    <t>SW : perfect</t>
  </si>
  <si>
    <t>verg: med; opvolgen</t>
  </si>
  <si>
    <t>info van soc dienst: vorige week geopereerd, tweede operatie nodig 9/05/17, recuperatieperiode van 2 maand te voorzien.</t>
  </si>
  <si>
    <t>verg: zware medische problemen, zal niet voor de zomer terugkomen</t>
  </si>
  <si>
    <t>overleg met sociale dienst: in mei geopereerd, Greet neemt contact op</t>
  </si>
  <si>
    <t>verg: contact opnemen vanuit regio</t>
  </si>
  <si>
    <t>sw : 2 zware operaties op korte tijd aan de rug (achter de rug). Revalidatie loopt goed, Petro hoopt begin september te hernemen. Oud probleem dat hij vermeldde bij aanwerving</t>
  </si>
  <si>
    <t>verg: zou kunnen hernemen in oktober</t>
  </si>
  <si>
    <t>herneemt voltijds 01/10/17</t>
  </si>
  <si>
    <t>cr: tel contact, 3e operatie aan de rug gehad, de chirurg had gezegd dat de operatie zou helpen om zijn loopbaan bij De Lijn uit te doen; voelt zich goed nu (heeft inderdaad voltijds hernomen, neemt nu ook gespreid zijn verlof op, maar het loopt goed naar zijn gevoel</t>
  </si>
  <si>
    <t>gesprek CR: alles ok</t>
  </si>
  <si>
    <t xml:space="preserve">Heeft op 02/04 een ongeval gehad met een fietser - oorzaak nog onduidelijk - wenst even niet voorbij de plaats te moeten rijden; heeft op 04/04 een busdienst, heeft op 08/04 een andere dienst of begeleiding gevraagd - hebben andere dienst voorzien; is thuis de andere dagen; op 11/04 dienst op tram + begeleider voorzien </t>
  </si>
  <si>
    <t>cr: startgesprek verzuim, heeft een aandoening (syndroom van Klinefelter), men zoekt nog naar de juiste behandeling, reageert slecht op de medicatie - is hier in april achtergekomen, alle periodes sindsdien hier mee te maken - ging luisteren bij arts naar impact voor rijbewijs edm</t>
  </si>
  <si>
    <t>sw : reeds 7 ziekteperioden in 2017 (en 2de verzuimgesprek). Boodschap gegeven dat 2018 merkelijk beter zal moeten zijn,… (w&amp;aren allemaal zeer korte perioden, same,loop van omstandigheden,..)</t>
  </si>
  <si>
    <t>overleg regio: 10 periodes; 2 gesprekken; ziek 15 &amp; 16/01 -&gt; gesprek CR/SW: ernstige verwittiging</t>
  </si>
  <si>
    <t>cr: "Sinds je indiensttreding op 5 oktober 2015 ben je 11 maal afwezig geweest wegens ziekte. We hebben hierover twee gesprekken gehad met jou, nl op 4 juli 2017 en 17 november 2017. Sinds dit laatste gesprek ben je één keer ziek geweest, nl twee dagen in januari. Je gaf de reden aan van deze ziekteperiode. Je vertelde dat je inspanningen levert voor je gezondheid en ook de overstap naar de rol B04 doet je goed. Je verwacht geen verder verzuim. Ik reken erop dat je alles in het werk zal stellen om het aantal ziekteperiodes te beperken. Zo niet zullen we een gesprek op een hoger niveau moeten inplannen."</t>
  </si>
  <si>
    <t>LVDV : controlearts gestuurd, ziek van 03/2-07/2 : gerechtvaardigd</t>
  </si>
  <si>
    <t>LVV: verzuimgesprek. Zoals eerder vermeld aan Chaja heeft hij een aandoening (syndroom van Klinefelter). Dit is blijvend en hij wordt hiervoor nog steeds opgevolgd door meerdere dokters. Tijdens zijn laatste ziekteperiode had hij een longontsteking en had dus niets te maken met het andere. Verder prima dossier.</t>
  </si>
  <si>
    <t>LVV : verzuimgesprek. Zoals eerder vermeld  heeft hij een aandoening (syndroom van Klinefelter). Dit is blijvend en hij wordt hiervoor nog steeds opgevolgd door meerdere dokters. Verder zeer goed dossier: 1 ongevalletje en 1 melding/jaar. Nooit te vroeg gereden in april en ecoscore van 6,94.</t>
  </si>
  <si>
    <t>Gesprek met DDC - trombose en syndroom van Klinefelter - zeer goed dossier</t>
  </si>
  <si>
    <t>Sebastiaan Verberckmoes</t>
  </si>
  <si>
    <t xml:space="preserve">Unver Ismail </t>
  </si>
  <si>
    <t xml:space="preserve">SH +DRK </t>
  </si>
  <si>
    <t>boetes</t>
  </si>
  <si>
    <t>De Jonge Matthew</t>
  </si>
  <si>
    <t>LVV : aangesproken omdat hij 2 boetes voor te snel rijden heeft op dezelfde dag. Hij wist hier nog niet van en heeft beloofd beter op te letten.</t>
  </si>
  <si>
    <t>gesprek LVV : 5x ziek/jaar. Verder 1 melding(niet volgen ziektereglement), 1 ongeval niet verantwoordelijk, geen klachten, goede eco-score en goede cijfers vroegrijden</t>
  </si>
  <si>
    <t>Na te werken elders , beseft dat het hier niet slecht werken is , heeft geen klachten,Goed tot zeer goed dossier naar ongevallen , geldafgifte, ziekte (0 x) en klantenreacties. Zeer positief ingesteld en flexibel werken met Sitki!</t>
  </si>
  <si>
    <t>verg: zou verlenging aangepaste diensten willen (op maandag vroege diensten) tot einde van het schooljaar (voor zoontje)</t>
  </si>
  <si>
    <t>had verder aangepaste diensten gevraagd tot eind schooljaar
• We gaan niet in op zijn vraag.
• Het gaat over nog twee maandagen (29 mei en 5 juni), op de andere maandagen moet hij in principe al een vroege krijgen of is hij thuis. Hij kan op deze twee dagen verwisselen met een collega of een andere dienst komen vragen.</t>
  </si>
  <si>
    <t>Ferreira da Costa Oscar</t>
  </si>
  <si>
    <t>LVV : meer dan 30% te vroeg rijden. Zal er op letten.</t>
  </si>
  <si>
    <t>LVV : aangesproken vroegrijden juni 2020 : 4,23% extreem te vroeg en 53,52% te vroeg. Zal er op letten maar zegt dat ze teveel tijd krijgen.</t>
  </si>
  <si>
    <t>LVV : mail ivm vroegrijden september 2020 : 44,92% te vroeg</t>
  </si>
  <si>
    <t>LVV : moet nog onder scanner en krijgt ondertussen pijnstillers (voet en schouder)</t>
  </si>
  <si>
    <t>LVV : tel. Moet nog naar zijn specialist. Deze zal dan beslissen of hij een operatie of inspuitingen nodig heeft.</t>
  </si>
  <si>
    <t>LVV : aangesproken door Oscar. Zijn schouder is nog niet volledig hersteld. Ondertussen is er blaaskanker bij hem vastgesteld; Op 1 februari 2021 zal hij hiervoor een operatie ondergaan.</t>
  </si>
  <si>
    <t>LVV: Oscar moet nog iedere week naar ziekenhuis voor nabehandeling</t>
  </si>
  <si>
    <t>SH + LVV : gesprek ivm vroegrijden. Moet beter in april &lt;30% en in mei &lt; 20%, zo niet effectieve schorsing.</t>
  </si>
  <si>
    <t>tel. LVV : het gaat niet goed met Oscar, op 05/06 terug op onderzoek om te zien of ze kunnen opereren.</t>
  </si>
  <si>
    <t>tel. LVV : oscar heeft een beroerte gehad en zal zeker nog tot september in ziekenhuis moeten blijven om te revalideren</t>
  </si>
  <si>
    <t>LVV naar UZ revalidatiecentrum : Oscar moet nog enkele maanden revalideren, mag voorlopig niet met de auto rijden en zeker niet met bus</t>
  </si>
  <si>
    <t>LVV : oscar heeft nog verlenging tem 31/03/2024, nog onderzoeken bezig</t>
  </si>
  <si>
    <t>tel. LVV : Oscar mag niet hervatten, ook niet met ander werk, reeds verlenging tem 31/08/2025</t>
  </si>
  <si>
    <r>
      <t xml:space="preserve">gesprek SH + LVV : voorstel VDO aangezien aangepast werk ook niet mag van zijn arts. Oscar kan zich hier in vinden maar wenst de garantie dat, </t>
    </r>
    <r>
      <rPr>
        <sz val="11"/>
        <color rgb="FFFF0000"/>
        <rFont val="Calibri"/>
        <family val="2"/>
        <scheme val="minor"/>
      </rPr>
      <t>als hij terug mag rijden, opnieuw bij ons aan de slag kan.</t>
    </r>
    <r>
      <rPr>
        <sz val="11"/>
        <color theme="1"/>
        <rFont val="Calibri"/>
        <family val="2"/>
        <scheme val="minor"/>
      </rPr>
      <t xml:space="preserve"> dit werd hem beloofd.</t>
    </r>
  </si>
  <si>
    <t xml:space="preserve"> Oscar kwam naar arbeidsgeneesheer voor VDO. Oscar gaat zich ook informeren bij zijn vakbond wat de gevolgen hier van zijn.</t>
  </si>
  <si>
    <t>cr: enkele aandachtspunten besproken (op tijd komen, regelmatig storten, mondelinge opmerkingen); heeft geen enkel ongeval gehad (hiervoor pluim gegeven)</t>
  </si>
  <si>
    <t>2 bijkomende dagen opl G nodig</t>
  </si>
  <si>
    <t>2 dagen in feb waren geannuleerd door rijschool wegens ziekte instructeur, heeft nieuwe opleiding G gekregen in maart, waarschijnlijk is door een groot tijdsinterval tussen de beide opleidingen een gedeelte van de lijnkennis verloren gegaan. Heeft begeleiding gekregen op lijn 78 op 03/05, zegt dat de lijn nu gekend is.</t>
  </si>
  <si>
    <t>sw : kort gesprek rond voorval te Luchteren (meer info via VVf -enz…)</t>
  </si>
  <si>
    <t>gesprek MF - SH nav voorval te Luchteren op 14/11 (twee jongeren van bus gezet); heeft excuses aangeboden; 4 d effectieve schorsing + laatste verwittiging voor dergelijke feiten</t>
  </si>
  <si>
    <t>Gassa Mustafa</t>
  </si>
  <si>
    <t>cr: positieve evaluatie</t>
  </si>
  <si>
    <t>Dempsey werd afgelost na een aanrijding, hij werd opgenomen in een crisiscentrum. Mede door privéproblemen werd het hem allemaal te veel. Is al een tijdje 'vermist' geacht door zijn familie (facebook), bij ons was hij toen in orde (verlof)</t>
  </si>
  <si>
    <t>soc dienst heeft contact, zal een langere tijd afwezig zijn</t>
  </si>
  <si>
    <t>overleg met sociale dienst: geen actie, Greet volgt op</t>
  </si>
  <si>
    <t>soc dienst: Dempsey Heugens niet te bereiken, ik kom meteen op antwoorapparaat</t>
  </si>
  <si>
    <t>wil misschien hernemen in juli, maar moet nog goedgekeurd worden door de behandelende arts</t>
  </si>
  <si>
    <t>soc dienst: Ik stuurde Dempsey vandaag door naar de arbeidsgeneesheer voor een eventuele werkhervatting en deze oordeelde dat Dempsey het werk nog niet mag hervatten.
SW: volgens vakbond is mutatie + PVP oplossing op LT</t>
  </si>
  <si>
    <t>cr: opgebeld, zit al een tijdje thuis en heeft mutatieaanvraag ingediend; heeft het lastig met moeilijke scheiding; mag niet werken van arts die hij elke week ziet; hem gezegd dat een mutatie niet voor onmiddellijk zal zijn en dat ik hoop dat hij nog herneemt; de reden van mutatie besproken (volgens mijn persoonlijke visie niet de oplossing) en hem erop gewezen dat wij er ook zijn om te kijken of we kunnen helpen</t>
  </si>
  <si>
    <t>sw: herneemt als advies arbeidsgeneesheer ok is</t>
  </si>
  <si>
    <t>Heugens Dempsey</t>
  </si>
  <si>
    <t>D tel cont met ED. Ziekte zal verlengd worden. Voelt zich hier niet goed meer en wil zo snel mogelijk naar Antwerpen.</t>
  </si>
  <si>
    <t>mutatie naar Antwerpen gaat niet door. Te moeilijk voor opvang dochter. Was ziek t/m 28/02/21 en hervat 01/03/21. Moet op 04/03/221 naar de arbeidsgeneesheer. Wi enkel tram rijden en geen bus meer.</t>
  </si>
  <si>
    <t>Dempsey krijgt uitzondering tram t/m 3/4/21 op 6/4/21 moet hij opnieuw naar de arbeidsgeneesheer.</t>
  </si>
  <si>
    <t>Uitzondering tram stopt. Vanaf 6/4/21 moet hij terug op bus en tram rijden. Gesprek ingepland op 23/4/21 nav weigering mutatie en ziekteverzuim.</t>
  </si>
  <si>
    <t>ED brief nav ziektevezuimgesprek dd 26/4/2021. We verwachten meer aanwezigheid.na  weigering mutatie en problemen bus die blijven.</t>
  </si>
  <si>
    <t>tel ED  Dempsey zijn arts heeft de ziekteperiode nog niet verlengd. Dond 22/12/22 zal Dempsey overleggen met de arbeidsgeneesheer en bekijken of een hervatting mogelijk is. Hij zou 2 dagen per week willen hervatten. Donderdag komt hij langs om ons op de hoogte te stellen over een verlenging of hervatting.</t>
  </si>
  <si>
    <t>tel. Demspey gaat het werk hervatten op 01/07, gaat dan in verlof, moet op 12/07 terug naar zijn dokter</t>
  </si>
  <si>
    <t>tel LVV : Demspey gaat het werk hervatten op 16/08/2022</t>
  </si>
  <si>
    <t xml:space="preserve">gesprek SH + LVV : vraag naar perspectieven naar herneming toe, vanaf 01/01/2023 naar B02 </t>
  </si>
  <si>
    <t>gesprek SH + LVV : opvolggesprek ziekte, zou 1 december 50% ZI01 willen hervatten, eventueel vanaf 01/01/2023 naar B02</t>
  </si>
  <si>
    <t>tel. LVV : Dempsey moet op 15/12 terug naar zijn dokter, hem verwittigd dat er een nieuwe afspraak bij de arbeidsgeneesheer vastgelegd is op 22/12/2022 om 10u15</t>
  </si>
  <si>
    <t>cr (tel.): geopereerd aan staartbeen, op 07/06 naar chirurg om svz wonde te bekijken, in functie daarvan eventueel hernemen 09/06 of niet</t>
  </si>
  <si>
    <t>enkel tram van 26/06 tem 30/06</t>
  </si>
  <si>
    <t xml:space="preserve">gesprek </t>
  </si>
  <si>
    <t>Tapmaz Mevlüt</t>
  </si>
  <si>
    <t>LVV : gesprek ivm collega chauffeur in stuurpost gedurende langere tijd (zie brief)</t>
  </si>
  <si>
    <t>LVV : gesprek bij afgifte verlenging ziekte, chauffeur depressief-&gt;reeds bij soc.dienst geweest</t>
  </si>
  <si>
    <t>LVV : heeft dubbele liesbreuk en wordt op 20/10 geopereerd, daarna nog zeker 4 weken thuis</t>
  </si>
  <si>
    <t>LVV : heeft nog zeer maar wil begin januari terug werken, gaat eind december terug naar dokter</t>
  </si>
  <si>
    <t>LVV : is zelf naar bureel gekomen, hij heeft nog verlenging tem 31/01/2020. Rechter kant van liesbreuk blijft pijn doen, hij gaat hiervoor terug naar specialist, ondertussen ook geopereerd van een kiste in de kaak</t>
  </si>
  <si>
    <t>LVV : mag hernemen van arbeidsgeneesheer vanaf 1/02/20, 1 maand bij voorkeur tram</t>
  </si>
  <si>
    <t>geen opmerkingen , prima chauffeur</t>
  </si>
  <si>
    <t>vanden Bulcke Johan</t>
  </si>
  <si>
    <t>sw : Fatih heeft een faillissement achter de rug; momenteel in collectieve schuldbemiddeling; We hebben afgesproken dat hij zijn ontvangsten correct stort (heeft een momenteel een recent nulpunt )</t>
  </si>
  <si>
    <t xml:space="preserve">sw : standaard evaluatiegesprek, goede chauffeur </t>
  </si>
  <si>
    <t>sw: transplantnier heeft het begeven, zal een tijdje thuis zijn, maar wil zo snel mogelijk weer aan de slag; doorgestuurd naar soc dienst</t>
  </si>
  <si>
    <t>cr: herneemt 04/09 maar zal nog een aantal operaties moeten ondergaan, weet nog niet wanneer. Heeft aan de planners de data van de dialyses doorgegeven om er een vroege dienst op te kunnen krijgen; moet dan twee dagoperaties ondergaan en hoopt nadien zelf meer de momenten van de dialyses te kunnen regelen</t>
  </si>
  <si>
    <t>aanvang aangepaste diensten mesor (vroege diensten op ma, woe en vr)</t>
  </si>
  <si>
    <t>verg: nu hernomen, afwachten tot hij een donor heeft en dan nieuwe operatie nodig; soc dienst luistert eens hoe het zit met dialyses</t>
  </si>
  <si>
    <t>verg: Fatih bekijkt mogelijkheid om thuis dialyse te krijgen, dan zouden de aangepaste diensten niet meer nodig zijn, evaluatie 31/12/2017 (dus niet mesor tot 04/09/18)</t>
  </si>
  <si>
    <t>sw : informeel meegedeeld dat hij (opnieuw) een operatieve ingreep moet ondergaan. Voor vorige had hij verlof genomen,…sukkelt met zijn nieren (lijkt me een terechte medische problematiek, momenteel dialyse patient)</t>
  </si>
  <si>
    <t>sw : Fatih heeft nog steeds problemen met nier. Oplossingis in zicht. Doet zijn best om verzuim tebeperken</t>
  </si>
  <si>
    <t>info soc dienst: verlenging aangepaste diensten tot 04/08/18</t>
  </si>
  <si>
    <t>Fatih vertelde dat hij toch thuisdialyse zou kunnen doen, vermoedelijk tegen juni; moet eerst een training volgen daarvoor, zal dan een late moeten doen ipv een vroege op ma, woe en vr</t>
  </si>
  <si>
    <t>cr: tijdens gesprek met soc dienst afgesproken dat uiterste deadline voor nulsaldo ligt na ontvangst vakantiegeld in mei; beloofd het nodige te doen</t>
  </si>
  <si>
    <t>aanpassing mesor: nachtdienst op di, do en za (beter voor lopende rekening, akkoord van arbeidsgeneesheer) - 6 maanden</t>
  </si>
  <si>
    <t>Rekening courant</t>
  </si>
  <si>
    <t>Taser Fatih</t>
  </si>
  <si>
    <t>brief EV: 50€ op 24/04 + resterend bedrag op 10/05; nadien iedere barema</t>
  </si>
  <si>
    <t>Sociale Raad</t>
  </si>
  <si>
    <t>mail SH: verlenging aangepaste diensten voor 1 jaar; RC moet in orde zijn</t>
  </si>
  <si>
    <t>brief EV: achterstand volledig storten met loon okt; nadien correct storten; gewezen op nieuw beleid + belang goed dossier</t>
  </si>
  <si>
    <t>mail EV: lijst juni 2020 beschikbaar; score opnieuw slechter; extreemvroeg = 11,97% + vroeg = 19,66%; gevraagd opnieuw inspanningen te leveren</t>
  </si>
  <si>
    <t>tel. LVV : Fatih is ziek van 18/05 tem 13/06/21. ik heb hem gebeld om te vragen hoe het met hem gaat. Hij was juist op zijn kamer in het ziekenhuis, hij heeft 6 dagen op intersieve zorgen gelegen. Hij heeft een longembolie gehad + hartzakje ontstoken. Zal nog zeker een maand ziek blijven. Hij laat later nog iets weten.</t>
  </si>
  <si>
    <t>Ziekteverzuimgesprek met DDC: Fatih is er zich van bewust , is te wijten door zijn verminderd immuunsysteem (door niertransplantatie) dat hij vatbaarder is voor ziektes. Hij doet zijn uiterste best om dit tot een minimum te beperken</t>
  </si>
  <si>
    <t>Safaipour Jalal</t>
  </si>
  <si>
    <t>bericht PM: Dag Pieter. ik ben zelf ook in shock want ik heb het lichaam gevonden maar met mijn vrouw gaat ook heel slecht ze weigert om te eten en als zo doorgaat moet ze opgenomen worden in ziekenhuis, maar het zou goed komen wij hebben veel steun van familie en vrienden.en bedankt voor u sms dat betekent echt veel ik was beetje ongerust over het werk.</t>
  </si>
  <si>
    <t>sw : evaluatiegesprek, prima chauffeur</t>
  </si>
  <si>
    <t>sw : informeel gesprek wegens pesten (door oswald Tieberghjien), voorlopig geen actie van ons, wel door arie</t>
  </si>
  <si>
    <t>Biesemans Jasper</t>
  </si>
  <si>
    <t>gesprek EV: volledig dossier overlopen; goed dossier; wil graag meedoen voor lijnverantwoordelijke</t>
  </si>
  <si>
    <t>sw : evaluatiegesprek, goed dossier</t>
  </si>
  <si>
    <t>cr: 2 van de  5 periodes wegens AO (zwaar ongeval aan Ghelamco), geen reden tot verder verzuim</t>
  </si>
  <si>
    <t>cr: 6 ongevallen in het voorbije jaar, en één gekwetste reiziger, zegt dat het beter gaat sinds gelede bus, zegt meer defensief te rijden</t>
  </si>
  <si>
    <t>LVV: tel. Staat met 305,20 euro open, beloofd dit weekend te storten en op 0 te komen</t>
  </si>
  <si>
    <t>LVV : hij had opnieuw een ongeval (heeft reeds coaching gehad wegens teveel ongevallen). Hem gevraagd hoe het was gelopen. Blijkbaar is tegenpartij plots linksaf geslaan voor het tramvoertuig. Hij kon niet op tijd stoppen. Hem gezegd dat hij , als hij er nood aan heeft, nog bijkomende coaching kan krijgen. HIj vond dit momenteel  niet nodig.</t>
  </si>
  <si>
    <t>LVV: gesprek betreffende voorval 13/08/20. Hevige warmte, bussen te warm, Kevin zou volgens dispatching moeten buitenrijden met deze voertuigen. Volgens technieker en controleur ter plaatse was dit niet terecht. Ook de mails van Mechelen ivm hevige warmte staat dat het welzijn van de chauffeur primeert. Deze boodschap aan Kevin overgebracht.</t>
  </si>
  <si>
    <t>LVV + SH : gesprek formele verwittiging ongevallen + sanctie na ontsporing in stelplaats op 22/12/2020</t>
  </si>
  <si>
    <t>LVV : Kevin gesproken over de coaching en opleiding die hij van de rijschool gehad heeft wegens te veel ongevallen. goede rijstijl, soms is snelheid niet aangepast</t>
  </si>
  <si>
    <t>Kevin heeft Corona : ziek van 05/01 tem 13/01/2022</t>
  </si>
  <si>
    <t>evaluatiegesprek LV</t>
  </si>
  <si>
    <t>evaluatiegesprek LV : goede evaluatie, er steeds aan denken dat je een voorbeeldfunctie hebt</t>
  </si>
  <si>
    <t>niet geslaagd standaardbus</t>
  </si>
  <si>
    <t>sw : evaluatiegesprek met aandacht voor ongevallen</t>
  </si>
  <si>
    <t xml:space="preserve">Niko heefteen KR over een fietser. Hij kan zich niks herinneren, indien deze toch van hem zou zijn wil hij zich verontschuldigen bij die mevrouw (terwijl hij onmogelijk kan weten dat het een vrouwelijke fietser was ???- wat klopt). </t>
  </si>
  <si>
    <t>sw : standaardgesprek 5 meldingen  (2 te laat op dienst en 3 reisweg/omleiding niet gevolgd)</t>
  </si>
  <si>
    <t>Bonne Niko</t>
  </si>
  <si>
    <t>tel EV: ligamenten en pees in elleboog zijn geraakt en ontstoken; voorlopig verder medicijnen nemen en kiné; nog geen inspuitingen</t>
  </si>
  <si>
    <t>mail Niko: verlenging tem 16/02; veel beter en geen operatie nodig; zou nadien tijdelijk op tram willen starten om elleboog te sparen; moet hiervoor naar arbeidsgeneesheer</t>
  </si>
  <si>
    <t>mail EV: reed in april (coronapandemie) 15,07% extreemvroeg; attent op gemaakt en gevraagd rekening mee te houden</t>
  </si>
  <si>
    <t>gesprek EV: verklaring gegeven voor ziekteperiodes; ook meldingen en vroegrijden besproken; verder goed dossier</t>
  </si>
  <si>
    <t>mail EV: resultaten in sept net iets te hoog (21,37%); gevraagd er op te letten</t>
  </si>
  <si>
    <t>mail EV: resultaten nov doorgegeven; zijn terug boven 20%; gevraagd zich te herpakken</t>
  </si>
  <si>
    <t>mail EV: resultaten dec doorgegeven; zijn iets beter maar niet voldoende; verder doen zakken</t>
  </si>
  <si>
    <t>opleiding verloopt niet vlot, er wordt een tweede kans gegeven</t>
  </si>
  <si>
    <t>weer niet geslaagd, er wordt een allerlaatste kans gegeven</t>
  </si>
  <si>
    <t>sw : telefonisch contact gezien derde ongeval op 1 maand tijd</t>
  </si>
  <si>
    <t>sw : evaluatiegesprek met aandacht voor ongevallen, RC en ziekteverzuim</t>
  </si>
  <si>
    <t>verg: aangepaste diensten afgelopen, is momenteel ZI sinds 09/09, maar attest tot 25/09; reageert niet op mail of telefoon; controle sturen</t>
  </si>
  <si>
    <t>brief aangezien hij op 30/11 niet op gesprek gekomen is: mbt ziekteverzuim, niet volgen ziektereglement, ongevallen, niet invullen EAF, RC en mondelinge opmerkingen</t>
  </si>
  <si>
    <t>cr: tel contact, EAF-en nog niet binnen, zou dit 3 wk geleden in orde gebracht hebben, maar kon dat nu niet checken</t>
  </si>
  <si>
    <t>Diverse</t>
  </si>
  <si>
    <t>overleg regio - IVC - MF: indien EAF nog steeds niet ingevuld -&gt; gesprek MF</t>
  </si>
  <si>
    <t>MF - CR: gesprek ivm niet invullen van EAF - verklaarde een depressie te hebben, zal niet meer gebeuren - indien wel, zal een sanctie gegeven worden</t>
  </si>
  <si>
    <t>overleg regio: sinds brief van december 2 ziekteperiodes, inplannen bij volgende ziekte op KT</t>
  </si>
  <si>
    <t>verg: thuis met AO omwille van draaien aan stuur, moest vervroegd hernemen, heeft dat niet gedaan; dossier opmaken, eventueel laatste gesprek</t>
  </si>
  <si>
    <t>verg: samenvatting dossier bezorgen aan IVC -&gt; afronden</t>
  </si>
  <si>
    <t>gesprek IVC - SW: zegt op de goede weg te zijn - voelt als gezocht worden - is niet het geval - evaluatie binnen 6 maand - indien nieuwe feiten: ontslag</t>
  </si>
  <si>
    <t>evaluatie na gesprek 25/07/18, via brief: 2 periodes na gesprek, in sep en okt '18; hopelijk blijft positieve evolutie</t>
  </si>
  <si>
    <t>De Sutter Michiel</t>
  </si>
  <si>
    <t>vandaag attest DV binnengebracht voor 21/1/2019</t>
  </si>
  <si>
    <t>verkeersagressie</t>
  </si>
  <si>
    <t>ED tel cont nav verkeersagressie. Geluisterd en laten ventileren. Is heel neg tov alles van de Lijn.</t>
  </si>
  <si>
    <t>gesprek samen met soc ass</t>
  </si>
  <si>
    <t>gesprek samen met soc ass Greet. Neg ingesteld en wil weg bij De Lijn. Re-integratie voorgesteld.</t>
  </si>
  <si>
    <t xml:space="preserve">tel cont nav ziekteattest dat afliep op 31/07/19. Terug raar verhaal over ziektebriefje dat opgestuurd zou zijn met de post en niet is toegekomen. </t>
  </si>
  <si>
    <t xml:space="preserve">gesprek nav re-integratie opstart. Gaat niet door. Voelt zich terug goed en wil zijn job als chauffeur opnieuw opnemen. Viel ons aan over zijn niet afzeggen ouderschapsverlof. We hebben onze twijfels over zijn heropstart maar arbeidsgeneesheer verklaart hem OK. Ernstige verwittigingsbrief gestuurd. </t>
  </si>
  <si>
    <t>ED mail 10% extreem te vroeg en 26,67% te vroeg Totaal 36,67% te vroeg. Moeilijk door Covid 19</t>
  </si>
  <si>
    <t>Lucie mail vroegrijden juli en aug. Juli 32,11% aug 46,88% totaal te vroeg</t>
  </si>
  <si>
    <t>ED mail vroegrijden sept. 30,23% totaal te vroeg 29,07% te vroeg en 1,16% extreem. Cijfer is al beter dan aug.</t>
  </si>
  <si>
    <t>ED ziekteverzuimgesprek nav 7 afwezigheden het afgelopen jaar dd. 14/12/2020. Bevestigd per brief.</t>
  </si>
  <si>
    <t>Gesprek met PM: vertelde dat hij sinds een maand overal pijn heeft, en om de zoveel tijd extreme pijn op één plaats(willekeurig), moet dan zelf zware pijnstillers nemen. Dokter wou hem ziek thuis zetten maar zit dit niet zitten uit schrik voor de gevolgen aangezien zijn geschiedenis. Gaat deze week afspraak maken bij Neurologie. Maar hoopt ondertussen een oplossing te vinden zodat hij niet moet afwezig zijn op de werkvloer maar toch tijd hebben om te recupereren. Desnoods met ouderschapsverlof te combineren.</t>
  </si>
  <si>
    <t>MDS tel cont met ED nav problemen thuis. Hij zit erdoor en vreest dat hij dit niet gaat volhouden. Op 19/01/2021 is hij ziek.</t>
  </si>
  <si>
    <t>mail van Michiel ter verduidelijking van zijn nieuwe ziekteperiode. Voet gespiest tijdens tuinwerken. Gezwollen en geïnfecteerd. Ziek t/m 5/3/21</t>
  </si>
  <si>
    <t xml:space="preserve">gesprek met SH en LVV : verzuim (4 x ziek na gesprek van 14/12/20). 1 dag ziekte was eigenlijk DV, andere ziekteperiodes door problemen met de longen. Is momenteel nog in onderzoek en behandeling. Ook besproken : ongevallen veel verminderd, vroegrijden is goed. </t>
  </si>
  <si>
    <t>Mail PM: Update van mijj afwezigheid door ziekte;
Ik heb een consultatie gehad in de Reumatologie vorige week,
 en heb ook al een bloedonderzoek en een scan gehad deze week.
Op 1 februari heb ik een onderzoek in de Nucleaire geneeskunde.
Daarnaast moet ik ook nog 2 scans krijgen in de eerste weken van februari.
Jammer genoeg moet ik wachten tot half maart voor een eerste consultatie op de NKO,
en half april voor Neurologie.
Mijn opvolgingsconsultatie staat gepland ergens half maart.
Hoe het met mij persoonlijk gaat,
Ik heb nog steeds pijn over mijn volledige lichaam,
maar heb gelukkig genoeg geen extreme pijnscheuten meer sinds 5 dagen. (Wel nog af en toe serieuze pijn aan mijn schedel)
Wat heel goed nieuws is. Daarom ga ik volgende week woensdag naar mijn huisarts,
om alle soorten pijnstillers die ik neem/heb genomen, te overwegen,
en een nieuwe (onder voorbehoud) startdatum te selecteren waarop ik opnieuw in dienst kan komen.
(ik hoop echt dat deze vroeger valt dan de initiele startdatum eind februari)
Om eerlijk te zijn, ik mis het werk.
Ik zou veel liever met aanvaardbare pijn werken,
dan zo nutteloos thuis te zijn.
En ik mis ook met een bus rijden en de voldoening die ik daarvan krijg + de collega's.</t>
  </si>
  <si>
    <t>Mail PM: Mijn gezondheid blijft zowat hetzelfde, maar toch net ietsje beter.
Mijn pijnscheuten zijn jammer genoeg opnieuw begonnen.
Maar veel minder frequent.
Ik moet nog 1 scan ondergaan, de rest is allemaal al uitgevoerd.
De voorlopige prognose is fybriomalgie, een kapotte ruggewervel of een zenuw die gekneld is.
Hopelijk weten we gauw wat het probleem is.</t>
  </si>
  <si>
    <t>gesprek SH + LVV : opvolggesprek ziekte, gaat al veel beter met  hem</t>
  </si>
  <si>
    <t>info LVV: periode 27/09/2022 tem 16/10/2022 door corona</t>
  </si>
  <si>
    <t>MDS tel naar Planning : rijbewijs ingetrokken van 24/1/23 t/m 8/2/23. Gans de periode ingepland met verlof.</t>
  </si>
  <si>
    <t>tel ED ziekte zal nog verlengd worden, nog steeds ongemakken aan zijn kuit. Ook gevraagd om KV in orde te brengen. Zal verlof aanvragen ipv klein verlet gezien de termijn van 1 maand voor de verhuis verstreken is.</t>
  </si>
  <si>
    <t xml:space="preserve">tel Ed naar Michiel. We kregen de melding van dispatching op 6/7 om 1u20 dat het rijbewijs van Michiel ingetrokken was. Michiel verklaarde dat hij in slaap gevallen was in zijn wagen op weg naar zijn vriendin. Hij is hierdoor tegen een geparkeerde wagen gereden. Auto total loss en enkele gekneusde ribben en schaafwonden. De politie kwam ter plaatse en heeft zijn rijbewijs voor 15 dagen ingetrokken. Op 22/7/24 mag hij het terug ophalen dus op 23/7 kan hij zijn diensten hervatten. </t>
  </si>
  <si>
    <t>brief niet volgen procedure opladen ziekteattest. Niet binnen de 48u.Ziek gemeld op 29/10/24 en attest pas doorgestuurd op 1/11/24 om 14u25.</t>
  </si>
  <si>
    <t xml:space="preserve">ED tel: Door iets op te tillen is er een facet verplaatst in de 3e ruggewervel. Scan is genomen. Indien het niet beter gaat binnen een maand volgt operatie. Kon niet meer stappen of zitten. Het gaat momenteel al iets beter waardoor Michiel vermoedt dat er geen operatie zal volgen. Neemt zware pijnstillers en moet veel rusten. </t>
  </si>
  <si>
    <t>tel ED naar Michiel: eerste periode had hij een lumbago, toen die genezen was nam hij zaterdag contact op dispatching dat hij ging hervatten, de zondag moest hij terugbellen om te melden dat hij toch niet kon hervatten omdat hij een nieuw probleem had nl 4 zenuwen geblokkeerd (hoofd, nek, schouder en arm) hand gevoelloos + tintelingen. Krijgt elke dat massage van een dame uit zijn salon. Neemt pijnstillers. De pijn is momenteel al veel beter en hij hoopt zo snel als mogelijk te hervatten. Heeft nog een attest t/m 16/3/25. Verveelt zich en financieel geen ziekteutkering mutualiteit door zijn zelfstandig bijberoep. Is gefrustreerd door de brief niet volgen ziektereglement met 3 dagen schorsing. Heb hem gezegd dit te kaderen tijdens een gesprek met SH.</t>
  </si>
  <si>
    <t>ziekteverzuimgesprek + perspectief SH+ED 28/02/2025. brief dd. 6/3/2025.</t>
  </si>
  <si>
    <t>verg: problemen in rijschool, problemen tijdens lijnverkenning, eerste dag begeleiding ook niet vlekkeloos - gesprek regio</t>
  </si>
  <si>
    <t>CR: Mohamed gebeld, gevraagd een rustige rijstijl te hanteren (ecorijden - snelheid - …), klonk niet echt tevreden… opvolgen</t>
  </si>
  <si>
    <t>akkoord van IVC om opleiding gelede bus nog even uit te stellen (was normaal voorzien na 2 wk dienst)</t>
  </si>
  <si>
    <t>sw : komt van STIP, reeds verschillende opmerkingen lijncontrole, functioneert een beetje als ancien  (krijgt ook schrijven daarover), voor de rest ok</t>
  </si>
  <si>
    <t xml:space="preserve">Bart VDB: tel. Gesprek in kader van opvolging langdurig ziekte. Attest tot 15/07. Reeds positief advies arbeidsgeneesheer om terug te komen op tram. Via MESOR geregeld. Gaat nu in verlof,  18/08 eerste dienst = opleiding VBKH </t>
  </si>
  <si>
    <t>Oueslati Mohamed Ali</t>
  </si>
  <si>
    <t>YDC: gesprek ziekteverzuim</t>
  </si>
  <si>
    <t>info YDC - periode feb 2022 door Corona</t>
  </si>
  <si>
    <t>herexamen standaardbus nodig</t>
  </si>
  <si>
    <t>Tel. Sandro laat weten dat hij op 14/02/2022 een operatie aan de schouder zal ondergaan en dat de revalidatie normaal gezien 3 maanden zal duren.</t>
  </si>
  <si>
    <t>Tel. Sandro is geopereerd en heeft reeds attest tem 31/03/2022</t>
  </si>
  <si>
    <t>sw : gesprek dossier opstarten ziekteverzuim</t>
  </si>
  <si>
    <t>verg: gesprek regio - streng</t>
  </si>
  <si>
    <t>sw : streng gesprek rond verzuim, Dylan begrijpt het  (doet wel zijn best denk ik, veel last van hooikoorts,..). Ook monitoring en ongevallen besproken</t>
  </si>
  <si>
    <t>Colaes Dylan</t>
  </si>
  <si>
    <t>gesprek EV: moet regelmatiger storten; ook vroegrijden en afwezigheden besproken, zal er op letten</t>
  </si>
  <si>
    <t>Positief</t>
  </si>
  <si>
    <t>brief EV: op 10/12 waren alle lijnwinkels gesloten + defecte AVM-automaten; Dylan met mobiele lijnwinkel naar SPS voor verkoop biljetten; job goed uitgevoerd + klantvriendelijk</t>
  </si>
  <si>
    <t>mail EV: score dec = 45,76%; was in nov veel verbeterd tov okt; nu terug slechter; moet zich herpakken
ecoscore is wel goed = 6,57</t>
  </si>
  <si>
    <t>mail EV: reed in april (coronapandemie) 34,00% extreemvroeg; attent op gemaakt en gevraagd rekening mee te houden</t>
  </si>
  <si>
    <t>mail EV: lijst juni beschikbaar; score doorgegeven; is beter; extreemvroeg = 11,67% + vroeg = 28,33%; gevraagd verder inspanningen te leveren</t>
  </si>
  <si>
    <t>gesprek EV: verklaring voor afwezigheden gegeven; verder goed dossier</t>
  </si>
  <si>
    <t>mail EV: resultaten juli doorgegeven; gaan de verkeerde kant op; gevraagd er op te letten
extreemvroeg = 3,36% + vroeg = 17,65%</t>
  </si>
  <si>
    <t>mail EV: resultaten maart doorgegeven; zijn terug slechter; gevraagd op te letten
axtreemvroeg = 2,88% + vroeg = 25,96%</t>
  </si>
  <si>
    <t>gesprek EV: ikv ziekteverzuim; ook meldingen besproken; verder goed dossier</t>
  </si>
  <si>
    <t>gesprek EV: ikv ziekteverzuim en vroegrijden</t>
  </si>
  <si>
    <t>gesprek EV: ikv vroegrijden; verder goed dossier</t>
  </si>
  <si>
    <t>sw : geen opmerkingen, prima chauffeur</t>
  </si>
  <si>
    <t>Göcen Ahmedi - Muhtar</t>
  </si>
  <si>
    <t>ED gesprek nav 5 ziekteperiodes. Je gaf aan je uiterste best te doen om hier maximaal aanwezig te zijn. Je stort je inkomsten perfect.</t>
  </si>
  <si>
    <t>ED gesprek nav 3 systematisch geplande rekker wissels per maand. Hij haalde aan dat de bureau ook steeds vraagt om zijn vaste diensten te ruilen en dat het een wisselwerking zou moeten zijn.</t>
  </si>
  <si>
    <t>ED brief dd 09/12/2020 nav ziekteverzuimgesprek 5 afwezigheden.</t>
  </si>
  <si>
    <t>gesprek  LVV : 4 x ziek/jaar : 2 periodes coronagerelateerd : 30/11-03/12/2021 = moest getest worden, had symptonen maar was negatief en 04/01/2022 = 1 dag ziek na boosterprik</t>
  </si>
  <si>
    <t>cr: goede evaluatie; goede ingesteldheid</t>
  </si>
  <si>
    <t>ziekteverzuim : informeel</t>
  </si>
  <si>
    <t>Simsek Fatih</t>
  </si>
  <si>
    <t>LVDV : ziek van 7/01-23/02/20 : weet nog niet of hij zal hervatten. Hij geeft geen uitleg van zijn ziekte.</t>
  </si>
  <si>
    <t>in quarantaine , afgereisd van een rode zone (COVID19)</t>
  </si>
  <si>
    <t>tel. LVV : heeft zelf corona, ziek tem 28/02/21</t>
  </si>
  <si>
    <t>tel. LVV : heeft op 10/05/21 AO, voet bezeerd bij het afstappen voertuig. Heeft eerst in gips gezeten maar heeft nu een braece en moet naar de kiné, verlenging tem 30/06/2021</t>
  </si>
  <si>
    <t xml:space="preserve">Fatih laat weten dat hij zijn nevenactiviteit stopzet </t>
  </si>
  <si>
    <t>verzuimgesprek met DDC: werk hervatten; goed dossier</t>
  </si>
  <si>
    <t>SW : prima chauffeur</t>
  </si>
  <si>
    <t>Pille Pascal</t>
  </si>
  <si>
    <t>mail EV: reed in april (coronapandemie) 12,10% extreemvroeg; attent op gemaakt en gevraagd rekening mee te houden</t>
  </si>
  <si>
    <t>cr: goed dossier</t>
  </si>
  <si>
    <t>Vindevogel Nick</t>
  </si>
  <si>
    <t>Gesprek 5 ziekteperiodes: Alle periodes besproken, 1 grote periode lag aan storingen evenwichtsorgaan.</t>
  </si>
  <si>
    <t>Gesprek met Nick over mogelijkheid progressieve TW. Onderzoek midden juni om te starten in juli. Nick heeft geen functionaliteit meer van de slokdarm en 12-vingerige darm. Zeer veel problemen hiermee en nodige tijd nodig om aan te passen. Gaat kijken hoe het lukt om te werken tijdens de progr. TW. wel gemotiveerd en goede instelling.</t>
  </si>
  <si>
    <t>info PM: periode 22/01/2022 tem 27/01/2022 door corona</t>
  </si>
  <si>
    <t>ziekteperiode 18/07-23/07/2022  is door corona</t>
  </si>
  <si>
    <t>is langs geweest op bureel(PM): zal op 22/12 een ingreep moeten ondergaan aan zijn schouder waardoor hij ongeveer 8 weken zal afwezig zijn, Ook volgend jaar zou hij een ingreep moeten krijgen maar dan aan zijn nek/rug. Deze wil hij zo lang mogelijk uitstellen omdat de recuperatieperode nog langer is en hij zijn werk niet op het spel wil zetten. De pijn is voorlopig dragelijk.</t>
  </si>
  <si>
    <t>Bericht PM: Ik heb gisteren mijn nachtdienst vroegtijdig moeten stoppen zat volledig vast in mijn hals kon niet meer links en rechts kijken heb nu medicatie genomen is iets beter maar mag geen voertuig besturen en mag om 18.uur naar dokter .
Wou het je persoonlijk laten weten</t>
  </si>
  <si>
    <t>Bericht PM: Niet zo ok ben al 2 vlouwgevallen door den druk op mijne hals als het woensdag niet beter is benen naar de spoed</t>
  </si>
  <si>
    <t>Bericht PM: Ik heb gisteren naar de neurochirurg gebeld inverband met mijn nek en volgende week ga ik meer weten</t>
  </si>
  <si>
    <t>Tel: nog veel pijn aan de arm/schouder maar wel al beterschap, dinsdag 14/02 op controle en op 16/02 nazicht van de Nek, kan zijn dat de pijn alleen van de schouder komt aangezien hij voorlopig geen nekklachten meer heeft,</t>
  </si>
  <si>
    <t>gesprek PM: Nick kwam me vertellen dat hij gisteren plots veel pijn had aan de schouder, is bij de arbeidsgeneesheer geweest omdat hij normaal ging hervatten maar deze heeft hem niet goedgekeurd, hij is direct naar het ziekenhuis gegaan om foto's te nemen en men ziet toch opnieuw een probleem, Dit zou opgelost kunnen worden door inspuitingen en rust dus heeft hij  een verlening gekregen tem 20-04-23, Hij gaat bij een psycholoog omdat hij er het heel moeilijk mee heeft en er naar uit keek om het werk te hervatten</t>
  </si>
  <si>
    <t>Bericht PM: Ben terug op mijn kamer  na de operatie het herstel en de revalidatie kan beginnen</t>
  </si>
  <si>
    <t xml:space="preserve">Gesprek met SH, DDC &amp; PM: revalidatie verloopt vlot. Afspraak bij geneesheer 18/4 voor werkhervatting. Enkel tramdiensten? </t>
  </si>
  <si>
    <t>Nick Vindevogel</t>
  </si>
  <si>
    <t>gesprek DDC - verzuim</t>
  </si>
  <si>
    <t>cr: goede evaluatie, alle puntjes besproken, uitgelegd hoe te storten (en waarom)</t>
  </si>
  <si>
    <t>ss:  Dimitri stapte na einde dienst aan de Zuid in de stuurpost bij collega Tom Claeys die dit zonder problemen toeliet.  Tom heeft mij duidelijk zien opstappen aan de Zonnestraat.  Aan de halte vijfwindgatenstraat heb ik gevraagd om uit de stuurpost te komen.  Dit gebeurde echter bleef de deur wel openstaan om het gesprek verder te voeren.</t>
  </si>
  <si>
    <t>communicatie</t>
  </si>
  <si>
    <t>Jones Sammy</t>
  </si>
  <si>
    <t>gesprek SH en LVV : ivm communicatie via mail naar planning</t>
  </si>
  <si>
    <t>Christiaens Sven</t>
  </si>
  <si>
    <t xml:space="preserve">Tel PM: Oorzaak zou een suikerval zijn en geen bloedklonter, moet leven drastisch aanpassen om geen suikerziekte te krijgen, moet maandag 20/11 weer bij de dokter </t>
  </si>
  <si>
    <t>cr: hem opgebeld, heeft een gebroken hand gehad, een bot is verkeerd gegroeid, nu nog steunverband, afwachten wat het geeft, is weer aan het werk</t>
  </si>
  <si>
    <t>SW: standaard evaluatiegesprek, goede chauffeur</t>
  </si>
  <si>
    <t>Cetin Serdar</t>
  </si>
  <si>
    <t>PM:Ik heb een speekselklier tumor laten wegnemen inclu mijn oorspeekselklier.  Het was gelukkig een goedaardig tumor en is volledig verwijdert maar ik moet een radiotherapie behandeling krijgen van 6weken om zeker te zijn dat het niet terugkomt. 
De bestraling is nog niet ingepland, ik heb volgende week een afspraak bij de radiotherapeut.</t>
  </si>
  <si>
    <t>bericht: Dag Pieter 
Bij deze wil ik laten weten, dat mijn ziekte voorlopig 1 week verlengd is.
Ik heb een speekselklier tumor laten wegnemen inclu mijn oorspeekselklier.  Het was gelukkig een goedaardig tumor en is volledig verwijdert maar ik moet een radiotherapie behandeling krijgen van 6weken om zeker te zijn dat het niet terugkomt. 
De bestraling is nog niet ingepland, ik heb volgende week een afspraak bij de radiotherapeut.
Groeten Serdar</t>
  </si>
  <si>
    <t>PM+SH: gesprek op 07/10/2022</t>
  </si>
  <si>
    <t>Opvolgingsgesprek SH + PM</t>
  </si>
  <si>
    <t>Serdar Cetin</t>
  </si>
  <si>
    <t>cr: 2 ziekteperiodes (griep + iets in nek geschoten), verder niets op aan te merken, heel gemotiveerd iemand</t>
  </si>
  <si>
    <t>Mertens Tom</t>
  </si>
  <si>
    <t>ED gesprek nav agressie. Tom heeft heel goed gereageerd en de juiste stappen ondernomen.</t>
  </si>
  <si>
    <t>ED mail 40% te vroeg. Geen reactie.</t>
  </si>
  <si>
    <t>ED brief dd 14/12/2020 nav ziekteverzuimgesptek 5 afwezigheden</t>
  </si>
  <si>
    <t>tel. LVV : geknelde zenuw in schouder, volgt nu kiné, moet op 04/06/22 onder MRI  en hoopt dan meer te weten.</t>
  </si>
  <si>
    <t>tel. LVV : heeft hernia, gaat infiltratie krijgen, ziekteverlof nog 1 maand verlengd</t>
  </si>
  <si>
    <t>Tel ED naar Tom. Ik heb zonet Tom Mertens opgebeld nav zijn zware verkeersovertreding.
Hij gaf toe dat hij door het rood gereden is. Het sprong juist van oranje op rood en hij was eventjes verstrooid.
Hij heeft een baby die nog niet doorslaapt en had te weinig geslapen. Hij gebruikt dit echter niet als excuus en beseft dat hij daar in de fout ging.</t>
  </si>
  <si>
    <t>Tom heeft me opgebeld. Het gaat niet goed. Hij gaat vandaag in opname in UZ. Zijn attest loopt tot 18/2/2024 maar zal zeker verlengd worden.</t>
  </si>
  <si>
    <t>brief dd. 10/12/24 verzuim nav 4 afwezigheden in 2024. Voor de rest goed dossier.</t>
  </si>
  <si>
    <t>tel ED: hernia in de rug. Op 29/9/25 door zijn rug gegaan en weggevoerd met ziekenwagen. Op 23/11 MR scan</t>
  </si>
  <si>
    <t>extra dag opleiding en 3e examen standaardbus nodig</t>
  </si>
  <si>
    <t>3e dag begeleiding gevraagd omdat hij op alle lijnen begeleiding wou; verslagen van begeleiders ok, geen onvoldoendes; op 3e dag de opmerking dat Ridvan moe werd op het einde van de dienst en de kluts kwijt raakte, SW nam contact op, volgens Ridvan geen probleem</t>
  </si>
  <si>
    <t>Akin Ridvan</t>
  </si>
  <si>
    <t>brief nav niet volgen ziektereglement</t>
  </si>
  <si>
    <t>Kirsan Ömer</t>
  </si>
  <si>
    <t>EV + NH: uitleg ziekteperiode; wil hervatten; op 25/09 naar arbeidsgeneesheer; advies afwachten</t>
  </si>
  <si>
    <t>informeel gesprek EV - geluisterd hoe hij het stelt na herneming; is positief en blij terug aan het werk te zijn</t>
  </si>
  <si>
    <t>overleg P - disp - soc dienst - regio en Midas: afgesproken dat, wanneer hij een oproep niet goed begrepen heeft, hij een whatsapp stuurt naar dispatching voor meer uitleg; ook in geval van een ongeval, agressie,… Proef voor 3 maanden en zien hoe het loopt</t>
  </si>
  <si>
    <t>overleg P - disp - regio en Midas: geen grote problemen, maar ook niet vlekkeloos; afspraak dat Midas zich vanaf nu op dienst aanmeldt via whatsapp (inclusief tot wanneer en op welke lijnen); nieuwe evaluatie begin december</t>
  </si>
  <si>
    <r>
      <t xml:space="preserve">tweede evaluatie met P - disp - regio en Midas: geen problemen, communicatie tussentijds bijgestuurd (moet oproepen als hij WhatsApp heeft gestuurd), dit loopt; herhaalde dat hij binnenkant bus goed in de gaten houdt via de spiegels; heeft gevraagd opl G nog zes maanden te mogen uitstellen; </t>
    </r>
    <r>
      <rPr>
        <sz val="11"/>
        <color rgb="FFFF0000"/>
        <rFont val="Calibri"/>
        <family val="2"/>
        <scheme val="minor"/>
      </rPr>
      <t>tram mogelijks een probleem</t>
    </r>
    <r>
      <rPr>
        <sz val="11"/>
        <color theme="1"/>
        <rFont val="Calibri"/>
        <family val="2"/>
        <scheme val="minor"/>
      </rPr>
      <t>; evaluatie een maand na opl G inplannen</t>
    </r>
  </si>
  <si>
    <t>sw : geen opmerkingen (RC ook besproken , komt op nul, mag wel iets vlugger storten )</t>
  </si>
  <si>
    <t>sw : 5 afwezigheidsperioden, standaardgesprek, reden is dat kleine zaken als verkoudheid impact hebben op zijn gehoor. Komt in aanmerking voor gedoog (perfect dossier)</t>
  </si>
  <si>
    <t>Vaeyens Midas</t>
  </si>
  <si>
    <t>gesprek EV: 4 ziekteperiodes, verkoudheden hebben invloed op zijn gehoor; 1 AO te wijten aan extreme hitte; verder goed dossier</t>
  </si>
  <si>
    <t>gesprek EV: afwezigheden besproken; ook meldingen en vroegrijden besproken; verder goed dossier</t>
  </si>
  <si>
    <t>gesprek SH: 2 periodes + 1 keer TL sinds gesprek op 14/10; totaal op 3j en 9 maand = 18 ziekteperiodes en 6 X TL; ver boven gemiddelde; resultaat vroegrijden in jan oké; verder goed dossier</t>
  </si>
  <si>
    <t>gesprek EV: 6 periodes na vorig gesprek; 3 door bijwerkingen coronavaccin; verder goed dossier</t>
  </si>
  <si>
    <t>cr: 6 ziekteperiodes (3 omwille van darmproblemen die nu onder conrole zijn, 2x nierstenen), geen reden voor verder verzuim; verder goed dossier</t>
  </si>
  <si>
    <t>cr: twee periodes sinds gesprek van 7/03/18; na een periode van 6 maanden ziekte-vrij; had niets met vorige redenen te maken (voet omgeslaan + griep); rest van dossier goed, maar sleept 'erfenis' mee; is er van op de hoogte en zal erop letten</t>
  </si>
  <si>
    <t xml:space="preserve">BartVDB: gesprek nav. 5 ziekteperiodes op 12 maanden tijd. Steeds kort verzuim 1 of 2 dagen. Beseft de verstorende impact en vindt het aantal ziektes zelf ook te veel. Benadrukt wel steeds door ziekte niet te kunnen komen werken, niet geveinsd. Zal het tot een minimum beperken. Ook ter sprake: vroeg rijden (laatste 3 maand &gt;30%) EN RC (storting om de 2 weken!). Afspraken gemaakt.   </t>
  </si>
  <si>
    <t>Bart VDB Tel. contact: op 18/09 Monitoring besproken mbt. juni tem. aug.2019.  3 maand nadien positieve evolutie: okt. tem. dec. &lt;30%, jan.2020 herval 41,38% te vroeg waarvan 3,45% extremen. Kenneth herinnerd aan werkafspraken 18/09 en niet mag hervallen. Feit dat hij 3 maand beter heeft gescoord, bewijst dat hij het kan.</t>
  </si>
  <si>
    <t>Kenneth spreekt mij aan in de wandelgangen…op 16/08 laat hij zich testen op slaapapneu in kader van een te ondergane operatie (gastro-bypass). Indien zou blijken dat hij slaapapneu heeft, zal zijn rijbewijs standaard ingetrokken worden voor 1 maand!</t>
  </si>
  <si>
    <t>ziek weggegaan uit opleiding op 22/05, maar dag erna weer opgedaagd</t>
  </si>
  <si>
    <t>info van begeleider: extra dag begeleiding nodig; zal voorzien worden</t>
  </si>
  <si>
    <t>begeleiding op lijn 5 via begeleider CC (na vraag dispatching)</t>
  </si>
  <si>
    <t>info controle: kende depart niet; bij uitleg begon hij te zweten, nota gelegd voor appel om eventueel iemand mee te sturen</t>
  </si>
  <si>
    <t>cr: prima chauffeur; stress gehad door reiswegen, heeft dat nu ook voor gelede bus, 2 weken gelede op L3 en L9, daarna andere lijnen; start vanaf 01/02 in B05, zal hem goed doen</t>
  </si>
  <si>
    <t>gesprek te plannen met MF en SH omwille van KR (jongeren van bus gezet): laatste verw + dagen schorsing</t>
  </si>
  <si>
    <t>Gesprek SH: Gewezen op niet achterlaten kinderen jonger dan 16 jaar. Laatste verwittiging gekregen over dit voorval, bij volgend feit ontslag met kinderen onder de 16.</t>
  </si>
  <si>
    <t xml:space="preserve">tel. 15/07 : heeft gezwel in de hals waardoor hij verlammingsverschijnselen heeft. Gaat op 16/07 terug naar neuroloog. </t>
  </si>
  <si>
    <t>sw : evaluatiegesprek met aandacht voor klantenreacties</t>
  </si>
  <si>
    <t>sw : gesprek over klantenreacties, Jay zijn klantvriendelijk handelen is beperkt,….</t>
  </si>
  <si>
    <t>slaagde op 14/07 niet voor haar examen rijbewegingen, herexamen 15/07 was ok;  examen openbare weg op 28/07: niet geslaagd, herexamen nodig</t>
  </si>
  <si>
    <t xml:space="preserve">sw : lijnverkenning verliep moeizaam, extra dag + informeel gesprek sxw dat we een inspanning op vrije tijd verwachten. Ook begeleiding verliep moeizaam, naast rijden blijft lijnkennis een minpunt. Ook hier extra dag gegeven. </t>
  </si>
  <si>
    <t>tel rijschool: indruk na het lezen van de verslagen begeleiding dat de geschiedenis zich herhaalt bij Marijke, 'heeft er geen les over gehad', zal dus nog voorvallen…</t>
  </si>
  <si>
    <t>sw : gesprek op vraag van Marijke over enkele ongevallen</t>
  </si>
  <si>
    <t>cr: na een moeilijk start een vlekkeloos parcours</t>
  </si>
  <si>
    <t>tel. LVV : Marijke had een AO op 25/05/2021. Op de parking is ze door haar knie gegaan. Ze werd weggevoerd met de 100. vandaag mocht ze terug naar UZ voor controle. Ze willen eerst dat Marijke onder de MRI gaat om dan een beslissing te nemen of dit een operatie wordt of niet. deze MRI kan pas op 22/07/21 doorgaan in het UZ. Marijke is volledig in paniek dat dit nog zo lang gaat duren. ze gaat deze avond nog naar haar huisarts om te vragen of hij een MRI kan voorzien in een ander ziekenhuis waar ze niet zo lang moet wachten. Ze wil heel graag werken en is er het hart van in dat ze dit zo op de lange baan schuiven.</t>
  </si>
  <si>
    <t>tel. LVV : marijke heeft veel ziekenhuizen afgebeld en mag zaterdag voor een scan naar het ziekenhuis van Waregem. Maandag heeft ze terug een afspraak kunnen regelen in het UZ.</t>
  </si>
  <si>
    <t>tel. LVV : Marijke heeft eindelijk zelf een goede specialist gevonden in M.Middelares. Volgens hem heeft haar knieschijf zich verplaatst en zijn haar gewrichtsbanden uitgerokken. Ze moet nu enkele weken een brace dragen. Op het einde van juni mag ze terug naar de specialist. Ondertussen wordt ze wekelijks door haar huisarts opgevolgd. Ze vroeg mij of ze met een brace zou mogen rijden. IK heb haar gezegd dat, als het zover is, ook eerst eens contact zal moeten opnemen met de arbeidsgeneesheer. Ze houdt ons op de hoogte.</t>
  </si>
  <si>
    <t>cr: goed dossier, helemaal niets op aan te merken</t>
  </si>
  <si>
    <t>Sonck Kristof</t>
  </si>
  <si>
    <t>Gesprek +30% , bewust van dit probleem en gaat er zeker werk van maken,Meldde enkele dagen later dat hij tot op de minuut rijdt nu</t>
  </si>
  <si>
    <t>info rijschool: slaagde niet in examen openbare weg, extra dagen opleiding nodig</t>
  </si>
  <si>
    <t>Oulzrag Moustafa</t>
  </si>
  <si>
    <t>ED gesprek nav van conflict met collega Busson Dirk. Moustafa ging niet akkoord met de klantvriendelijkheid van Dirk en de, volgens hem, weigering hulp van een reiziger in rolstoel.</t>
  </si>
  <si>
    <t xml:space="preserve">Ontslaggesprek DDC + JD </t>
  </si>
  <si>
    <t>sw : 5 meldingen (4 x uniform), verder positief ingestelde chauffeur</t>
  </si>
  <si>
    <t>Duré Tatjana</t>
  </si>
  <si>
    <t>mail EV: resultaten juli doorgegeven; komt boven 20%; gevraagd er op te letten
extreemvroeg = 1,70% + vroeg = 21,02%</t>
  </si>
  <si>
    <t>Gesprek DDC + SH: rit niet gereden + dossier overlopen</t>
  </si>
  <si>
    <t>cr: goede chauffeur, geen opmerkingen</t>
  </si>
  <si>
    <t>sw : pink gebroken, in gips tem 3 september</t>
  </si>
  <si>
    <t>Famelaer Steve</t>
  </si>
  <si>
    <t>mail YDC: coaching uitgevoerd op lijn 03; goede rijstijl + remtechniek op drempels; heel klantvriendelijk; aandachtspunt = optrekken vanuit stilstand</t>
  </si>
  <si>
    <t>Bart TC: Steve opgebeld in kader van opvolging langdurig zieken…constante hoofdpijn, scan wijst op niets afwijkends, stressgerelateerd…te zoeken in privé-sfeer. Hem meegegeven, indien nood aan, hij steeds onze soc. assistenten kan/mag contacteren... PS: Hij had niet voor 10 u gebeld naar planning...zat nog bij dokter. Heeft mij om 11u18 teruggebeld. ziekteprocedure nog eens uitgelegd, bevestigingsbrief niet nodig in casu.</t>
  </si>
  <si>
    <t>gesprek EV: 4 ziekteperiodes; verder goed dossier</t>
  </si>
  <si>
    <t>gesprek DDC: 4 ziekteperiodes; verder goed dossier</t>
  </si>
  <si>
    <t>moet op 06/09 een dag opleiding missen omdat hij naar de politierechtbank moet, heeft dit gemeld tijdens zijn interview</t>
  </si>
  <si>
    <t>sw : operatie aan de sinussen, herstel duurt iets langer ,… (is in 2018 zowel krokus en als paasverlof ziek,…</t>
  </si>
  <si>
    <t>sw : evaluatiegesprek, geen opmerkingen</t>
  </si>
  <si>
    <t>Bart VDB: tel. contact nav. slechte resultaten maand dec. 2019 (33,64% te vroeg). Kleine nuance: sept 2019 ook 29,41% te vroeg MAAR drempel lag toen na werkoverleg op 40%. Oktober en  November net onder 30% gezeten, vandaar niet in het vizier. Belang uitgelegd v. project en hij belofte gemaakt er aan te werken.</t>
  </si>
  <si>
    <t>Nieuwe resultaten  maand jan. 2020 (48,84% te vroeg waarvan 2,33% extremen): pas op 24/01/2020 1ste X aangesproken, bijgevolg nog geen representatieve betere resultaten…te bekijken in maart (nav. resulaten febr.) Hem wel te. Gecontacteerd om resultaten voor te leggen en noodzaak van pos. evolutie.</t>
  </si>
  <si>
    <t xml:space="preserve">Gebeld nav. verlagen drempel aanspreken: juni 2021 28% totaal te vroeg, geen extremen…geleden van febr. 2021 dat hij boven 30% zat maar schommelt bijna altijd tss 20 &amp; 30%. Belang uitgelegd dat de directie stelt aan op tijd rijden en hem bewust van gemaakt dat hij hier zal moeten aan werken om te vermijden dat hij wordt aangesproken. </t>
  </si>
  <si>
    <t>Monitoring + algemeen functioneren</t>
  </si>
  <si>
    <t>Bart VDB gesprek nav. dec. 2021 27% Totaal te vroeg. Gesprek met brief. Ook rest functioneren: overwegend goed muv. aantal ongevallen. Nuance: 2021 5 schadegevallen waaronder 2 X val reiziger + 1 X auto rijdt achteraan in op stilstaande bus. Anonieme coaching goed! Eco-score hoog. Rest goede ingesteldheid!</t>
  </si>
  <si>
    <t>tel LVV : Dimitry is ziek van 08/08-30/08/2022. Hij heeft een operatie gehad maar is al veel beter. Op 30/08 moet hij om 10u30 nog naar zijn dokter op controle maar hij denkt dat hij het werk zal mogen hervatten. Hij laat zo vlug mogelijk iets weten.</t>
  </si>
  <si>
    <t>sw : evaluatiegesprek : prima chauffeur</t>
  </si>
  <si>
    <t>niet geslaagd examen openbare weg, herkansing 20/10</t>
  </si>
  <si>
    <t>niet geslaagd, 3e kans gekregen van IVC</t>
  </si>
  <si>
    <t>sw : standaardevaluatiegesprek</t>
  </si>
  <si>
    <t>BVDB: gesprek na discussie op 23/09/2019 tss Ercan Koroglu &amp; De Clercq Wendy (19127). Volgens Ercan had Wendy hem weggetrokken aan  de kiosk (fysieke agressie) en was er sprake van verbale agressie (achterklap tav. collega's). Na navraag bij  verschillende getuigen werd het verhaal van agressie niet bevestigd (gn fysieke agressie, gn racisme).  Ercan eiste toch maatregelen maar daar werd niet op ingegaan. Wij verwachten van beiden  professioneel handelen en respect voor elkaar op de werkvloer. Van in den beginne al spanningen tussen beiden...ze moeten van elkaar niet weten.  GEEN bevestigingsbrief. Ook verwezen nr klacht v. 24/04/2019 waar Ercan beschuldigd wordt van onbeleefd gedrag tegenover vrouwelijke reiziger + in de kantlijn (niet vermeld tijdens gesprek) week voor discussie met Wendy melding van TC Destelbergen van onbeleefd gedrag van Ercan nav. frustraties niet vinden bus...(patroon?)</t>
  </si>
  <si>
    <t xml:space="preserve">sw : evaluatiegesprek - geen opmerkingen </t>
  </si>
  <si>
    <t>cr: tel contact: geopereerd aan staartebeen (ingegroeid haar), is niet genaaid, moet wachten tot het dicht groeit, kan nog enkele weken duren</t>
  </si>
  <si>
    <t>tel. cr: maandag 21/01 herneemt hij voltijds</t>
  </si>
  <si>
    <t>Remory Stijn</t>
  </si>
  <si>
    <t>klacht en agressie , racistische uitlatingen tgv tijdsdruk</t>
  </si>
  <si>
    <t>cr: had zich op de brief miskeken en was niet aanwezig - na gebeld te hebben is hij alsnog afgekomen - goede start, enkele aandachtspuntjes</t>
  </si>
  <si>
    <t>Vranken Zulkifly</t>
  </si>
  <si>
    <t>brief 3 meldingen te laat op dienst op 6 maand</t>
  </si>
  <si>
    <t>sw : standaardevaluatiegesprek - gemotiveerde chauffeur</t>
  </si>
  <si>
    <t>ontslag</t>
  </si>
  <si>
    <t>Verlinden Bianca</t>
  </si>
  <si>
    <t>brief EV: akkoord annulatie ontslag met werkafspraken rond ziekteverzuim + RC</t>
  </si>
  <si>
    <t>mail EV: sleept groot negatief bedrag mee; komt niet op nul; op 31/10: -187,40€; asap in orde brengen; herinnert aan afspraken</t>
  </si>
  <si>
    <t>gesprek EV: 4 ziekteperiodes op 12 maand; sukkelt met rug; verder goed dossier</t>
  </si>
  <si>
    <t>gesprek EV: 5 ziekteperiodes op 12 maand, waarvan 1 door corona; verder goed dossier</t>
  </si>
  <si>
    <t>gesprek EV: meldingen besproken; verder goed dossier</t>
  </si>
  <si>
    <t xml:space="preserve">sw : na een inloopperiode ok </t>
  </si>
  <si>
    <t>Bart VDB: telefonisch contact nav. melding van planning dat Peter zijn enige volwassen dochter (niet meer inwonend) een wanhoopsdaad had gepleegd die gelukkig mislukt is. Dochter ligt nu in het ziekenhuis. Yves D. (planner van dienst), aangeraden aan Peter zich ziek te zetten (heeft hij gedaan: 1 week ziek) omdat in dit geval geen recht is van DV (niet inwonende dochter). Heb hem meegegeven dat wij de situatie begrijpen, hij er nu mag zijn voor zijn dochter, maar niet geprofiteerd mag worden van het systeem. Peter heeft zelf aan dat hij nu sowieso niet geconcentreerd achter een stuur kan zitten om mensen te vervoeren.</t>
  </si>
  <si>
    <t>Bart VDB: Peter liet terloops weten dat hij onder de zware pijnstillers zit nav. hernia en eigenlijk niet mag rijden? Contact opgenomen met  Greet V., in samenspraak soc. Dienst afspraak vastgelegd bij bedrijfsarts op 05/09 (vroeger kon niet)</t>
  </si>
  <si>
    <t>Reactie (mail) v. Peter op mijn ? nr vooruitzicht werkhervatting: heeft reeds met zijn dokter gesproken over datum vr begin PT (rond 1/11). Vraagt afspraak met arbeidsgeneesheer, vastgelegd op 30/10…</t>
  </si>
  <si>
    <t>Bart VDB: tel. contact nav. slechte resultaten maand jan. 2020 (38,36% te vroeg, 1,37% extremen) 1ste maal dat hij aangesproken wordt hieromtrent. Wil eraan werken.</t>
  </si>
  <si>
    <t>Bart VDB: telefonisch contact nav. mail Mechelen met chauffeurs die geen regelmatige storter zijn OF hoog openstaand saldo meedragen. (in casu 211,15 euro) Peter gelooft dit niet en vraagt om gedeeltelijke spreiding in afbetaling…nu eens een stuk en volgende maand het resterende saldo. Ik heb hem een mailtje gestuurd en hij gaat zijn voorstel met bedragen en data doorsturen zodat ik dit kan gieten in een formele brief.</t>
  </si>
  <si>
    <t>Peter De Bree komt langs op bureel. Operatie linkerpols (carpal-tunnelsyndroom) was geen succes. Nog steeds infectie op het zenuwkanaal: gevolg pijn en geen krachrt in vingers. Kan zelf geen fles opendraaien. Gaat vandaag langs bij huisarts om doorverwezen te worden naar andere specialist voor 2de opinie. Blijft ondertussen kine volgen. Ziet er niet naar uit dat hij spoedig zal hernemen. Voorlopig attest loopt tot eind juli.</t>
  </si>
  <si>
    <t xml:space="preserve">Bart VDB eerste verzuimgesprek sedert zijn in dienst nav. 5 periodes afgelopen jaar. Wel 2X corona gerelateerd, 1 AO, 1 heelkundige ingreep (carpaltunnel, linkerpols = geöpereerd, rechterpols komt later ook nog aan de beurt!). Peter begrijpt storende impact maar laat weten kan hier niets aan doen. Rest functioneren overwegend goed en benoemd. Klein aandachtspuntje: anticiperen op ongevallen tram (2 op 2 maanden tijd)...moet nog wat ervaring opdoen... </t>
  </si>
  <si>
    <t>gesprek SH, TC, Kenneth Vrancken: nav. zware ontsporing dd. 13/09/2021, 6d effectief + 2 d. vwdelijke schorsing. 1 jaar opvolging: voorwaarden aannemen defensieve + preventieve rijstijl. + Bijkomende opleiding + coachingen.</t>
  </si>
  <si>
    <t>Peter belt mij TC: terug problemen aan de pols, nu rechterpols zenuw gekneld. Pas op 31 maart echo genomen, 26 april 8u30 zenuwtest bij specialist Dr. Kesel. Zal langdurige periode worden.
Naar eigen zeggen: kan het niet houden van 't zeer...</t>
  </si>
  <si>
    <t>SH + TC+ Nico Beeckman: verzuimgesprek nav. langdurige afwezigheid. Perspectief hervat na 26/06. Sedert in dienst 26% afwezig. Te veel. Wil en krijgt begeleiding bij eerste bus en eerste tramdienst. Zit in opvolgingstraject sedert zware ontsporing dd. 13/09/2021. Opvolgingstraject van 1 jaar nav. ziekte verlengd tem. eind november. Peter bevestigingsbrief met sanctie mbt. ontsporing verkeerd geïnterpreteerd. Doel defensieve en preventieve rijstijl met oog op minimum kans op ongevallen en uitsluiten toekomstige ontsporing.</t>
  </si>
  <si>
    <t>Gesprek nav. via verschillende kanalen snelheidsprobleem. (KR, coachingverslag, overtreding, melding CB gemiste wissel). In een dossier van Peter dat al geladen is (cf. ontsporing). Bevestigingsbrief, volgende negatieve berichtgeving rond veiligheid/snelheid = gesprek met SH.</t>
  </si>
  <si>
    <t>Peter spreekt mij aan in chauffeurslokaal dat hij in september 2 X onder MRI moet: 1X voor zijn hernia (ook laatste ziekte-periode), andere keer vr zijn hoofd (men denkt migraine, maar heeft vroeger al eens een bloedklontertje gehad in zijn hoofd. Verder heeft hij ook een afspraak binnenkort bij arbeidsgeneesheer omdat zijn suikerwaarden echt slecht waren. Met aangepaste voeding zou al beter zijn MAAR hij was beginnend diabeet...</t>
  </si>
  <si>
    <t>Verzuim + snelheid/rijstijl</t>
  </si>
  <si>
    <t>SH + TC: gesprek nav. terug 4 periodes sedert laatste verzuimgsprek SH 10/06/2022. Ook rijstijl betrokken nav. recente klacht TC's (Els D. + Lucie) op tramrit v. stelpl. nr Zuid (02/10/2023). Dubbel signaal gegeven: verzuim moet minder ondanks gezondheidsissues + rijstijl moet beter. Zeker omdat Peter vanaf Hoppin naar rekkers tram gaat (weekends thuis)! We gunnen hem die dienstrol maar wij willen garanties van hem. Loopbaanonderbreking 80% met opleg RVA en vaste dag in de week (woensdag) kan hem hierbij helpen om zijn rug (hernia) te sparen en minder uitval te hebben. Documenten hem bezorgd en ging deze optie overwegen (afh. of hij niet te veel verliest).</t>
  </si>
  <si>
    <t>TC Peter opgebeld nav. langdurig verzuim: Zit diep, emotioneel gerelateerd. Vnl. door overlijden mama 2 maand geleden. Heeft nog de neiging om te bellen naar home mama om te vragen hoe ze het stelt. Is in contact met onze sociale dienst. Huisarts raadt professionele hulp aan. Slaapt bijna niet (veiligheid reizigers haalt hij in dit kader aan als hij moet rijden met bus/tram). Lusteloos, eet bijna niet. Houdt zich recht met sigaretten. Zit ook dikwijls alleen. Niettegenstaande partner (LAT) geen steun aan haar of aan zijn kinderen. Relatie met partner loopt dus ook niet goed leid ik er uit af.. Na overlijden alles zelf moeten regelen. Inclusief verkoop huis. Binnen 3 tal maanden verkoop huis wellicht rond en geld op de bank. Is van plan om dan eventueel in vervroegd pensioen te gaan OF om minder te gaan werken. Halftijds in landingsbaan. Voldoet aan vwden (dienstjaren + wordt 61 dit jaar). Maakt zich nu ook vooral zorgen over zijn aantal periodes ziekte! Vroeg om inslaper bij arts MAAR kreeg dit niet omdat dit de emoties NIET onderdrukt en dus geen echte oplossing is.</t>
  </si>
  <si>
    <t>niet geslaagd examen openbare weg, herkansing 24/01</t>
  </si>
  <si>
    <t>Opleiding</t>
  </si>
  <si>
    <t xml:space="preserve">vernieuwde OP in rijschool </t>
  </si>
  <si>
    <t>cr: goede evaluatie, geen opmerkingen, zeer positief ingesteld</t>
  </si>
  <si>
    <t>Vandenborre Patrick</t>
  </si>
  <si>
    <t>ev: resultaat onderzoek gekend; moet andere medicijnen proberen</t>
  </si>
  <si>
    <t>info SS: coaching uitgevoerd op lijn 06 ikv ongevallen; rijdt heel rustig met aandacht voor ander verkeer en reizigers; was zich bewust van de ongevallen en ging hier in de toekomst nog meer aandacht aan schenken</t>
  </si>
  <si>
    <t>gesprek EV: heeft een verklaring gegeven voor zijn afwezigheden; doet zijn best dit tot een minimum te beperken; redelijk onder controle met medicijnen; verder goed dossier</t>
  </si>
  <si>
    <t>Cifteoglu Sedat</t>
  </si>
  <si>
    <t>ed : heel goede evaluatie, zeer positief ingesteld</t>
  </si>
  <si>
    <t>sw : evaluatiegesprek - blanco dossier</t>
  </si>
  <si>
    <t>cr: goede evaluatie, geen opmerkingen</t>
  </si>
  <si>
    <t>Vanderstock Kenny</t>
  </si>
  <si>
    <t>ss: 1e maal aangesproken over cijfer vroegrijden &gt;30%.  Cijfer april bedraagt 36%.  Ik bezorgde hem tevens zijn evolutie van de afgelopen maanden per mail, hij zei dat hij hier rekening mee zal houden.</t>
  </si>
  <si>
    <t>herexamen theorie standaardbus nodig, leervermogen wordt laag inschat</t>
  </si>
  <si>
    <t>3e examen theorie standaardbus nodig; wordt toegestaan door P</t>
  </si>
  <si>
    <t>cr: goede evaluatie, heel positief ingestelde persoon</t>
  </si>
  <si>
    <t>Özer Özgur</t>
  </si>
  <si>
    <t>Vlekkeloos parcours algemeen dossier 2020, Topchauffeur ,bevestigd in brief</t>
  </si>
  <si>
    <t>cr: mail van Jeffrey nav voorval op lijn 6; uitbaatster van winkel op een niet correcte manier aangesproken, beseft dit, collega aanwezig die het verhaal op FB zet; collega blijkt Idris te zijn, die zegt dat Jeffrey geld gevraagd heeft aan de vrouw</t>
  </si>
  <si>
    <t>sw : telefoon gehad, jeffrey heeft (opnieuw) een conflict gehad met Idris Özdemir (met privé wagen)</t>
  </si>
  <si>
    <t>sw + ivc: ontkent geld gevraagd te hebben</t>
  </si>
  <si>
    <t>sw : gesprek met IVC over een klantenreactie (beschuldigd van innen van geld), jeffrey erkent het voorval maar ontkent het innen van een boete</t>
  </si>
  <si>
    <t>Saey Jeffrey</t>
  </si>
  <si>
    <t>gesprek EV: afspraken RC gemaakt; meldingen en ongevallen besproken; goed dossier; doet zijn job graag</t>
  </si>
  <si>
    <t>mail EV: lijst juni 2020 beschikbaar; extreemvroeg = 6,25% + vroeg = 25%; gevraagd op te letten</t>
  </si>
  <si>
    <t>gesprek EV: verklaring gegeven voor ziekteperiodes (6 sinds sept 2019); ook vroegrijden besproken; verder goed dossier</t>
  </si>
  <si>
    <t>Saey Elias</t>
  </si>
  <si>
    <t>gesprek EV: verklaring gegeven voor afwezigheden; verder goed dossier</t>
  </si>
  <si>
    <t>brief EV: nav niet volgen ziekteprocedure</t>
  </si>
  <si>
    <t>gesprek EV: 5 ziekteperiodes sinds vorig gesprek; veel aan elkaar gelinkt om oorzaak te vinden; ook meldingen besproken; verder goed dossier</t>
  </si>
  <si>
    <t>gesprek SH: ernstige verwittiging ikv ziekteverzuim</t>
  </si>
  <si>
    <t>Bart VDB: gesprek met Elias nav. conflict met Idris Özdemir. Ik vraag naar diens verstandhouding met Idris, als chauffeur uit mijn team. Niet goed antwoord hij mij. Heeft te maken met incident van jaren geleden. Ik breng een aantal recente meldingen ter sprake waar Elias kwaad spreekt over Idris achter zijn rug om. Ik geef hem de boodschap dat iedereen een mening mag hebben over iemand maar dat dit best niet aan derden verkondigd wordt (ook al wordt dit verteld in vertrouwen). In casu bereikte zijn uitspraken via via steeds Idris en die is daar uiteraard niet mee gediend. Idris spreekt van pesterijen, laster en eerroof.  Elias verkondigt dat hij genoeg bewijs heeft om Idris in den bak te laten draaien. Spreek ik mij niet over uit maar vraag dat de negatieve uitspraken over Idris stoppen. De boodschap gegeven om collegiaal te blijven en onderling respect te hebben voor alle collega's. Iemand moet de slimste zijn. Geef geen voeding om zaken te escalleren. Laat elkaar met rust.</t>
  </si>
  <si>
    <t>Pesterijen</t>
  </si>
  <si>
    <t>Bart VDB: gesprek met Elias om verstandhouding met Idris Özdemir aan te kaarten. Niet goed zegt hij zelf. Ik vraag hem toch vriendelijk om professioneel met elkaar om te gaan (wederzijds respect) en elkaar gerust te laten. Iedereen heeft recht op een eigen mening maar opletten met wie je dit deelt. Veel zaken komen via via... toch tot bij Idris en hij is daar niet mee gediend dat er achter zijn rug slecht wordt gesproken over hem. Sprake van zwaar beladen woord pesterijen en dit dulden wij niet als bedrijf. Ik betrok er één van de hoofdzonden bij (geen achterklap) omdat Elias vrij gelovig is. Ik had het gevoel dat ik hem mee had in mijn verhaal (niet veel weerwerk van Elias), echter 2 dagen later verneem ik via whatt'sApp van Idris dat Elias weer begonnen was Idris uit te dagen ditmaal door rechtstreeks met hem in het holst van de nacht niet oké berichten te sturen naar Idris... Verder opgenomen geweest door Sabrina nav. mijn  groot verlof...</t>
  </si>
  <si>
    <t>gesprek SH + EV op 21 en 22/08/2023: ernstige verwittiging + 3 dagen schorsing ikv manier van communiceren en KR</t>
  </si>
  <si>
    <t>gesprek EV: 5 meldingen + ziekteverzuim besproken</t>
  </si>
  <si>
    <t>gesprek SH + EV + Jeroen Bracke: ziekteperiodes + meldingen besproken</t>
  </si>
  <si>
    <t>gesprek SH + EV: ikv ziekteverzuim</t>
  </si>
  <si>
    <t>lucie : positief ingestelde persoon, had enkele ongevallen wegen inschattingsfout, nu beter</t>
  </si>
  <si>
    <t>gesprek LVV : had laatste jaar 5 ziekteperiodes (eigenlijk 4), ziekte periode van  juni = naar spoed na reactie op vaccinatie, ziekteperiode december terug reactie op vaccinatie, ook rest van dossier eens overlopen, 3 ongevalletjes en 2 meldingen, zeer goede resultaten vroegrijden</t>
  </si>
  <si>
    <t>gesprek LVV : 4x ziek/jaar, last van pijn in rug en heup, heeft hiervoor al infiltraties gekregen. Ook rest van dossier overlopen, geen ongevallen,1  klantenreactie, coaching gehad, zeer goede cijfers vroegrijden (nooit te vroeg in juni)</t>
  </si>
  <si>
    <t>gesprek LVV : 4x ziek/jaar, last van pijn in rug en heup (artrose), heeft hiervoor al infiltraties gekregen (waarvan onlangs op 8/10 op rustdag). Ook rest van dossier overlopen, 3 ongevallen, geen klantenreactie, goede coaching gehad, zeer goede cijfers vroegrijden (nooit te vroeg in 2024)</t>
  </si>
  <si>
    <t>gesprek LVV : 4x ziek sinds 10/10/2024, 1 melding, 2 ingevallen, goede vroegrijdcijfers</t>
  </si>
  <si>
    <t>gesprek LVV: Sonia is niet geslaagd in de opleiding tram</t>
  </si>
  <si>
    <t>Depaepe Dirk</t>
  </si>
  <si>
    <t>positieve start, enige problemen gehad bij het lezen van diensten ,verder geen meldingen !</t>
  </si>
  <si>
    <t xml:space="preserve">Van Hoe Ivo </t>
  </si>
  <si>
    <t>Cherradi Hamza</t>
  </si>
  <si>
    <t>Goed dossier , niks te melden , Zegt zelf dat er hier veel te veel geklaagd wordt over hoe slecht het hier is, Komt over van koerierdienst en enorme verbetering !</t>
  </si>
  <si>
    <t>evaluatiegesprek , goede start gekende, goed dossier qua geldafgifte, afwezigheidsperiode en klantenreacties  , geen noemenswaardige problemen te vermelden</t>
  </si>
  <si>
    <t>Gesprek met YDC : 5 periodes van afwezigheden. 1 tje te linken aan Corona , als de andere korte periodes van ziekte , waarvan 1 te wijten aan val van ladder. Beseft dat 5 teveel is en zal hier zo goed mogelijk rekening mee houden</t>
  </si>
  <si>
    <t>Ongeval</t>
  </si>
  <si>
    <t>Zwaar ongeval Merelbeke Molenhoek , parkeerrem vergeten,sanctie 1 dag effectieve schorsing</t>
  </si>
  <si>
    <t>Rijgedrag</t>
  </si>
  <si>
    <t>Snelheid Belfortstraat , gaat er op letten</t>
  </si>
  <si>
    <t>2 de gesprek ziekteverzuim : 1 periode te wijten aan Corona , 1 tje korte aflos na ongeval , Verder goed dossier en positieve ingesteldheid!</t>
  </si>
  <si>
    <t>Petit Cynthia</t>
  </si>
  <si>
    <t xml:space="preserve">pm: gebeld: ze heeft zwangerschapsdiabetis en moet elke dag prikken, ze heeft er met haar huisarts over gesproken en zolang ze geen insuline moet spuiten is er ook geen probleem naar veiligheid toe. Ze volgt een dieet wat dit moet oplossen, dit is ook maar tijdelijk, na de zwangerschap zou dit ook moeten gedaan zijn. </t>
  </si>
  <si>
    <t>Verroeye Chris</t>
  </si>
  <si>
    <t>4 ziekteperiodes , oorzaak wisselende bloeddrukwaardes, Bij specialist geweest en aangepaste medicatie gekregen , probleem zou van de baan zijn</t>
  </si>
  <si>
    <t>Patrik Holub</t>
  </si>
  <si>
    <t>evaluatiegesprek EV: goed dossier; geen opmerkingen</t>
  </si>
  <si>
    <t>mail EV: resultaten nov doorgegeven; 1e keer dat deze zo hoog is; gevraagd er aandacht aan te besteden</t>
  </si>
  <si>
    <t>mail YDC: coaching uitgevoerd op lijn 05; goede chauffeur; geen opmerkingen; aangename rit
op lijn 05 momenteel heel moeilijk niet te vroeg te rijden</t>
  </si>
  <si>
    <t>informeel gesprek EV: resultaten nov besproken; moeten beter</t>
  </si>
  <si>
    <t>brief EV: resultaten terug boven 20%; reeds mails gestuurd</t>
  </si>
  <si>
    <t>gesprek EV: ikv vroegrijden</t>
  </si>
  <si>
    <t>Dekens Andy</t>
  </si>
  <si>
    <t>brief SH: nav twijfels bij ZZA op 28/09/2024</t>
  </si>
  <si>
    <t>brief EV: niet correct volgen ziekteprocedure</t>
  </si>
  <si>
    <t>gesprek EV: 1 jaar terug in dienst; algemeen functioneren overlopen</t>
  </si>
  <si>
    <t>Thao Ly</t>
  </si>
  <si>
    <t>Caufrier Matthew</t>
  </si>
  <si>
    <t>6 ziekteperiodes op 1 jaar. Was geschrokken dat het er zo veel zijn, Oorzaken te wijten aan problemen met amandelen , waarvoor operatie volgt in december.Verder liggen stress en vermoeidheid mee aan de basis van korte afweigheden. Gaat er zeker werk van maken dit te beperken.Verder prima dossier</t>
  </si>
  <si>
    <t>gesprek 4 afwezigheden</t>
  </si>
  <si>
    <t xml:space="preserve">intrekken ontslag </t>
  </si>
  <si>
    <t>gesprek KDR + SH</t>
  </si>
  <si>
    <t>Van De Velde Valentijn</t>
  </si>
  <si>
    <t>evaluatiegesprek LVDV: goed dossier; geen opmerkingen</t>
  </si>
  <si>
    <t>LVV: aangesproken omdat hij een spiegel afgereden had van een geparkeerde wagen en hij verder was gereden. Hij zal de volgende keer blijven staan</t>
  </si>
  <si>
    <t>omleiding niet gevolgd</t>
  </si>
  <si>
    <t>LVV : op 10/10/20 : Valentijn moest andere bus nemen om buiten te rijden uit de stelplaats Destelbergen wegens defect. Het duurde even voor hij de bus gevonden had waardoor hij vertraging had. Hij heeft nagelaten de dispatching op te roepen om te vragen wat hem te doen stond en heeft zelf beslist om niet naar Dampoort te rijden. De dispatching had dit gezien en heeft hem hierover aangesproken. Hij heeft dan toch anders gereden met de bedoeling om goed te doen. Hij vond de manier waarop Katrien hem aangesproken had niet oké. Ik heb hem erop gewezen dat het de bedoeling is dat hij steeds de dispatching oproept en dan uitvoert wat hem opgedragen wordt. hij zal dit in de toekomst zeker doen.</t>
  </si>
  <si>
    <t>veelvuldige opmerkingen</t>
  </si>
  <si>
    <t>gesprek LVV : veelvuldige meldingen, 2 x ziek (= 6 dagen), geen ongevallen, geen klantenreacties, geen overtredingen, ecoscore = 10,35 in januari, 21,22 % te vroeg gereden (reeds brief voor gestuurd).</t>
  </si>
  <si>
    <t>Van Limbergen Danny</t>
  </si>
  <si>
    <t>ss:  eens meegereden met Danny.  Heeft de goede attitude, rijdt heel rustig en beheerst en is tevreden over zijn eerste werkdagen</t>
  </si>
  <si>
    <t>ss: evalutiegesprek na 6 maanden.  Zeer positief.  Op geen enkel punt een opmerking te geven. Dit werd uitdrukkelijk in zijn bevestigingsbrief vermeld.</t>
  </si>
  <si>
    <t>info SS: periode januari 2022 door corona</t>
  </si>
  <si>
    <t>Vergucht Hugo</t>
  </si>
  <si>
    <t>ss:  evaluatiegesprek na 6 maanden. Aandacht geldafgifte, herinnerd aan tijdig en het juiste bedrag te storten.  Verder positief.</t>
  </si>
  <si>
    <t>info SS: periode 23/06/2022 tijdens dienst weggevoerd met ambulance; gehospitaliseerd door longontsteking</t>
  </si>
  <si>
    <t>wandelganggesprek</t>
  </si>
  <si>
    <t>Van de Gehuchte Gilles</t>
  </si>
  <si>
    <t>gesprek KDR en SH</t>
  </si>
  <si>
    <t>Hoffelinck Thomas</t>
  </si>
  <si>
    <t>ED mail 10,67% extreem te vroeg en 52% te vroeg Totaal 62,67% te vroeg. Covid 19?</t>
  </si>
  <si>
    <t>ED evaluatiegesprek na 12 maanden. Aandacht 4 afwezigheidsperiodes voor de rest heel goed .</t>
  </si>
  <si>
    <t>ED mail 6,67% extreem te vroeg en 23,33 e vroeg Totaal  30% te vroeg. Geen reactie</t>
  </si>
  <si>
    <t>Lucie mail vroegrijden juli/aug 38,46% totaal te vroeg en aug 34,62% totaal te vroeg</t>
  </si>
  <si>
    <t>ED brief dd 09/12/2020 nav ziekteverzuimgesprek 3 afwezigeden na vorig evaluatiegesprek dd 09/12/2020</t>
  </si>
  <si>
    <t xml:space="preserve">gesprek LVV : 3 periodes sinds laatste gesprek op 9/12. Hij heeft last van zijn spieren en van vermoeidheid. Hij heeft vandaag om 12u00 een afspraak met een reumatoloog en hoopt dat hij de oorzaak van zijn probleem kan vinden. </t>
  </si>
  <si>
    <t xml:space="preserve">gesprek LVV : 4 periodes sinds laatste gesprek 15/06/21, 1 melding en 2 ongevallen laatste jaar, goede cijfers vroegrijden </t>
  </si>
  <si>
    <t>gesprek SH + LVV : 3 ziekteperiodes sinds laatste gesprek. Verder goed dossier. Nog proberen om onder de 10% te komen voor vroegrijden.</t>
  </si>
  <si>
    <t>info LVV: periode 10/03/2022 tem 17/03/2022 door corona</t>
  </si>
  <si>
    <t>wandelganggesprek LVV : is in behandeling in UZ, doen nog onderzoek naar zijn spierpijn</t>
  </si>
  <si>
    <t>SH + ED gesprek nav 4 nieuwe periodes. Oorzaak =&gt; spierpijnen. In behandeling in UZ. 30/12/22 nieuwe afspraak psychiater.</t>
  </si>
  <si>
    <t>gesprek ED + SH - laatste verwittiging ikv ziekteverzuim</t>
  </si>
  <si>
    <t>ED gesprek ziekteverzuim: 4 x ziek het afgelopen jaar. Pechjaar: breuk voet + breuk elleboog.</t>
  </si>
  <si>
    <t>snelheidsovertreding Poperingestr.</t>
  </si>
  <si>
    <t>ED gesprek+brief nav 2e snelheidsovertreding Poperingestraat. 1e maal mail ontvangen op 1/7/2025.</t>
  </si>
  <si>
    <t>ED verzuimgesprek: 4x ziek het afgelopen jaar, 3 meldingen, goede coaching met 1 werkpunt. Geen ongevallen, klantenreacties en cijfers te vroeg rijden zijn goed.</t>
  </si>
  <si>
    <t>Göktas Muharrem</t>
  </si>
  <si>
    <t>YDC  Kort gesprek na 2 maanden in dienst , je stelt het hier prima en geeft zelf aan dat je de keuze om buschauffeur te worden al vroeger had moeten maken , je hebt snel je draai gevonden binnen het bedrijf, ook je beroepsverleden als vrachtwagenchauffeur heeft de overstap gemakkelijk gemaakt. Bij voorkeur zou je snel op gelede bus willen zitten,veel wachtenden voor jou...</t>
  </si>
  <si>
    <t>5 afwezigheids periodes , 1 tgv Corona , 2 andere vanwege schouderproblemen, De schouder is nu in orde en hij is er zich van bewust dat 5 periodes veel is tov het gemiddelde, Zal hier werk van maken</t>
  </si>
  <si>
    <t>Hoste Tom</t>
  </si>
  <si>
    <t>Hey Pieter, revalidatie gaat prima. Al 7kg kwijt. Af en toe wel eens een steekje pijn bij een verkeerde beweging.  Op 31 januari in de ochtend (ruim voor 10uur) is er controle van UZ en dan kan bellen voor aanvatten werk. Zoals het nu is en voel zou dat geen probleem mogen geven.</t>
  </si>
  <si>
    <t>Beste,
gisteren avond uit het ziekenhuis ontslagen geweest, operatie is goed verlopen nu nog hopend op een goed en spoedig herstel.  Ziektebriefje heb ik vandaag geüpload.
van 12/12/2022 tot en met 31/01/2023
Hoste Tom 
34019
Gentbrugge</t>
  </si>
  <si>
    <t>Tom Hoste</t>
  </si>
  <si>
    <t xml:space="preserve">Gesprek ziekteverzuim PM: ook dossier overlopen </t>
  </si>
  <si>
    <t>Kevin Wieme</t>
  </si>
  <si>
    <t>Gesprek PM: ziekteverzuim 4 periodes</t>
  </si>
  <si>
    <t>Bericht PM: Ben niet ziek ofzo
Maar kom net van het ziekenhuis huis waar mijn vriendin en ik te horen gekregen hebben dat het hartje niet meer klopt dus dat we een miskraam hebben.
Het valt veel zwaarder dsn ik mij kon voorstellen en weet op dit moment niet hoe ik dit moet en zal verwerken.
Ik hou u en exploitatie xeker op de hoogte van mijn verdere afwezigheid</t>
  </si>
  <si>
    <t>Gesprek SH+PM: heeft een goed dossier,alleen afwezigheden moeten zijn een aandachtspunt</t>
  </si>
  <si>
    <t>agressie gesprek</t>
  </si>
  <si>
    <t>Pelfrene Toby</t>
  </si>
  <si>
    <t>gesprek EV: aangesproken over vroegrijden; schrok van het resultaat; zal er op letten</t>
  </si>
  <si>
    <t>mail EV: lijst van december is beschikbaar; iets beter, maar gesprek was pas half dec; gevraagd er zeker op te letten</t>
  </si>
  <si>
    <t>Evaluatie</t>
  </si>
  <si>
    <t>evaluatiegesprek EV: 3 keer ziek, waarvan 1 zware griep; vroegrijden besproken; voor de rest goed dossier; doet zijn job graag</t>
  </si>
  <si>
    <t>mail EV: reed in april (coronapandemie) 23,33% extreemvroeg; attent op gemaakt en gevraagd rekening mee te houden</t>
  </si>
  <si>
    <t>mail EV: ter info resultaten van mei doorgegeven; zijn al beter dan in april; zal er nog meer op letten</t>
  </si>
  <si>
    <t>mail EV: lijst juni beschikbaar; score doorgegeven; is beter; extreemvroeg = 14,93% + vroeg = 19,40%; gevraagd verder inspanningen te leveren</t>
  </si>
  <si>
    <t>gesprek EV: afwezigheden besproken; sukkelt met knie; kan zijn dat er een operatie volgt, maar hoopt van niet; ook vroegrijden en meldingen besproken</t>
  </si>
  <si>
    <t>mail EV: resultaten okt doorgegeven; geen zichtbare verbetering; met aandrang gevraagd hier aan te werken
antw Toby: twijfelt of gegevens correct zijn want dit was niet zichtbaar op retibo; hem meer details doorgestuurd</t>
  </si>
  <si>
    <t>gesprek EV: 3 ziekteperiodes sinds vorig gesprek op 15/07 (9 op 12 maand); grootste reden is nog steeds zijn knie; krijgt nu kiné; ook vroegrijden terug besproken; moet dringend beter</t>
  </si>
  <si>
    <t>gesprek SH: 13 periodes op 1,5 jaar; afspraken gemaakt + ernstige verwittiging gegeven
Ook te laat komen besproken</t>
  </si>
  <si>
    <t>mail EV: resultaten maart gekend; zijn terug zeer slecht; gevraagd zich te herpakken
extreemvroeg = 5,26% + vroeg = 30,53%</t>
  </si>
  <si>
    <t>gesprek SH: komt in aanmerking voor plaats in B01; gemaakte afspraken in vorig gesprek niet zo goed opgevolgd als verwacht; ernstige verwittiging bevestigd + afspraken gemaakt</t>
  </si>
  <si>
    <t>gesprek SH: evaluatiegesprek nav gemaakte afspraken tijdens vorig gesprek; tramopleiding mag doorgaan</t>
  </si>
  <si>
    <t>gesprek SH: ikv ziekteverzuim en vroegrijden</t>
  </si>
  <si>
    <t>gesprek SH: ernstige verwittiging + 3 dagen effectieve schorsing nav algemeen functioneren sinds vorig gesprek op 29/08/2023</t>
  </si>
  <si>
    <t>gesprek SH: ikv ziekteverzuim en ecoscore; laatste verwittiging</t>
  </si>
  <si>
    <t>Mozamil Ghani</t>
  </si>
  <si>
    <t>ss: Ghani aangesproken over cijfer vroegrijden november, 1e maal boven de 30% nl. 33,56.  Hij gaat er rekening mee houden.</t>
  </si>
  <si>
    <t>info SS: periode 06/12/2021 tem 15/12/2021 door corona</t>
  </si>
  <si>
    <t xml:space="preserve">Kerremans Jurgen </t>
  </si>
  <si>
    <t>KDR</t>
  </si>
  <si>
    <t>Dieter Callant</t>
  </si>
  <si>
    <t>gesprek EV: goed dossier; geen opmerkingen</t>
  </si>
  <si>
    <t>mail EV: reed in april (coronapandemie) 10,94% extreemvroeg; attent op gemaakt en gevraagd rekening mee te houden</t>
  </si>
  <si>
    <t>mail EV: ter info resultaten van mei doorgegeven; zijn al beter dan in april; zal nog meer zijn best doen; omleiding op lijn 05/08 zorgt ook voor te veel rijtijd</t>
  </si>
  <si>
    <t>mail EV: resultaten dec doorgegeven; terug wat op letten</t>
  </si>
  <si>
    <t>Dieter Callant vraagt zelf gesprek aan (Bart nav. thuiswerk Els V). De aanrijding van 27/01 wringt bij hem en baart hem zorhgen. Situatie: te Clementinalaan maakt een taxi-chauffeur een manoeuvre om zich te parkeren, deze rijdt achterwaards in een parkeerplaats met zijn voorbouw over de witte lijn v/d busbaan terwijl Dieter zijn bus reeds 3/4de is gepasseerd.=&gt; ongeval. Kleine kanttekening: Dieter had geen EAF bij en had zijn voertuig reeds verplaatst bij komst controle. Dieter maakte zich zorgen inzake voorval maar hem gerustgesteld dat dit niet nodig was. Zijjn dossier getuigt dat hij een goede chauffeur is met de juiste ingesteldheid. Ook zo benoemd. Het siert hem dat  hij met zijn werk begaan is, maar dergelijke incidenten waar hij niets kan aan doen, mag hij loslaten.</t>
  </si>
  <si>
    <t>Illya Wulleput</t>
  </si>
  <si>
    <t>Gesprek DDC: verzuimgesprek 3x afwezig na gesprek met KDR</t>
  </si>
  <si>
    <t>Gesprek DDC: ziekteverzuim</t>
  </si>
  <si>
    <t>Gesprek DDC + SH: verzuim</t>
  </si>
  <si>
    <t>Gertjan Beckaert</t>
  </si>
  <si>
    <t>Bart VDB:Gesprek nav. 6 maand in dienst (evaluatie). Supergemotiveerde en goede chauffeur. Naast 2 kleine aanrijdingen (mbt afgereden spiegeltjes), niets op functioneren van chauffeur aan te merken. Tijdens Corona wel iets hoger aantal te vroege ritten dan van hem gewend is, maar nog niet in die orde dat hij hiervoor volgens onze parameters moet aangesproken worden . Voorheen geen te vroege ritten op zijn naam. Maw. vnl. te wijten aan crisis: geen volk mee en geen verkeer op baan. Hem gefeleciteerd met zijn inzet.</t>
  </si>
  <si>
    <t>Bart VDB: Gertjan voor de eerste keer moeten aanspreken (gebeld) nav. overschrijden nieuwe drempelwaarde &gt;20%... 20,91% Totaal te vroeg (geen extremen). Vroegrijden nog nooit problematisch geweest voor hem. De afgelopen 12 maanden nu 3de keer tss 20 &amp; 30%. Andere maanden steeds onder de 20%. Gertjan zal hier zeker rekening mee houden.</t>
  </si>
  <si>
    <t>info BVDB: periode 14/01 tem 20/01 door corona</t>
  </si>
  <si>
    <t>Bart VDB nav. 5 periodes op 12 lopende maanden. PS: 3 periodes, naweeën van eerdere bevestigde corona begin 2022. Sedert Corona veel vatbaarder, zelf 8 maanden na bevestigde corona nog in kliniek gelegen nav. ontsteking hartvlies (= ook naweeën corona). 2 recentste perioden in 2023 (keer 1 dag, keer 5 dagen) nav. infiltratie in handen. Zit ook met Carpaltunnel, ziekte deels door huidig beroep MAAR ook door beroepsverleden voor De Lijn. In beide handen al 1 infiltratie gehad. Als infiltraties niet meer helpen , mogelijks opereren. Gertjan bseft frequente ziekte MAAR verzekert dit niet in de hand te hebben + probeert eventuele ziekte ook zo kort mogelijk te houden. Zo eerste infiltratie dokter wou week voorschrijven MAAR Gertjan vroeg slechts 1 dag. Rest functioneren een droom op alle vlakken muv. Monitoring (gemiddelde rond 12%. Hij weet dat er nog groei is op dat vlak en gaat hier ook rekening mee houden. Verder topper, ook qua ingesteldheid. Supergoede chauffeur.</t>
  </si>
  <si>
    <t>Fiers Kenny</t>
  </si>
  <si>
    <t>Sturtewagen Tom</t>
  </si>
  <si>
    <t xml:space="preserve">Bart VDB: Kort gesprek op bureel: nav. simulatie-rijden. Tom aanvraagformulier wisselgeld 25euro binnengebracht, in vertrouwen meegegeven dat hij onder bewindvoering is geplaatst. PS: via Flore (Recruiter) vernomen dat Tom licht autistisch is , desondanks super voorbereid is en tot nog toe zeer goed parcours heeft bewandeld tijdens opleiding. Tom zelf mij laten weten dat hij "bezeten" is van tram (echt zijn passie) en al geïnformeerd wanneer hij op tram zou kunnen beginnen? Woord mutatie naar kust werd reeds uitgesproken door hem! </t>
  </si>
  <si>
    <t>Bart VDB: Na onthaal Tom wenstte nog apart gesprekje…had zich voorbereid en 13 tal vragen… 1 v/d puntjes terug zijn wens tram MAAR benadrukt dat hij op bus eveneens 100% zijn best zal doen. Vertrouwde mij toe dat hij GEEN plan kan lezen en omleidingen op bus boezemen hem dus ook schrik aan. PS: Ikzelf enkele dagen later contact opgenomen met Tom nav. zijn aanvraag B05, betrokken chauffeur was in zijn vrije tijd reeds aan het meerijden met de bus in Gent in functie van reiswegkennis, ondanks dat hij enkele dagen later 2 dagen lijnverkenning heeft. Aan inzet en motivatie zal het bij hem niet liggen. Mijn indruk de juiste ingesteldheid om een goede chauffeur te zijn.</t>
  </si>
  <si>
    <t xml:space="preserve">Bart VDB: op einde van 2 de dag lijnverkenning…Tom samen met begeleider lijnverantwoordelijke Chris Ackermans vraagt gesprek. Kennis reiswegen vormt probleem, chauffeur zeer onzeker! Tom maakt nog te veel fouten en heeft nood aan extra ondersteuning. Regeling uitgewerkt samen met planning: Na de 2 reeds ingeplande dagen met begeleiding... eerste 3 diensten op lijn 9 (zelfstandig, zelf aangegeven dat dit zal lukken), volgende 2 barema's telkens aansluitend 3 dagen dezelfde lijn met op de respectievelijke eerste dag  extra begeleiding (lijn 6 &amp; lijn 5/8). PS: na 1ste zelfstandige dag 25/01 op lijn 9 positieve feedback gekregen van Tom...is hem gelukt dienst uit te voeren zonder problemen reisweg...hij heeft zelf genoten (ondanks de stress) van het rijden tijdens zijn dienst en  vond het spijtig dat hij al moest binnenrijden (had goesting om nog een toerken te rijden...) </t>
  </si>
  <si>
    <t>Bart VDB: gesprek met Tom nav. serieuze mail dat hij mij had gestuurd met al zijn bekommernissen. Lijdt aan autisme, twijfelt aan zichzelf, bij onvoorziene omleidingen bevriest hij (faalangst), wil het supergoed doen (superengagement) maar als dat dan niet lukt ervaart hij dit als persoonlijk falen (vb. was er kapot van dat hij met zijn bus bij inrijden halte langs het perron was geschraapt) . Stelt mij de vraag: Hebbben jullie er al spijt van dat jullie mij hebben aangeworven? Verontschuldigt zich steeds omdat ik zoveel werk aan hem heb... Zijn ziekte-periode (26/02 - 04-03) geeft hij eerlijk toe dat hij niet ziek was MAAR mentaal erdoor zat. Spreekt zijn wens uit om 80% te werken omdat hij onvoldoende kan recupereren na 4 of 5 dagen na elkaar te werken en slechts 1 rustdag. Ikzelf gesprek gehad met Greet hierover en is typisch voor mensen met autisme. Tom mij toevertrouwt dat hij 2 maandelijks nog naar psycholoog gaat om aan zichzelf te blijven werken. Is ons zeer erkentelijk en spreekt uit dat hij nog nooit een werkgever heeft gekend die hem zo goed begeleid... Hem proberen op zijn gemak te stellen dat wij in hem blijven geloven (immers als er geen onregelmatigheden zijn, is hij een voortreffelijke chauffeur) maar hij zelf aan zijn angsten moet werken... Ikzelf ga samen met Greet en Arbeidsgeneesheer omtrent  zijn situatie nog een gesprek voeren.</t>
  </si>
  <si>
    <t>Tom vraagt kort gesprekje met mij: hij wil mij daar eigenlijk niet mee lastig vallen maar heeft niemand om eens echt mee te praten. Het gaat niet zo goed met  zijn thuissituatie. Zijn ouders maken constant ruzie en dit neemt hij toch op zich, niettegenstaande hij daar niet echt aan kan doen. Hij heeft al zo veel te verwerken gekregen in zijn leven en voelt aan alsof de Duivel het op hem heeft gemunt. Stelt zichzelf de vraag wat hij hier eigenlijk loopt te doen. Hij heeft geen vrouw, hond of kat en het leven is voor hem nog niet zo lief geweest. Heb gezegd dat ik steeds een luisterend oor wil/kan zijn voor hem MAAR hij zich moet optrekken aan de positieve zaken in het leven. Elk huisje draagt zijn kruisje. Heb hem de telefoonnummers van de sociaal assistenten bezorgd, en hem benadrukt dat zij ook steeds klaar staan om te luisteren en te bekijken wat mogelijk is...</t>
  </si>
  <si>
    <t>Bart VDB telefoontje nr Tom nav. mail dispatching: Tom had zat. 11/07 AEV gevraagd aan dispatching omdat hij zich niet zo goed voelde MAAR hij wilde zich niet ziek thuis zetten. Dispatching uitgelegd dat AEV via exploitatie dient te gebeuren tijdens kantooruren.
Te weten gekomen: Tom heeft terug strubbelingen thuis met zijn ouders en maakt zich daar druk in, het feit dat hij 17/07 begint aan zijn gelede-bus opleiding baart hem ook zorgen. Heb dit weerlegt door te benadrukken dat wij hem hierin zo maximaal mogelijk gaan begeleiden. De reiswegen van de gelede buslijnen moeten absoluut op zijn eigen tempo aangeleerd worden. Beginnen met enkele lijnen en geleidelijkaan opbouwen... Verwezen naar soc. assistent als hij daar nood aan heeft...  Op moment van telefoon zat Tom in de wachtzaal van zijn huisarts... Tom is nu 4 dagen thuis en begint op 17/07 met opleiding gelede bus. Spreekt uit dat hij het overweegt om te muteren naar de kust.. (kusttram!)</t>
  </si>
  <si>
    <t xml:space="preserve">Tom spreekt mj aan op bureel: hij verontschuldigt zich omdat hij zich faliekant heeft misreden op lijn 70 tijdens een omleiding. CC is moeten komen om hem te begeleiden. Hij is er het hart van in want de kleine 70'ers moeten normaliter wel lukken, het zijn de grote 70'ers die nog een probleem vormen, samen met lijn 38/39. Hij zegt dat  De Lijn de geschrapte rit maar van zijn loon moet trekken, dat het zijn schuld is... Ik weerleg dit. Ik heb aan Stef gevraagd hem nog een extra dag lijnverkenning te geven met begeleider. Tom was zelf vragende partij om hem tijdens zijn volgende barema dezelfde dienst te geven waarop hij zich heeft misreden. Nu zal het zeker lukken zegt hij...ik weet waar ik me heb gemist... </t>
  </si>
  <si>
    <t>Gesprek samen met soc. dienst Greet, TC Bart, Tom en diens vader: noodkreet van Tom. Hij voelt zich ongelukkig, niet goed in zijn vel (vnl. eenzaamheid centraal). Dus absoluut niet werkgerelateerd, zijn werk is voor hem heilig en zijn enige houvast. Hij heeft geen zinvolle vrijetijdsbesteding (corona is nu zeker een grote boosdoener), vindt geen partner (ondanks verschillende pogingen (relatie-bureau, sites) krijgt steeds het deksel op de neus en dit brengt hem steeds in een negatieve vicieuse spiraal, valt buiten zijn werk in een zwart gat. Schuldbemiddeling komt er ook bij (nog lopende tot 2023, moet het doen met 120 euro in de week), alsook zijn appartement in Deinze waar hij de muren oploopt: slechte buren, geen tuintje etc.. Wil een hondje houden om affectie te kunnen krijgen maar geen optie voor hem gezien accomodatie en te veel van huis door werk. Zou graag muteren naar kust om daar met tram te rijden, echter schuldbemiddelaar laat dit niet toe. Onze raad, weg met zich te focussen op wat niet lukt, fier zijn op hetgene wat hij doorstaat. Dit zijn  allemaal tijdelijke situaties. Ev. vrijwilligerswerk verrichten met gelijkgestemde mensen met een gouden hart want dat heeft hij. Hij heeft een tomeloze inzet en engagement op het werk maar o zo onzeker. Tom zelf heeft een enorme appreciatie voor ons als werkgever en wil dit ook altijd tonen. Zo had hij voor elk van ons een verpakt geschenkje mee...het niet in ontvangst nemen langst onze kant uit was geen optie voor Tom. Moeilijke privé-situatie hetgeen wij moeilijk kunnen oplossen voor hem. Concrete tips: neem poes in huis, smijt alles buiten dat je naar beneden haalt, weg met die betalende sites om een partner te vinden... we bekijken nog eens of er initiatieven bij De Lijn gaande zijn  die niet werkgerelateerd zijn maar toch mensen samenbrengt...</t>
  </si>
  <si>
    <t xml:space="preserve">Tom belt mij s' avonds laat: hij excuseert zich 1000 maal omdat hij hopeloos is verkeerd gereden diezelfde avond lijn 76 te Lokeren. Feit is ook dat ik die dag Tom s'middags had gezien op bureel en hij van gedacht was dat hij een dienst had op lijn 5. Planners hadden zijn dienst nog aangepast in de afgelopen dagen (hij had dit niet meer gechecked) en hij had dus een dienst op lijn 7. Tom was verrast en had zich niet kunnen voorbereiden. Lijdend aan autisme-spectrum is hij de kluts kwijt geraakt onderweg en dus zich misreden. Hij zit ermee verveeld omdat hij de perfectie nastreeft en hij heeft schrik dat wij als bedrijf ons geduld zouden verliezen. Hem gerustgesteld dat wij hem blijven ondersteunen en hij zelf ook moet aangeven als bijkomende acties nodig zijn. Aan planning gevraagd zo min mogelijk zijn diensten last-minute te wijzigen... </t>
  </si>
  <si>
    <t xml:space="preserve">Tom wil gesprek met me nav. incidentje met collega: Op lijn 1 had te Dikkelindestraat een collega (Sofie Vandaele) bij het kruisen een gebaar gedaan naar Tom toe omdat hij de gelimiteerde snelheid van 10km/u niet respecteerde. Tom pikte dit niet van haar omwille van het feit dat ze nooit een goede dag zegt / bij kruisen nooit zwaait naar hem en zij hem geen orders te geven geeft. Tom denkt dat Sofie iets tegen hem heeft...Als TC aangegeven dat hij van een mug geen olifant moet maken en moet leren relativeren. Gebaar van collega was mogelijks goed bedoeld om hem te vrijwaren van een melding in CB door bv. controle... Ik adviseerde hem het zgn. incident te laten rusten, ik ging dit wel opnemen met Sofie. Heb dit ook gedaan. Sofie ontkent een probleem te hebben met Tom. Wel zegt ze dat ze in het prille begin wel een 2tal keer gezwaaid heeft naar hem MAAR zelf geen reactie kreeg. Vandaar dat ze daarmee is gestopt. Sofie zegt ook dat zij geen probleem heeft met mensen met een beperking, ze heeft zelf een familie-lid die lijdt aan vorm van authisme. Wel werpt ze op dat het niet is omdat men een beperking heeft, dat men dit mag aanwenden om zich meer te mogen permitteren. Ik vroeg haar enigszins rekening te houden met de situatie van Tom aangezien hij zeer moeilijk tot niet kan relativeren. Met spijt verneem ik de dag nadien dat Tom de vorige avond zelf heel laat nog een bericht heeft gestuurd naar Sofie met een agressieve ondertoon waarbij hij duidelijk stelt dat hij het niet kunnen vindt dat zij hem de les spelt en hij wel deftig is opgevoed. Situatie escalleerde dr Sofie en Luc tot TC Steven S. Op 23/6 ik gesprek gehouden met Tom om hem duidelijk te maken dat zijn bericht naar Sofie niet zo'n slimme zet was (collegialiteit?), te meer omdat ik mij over de situatie reeds had ontfermt en geprobeerd heb te bemiddelen. Tom voelde zich de pineut in dit verhaal. Beiden willen liever niets meer met elkaar te maken hebben. Gezegd aan beiden zich op de werkvloer professioneel te gedragen en werkgerelateerd met elkaar normaal om te gaan en te communiceren.    </t>
  </si>
  <si>
    <t>info BVDB: periode vanaf 06/07/2022 door corona</t>
  </si>
  <si>
    <t xml:space="preserve">Tom vraagt zelf gesprek aan bij sociale dienst en wenst mij erbij als TC. Tom ligt wakker van situaties in het verkeer die hij als tramchauffeur zelf niet kan voorzien. Hij stelt zijn eigen kunde in vraag, terwijl dit niet nodig is. Twijfelt nog steeds of hij in de praktijk als de situatie zich voordoet de rijmanipulator naar achteren gaat kunnen trekken voor een noodremming. Hij moet er op vertrouwen dat hij kan wat hem is aangeleerd tijdens de opleiding en in de extra opleidingsdagen. Technisch gezein is er geen enkele belemmering waarom hij dit niet zou kunnen. Het zit hem in zijn hoofd dat hij de klik moet maken. Ons advies: mantra herhalen "ik het het geleerd en ik kan het!" Alsook zijn afspraken bij psycholoog opdrijven en dieper ingaan op zijn angst om te falen hierin. </t>
  </si>
  <si>
    <t>Bart VDB + Elke D.: nav. 4 perioden op 12 maanden. Dit verzuimgesprek eigenlijk al 2 keer uitgesteld om hem te beschermen. Nu toch gevoerd na. opeenstapeling van ziekteperioden. Zowel privé als werk in de knoop met zichzelf. Relationeel: gaat niet vooruit zoals hij wenst (pas in mei 2025 beslisisng of Filipijnse vriendin naar België mag komen om te huwen). Werk: doet zijn job niet meer graag, is snel verveeld in een job. Moet zich sleuren naar het werk. Vraagt veel AEV, dikwijls mentaal zo gesteld dat hij niet in staat is om te rijden. Zorgenkind maar willen allemaal beste voor Tom. Zonder zijn werk zal hij nog in een grotere put terecht komen. Hem de boodschap gegeven dat het niet verkeerd is om uit te kijken naar ander werk MAAR dat hij ondertussen zijn verplichtingen bij ons moet nakomen: dwz. op hem kunnen rekenen qua aanwezigheden en zijn job goed uitvoeren. Was vroeger wel het geval, ligt nu anders: eco heel hoog door rijstijl, Monitoring was hij vroeger top, nu steevast boven 10%, aantal meldingenb in CB ook te hoog. Mei 2025 zal bepalend zijn...</t>
  </si>
  <si>
    <t>Ognianov Atanas</t>
  </si>
  <si>
    <t>Lucie: evaluatiegesprek. Veelvuldig ziek anders goed dossier</t>
  </si>
  <si>
    <t>Lucie : gesprek omdat hij na het evaluatiegesprek terug 4 ziekte periodes had. Hij zei mij dat de 2 laatste periodes eigenlijk quarantaine waren omdat zijn vrouw ziektesymptomen had van Covid. Ik heb hem dan ook gezegd dat hij in de toekomst quarantaineattesten moet vragen ipv ziekteattesten. Verder zeer goed dossier.</t>
  </si>
  <si>
    <t>LVV : gesprek verzuim + meldingen, anders goed dossier</t>
  </si>
  <si>
    <t>gesprek SH + LVV : gesprek veelvuldig verzuim, anders goed dossier</t>
  </si>
  <si>
    <t>tel. Melding van Atanas dat hij positief getest is op covid</t>
  </si>
  <si>
    <t>info LVV: periode 04/07 tem 10/07 door corona</t>
  </si>
  <si>
    <t>gesprek SH + LVV : innemen plaats in B02, evaluatie afwezigheden na 6 maand, indien ok-&gt; B02</t>
  </si>
  <si>
    <t>Gomez Redentor</t>
  </si>
  <si>
    <t>interne snelheidsmeting Waterstraat zone 30 &gt;&gt; 39 km/u.  Mail verstuurd om aandachtig te zijn.</t>
  </si>
  <si>
    <t>Rijbewijs</t>
  </si>
  <si>
    <t>Verstraeten Kevin</t>
  </si>
  <si>
    <t>Lucie : kevin kwam naar mij toe met de melding dat hij een probleem had. Hij zei mij dat hij rijverbod gekregen had omdat hij 2 jaar geleden verhuisd was en dat de verzekering de rekening blijkbaar meerdere keren naar het verkeerde adres gestuurd had. met de planning regeling getroffen om rustdagen te verplaatsen in juli.</t>
  </si>
  <si>
    <t>Lucie: kevin heeft een zware verkeersinbreuk gehad (te snel gereden). Ik heb hem hierover aangesproken. Hij zegt dat er een collega uit de andere richting kwam. Omdat de doorgang voor 2 bussen te smal is, deed zijn collega teken dat hij mocht doorrijden. hij gaf een beetje gas bij en werd gefitst. Hij zal er op letten.</t>
  </si>
  <si>
    <t>ziekteveruim</t>
  </si>
  <si>
    <t>Lucie: gesprek ziekteverzuim (4 peiodes); Dit bleken maar 3 periodes te zijn omdat 1 een aflos eigen verzoek was omdat hij zijn dochter moest afhalen op school omdat daar iemand Covid had. Ook te vroeg rijden besproken.</t>
  </si>
  <si>
    <t>tel. Lucie: kevin was onwel geworden op zijn voertuig en werd gisteren weggevoerd met de ziekenwagen. Hij had een obstructie van de darmen en heeft hiervoor medicatie gekregen. Hij zal morgen het werk terug hervatten.</t>
  </si>
  <si>
    <t>tel. Lucie : heeft last van een dropvoet, zou op 9/10/21 willen hervatten. Moet op 07/10 nog naar specialist</t>
  </si>
  <si>
    <t>gesprek LVV : 4 x ziek sinds laatste gesprek, anders goed dossier, neemt 1 maand ouderschapsverlof vanaf 01/05/2022</t>
  </si>
  <si>
    <t>tel. Lucie : heeft terug last van dropvoet, mag pas op 13/07 om 12u40 naar specialist. Hij laat zo vlug mogelijk iets weten</t>
  </si>
  <si>
    <t>gesprek LVV :  terug 3 x ziek sinds gesprek 26/04/2022 , ook 3 meldingen waarvan 2 x te laat op dienst</t>
  </si>
  <si>
    <t>tel. LVV : kevin aangeraden contact op te nemen met soc. Dienst. Hij ging dit doen.</t>
  </si>
  <si>
    <t>gesprek LVV + SH - ikv ziekteverzuim</t>
  </si>
  <si>
    <t>gesprek LVV + SH : polsen naar persperctieven, moet op 27/05/2023 nog onder MRI en dan naar de arts ivm dropvoet</t>
  </si>
  <si>
    <t>tel. LVV : De MRI heeft uitgewezen dat zijn dropvoet afkomstig is van een zenuw uit zijn knie. Hij mag nu meer bewegen maar oppassen om niets te breken.</t>
  </si>
  <si>
    <t>tel. LVV : Kevin gaat nu naar kiné. Hij gaat op 21/08 terug naar het ziekenhuis en laat ons dan iets weten</t>
  </si>
  <si>
    <t>tel. LVV : Kevin gaat op 22/09 voor MR voor zijn gewrichten, hij laat dan iets weten</t>
  </si>
  <si>
    <t>Agacseven Mustafa</t>
  </si>
  <si>
    <t xml:space="preserve">Bart VDB: Naast 2 kleine aanrijdingen (paaltjes mee met spiegel) niets aan te merken op functioneren chauffeur. Geen meldingen CB, gn sancties/overtredingen, geen KR's, positieve coaching rijschool, gn vroegrijder, retibo oké.
Nuance 1 ziekte-periode en 1 AO (gevallen met step op weg naar huis, kon hij niet veel aan doen). Verder vlekkeloos dossier. Houden zo... </t>
  </si>
  <si>
    <t>Bart VDB: Verzuimgesprek nav. 4 afwezigheidsperioden afgelopen 9 maand sedert positief evaluatie-gesprek. Chauffeur toont begrip naar reden vangesprek. Geeft mee dat buiten corona gerekend hij waarschijnlijk sommige periodes wel was komen werken.  Vnl. angst om collega's aan te steken en onzekerheid over wel al dan niet corona. Rest ook besproken. Overwegend goed dossier. Enkel 3 meldingen in  CB en zware overtreding = aandachtspunt. Bevestigd in brief.</t>
  </si>
  <si>
    <t>Bart VDB: 2de verzuimgesprek nav. terug 4 periodes op 12 maanden. Na eerste gesprek 4 maanden 100% beschikbaar. Was verrast dat er terug verzuimgesprek was, immers slechts 2 in 2022 (PS: ook 2 eind 2021). Nu 10 op 2,8 jaar = te veel. Evolutie opvolgingstraject nav. aantal ongevallen erbij genomen (1 dag voorwaardelijk nav. 5 X aanrijding vast vwp, laatste ongeval eigen schade 11/05/2022): globaal gezien vooruitgang, geen ongevallen meer = positieve MPM25 maar belabberde eco-score. Laatste moet beter. Traject tem. eind nov.</t>
  </si>
  <si>
    <t xml:space="preserve">Bart VDB: verzuimgesprek nav. 4 periodes op 12 lopende maanden. PS: 2  dit jaar met maanden ertss en 2 vorig jaar in december. Mustafa was nerveus voor gesprek, wil zijn job niet kwijt en doet het heel graag. Hij vertrouwde mij een zwakker immuunsysteem te hebben en heel vatbaar is voor ziekte. Is dus niet werkgerelateerd. Hem terug de boodschap gegeven: méér dan gemiddeld, moeten ook zorg dragen voor de groep en hij vooral zorg dragen van zichzelf om uitval maximaal te vermijden. Jongen met juiste attitude nochtans. Zeer zacht persoon en functioneert ook wel goed. Progressie in ongevallen. Slechts 1 incidentje begin dit jaar. Al méér dan 1 jaar WEL groene eco, was vroeger anders. Gn vroegrijder, gn agressie, gn noemenswaardiege KR's. WEL terugkerende melding: inbreuk op ziektereglement. Tijdens verzuimgesprek persoonlijk uit de doeken gedaan. Hij is eindelijk mee in het verhaal. Ik verwacht hieromtrent geen problemen meer mee. </t>
  </si>
  <si>
    <t>Momsen Rory</t>
  </si>
  <si>
    <t>ss:  aangesproken over cijfers vroegrijden in november 35,27%.  Gaat zijn best doen.</t>
  </si>
  <si>
    <t>gesprek SS + SH: ikv ziekteverzuim</t>
  </si>
  <si>
    <t>De Henau Wim</t>
  </si>
  <si>
    <t>LVV : evaluatiegesprek, zeer goede chauffeur</t>
  </si>
  <si>
    <t>info LVV: periode 03/10 tem 07/10 door corona</t>
  </si>
  <si>
    <t>gesprek LVV : Wim laat weten dat hij begin oktober een delicate operatie moet ondergaan aan de pols/hand. (uithalen spil van oude operatie en vastzetten bepaalde beentjes in de hand)</t>
  </si>
  <si>
    <t>Gesprek LVV : operatie goed verlopen (beentje uit pols gehaald en vijs is de plaats gezet), zit nog steeds in plaaster</t>
  </si>
  <si>
    <t>tel. LVV: genezing verloopt goed. Wil het werk op 01/02/2026 hervatten. Moet op 22/01/2026 nog naar specialist op controle.</t>
  </si>
  <si>
    <t>Kocabas Abdülkadir</t>
  </si>
  <si>
    <t>gesprek EV: goed dossier; geen opmerkingen; doe zo verder</t>
  </si>
  <si>
    <t>Rotsaert dominique</t>
  </si>
  <si>
    <t>Echtgenote van Dominique mij (TC Bart) opgebeld! Dominique is vandaag opgenomen te spoed met vermoedelijk nierstenen. Volgende wisten wij al: 1 maand out geweest (26/06 tem. 08/08 nav. plaatsen stent, ook complicaties geweest bij operatie…stembanden geraakt bij intubatie operatie + nierinfectie. Normaliter ging hij op 10/08 hervatten...dit zal bijgevolg niet lukken.</t>
  </si>
  <si>
    <t>Goed dossier , 2 kleine aanrijdingen, 2 kleine meldingen in CB (uitgeklaard). Enige werkpuntje tevroeg rijden…waakzaam blijven nav. resultaten mei 2020 (53,23% totaal). zich herpakt in juni 2020.</t>
  </si>
  <si>
    <t>Zware verkeersovertreding</t>
  </si>
  <si>
    <t>TC Bart Dominique aangesproken inzake binnengekomen zware verkeersinbreuk (te sint-Lievenslaan door rood gereden (inbreuk 27/01/2021). Hij was verrast van overtreding en had hieromtrent nog niets ontvangen. Nagegaan en gegevens kloppen. Was bij binnenrijdende rit komende van Sint-PIetersstation.</t>
  </si>
  <si>
    <t xml:space="preserve">Bart VDB: Verzuimgesprek nav. 4 periodes afgelopen 12 maand. Steeds open geweest naar mij toe mbt. inhoud periodes. Laatste periode vermoedelijk verband houdende met zware periode (02/07/2020 tem. 26/08/2020: 4X geopereerd onder volledige narcose…stent geplaatst). Is beetje ten einde raad nu. 2de periode: tandextractie en had moeite gedaan bij planning om periode te ontwijken (verplaatsen rust) maar uitvoerende specialist toch 2 dagen geattesteerd. 3de periode corona-gerelateerd, symptomen...gelukkig corona-test negatief...in ander klimaat zou komen werken zijn. Verder functioneren goed: 1 ongevalletje, mooie monitoring resultaten, mooie eco, mooie feedback van begeleiders na opleidingen. Enkele meldingen (3) nav. misverstanden + 2 ongelukkige incidentjes: 1 overtreding (door onveilig signaal gereden) + 1 sanctie 'verwittiging' nav. manipuleren GSM tijdens dienst (veranderen van radio-station op gsm). tijdens gesprek laat mij weten te willen muteren nav. verhuis, enigste dat hem tegenhoudt is graag rijden met tram (veel minder stress dan rijden met bus). 8/7 krijg ik te horen dat hij zijn mutatie naar Destelbergen online heeft aangevraagd. PS: is slechts 2 km dichter verhuisd. Zit sedert april 2021 in B04 en willen hem zijn verplicht jaar in die dienstrol laten uitdoen. Sowieso OT Gent momenteel knelpuntregio...  </t>
  </si>
  <si>
    <t>Teambuilding</t>
  </si>
  <si>
    <t>Bart VDB belt Dominique mbt. bevestigingsbrief S.H. nav. niet aanwezig op teambuilding. Dominique had nochtans week voor teambuilding laten weten aan mij dat hij later zou komen. Reden: diens vrouw dag van teambuilding 14/10 terug met vroegere vlucht en hij moest sleutel huis nog aan haar overdragen. Dag van teambuilding had hij zeer vroege vroege gehad en zag het dag zelf uiteindelijk niet meer zitten om nog af te komen. Toen heeft hij niets meer laten weten. Dominique laat ook weten dat hij na 6 maanden B04 het niet meer ziet zitten in die dienstrol. Zijn mentale gezondheid gaat er enorm op achteruit. 2X /dag in volle spits vergt veel van hem, ook zeer moeilijk voor hem om afspraken te maken (dermatoloog), zeer moeilijk inslapen (zijn dokter schrijft slaappillen voor, maar zelf wil hij daar liever niet aan beginnen). Ik bevraag hem bijkomend naar stavaza ivm. zijn genomen beslissing te muteren. Hij laat me weten dat hij na puzzel te leggen dan toch afziet van zijn plan om te muteren naar Destelbergen. Hij zou tram te veel missen. PS: op teambuilding vr Dominique veganistisch menu voorzien. Vraagt of hij op 2de sessie teambuilding 28/10 zou kunnen/mogen komen. Boodschap: zal afhangen hoeveel mensen zich verontschuldigen voor 28/10...</t>
  </si>
  <si>
    <t>Informeel gezondheid</t>
  </si>
  <si>
    <t>Bart VDB gesprek met Dominique. Op vraag van arbeidsgeneesheer nav. gezondheidstoestand Dominique (slaapstoornissen =&gt; oververmoeid, overstressed nav. 2 X in spits te moeten rijden). Het regime B04 weegt door op zijn gezondheid en Dr. Berlengé vraagt aan mij hoe we dit gaan oplossen, hoe verwerken in advies. Bij geen alternatief, vermoedelijk ziekte. Met Sabrina opgenomen. Boodschap gegeven Gn uitzondering op vervroegd uit B04 (hij moet er in blijven tem. eind maart 2022). We gaan geen precedent scheppen (gevoelige materie, stelplaatsafspraken). Dominique heeft ook vorige adviezen/tips niet echt opgevolgd.  Wel komende 2 maanden gaan we hem ondersteunen buiten 'Mesor'. Samengezeten en volgende zaken afgesproken om hem te ondersteunen: 1) hij mag 4 AD's per maand vragen 2) AEV vragen om 1ste of 2de deel rekker te laten vallen als optie (uit gesprek af te leiden dat hij dit niet echt zal doen nav. niet betaald) 3) zelf ev. nog verlofdagen inplannen (heeft hij reeds gedaan vr. 21/02 tem. 25/02) en hij wil er nu ook zijn laatste dag verlof niet aan spenderen 4) krokusvakantie specale regeling mbt. zijn TC's (zijn er 2) dwz.  laten open staan tot laatste moment zodat er een andere dienst kan opgezet worden dewelke los staan van 4 AD's  5) ik als TC ga op zoek naar chauffeurs uit mijn team die bereid zijn om een paar dienstjes met hem te wisselen (PS: 2 chauffeurs gevonden)...nav. rekkers omruilen niet zo evident (in de praktijk, onbegeerd).  Allemaal met als doel blijvend op hem te kunnen rekenen. Zelf vond hij hetgeen wij aanboden een druppel op een hete plaat maar ging zijn best doen om de komende 2 maanden op zijn tanden te bijten. Bij toch nieuwe ziekte-periode, er een gesprek met Sabrina aan koppelen. Laatste heb ik hem tijdens het gesprek NIET gezegd.</t>
  </si>
  <si>
    <t>info BVDB: periode 20/07 tem 27/07 door corona</t>
  </si>
  <si>
    <t>snelheid Bernard Spaelaan + meldingen CB</t>
  </si>
  <si>
    <t>Bart VDB: gesprek nav. 2de keer in lijst Bernard Spaelaan + melding CB (5 op 12 maanden). Bij volgende keer in lijst Bernard Spaelaan: gesprek bij SH met sanctie. Meldingen besproken: momentopnames/focusverlies, rest functioneren heel goed: eco 5,8, gn vroegrijder, gn ongevallen, gn afwezigheden 2025, gn agressie, gn noemenswaardige KR.</t>
  </si>
  <si>
    <t>Delcourt Daniël</t>
  </si>
  <si>
    <t>ED evaluatiegesprek dd 27/01/2021 perfect dossier.</t>
  </si>
  <si>
    <t>ED tel naar Daniël nav agressie incident met mes. Daniël heeft heel goed en rustig gehandeld en voelt zich goed. Hij kan dit voorval goed plaatsen en gaat er goed mee om. Was blij met de ondersteuning en het telefoontje.</t>
  </si>
  <si>
    <t xml:space="preserve">mail ED: foutief binnenrijden trolleyloods GB. Bus in de gang laten staan. Reactie:  Ik heb die oproep helaas niet binnen gekregen. Aangezien ik niet kon rondrijden in de trolleyloods en het niet zag zitten om alleen achteruit te rijden heb ik hem idd achteraan op de oude plaatsen laten staan. </t>
  </si>
  <si>
    <t>Kandrouchi abdelkrim</t>
  </si>
  <si>
    <t>Bart VDB,: na 11 maand iplv. 6: eerste 6 maand zo goed als vlekkeloos. Daarna 2 kleine aanrijdingen + 3 meldingen. Waakzaam zijn ivm. Monitoring, cauasaal verband met vlotte chauffeur zijn.</t>
  </si>
  <si>
    <t>SH + TC: gesprek nav. langdurig afwezigheid na AO, disproportioneel.  Ook gewezen op administratie die verband houdt met job als chauffeur moet beter. Ziekte-procedure correct volgen, ook indienen EAF oa. (Niet of zeer laat). Snelheid ook werkpunt, te vlotte chauffeur.</t>
  </si>
  <si>
    <t>Verzuim + plaatswijziging</t>
  </si>
  <si>
    <t xml:space="preserve">Bart: gesprek met Abdelkrim rond afwezigheden (4 op 12 lopende maanden, wel 1 AO tss...hetgeen ook wel enkele wenkbrauwen deden fronsen naar langdurigheid) en zijn plaatswijziging naar B02. Na standaard boodschap meer dan gemiddeld afwezig en opvallende afwezigheid aansluitend op groot verlof, hem gewezen op het feit dat ik echt mijn nek voor hem heb uitgestoken inzake toetreding tot B02 en hij liefst het vertrouwen dat ik in hem stel, niet beschaam. Ik had evenzeer zijn instappen in rol met 6 maanden kunnen opschorten onder de voorwaarde van vnl. betere beschikbaarheid. Hij heeft de boodschap begrepen en hoop dat hij het ook waarmaakt. Mits overleg met sabrina denk ik dat we daar het meest succes mee zullen boeken. Afwachten. </t>
  </si>
  <si>
    <t>Formele fase: functioneren</t>
  </si>
  <si>
    <t xml:space="preserve">SH + TC: na gesprek 14/09/2022 dr TC Bart en zijn nek uitsteken vr Abdelkrim, stelt chauffeur ernstig teleur: 4 X te laat op dienst sedert in B02=&gt; 1 dag effectiece schorsing, verschillende meldingen NIET in uniform, 2 X attest DV NIET in orde, eco en vroegrijden geen hoogvlieger, cumul in orde brengen. Abdelkrim zijn adm. was vroeger al een werkpunt, hier moet hij ook zijn focus van maken. Allemaal bevestigd in formele brief met afspraken. PS: blijkbaar heeft hij al gewerkt zonder cumul als parkeerwachter, nu niet meer, doet wel af en toe job als heftruckchauffeur bij vriend op vrijdagavond of in de weekends (hij heeft een BTW-nummer).   </t>
  </si>
  <si>
    <t>Abdelkrim belt mij op: is in verlof geweest tijdens krokusverlof (18/02 tem. 27/02). Heeft vandaag normaliter dienst. Belt mij voor advies. Is tijdens krokus heel de week al ziek geweest en is nu nog niet beter. Nog steeds koude rillingen, hoesten, zwak. Gezien formele gesprek eind jan. met SH (vnl. nav. 4X te laat op dienst, DV niet in orde, niet mbt. ziekte) belt hij mij wat nu te doen. Uitgesproken dat ik natuurlijk liever heb dat hij komt werken. Tussen zich niet goed voelen en echt ziek zijn, zit er veel interpretatie-ruimte. Uiteindelijk is hij diegene die hierover moet beslissen. Ik ben geen dokter. Abdelkrim beslist naar de dokter te gaan en een doktersattest te zullen binnensteken. Heb er aan toegevoegd dat ik voor hem hoop dat er na deze periode niet snel nog een nieuwe periode er aan komt. Uiteindelijk willen wij op hem kunnen rekenen als werkgever. Heel toevallig ziekte aansluitend op 10 dagen thuis! Niet eerste keer! Verwijzend naar ziekte-periode 25/07 tem. 29/07/2022 aansluitend op groot verlof 30/07 tem. 01/09/2022!</t>
  </si>
  <si>
    <t>Formeel Functioneren</t>
  </si>
  <si>
    <t>Kandrouchi Abdelkrim</t>
  </si>
  <si>
    <t>SH + Bart: formeel gesprek nav. terug te laat op dienst 16/03 (terug zgn. lekke band, 2de keer)  en nav. werkonbekwaamheid van 2 dagen door blussen brandje a/d Zuid op 23/03 na afgekeurd Aflos Eigen Verzoek (andere collega's die geholpen hebben met blussen WEL doorgewerkt) + pas de dag nadien in de namiddag naar dokter =&gt; verlengd weekend.  Vertrouwensbreuk dr heel veel toevalligheden in dossier. Vorige ziekteperiode ook aansluitend op zijn krokusverlof. Niet eerste keer dat verlof op gelijkaardige manier wordt verlengd. Mbt. te laat op dienst Abdelkrim wel gebeld naar werk MAAR verkeerd nummer getelefoneerd. Belde blijkbaar naar de planning op een vroege dienst en dan zzijn die nopg niet aanwezig. In de kantlijn ook verschillende dagen problemen geweest met doorschakeling telefoon bureau nr dispatching.
3 dagen effectieve schorsing als sanctiemaat opgelegd. Hij moet nu vooral werken om ons vertrouwen te herwinnen. Eerlijkheid duurt het langst.</t>
  </si>
  <si>
    <t>SH + Bart: formeel gesprek nav. terug 2 X te laat op dienst (25/04 &amp; 26/05) sedert gesprek 30/03. Ook Eco en monitoring terugval. Mbt. bepaalde punten functioneren zijn er al inspanningen geleverd (vb. gn ziektes meer, geen nieuw wantrouwen dr toevalligheden) MAAR terug eens wakker geschud. Nu geen bijkomende sanctie maar herhaling van laatste verwittiging (in brief).</t>
  </si>
  <si>
    <t>Vermeir Davy</t>
  </si>
  <si>
    <t>tel. LVV : Davy heeft een discushernia in de nek met uitstraling naar zijn arm. Volgende week moet hij naar het ziekenhuis en gaat hij weten of hij geopereerd moet worden of niet.</t>
  </si>
  <si>
    <t>gesprek LVV : 4 ziekteperiodes/jaar, verder goed dossier : geen ongevallen, 1 melding door onveilig signaal -&gt; 1 dag voorwaardelijke schorsing</t>
  </si>
  <si>
    <t>Coban Mehmet</t>
  </si>
  <si>
    <t>Lucie : evaluatiegesprek</t>
  </si>
  <si>
    <t>gesprek LVV : heeft op 01/06/21 agressie gehad met collega van Destelbergen, zijn vader zou chauffeur van destelbergen een slag gegeven hebben, PV werd opgemaakt doordat chauffeur Destelbergen klacht heeft neergelegd. Beelden werden bewaard.</t>
  </si>
  <si>
    <t>Akmese Ahmet</t>
  </si>
  <si>
    <t>gesprek LVV en Bart Reyns (vakbond) : 6 meldingen op jaar waarvan 3 te laat, 3 ziekteperiodes, 1 ongeval eigen schade, 2 goede coachings met aandacht voor de snelheid in zone 30, goede cijfers voor vroegrijden en goede eco-score</t>
  </si>
  <si>
    <t>De Meyer Karel</t>
  </si>
  <si>
    <t>gesprek EV: doet zijn job graag; werkt aan zijn vroegrijden</t>
  </si>
  <si>
    <t>ED zware ontsporing thv de Stelplaats Gentbrugge. Karel wou de stelplaats binnenrijden nav defect retibo maar op dat moment kwam een tram van de spoorkam. Hij was in paniek en is naar de andere stuurpost gegaan om terug te keren. Hij was echter vergeten dat er een wissel onder zijn voertuig zat met de ontsporing tot gevolg. Aansluitend had hij 4 dagen verlof. Ik heb hem elke dag opgebeld om te horen hoe het met hem ging. Hij was rustig maar toch ook heel bezorgd om zijn job. za en zo 10 en 11/6 heeft hij bus diensten en op ma 12/6 zijn eerste tramdienst. We hebben hem speciaal terug op lijn 2 ingepland met een ganse dag begeleiding van Jeroen Rouan.</t>
  </si>
  <si>
    <t>Dewulf Matthias</t>
  </si>
  <si>
    <t>De Clercq Dominique</t>
  </si>
  <si>
    <t>Sam Engels</t>
  </si>
  <si>
    <t>gesprek SH: ikv langdurig verzuim; verder goed dossier</t>
  </si>
  <si>
    <t>Limbourg Heidi</t>
  </si>
  <si>
    <t>Minbari Ako</t>
  </si>
  <si>
    <t xml:space="preserve">gesprek LVV : goed dossier </t>
  </si>
  <si>
    <t>gesprek Natacha Hoste + LVV : betreft ADM, zie brief</t>
  </si>
  <si>
    <t>Ako heeft Corona (ziek van 03/03 tem 09/03/2023)</t>
  </si>
  <si>
    <t>gesprek LVV : 5 meldingen, Ako had ook zelf gesprek aangevraagd. Problemen met dispatiching en uitleg voorval planning</t>
  </si>
  <si>
    <t>gesprek LVV : vlekkeloos dossier</t>
  </si>
  <si>
    <t>Vlaminck Dirk</t>
  </si>
  <si>
    <t>gesprek EV: nav veelvuldige ziekteperiodes; verder goed dossier</t>
  </si>
  <si>
    <t>Segers Jurgen</t>
  </si>
  <si>
    <t>gesprek EV: 5 ziekteperiodes wegens operatie; verwacht geen verder verzuim; ook vroegrijden besproken; doet de job graag</t>
  </si>
  <si>
    <t>mail EV: resultaten juni boven 20% =&gt; mail gestuurd er op te letten
extreemvroeg = 1,06% + vroeg = 19,15%</t>
  </si>
  <si>
    <t>mail EV: resultaten juli doorgegeven; gaan de verkeerde kant op; moet dringend beter
extreemvroeg = 4% + vroeg = 31,20%</t>
  </si>
  <si>
    <t>mail EV: resultaten beter maar nog steeds niet goed; gezegd dat het veel beter moet</t>
  </si>
  <si>
    <t>mail EV: doet inspanningen, resultaten terug veel beter (20,41%); gevraagd nog extra inspanning te doen
(inspanningen blijken uit evolutie, dus gesprek uitgesteld tot resultaten nov)</t>
  </si>
  <si>
    <t>gesprek SH + EV: ziekteverzuim, te laat komen/afwezigheden en vroegrijden besproken; aandachtspunten moeten dringend beter</t>
  </si>
  <si>
    <t>brief SH: is sinds laatste gesprek (24/11) opnieuw 2 keer te laat op dienst; vroegrijden wel veel beter (11,11%)</t>
  </si>
  <si>
    <t>brief SH (i.o. BS): vroegrijden maart terug op 20%; 1 dag effectieve schorsing</t>
  </si>
  <si>
    <t>Roos Hugo</t>
  </si>
  <si>
    <t>gesprek ED: prima dossier, heel goede ingesteldheid, rustige en zelfstandige chauffeur.</t>
  </si>
  <si>
    <t xml:space="preserve">mail ED nav bus lijn 19 steekt tram voorbij aan GSP. Reactie: wist niet dat dit niet mocht en zal er in de toekomst zeker rekening mee houden. </t>
  </si>
  <si>
    <t>Toubadie Zakaria</t>
  </si>
  <si>
    <t>brief EV: melding gekregen dat Zakaria niet de juiste procedure gevolgd heeft bij verlenging van zijn ziekte; per brief de correcte procedure nog eens doorgegeven</t>
  </si>
  <si>
    <t>gesprek SH:  4 afwezigheden sinds evaluatiegesprek op 05/05/2021; verder goed dossier</t>
  </si>
  <si>
    <t>gesprek EV: 4 periodes op 12 maand; verder goed dossier</t>
  </si>
  <si>
    <t>gesprek SH: ikv arbeidsongeval + intrekken ouderschapsverlof</t>
  </si>
  <si>
    <t>Desart Ridgi</t>
  </si>
  <si>
    <t>mail FVDW rijschool : overzicht opleidingstraject : 23/06/20 niet geslaagd theorie rijbewijs D(vakbekwaamheid en cases) 24/06 herkansing met succes. 25/06 ziek t/m 28/06. 29/06 geslaagd herexamen theorie rijbewijs D. Op diezelfde dag heeft Ridgi een serieuse aanvaring gehad met zijn instucteur. Druk te hoog en hij zag het niet meer zitten. Gesprek met hoofd rijschool FVDW en hier blijkt dat Ridgi heel perfectionistisch is en slaaptekort heeft door baby. 03/07 test openbare weg =&gt;niet geslaagd. teveel fouten wegcode. 05/07 terug ziek darmen stress? 06/07 geslaagd.</t>
  </si>
  <si>
    <t>ED gesprek nav 4 afwezigheden. Bevestigd per brief + evaluatie na 4 maanden.</t>
  </si>
  <si>
    <t>Bart VDB: krijgt telefoon van Ridgi…zit verwikkeld in een vechtscheiding, nuance was enkel feitelijk samenwonend (met advocaat om te verkrijgen dat hij zijn kind kan blijven zien), Dit ter info...</t>
  </si>
  <si>
    <t>info LVV: heeft symptomen, dus moet getest worden voor corona; zit ondertussen in isolatie, op 14/02 : is negatief getest</t>
  </si>
  <si>
    <t xml:space="preserve"> gesprek LVV + SH - ikv ziekteverzuim</t>
  </si>
  <si>
    <t>brief formele verwittiging ziekteverzuim</t>
  </si>
  <si>
    <t>ED opgebeld door Ridgi. Was volledig in paniek. Kwam net van de dokter en kreeg daar geen goed nieuws. Verdere onderzoeken moeten nog volgen maar de dokter was al vrij zeker van zijn diagnose. Attest van 8 t/m 10/6/23, op 11/6 rust. Op 12/6 en 13/6 moet hij normaal werken maar hij gaat dispatching zondag verwittigen of dit mogelijk is of niet.</t>
  </si>
  <si>
    <t>ED gesprek met Ridgi : Het gaat beter met zijn gezondheid. Kanker is uitgesloten dus goed nieuws. Nu nog verdere onderzoeken naar de oorzaak van zijn ongemakken. Volgende onderzoek gastroscopie.</t>
  </si>
  <si>
    <t>Op 13/8/23 was Ridgi getuige van een zwaar ongeval (voetganger door bus overreden). Ridgi heeft alles zien gebeuren en is daar zeer van onder de indruk, kreeg bijstand van slachtofferhulp. Lucie heeft op 14/8/23 tel cont gehad met Ridgi. hij had slecht geslapen en was nog steeds onder de indruk. Hij had eigenlijk een ziekteattest maar wou zijn dienst vandaag 14/8 toch verzekeren. We hebben deze dienst onder begeleiding van het appel Tom Sturtewagen laten doorgaan . Daarna is hij 14 dagen in verlof. Hij wil ook graag een gesprek met iemand van de soc. dienst. Niet enkel over dit ongeval maar ook over pesterijen. Elke zal contact met hem opnemen.</t>
  </si>
  <si>
    <t>Ik had zonet Ridgi aan de telefoon.
Hij klonk heel rustig maar ook heel verward.
Hij had een bericht ontvangen van Stef waarin stond dat er een afspraak bij de arbeidsgeneesheer ingepland staat op 25/3/24.
Hij kon dit niet plaatsen en was in paniek vandaar dat hij mij opgebeld heeft.
Hi heeft het gevoel dat de collega’s hem niet zozeer verbaal aanvallen maar dat ze hem achtervolgen en hem iets willen aandoen.  
Vroeger had hij ruzie met zijn vrienden en dit komt nu weer naar boven. Hi denkt dat het verleden hem achtervolgd.
Hij heeft momenteel ook problemen met zijn huisbaas.
Ridgi voelt zich hier ook benadeelde partij en voelt zich, zoals hier bij de Lijn achtervolgd terwijl hij alleen maar rust wil.
Hij weigert momenteel medicatie te nemen ondanks het feit dat zijn arts hierop aandringt.
Hij wil zich opsluiten en rusten zodat de problemen verdwijnen. Toen ik hier dieper op inging gaf hij aan dat dit niet het geval is en dat zijn angsten nog erger worden.
Ik heb hem duidelijk gemaakt dat niks doen en zich afsluiten van de wereld geen goede optie  is omdat dit niet werkt. Communicatie of medicatie kan de oplossing zijn voor zijn probleem.
Zijn arts heeft hem ook gezegd dat ze hem gedwongen zal opnemen indien zijn toestand niet verbeterd is bij zijn volgende afspraak en hij medicatie blijft weigeren.</t>
  </si>
  <si>
    <t>gesprek met Ridgi Desart omtrent zijn welzijn. Het gaat nog steeds niet goed met Ridgi. Hij wil graag opnieuw komen werken omdat hij zich opgesloten voelt tussen zijn 4 muren thuis. Hij durft niet naar buiten te gaan omdat hij zich bekeken voelt. Deze week was hij toch nog eens richting de Korenmarkt gegaan en daar had hij het idee dat iedereen raar naar hem keek. Hij voelde zich niet op zijn gemak en is snel naar huis gegaan. Hij woont in een straat waar er trams rijden en deze bellen, volgens hem, steeds(heel veel) wanneer ze zijn huis voorbijrijden. Hij voelt zich daardoor thuis ook niet op zijn gemak.; Hij denk dat iedereen het op hem gemunt heeft en dat hetgene in het verleden gebeurd is zich zal herhalen. Hij vertelt me niet wat er in het verleden gebeurd is. Hij had deze week opnieuw een afspraak bij zijn arts. 
Ridgi had op 25/3/24 in de namiddag een afspraak bij de arbeidsgeneesheer en toevallig kwam ik hem tegen in de wandelgangen aan het onthaal. Hij leek verward en vond de weg niet naar de arbeidsgeneesheer. Ik heb hem de weg gewezen en de deur geopend met mijn badge maar toen vroeg hij nogmaals waar het kabinet van de dokter was want hij wist het niet meer.</t>
  </si>
  <si>
    <t>brief SH  niet volgen ziektereglement + algemeen functioneren + bevestiging formele verwittiging</t>
  </si>
  <si>
    <t>progressieve opstart gaat niet door. Geen goedkeuring van de AG en zijn eigen arts. Heeft vorige week een terugval gehad waarvan hij nu opnieuw moet recupereren. Verlenging t/m 30/6/2024</t>
  </si>
  <si>
    <t>Op 17/6/24 uitgenodigd via mail en via telefoon (geen respons) voor een gesprek op 20/6/24. Op 18/6/24 via mail de bevestiging gekregen van je aanwezigheid op dit gesprek. Op 19/6 om 20u05 via mail aangegeven dat je de afspraak wil annuleren omdat je jezelf niet was op dat moment. Je vroeg om de afspraak te verleggen naar volgende maand. Juli dus. Op 20/6/24 mail ED naar Ridgi met begrip en uitnodiging voor een nieuwe afspraak op maandag 8/7/24 om 10u stelplaats Gentbrugge. Aangezien we geen bevestiging kregen werd de uitnodiging opnieuw verstuurd op 3/7 (melding verschillende malen opgebeld)en nog eens op 4/7 (opnieuw verschillende malen opgebeld). Ik had je intussentijd ook al verschillende malen opgebeld om een bevestiging te vragen en ook steeds een boodschap op je antwoordapparaat ingesproken. Je hebt nooit teruggebeld en we kregen ook geen bevestiging via mail. Op 5/7 werd de uitnodiging per brief ook nog in je brievenbus gestoken. Vandaag stel ik vast dat je afwezig was tijdens ons gesprek. brief opgemaakt.</t>
  </si>
  <si>
    <t>gesprek na consultatie AG. Was helemaal opgefokt omdat hij niet mag hervatten zonder attest psycholoog. Mail Elke 22/8/24</t>
  </si>
  <si>
    <t xml:space="preserve">Ridgi tel ED: 2/12/24 afspraak psychiater. Hij is ervan overtuigd dat deze een verslag zal opmaken waaruit blijkt dat hij 100% hersteld is en terug kan werken. Hij heeft dit verslag nodig om aan de arbeidsarts te geven. Zonder dit verslag wil ze hem het werk niet laten hervatten. Ridgi zal me op 2/12 na zijn afspraak psychiater opbellen en verslag uitbrengen. Indien hij het verslag krijgt dan moet afspraak arbeidsarts ingepland worden met aansluitend zijn WV. Bij opstart wil hij graag opfrissing rijschool of begeleiding. Ridgi zei ook dat hij 2 of 3 sessies bij de psycholoog ging maar wist niet meer wanneer. Deze wou/mocht het verslag niet opmaken. Dit moest door psychiater. Heb Ridgi ook nog de procedure ziektereglement uitgelegd aan de telefoon zodat hij nu zeker goed weet wat hij moet doen in de toekomst. </t>
  </si>
  <si>
    <t xml:space="preserve">ED tel naar Ridgi nav hervatting met opgelegde heropfrissing rijschool door de AG. Voelt zich veel beter nu en is blij eindelijk te mogen hervatten. Heeft de goedkeuring van een psychiater en de AG. Na verschillende sessies bij verschillende psychologen (tot hij iemand vond waarmee het klikte) gaat hij nu naar DR Pecque in Roeselare voor intelligentietesten en autisme testen. Heropfrissing gaat door op 30 en 31 dec 24. </t>
  </si>
  <si>
    <t xml:space="preserve">tel RD: Ridgi heeft gisteren positief geblazen bij alcoholcontrole. Hierdoor is hij zijn rijbewijs 15 dagen kwijt. Tot en met 6januari. 
Hij had op 30-31/12/24 opfrissing omdat hij terug zou hernemen na lange ziekteperiode. Deze werd geannuleerd en hij werd met verlof gepunteerd t/m 6/1/25. </t>
  </si>
  <si>
    <t>Van Turnhout Mariëlle</t>
  </si>
  <si>
    <t>gesprek LVV: zeer goed dossier, in februari 2021 reeds ze nooit te vroeg en zeer goede ecoscore</t>
  </si>
  <si>
    <t>mariëlle heeft corona (zi 21/09-24/06/2022)</t>
  </si>
  <si>
    <t>mariëlle heeft op 23/12/2024 een dag ZZA gevraagd wegens migraine, was niet aanwezig bij bezoek controlearts en heeft zich niet aangeboden op het kabinet van de arts=&gt; inhouding gewaarborgd loon</t>
  </si>
  <si>
    <t>tel. LVV : Mariëlle heeft een operatie gehad. Wonde is nog niet volledig dicht en heeft nog pijn. Zou graag op 25/08 het werk hervatten</t>
  </si>
  <si>
    <t>Rummens Maarten</t>
  </si>
  <si>
    <t>Semsman Glenn</t>
  </si>
  <si>
    <t>LVV : chauffeur weggevoerd met dienst 100. Einde van de dag opnieuw naar huis gestuurd en moet donderdag opnieuw naar UZ voor verder onderzoek. Hij maakte zich zorgen over zijn job omdat hij nog niet lang in dienst is en dat hij nu ziek is. Ik heb hem gezegd dat hij daar nu niet moet aan denken.</t>
  </si>
  <si>
    <t>Smesman Glenn</t>
  </si>
  <si>
    <t>gesprek LVV : goed dossier, 2 x ziek waarvan 1 weggevoerd met 100, goede resultaten voor te vroeg rijden en ecoscore</t>
  </si>
  <si>
    <t>gesprek LVV : ivm voorval met kinderen op 23/06/2021. zie ook brief</t>
  </si>
  <si>
    <t>tel. LVV : meldt dat hij test ondergaan heeft voor COVID. Hij laat zo vlug mogelijk iets weten</t>
  </si>
  <si>
    <t>tel. LVV : in negatief, komt terug werken</t>
  </si>
  <si>
    <t>gesprek LVV : 4 x ziek/jaar, laatste jaar : 4 meldingen, 1 ongeval waar hij niets kon aan doen, goede cijfers vroegrijden, ecoscore maart heel goed in vergelijking met de vorige maanden</t>
  </si>
  <si>
    <t>Braeckman Wouter</t>
  </si>
  <si>
    <t>gesprek LVV: zeer goed dossier, reed nooit te vroeg en zeer goede ecoscore, 1 melding verkeerd voertuig genomen en een val van een reizigster en 1 ongeval (raken spiegels bij kruisen van voertuigen)</t>
  </si>
  <si>
    <t>Dolleslagers Christof</t>
  </si>
  <si>
    <t>Gesprek Bart VDB: zeer goed dossier op alle vlakken! Enkel 2 kleine aanrijdingskens de eerste 10 dagen van zijn alleen rijden (spiegeltje en paaltje aangereden) te plaatsen als nieuwe chauffeur, rest onberispelijk dossier. Geen afwezigheden, geen KR's, gn meldingen, goede op tijd rijder sedert eerste keer aanspreken in april 2021 nav. net boven 30% totaal te vroeg, goede ECO. Juiste ingesteldheid. Zeer tevreden. PS: ealuatie blijven liggen en gaat over periode van 12 maanden iplv. 6 maanden.</t>
  </si>
  <si>
    <t>Jerry Krak</t>
  </si>
  <si>
    <t>Gesprek YDC: 4 ziekteperiodes. Probeert dit vooral in tijd te beperken . Heeft begrip dat dit veel is voor iemand die 2j in dienst is,zal hier trachten rekening mee te houden</t>
  </si>
  <si>
    <t>Wesley Verpoest</t>
  </si>
  <si>
    <t xml:space="preserve">gesprek ED : zeer goed dossier. Reuma aanvallen zijn onder controle; </t>
  </si>
  <si>
    <t>ziekte + rijgedrag</t>
  </si>
  <si>
    <t>gesprek LVV : 4 x ziek geweest, enkele ongevallen en hiervoor coaching door rijschool, bruusk remmen en optrekken en snelheid in de bochten zijn een aandachtspunt. Er volgt nog een coaching om te zien of hij dit ter harte neemt.</t>
  </si>
  <si>
    <t>El Gasmi Sami</t>
  </si>
  <si>
    <t>gesprek EV: had bij start wat aandachtspunten; heeft hieraan gewerkt; goed dossier</t>
  </si>
  <si>
    <t xml:space="preserve">Simsek Huseyin </t>
  </si>
  <si>
    <t>ED Op 05/10/2020 kreeg ik melding van een aanrijding, bij einde dienst, tijdens het parkeren van de bus. De chauffeur zou tijdens het achteruit parkeren tegen de stilstaande bus gereden zijn. Ik deed navraag bij Huseyin maar hij wist van niks. Aangezien hij die dag onder begeleiding was Tommy Maes was deed ik ook bij hem navraag maar hij had ook geen weet van een aanrijding niettegenstaande hij achterin de bus stond tijdens het parkeren. EAF werd ingevuld met vermelding "geen weet van een ongeval".</t>
  </si>
  <si>
    <t>ED tel cont met rijinstructeur Jonathan na opleiding gelede bus. Beheerst het voertuig maar zijn rijstijl is niet goed. Geen verkeersinzicht hetgeen onrustwekkend is. Coaching door de rijschool volgt in de maand maart.</t>
  </si>
  <si>
    <t>Informeel: reisweg niet gevolgd</t>
  </si>
  <si>
    <t>Bart VDB: tel. Gesprek nav. melding kwaliteitsmeting
gepolst welke de reden was van zijn verkorte rit:
Hij was met zijnen bus lijn 9 komende van station vanop de Brusselsesteenweg de Land Van Rodelaan links ingereden iplv. volgende lichten de Braemstraat af te slaan.
Zijn uitleg, echt een vergissing geweest dat hij zich misreden had…zeker geen opzet.
Zelf ken ik die jongen niet maar heb bij hem wel ingepeperd dat hij zich hier toch wel serieus gemist heeft en op die manier reizigers aan  2 verschillende haltes in de kou heeft laten staan. Moest hij een nieuwe chauffeur zijn, zou ik het enigszins begrijpen, maar eens je 11 maanden in dienst bent en het een standaardbuslijn betreft, dit toch niet had mogen gebeuren. Daarnaast heb ik hem ook het advies gegeven in zo’n situatie als reactie naar de vaststeller toe zich begripvol op te stellen. Hij gaf namelijk een vrij onverschillige indruk volgens de uitleg van de controlemensen (die aan de gemiste halte Arsenaal stonden en dit zagen gebeure. Huseyin zijn reactie “Mag dat niet misschien”.
In zo’n geval beter zich te excuseren voor de dwaling en laten blijken dat het niet meer zal voorvallen. Aan de telefoon leek hij mij de boodschap begrepen te hebben.</t>
  </si>
  <si>
    <t>gesprek LVV : naar aanleiding van 5 meldingen, anders goed dossier</t>
  </si>
  <si>
    <t>coaching tram uitgevoerd door Yves DC : heel goede coching : quasi perfect qua comfort en rijstijl</t>
  </si>
  <si>
    <t>gesprek LVV : naar aanleiding van 8 meldingen</t>
  </si>
  <si>
    <t>gesprek AVDV: ‎ AB 5359 staat omgekeerd geparkeerd waardoor het volgens brigadier nacht quasi onmogelijk is deze vrij te krijgen. Reactie =&gt; opleiding niet gekregen doordat hij er op het verkeerde uur stond, wordt opnieuw ingepland.</t>
  </si>
  <si>
    <t>coaching Joeri Mestdag rijschool : coaching met werkpunten rijstijl, remming, oversteekplaatsen,snelheid. Tijdens die zelfde rit klachten ontvangen van Jeroen Rouan. Hij en collega Steve Famelaer reden mee vanaf de Dampoort tot E17. klachten over de snelheid en remming en door rood rijden. Jeroen zou Huseyin hier 2 maal over aangesproken hebben en heeft hierover ook een verslag gemaakt. Huseyin vond het ongepast dat Jeroen hem hierover aansprak tijdens zijn rit met reizigers die mee aan het luisteren waren. Gesprek gevoerd met Huseyin en brief opgemaakt 24/4/23 werkafspraken : opleiding rijschool op maat.</t>
  </si>
  <si>
    <t xml:space="preserve">ED gesprek Huseyin nav 3e snelheidsovertreding Poperingestraat: overtreding op 25/7/25 bevestigd in een brief SH dd 4/8/25. +1 dag effectieve schorsing. 1e overtreding op 13/6, mail ED ontvangen op 1/7/25, 2e melding gesprek op 17/7 en brief dd 18/7/25. </t>
  </si>
  <si>
    <t>Van Damme Patrick</t>
  </si>
  <si>
    <t>gesprek ED. Perfect, blanco dossier.</t>
  </si>
  <si>
    <t>tel. LVV : wil zeer graag tramopleiding volgen, is zich bewust dat dit een zware opleiding is, heeft reeds de link van de opleiding bekeken.</t>
  </si>
  <si>
    <t>Boelaert Frederik</t>
  </si>
  <si>
    <t>evaluatiegesprek LVV : zeer goed dossier, slechts 2 kleine ongevallen, zeer goede score op vroegrijden en ecoscore</t>
  </si>
  <si>
    <t>info LVV: periode 12/04/2022 tem 19/04/2022 door corona</t>
  </si>
  <si>
    <t xml:space="preserve">snelheidsovertreding  </t>
  </si>
  <si>
    <t>gesprek LVV : nieuwe overtreding op 17/07/2025 (reeds 3 overtredingen in 2024)</t>
  </si>
  <si>
    <t>De Clercq Sven</t>
  </si>
  <si>
    <t>gesprek LVV : goed dossier, aug. 22,39 % vroegrijden -&gt; zal er op letten</t>
  </si>
  <si>
    <t>gesprek SH + LVV : op te volgen indien &gt;20% in mei, juni en juli =&gt; effectieve schorsing</t>
  </si>
  <si>
    <t>gesprek LVV : gesprek te vroeg rijden, verwittiging bij volgende gesprek met SH, verder goed dossier</t>
  </si>
  <si>
    <t>gesprek SH + LVV : op te volgen indien &gt;20% in september, oktober, november 2024  =&gt; effectieve schorsing</t>
  </si>
  <si>
    <t>gesprek SH + LVV : op te volgen indien &gt;20% van januari tem juni 2025  =&gt; effectieve schorsing</t>
  </si>
  <si>
    <t>Ramadan Helmi</t>
  </si>
  <si>
    <t>gesprek LVV : 1x ziek (spuit COVID), 3 meldingen, goede cijfers te vroeg rijden, minder goede cijfers ecorijden</t>
  </si>
  <si>
    <t>ziekteverzuim, telaat</t>
  </si>
  <si>
    <t>gesprek LVV : 4x te laat, 3 x ziek en 5 ongevallen/ 1 jaar, 2 coachings gehad waarvan 1 slecht. Goede cijfers vroegrijden en eco-rijden</t>
  </si>
  <si>
    <t>Arne Selleslach</t>
  </si>
  <si>
    <t xml:space="preserve">Bart VDB belt Arne mbt. bevestigingsbrief S.H. nav. niet aanwezig op teambuilding. Hij had zich ingeschreven vr 14/10 en niets laten weten dat hij niet kwam. Reactie: Hij was er in zijn hoofd van overtuigd dat hij zich had ingeschreven voor 2de sessie op 28/10. Spijtige vergissing van zijn kant en verontschuldigt zich. Zou graag komen 2de sessie. Antwoord gegeven: zal afhangen hoeveel mensen zich verontschuldigen... </t>
  </si>
  <si>
    <t>info BVDB: periode 20/07 tem 25/07 door corona</t>
  </si>
  <si>
    <t>Kilinc Atilay</t>
  </si>
  <si>
    <t>gesprek EV: nav meldingen en overtredingen; ook rest van dossier overlopen</t>
  </si>
  <si>
    <t>gesprek EV: nav meldingen + snelheid Poperingestraat</t>
  </si>
  <si>
    <t>gesprek EV: snelheid in Bernard Spaelaan</t>
  </si>
  <si>
    <t>Van Rentergem Steve</t>
  </si>
  <si>
    <t>Haenebalcke Peter</t>
  </si>
  <si>
    <t>LVV : telefoon gekregen van peter zijn echtgenote. Hij heeft zijn vaccin gekregen en had hierdoor hartritmestoornissen. Hij werd hier voor opgenomen in het ziekenhuis. Attest volgt.</t>
  </si>
  <si>
    <t>LVV : zeer goed dossier, 3 x ziek waarvan een periode door bovengenoemde</t>
  </si>
  <si>
    <t>LVV : peter heeft ziekteattest voor 16 + 17/09/2021. ik heb hem gebeld omdat hij er gisteren zeer goed uit zag. Hij verklaart dat hij vorige nacht onwel geworden was (darmen + maag)</t>
  </si>
  <si>
    <t>LVV : Peter werd deze morgen onwel in de trolleyloods juist voor hij moest aannemen en is weggevoerd met ziekenwagen wegens hartritmestoornissen. Wordt verder onderzocht</t>
  </si>
  <si>
    <t>LVV : peter heeft mij gebeld om te melden dat hij op 04/11/2021 een ingreep aan het hart zal krijgen (ablatie). Hij heeft ondertussen een attest van hartspecialist tot onbepaalde duur</t>
  </si>
  <si>
    <t>LVV : Peter moet op 6/12/21 om 14u00 naar zijn dokter. Hij zal dan pas weten of hij mag hervatten. Het gaat al beter met hem.</t>
  </si>
  <si>
    <t xml:space="preserve">peter gaat vanaf 01/01/2022 het werk 50% progressief hervatten </t>
  </si>
  <si>
    <t>peter laat weten dat hij buikgriep heeft en niet in staat is om te werken</t>
  </si>
  <si>
    <t>info LVV: periode 02/08 tem 10/08 door corona</t>
  </si>
  <si>
    <t>gesprek SH + LVV : ziekteverzuim, wachten tramopleiding, herevaluatie juni 2023. indien oké kan tramopleiding doorgaan</t>
  </si>
  <si>
    <t>gesprek SH + LVV + Freddy Baert : veelvuldig en langdurige ziekte, heeft nog steeds veel onderzoeken , nog geen diagnose gesteld</t>
  </si>
  <si>
    <t xml:space="preserve">Peter was onwel geworden aan de Zuid. Hij was van zichzelf gedraaid en door zijn val is hij met zijn rug en achterhoofd gebotst tegen een kast. Hij werd door de hulpdiensten overgebracht naar het UZ </t>
  </si>
  <si>
    <t>gesprek SH + LVV + Freddy Baert : 4 x ziek sinds vorig gesprek, heeft reeds de nodige stappen ondernomen, ook ziektereglement herhaald</t>
  </si>
  <si>
    <t>tel. LVV : Peter heeft terug problemen met zijn hart. Hij ging gisteren naar de specialist. Deze gaat met zijn medecollega's bekijken of Peter in aanmerking komt voor een pacemaker. Hij houdt ons op de hoogte.</t>
  </si>
  <si>
    <t>Desmadryl Daniel</t>
  </si>
  <si>
    <t>El Aaddam Hodayfa</t>
  </si>
  <si>
    <t>gesprek EV: ikv ziekteverzuim en meldingen</t>
  </si>
  <si>
    <t>gesprek EV: ikv ziekteverzuim; ook ecoscore en snelheid besproken</t>
  </si>
  <si>
    <t>brief EV: niet correct melden herneming na ziekte</t>
  </si>
  <si>
    <t>brief EV: laattijdig melden van verlenging</t>
  </si>
  <si>
    <t>gesprek EV: ziekteverzuim + ecoscore</t>
  </si>
  <si>
    <t>gesprek SH: ziekteverzuim + procedure; gsm-gebruik; ecoscore =&gt; ernstige verwittiging + 3 dagen effectieve schorsing</t>
  </si>
  <si>
    <t>gesprek EV: ikv meldingen</t>
  </si>
  <si>
    <t>De Nys Elise</t>
  </si>
  <si>
    <t>gesprek LVV : goed dossier, 1 x ziek geweest, 2 kleine ongevallen,zeer goede resultaten voor vroegrijden en ecorijden</t>
  </si>
  <si>
    <t>gesprek LVV : 4 x ziek geweest, verder goed dossier</t>
  </si>
  <si>
    <t>tel. LVV : Elise heeft een operatie aan de elleboog gehad</t>
  </si>
  <si>
    <t>gesprek SH + LVV : terug 4 x ziek sinds laatste gesprek 25/01/2022, anders goed dossier</t>
  </si>
  <si>
    <t>gesprek SH+ED : 3x ziek na vorig gesprek. 1e door pijn rug na ongeval. 2e door ziekte en 3e ZZA door te weinig slaap 1,5u =&gt; niet veilig. 4x val reiziger =&gt; coaching rijschool</t>
  </si>
  <si>
    <t>gesprek ED nav 4 X ziek en 3 meldingen.</t>
  </si>
  <si>
    <t>Opsomer Gerrit</t>
  </si>
  <si>
    <t xml:space="preserve">gesprek LVV : zeer goed dossier </t>
  </si>
  <si>
    <t>Vandekerckhove Nico</t>
  </si>
  <si>
    <t>gesprek EV: geen opmerkingen; doe zo verder</t>
  </si>
  <si>
    <t>Mohamed Yassin Abdulhamid</t>
  </si>
  <si>
    <t xml:space="preserve">Bart VDB belt Yassin mbt. bevestigingsbrief S.H. nav. niet aanwezig op teambuilding. Hij had zich ingeschreven vr 14/10 en niets laten weten dat hij niet kwam. Reactie: Hij was het echt vergeten en verontschuldigt zich. Zijn vroege had hij zelf ingeruild voor een nachtdienst met een collega. Zou toch graag komen 2de sessie. Antwoord gegeven: zal afhangen hoeveel mensen zich verontschuldigen... </t>
  </si>
  <si>
    <t>Bart VDB: supergoede chauffeur. Zo goed als op alle vlakken zeer goed tot uitmuntend. PS: evaluatie na 10 maand iplv. 6 maand. Beschikbaarheid = TOP! Enkel 2 kleine aanrijdingen maar contextueel en schade-gewijs weinig om het lijf. Echte passie voor de klant: top op tijd rijder, goede eco, slecht 1 melding CB en 1 KR maar nav. vergissing en stelt niets voor. Echte aanwinst. Echte werker met juiste ingesteldheid en attitude. Meld ook veel aan TC van op als naast het terrein...</t>
  </si>
  <si>
    <t>Informeel: Ongevallen + meldingen</t>
  </si>
  <si>
    <t>Coachend gesprekje gehad met Abdulhamid nav. 3 aanrijdingen op 1 week tijd (feiten an sich stellen niet veel voor), EN nav. # meldingen (3 meetellende, rest NIET meetellende). Chauffeur op van de stress omdat hij het gevoel heeft geviseerd te worden, terwijl dit absoluut niet het geval is. Chauffeur meldt steeds alles aan dispatching (komt wel dikwijls chaotisch over) en daaruit vloeit ook steeds een DIM-melding, een melding in CB dus. Soms ook uit zijn context getrokken. Alles besproken met chauffeur en gerustgesteld. De bezorgdheden rond invullen EAF en wat tegenpartij er op noteert nadat hij getekend heeft ook besproken. Hij weet nu wat van hem wordt verwacht. Bij incident onmiddellijk zijn deel en gemeenschappelijk deel (+ tekening) invullen en ondertekenen, daarna tegenpartij zijn deel laten invullen en laten ondertekenen. Niemand anders dan hij mag iets aan zijn verklaring toevoegen of schrappen! In het verleden rond invullen EAF al 2 keer farce ervaren... Van gesprek GEEN brief gemaakt. Mijn bedoeling was om chauffeur te kalmeren, geen brief in zijn dossier toe te voegen. Niet nodig. Ingesteldheid als chauffeur is TOP en ik wil hem niet ontmoedigen. Hij weet wel ondertussen dat het aantal ongevallen op zijn palmares te hoog wordt nav. 3 op 1 week tijd... Hij kent zijn werkpuntjes...</t>
  </si>
  <si>
    <t>Agressie-incident</t>
  </si>
  <si>
    <t>Gesprek SH, TC, Wendy Wittevrongel, Abdulhamid na bekijken van camerabeelden (ook AO-verzekering beelden bekeken). Conclusie: de actie van collega Peter Meyvaert hoort absoluut niet (grijpt naar lusje rugzak van Abdulhamid omdat deze doorloopt met een niet opgevouwen step, na meermaals aangesproken te zijn geweest dit wel op te vouwen) MAAR de afwezigheid (2 barema's) disproportioneel nav. het fysieke gezien op de camera-beelden. Tijdens gesprek werd focus verlegd naar mentale wat Abdulhamid had meegemaakt en niet zozeer naar het fysieke. Eigenlijk een nieuw element. Ook door vakbond scherp uitgehaald naar mail van TC waar ik als TC Abdulhamid begoede om de zaak niet te laten escalleren. Ik sprak uit in mijn mail dat de beelden eigenlijk in zijn nadeel spraken en dat werd mij kwalijk genomen door chauffeur/vakbond. Vakbond redeneert: een TC moet achter zijn personeel staan, hem/haar ondersteunen en zelf geen oordeel vellen. De zaak uiteindelijk kunnen afronden door alles in het juiste perspectief te plaatsen. Abdulhamid is een zeer gevoelige jongen die moeilijk kan loslaten.</t>
  </si>
  <si>
    <t>Malak Kemal</t>
  </si>
  <si>
    <t>Ahlaloum Khalid</t>
  </si>
  <si>
    <t>gesprek EV: 5 ziekteperiodes op 12 maand; verder goed dossier</t>
  </si>
  <si>
    <t>Abdi Shaiye Rashid</t>
  </si>
  <si>
    <t>evaluatiegesprek LVV : zeer goed dossier,niet ziek geweest, slechts 2 kleine ongevallen, zeer goede score op vroegrijden en ecoscore</t>
  </si>
  <si>
    <t>Rashid laat tel. Weten dat hij positief gestest is op corona</t>
  </si>
  <si>
    <t>gesprek LVV : 3 x ZZA + recente meldingen, anders zeer goed dossier</t>
  </si>
  <si>
    <t>gesprek meldingen + ongevallen</t>
  </si>
  <si>
    <t>gesprek LVV : 5 meldingen, 4 ongevallen, goede vroegrijcijfers en goede ecoscore</t>
  </si>
  <si>
    <t xml:space="preserve">gesprek KDR </t>
  </si>
  <si>
    <t>Agil Birol</t>
  </si>
  <si>
    <t>Bart VDB: evaluatie-gesprek na 11 maand iplv. 6 maanden. Eerste 6 maand 2 weinig betekende meldingen in CB (vergeten aanmelden en bij aanrijding paaltje de schade aan bus pas later die dag gemeld aan dispatching) en 2 kleine ongevalletjes. Als beginnend chauffeur te begrijpen. De 4 daarop volgende maanden wel nog 4 bijkomende kleine aanrijdingen. Wel benoemd dat dit te heel veel is en maximaal vermeden moet worden. Al de rest van zijn functioneren super. Een Top-op tijdrijder, geen KR's, geen overtredingen, 99,99% beschikbaar (slecht 1 periode bevestigde corona), gn sanctie. gn agressie. Birol doet de job heel graag en straalt dit ook uit. Qua eco-score ruimte voor progressie, gemiddeld zo'n 18...</t>
  </si>
  <si>
    <t>Opleiding tram</t>
  </si>
  <si>
    <t>SH + TC: gesprek nav. langdurig afwezigheid na AO, disproportioneel.  Ook gewezen op administratie die verband houdt met job als chauffeur moet beter. Ziekte-procedure correct volgen, ook indienen EAF oa. (Niet of zeer laat). Snelheid ook werkpunt, te vlo</t>
  </si>
  <si>
    <t>Staelens Cindy</t>
  </si>
  <si>
    <t>Zeer goede chauffeur op alle vlakken (blanco sheet muv. van 3 kleine meldingskens nav. beginnersfoutjes als nieuwe chauffeur), wel valse start benoemd nav. lange afwezigheid dag na ondertekening arbeidscontract. Toont veel begrip voor de genomen beslissing van ontvangende OT Destelbergen inzake mutatie-aanvraag (uitgesteld met 6 maanden nav. afwezigheidsdagen). Niettegenstaande de 2 afwezigheden buiten haar wil om waren (zwangerschap met complicaties + operatie nav. die complicaties) en wij haar mutatie gunnen, begrijpt ze de beslissing van TC Destelbergen.</t>
  </si>
  <si>
    <t>Puylaert Sven</t>
  </si>
  <si>
    <t>evaluatiegesprek : 1 x ziek, 1 melding, 2 ongevalletjes</t>
  </si>
  <si>
    <t>Sven had attest van 21/01 tem 24/01/22 (mocht niet buiten), hem een mail gestuurd met de vraag om planning te laten weten of hij zou hervatten. Hij heeft nog verlenging. Hij heeft geen corona maar de gewone griep.</t>
  </si>
  <si>
    <t>gesprek LVV : ziekteverzuim + 7 meldigen na evaluatiegesprek (verslapen + ziektereglement</t>
  </si>
  <si>
    <t>gesprek SH + LVV : dossier besproken + vanaf 01/11/2022 naar B04 maar nog geen tramopleiding, herevalutie in april 2023</t>
  </si>
  <si>
    <t>ED brief niet volgen ziektereglement en uitnodiging gesprek op 10/1/23 over algemeen functioneren. Heeft zich op 9/1/23 terug ziek gemeld : tandpijn.</t>
  </si>
  <si>
    <t xml:space="preserve">ED : heb tel gehad van de vrouw van Sven Puylaert. Hij kan niet komen naar het gesprek wegens een abces.Hij neemt antibiotica en kan moeilijk praten.  Ze meldde ook dat Sven schrik had voor het gesprek. </t>
  </si>
  <si>
    <t xml:space="preserve">brief nav ontslag </t>
  </si>
  <si>
    <t>Van Damme Robby</t>
  </si>
  <si>
    <t>gesprek LVV : goed dossier, 1 x aflos ziek na ongeval, 2 ongevallen, geen klantenreacties, zeer goede resultaten voor vroegrijden en ecorijden</t>
  </si>
  <si>
    <t>ED+LVV gesprek nav 4 ziekteperiodes, 7 meldingen waaronder 3 keer te laat op dienst, 1 keer door onveilig signaal Kobra, 6 agressiegevallen waarvan 5 keer verbale agressie=&gt; volgt opleiding omgaan met agressie, 3 ongevallen, vroegrijden perfect, eco score okt 30,13.</t>
  </si>
  <si>
    <t>SH+ED gesprek nav algemeen functioneren en VWF door onveilig signaal. Formele verwittiging met 1 dag schorsing voor functioneren en 1 dag schorsing voor VWF. Het moet veel beter.</t>
  </si>
  <si>
    <t>SH + ED brief  laatste verwittiging alg functioneren nav regeling zonder dispatching te verwittigen.</t>
  </si>
  <si>
    <t>tel ED nav wagen geparkeerd op voorbehouden plaats. Melding Koen Bauwens.</t>
  </si>
  <si>
    <t xml:space="preserve">gesprek ED. Robby kwam deze namiddag op bureel en vroeg een gesprek aan. Hij reed op lijn 1 en aan het Rabot sloeg de wissel voor zijn tram naar rechts richting de Begijnhoflaan. Hij heeft de dispatching opgeroepen en gevraagd of hij mocht draaien op spoor 13. Er werd hem gevraagd te draaien op spoor 14. Er werd ook gezegd door de dispatcher dat het zijn fout was dat de wissel versprongen was. De manier waarop vond Robby niet ok. Gezien zijn dossier wordt hij momenteel van kort bij opgevolgd en had hij schrik voor de gevolgen en het woord "fout". </t>
  </si>
  <si>
    <t>ED ik kreeg melding van Alain De Taeye controle traminterventie dat er zich een incident had voorgedaan aan Gent Sint Pieters met Robby Van Damme. Luc Goossens stond aan de wissel Puteje te GSP en zag hoe een fietser Robby Van Damme de pas afsneed. In plaats van af te remmen zou Robby traktie bij gegeven hebben. Alain en ik hebben Robby opgewacht aan de zuid en hebben hem hierover aangesproken. Hij ontkende dit. Luc kwam een half uurtje later toe aan de Zuid en was hier niet mee opgezet. Hij wou zelf de confrontatie aangaan met Robby en dus hebben we Robby nog eens samen de vraag gesteld. Toen herinnerde hij zich toch een incident met een fietser maar beweerde dat hij geen traktie extra had en dat de fietser nog ver weg was.</t>
  </si>
  <si>
    <t xml:space="preserve">Ik heb Robby Van Damme opgebeld naar aanleiding van de sms die we gisteren ontvingen (aflos pijn in de borststreek).
Robby wou intrinsiek geen aflos omdat hij schrik had voor een nieuwe ziekteperiode maar de controleurs wouden geen risico nemen en hebben de ziekenwagen gebeld.
Hij kreeg in het ziekenhuis de boodschap dat hij onmiddellijk moet stoppen met roken (rookt 2 pakjes per dag) omdat zijn aders aan het dichtslibben zijn.
Hij kreeg medicatie waardoor het snel beter ging. </t>
  </si>
  <si>
    <t>Nav vermoeden controle ADM, resultaat neg.</t>
  </si>
  <si>
    <t>5 meldingen</t>
  </si>
  <si>
    <t>SH brief nav 5 meldingen</t>
  </si>
  <si>
    <t>ik kreeg de melding van controle dat Robby vroeg naar iets sterks om te drinken om wakker te blijven. Hij had gans de nacht pinten getapt en was rechtstreeks naar het werk gekomen. Hij moet dit doen om geld te verdienen om zijn lening af te betalen. Hij is ook naar de apotheek gegaan om medicatie omdat hij hem niet goed voelde. diezelfde avond heeft hij hem ziek gemeld.</t>
  </si>
  <si>
    <t>brief nav ontslag</t>
  </si>
  <si>
    <t>dimitri Callens</t>
  </si>
  <si>
    <t>gesprek RC - ziekteverzuim</t>
  </si>
  <si>
    <t>kat Halil</t>
  </si>
  <si>
    <t>evaluatiegesprek LVV : 3 ziekteperiodes waarvan 1 AO, 1 x miskeken van dienst, 5 kleine ongevallen . Zeer gemotiveerde chauffeur, heel goede resultaten  vroegrijden en ecoscore.</t>
  </si>
  <si>
    <t>gesprek LVV : 3 x ziek sedert gesprek 14/12/2021, meerdere ongevallen gehad, verwittigd dat hij eens een coaching zal krijgen</t>
  </si>
  <si>
    <t>Halil heeft een test gedaan met de rijschool om te weten of hij met de tram zou kunnen rijden (handicap aan hand). Dit zag er goed uit maar de rijschool wil wachten tot de tramsimulator in dienst is om dit nog beter te testen. Dit zal ten vroegste in het voorjaar van 2024 zijn. Halil werd hier van verwittigd.</t>
  </si>
  <si>
    <t>tel ED Halil heeft gisteren de dagplannig verwittigd over zijn verlies van rijbewijs. Hij heeft hiervan ook aangifte gedaan bij politie. Woensdag 21/12 heeft hij een afspraak om nieuw rijbewijs aan te vragen. Aangezien hij geen verlof meer heeft wordt hij gepunteerd met AF02. Morgen gaat hij mij en dagplanning, via mail, op de hoogte brengen wanneer hij zijn nieuw rijbewijs mag afhalen.</t>
  </si>
  <si>
    <t>Kat Halil</t>
  </si>
  <si>
    <t>gesprek ED nav weigering cumulatie. Ging verbaal direct in de aanval (ging de cumulatie toch doen omdat wij dit toch niet gingen zien) en vraagt gesprek aan om dossier in te kijken. Tijdens het gesprek ging hij over alles in discussie maar na ons gesprek begreep hij onze beslissing =&gt; herevaluatie na 6 maanden. Diezelfde dag had hij voor zijn namiddagstuk ook een aflos eigen verzoek aangevraagd. De planning zei hem dat dit niet mogelijk was en ook daar ging hij direct in de aanval en vroeg luid "waarom niet?". Ik heb hem gezegd dat zijn mentaliteit niet juist zit en dat hij moet opletten wat hij zegt en vooral de manier waarop hij iets zegt. Hij ging er rekening mee houden.</t>
  </si>
  <si>
    <t>coaching door rijinstructeur Joeri Mestdag. Geen goede coaching. Halil had het daarna moeilijk met de opbouwende feedback en gaf onmiddellijk weerstand. Vb. Ik mag eten en drinken tijdens het rijden. Ik zal dit navragen bij mijn vakbond. Halil vindt dat hij geen coaching nodig heeft. Zijn gedrag was heel ongepast.</t>
  </si>
  <si>
    <t>brief nav neg coaching rijschool op 15/2/23</t>
  </si>
  <si>
    <t>brief na gesprek SH+ED ziekteverzuim + algemeen functioneren</t>
  </si>
  <si>
    <t>gesprek ED + SH: ikv ziekteverzuim</t>
  </si>
  <si>
    <t>ZZA op zaterdag 16/9/2023</t>
  </si>
  <si>
    <t>Van Belleghem Peggy</t>
  </si>
  <si>
    <t>mail Peggy: is positief getest op corona; thuis tem 25/07</t>
  </si>
  <si>
    <t>RAuf Sogut</t>
  </si>
  <si>
    <t>Gesprek YDC : 4 ziekteperiodes , 1 jaar in dienst, sukkelde met rug en schouders . Weat dat dit meer dan gemiddeld is voor een nieuwe chauffeur. Heeft kine gevolgd en problematiek zou van de baan zijn</t>
  </si>
  <si>
    <t>Rauf Sogut</t>
  </si>
  <si>
    <t>Sogut Rauf</t>
  </si>
  <si>
    <t xml:space="preserve">verzuim + algemeen </t>
  </si>
  <si>
    <t xml:space="preserve">SH + DRK </t>
  </si>
  <si>
    <t>Ziekteverzuim/algemeen</t>
  </si>
  <si>
    <t xml:space="preserve">Rauf sogut </t>
  </si>
  <si>
    <t xml:space="preserve">gesprek KDR en SH </t>
  </si>
  <si>
    <t xml:space="preserve">Formele verwittiging </t>
  </si>
  <si>
    <t>Babaian Sammy</t>
  </si>
  <si>
    <t>evaluatiegesprek LVV : zeer goed dossier,niet ziek geweest, geen ongevallen, 1 klantenreactie, zeer goede score op vroegrijden en ecoscore</t>
  </si>
  <si>
    <t>Sammy heeft Corona (17/01-23/01/2022)</t>
  </si>
  <si>
    <t>had zelf gesprek gevraagd met LVV. Wegens gezondheidsredenen wou hij verlof nemen, wou niet ziek staan. Verlof toegestaan met planning van 21/03-27/03/2022</t>
  </si>
  <si>
    <t>tel LVV : problemen met imuniteit waardoor functioneren van de nieren niet oké is, moet eind augustus terug naar de specialist</t>
  </si>
  <si>
    <t>tel. LVV : Sammy heeft operatie gehad als voorbereiding op de nierdialyse, ziek tem 31/01/2022</t>
  </si>
  <si>
    <t>tel. LVV : Sammy neemt nog steeds onstekingsremmers, hij doet zijn dialyse zelf thuis (heeft hier opleiding voor gevolgd), is al iets beter, moet om de 6 weken op controle bij de arts</t>
  </si>
  <si>
    <t>gesprek SH + LVV : het gaat al beter met hem, doet 's nachts zelf de dialyse. Hij gaat op 7/06 terug naar dokter en zal ons verwittigen of hij 1 juli mag hervatten (progressief of deeltijds)</t>
  </si>
  <si>
    <t>Sammy krijgt vandaag een niertransplantatie</t>
  </si>
  <si>
    <t>tel. LVV : Sammy is nog op intensieve. Als alles goed gaat, mag hij vandaag naar een gewone kamer</t>
  </si>
  <si>
    <t>tel. LVV : Sammy is terug thuis. hij verblijft voorlopig bij zijn mama omdat zijn vrouw gaan werken is. Alles ziet er goed uit. Hij heeft voorlopig een attest tem 31/02/2025.</t>
  </si>
  <si>
    <t>Stroobandt Jonas</t>
  </si>
  <si>
    <t>De Smet Martine</t>
  </si>
  <si>
    <t>evaluatiegesprek LVV : zeer goed dossier,niet ziek geweest, geen klantenreacties, geen sancties, slechts 1 klein ongeval, zeer goede score op vroegrijden.</t>
  </si>
  <si>
    <t>Martine kwam net terug van de specialist en had opnieuw een ontsteking in haar (geopereerde) schouder. Ze kreeg hiervoor een inspuiting  waardoor ze op 25/6 niet naar de arbeidsgeneesheer kan gaan en haar ziekte ook met een maand verlengd wordt.</t>
  </si>
  <si>
    <t>De Meulenaere Kurt</t>
  </si>
  <si>
    <t>gesprek LVV : goed dossier, 1 x aflos ziek na ongeval, 2 ongevallen, geen klantenreacties, goede resultaten voor vroegrijden en ecorijden</t>
  </si>
  <si>
    <t>VWF opgemaakt spiegel geparkeerde bus afgereden. Reactie niet ontvangen. Door verlopen termijn is er geen sanctie bepaald en is VWF geseponeerd.</t>
  </si>
  <si>
    <t>Ernstige verwittiging</t>
  </si>
  <si>
    <t>Kurt De Meulenaere</t>
  </si>
  <si>
    <t>Gesprek DDC + SH: ernstige verwittiging + 3 dagen schorsing - ongeval eigen schade</t>
  </si>
  <si>
    <t>klacht soc media</t>
  </si>
  <si>
    <t>Kartal Kadir</t>
  </si>
  <si>
    <t>gesprek nav post soc media. Onkruid.</t>
  </si>
  <si>
    <t>Carion Rojet</t>
  </si>
  <si>
    <t xml:space="preserve">gesprek KDR en EDP </t>
  </si>
  <si>
    <t>evaluatiegesprek LVV : zeer goed dossier,niet ziek geweest, 1 ongeval, geen klantenreactie, zeer goede score op vroegrijden, krijgt in januari zijn opleiding gelede bus en gaat vanaf 1 februari 2022 naar B04</t>
  </si>
  <si>
    <t>VWF</t>
  </si>
  <si>
    <t>VWF door onveilig signaal =&gt; 1 dag voorwaardelijke schorsing gedurende 6 maanden.</t>
  </si>
  <si>
    <t>VWF door onveilig signaal =&gt; brief schorsing vervalt.</t>
  </si>
  <si>
    <t>SH+ED gesprek ziekteverzuim + algemeen functioneren. In 2024 zien we een grote verandering in zijn dossier. Voorheen goed dossier. 2024 is een heel slecht. 6 afwezigheden waarvan 2 zonder attest, 5 meldingen waarvan 3 x te laat, snelheid en niet volgen opdrachten dispatching. Moest aan Overzet in dienst komen maar reed rechtstreeks naar GSP. Hij beweerde aan dispatching en ons dat zijn retibo uitgevallen was en we daardoor niet konden zien dat hij wel aan de Overzet geweest was. Na grondig onderzoek blijkt dit gelogen. Hij is rechtstreeks naar GSP gereden. .8ongevallen en 2 coachings, 1 goed (wist dat instructeur meereed. en 1 anonieme met werkpunten. Nonchalant in beantwoorden mails schade. vroegrijden goed, eco score minder. scores van 50,99. Bevestigd per brief 9/7/2024</t>
  </si>
  <si>
    <t>brief van HRDC inhouding gewaarborgd loon 24/7/24. Ontbrekende ziekteattesten 3/5 en 24/6/24</t>
  </si>
  <si>
    <t>verzuimgesprek SH+ED: 5 nieuwe periodes na vorig gesprek, cyber security 0% gevolgd, 2 meldingen, 4 ongevallen, coaching met werkpunten snelheid en nonchalance. Niet het herpakken die we voor ogen hadden. Het moet op alle vlakken beter in 2025.brief 25/2/2025</t>
  </si>
  <si>
    <t>gesprek ED nav minder goede coaching op 26/02/25. coaching met pos punten maar ook met werkpunten. Brief dd. 6/3/25.</t>
  </si>
  <si>
    <t>tel contact op 10/6/25 na snelheidsovertreding Poperingestraat. Snelheid beperkt tot 10 km/h. Kadir reed op 3/6/25 2 maal te snel nl. 20 en 18 km/h. Op 4/6/25 opnieuw 18 km/h.</t>
  </si>
  <si>
    <t>ernstige verwittiging</t>
  </si>
  <si>
    <t xml:space="preserve">gesprek SH+ED nav onwettig afwezig van 11/08 t/m 16/08/2025 AF03 (autopech Turkije)+ schorsing. </t>
  </si>
  <si>
    <t>gesprek SH + LVV: terug 2 meldingen te laat + 2 dagen ziek sinds vorig gesprek 21/08/2025 =&gt; geen AD en alfos EV meer toestaan tem 30/11/2025</t>
  </si>
  <si>
    <t>Dobbelaere David</t>
  </si>
  <si>
    <t xml:space="preserve">evaluatiegesprek LVV : zeer goed dossier,niet ziek geweest, 1 ongeval, geen klantenreactie, zeer goede score op vroegrijden, is bezig met opleiding gelede bus </t>
  </si>
  <si>
    <t xml:space="preserve">moet in quarantaine omdat hij positief getest op covid </t>
  </si>
  <si>
    <t>David laat weten dat hij een operatie zal laten ondergaan wegens overgewicht, onderzoeken gaan door op 14 en 18/11/2022</t>
  </si>
  <si>
    <t>tel. LVV : David laat weten dat hij op 06/12/2022 geopereerd wordt voor een bypass</t>
  </si>
  <si>
    <t>tel ED : operatie geslaagd en hij herstelt goed.</t>
  </si>
  <si>
    <t xml:space="preserve">operatie schouder goed verlopen. De pijn is redelijk. Volgt 2 keer in de week kiné. Vrijdag 13/12/24 nieuwe afspraak specialist. </t>
  </si>
  <si>
    <t>ED ziekteverzuimgesprek 4x afwezig/jaar, 3 meldingen,1 ongeval</t>
  </si>
  <si>
    <t>Fadel Husam</t>
  </si>
  <si>
    <t>Evaluatie 6 maand : weinig tot geen opmerkingen , doet het graag. Perfect in uniform , doet wat van hem verwacht wordt en is heel professioneel , respectvol in de omgang</t>
  </si>
  <si>
    <t xml:space="preserve">functioneren/ongeval eigen schade </t>
  </si>
  <si>
    <t xml:space="preserve">Husam Fadel </t>
  </si>
  <si>
    <t xml:space="preserve">gesprek KDR ivm ongeval eigen schade VWF </t>
  </si>
  <si>
    <t xml:space="preserve">laatste verwittiging </t>
  </si>
  <si>
    <t>Husam Fadel</t>
  </si>
  <si>
    <t xml:space="preserve">gesprek KDR + SH laatste verwittiging </t>
  </si>
  <si>
    <t>De Kesel Milan</t>
  </si>
  <si>
    <t>Milan De Kesel</t>
  </si>
  <si>
    <t>gesprek DDC: verzuimgesprek,  goed dossier</t>
  </si>
  <si>
    <t>Celikoz Sadik</t>
  </si>
  <si>
    <t>verzuimgesprek met SH, BS en PM</t>
  </si>
  <si>
    <t>Meyskens Monia</t>
  </si>
  <si>
    <t>info SS: periodes vanaf 22/06 en 09/07 door complicaties zwangerschap</t>
  </si>
  <si>
    <t>Esmir Dacic</t>
  </si>
  <si>
    <t xml:space="preserve">Bart VDB: mooi dossier, naast 1schoonheidsfoutje op ziekte-reglement, 1 KR die geen KR is en 2 korte ziekte-periodes alles top mbt. functioneren. </t>
  </si>
  <si>
    <t xml:space="preserve">Ziekteverzuimgesprek 4x afwezig/jaar. Is er zich van bewust, voor de rest zeer goed dossier. </t>
  </si>
  <si>
    <t>Poelman Filip</t>
  </si>
  <si>
    <t>verlies rijbewijs =&gt;verlof punteren en vervanging voorzien van 7/7 t/m 13/7/22</t>
  </si>
  <si>
    <t>mail LVV vroegrijden juni</t>
  </si>
  <si>
    <t>melding aan planning : rijbewijs ingehouden na alcoholcontrole (in privé), 8 dagen rijverbod</t>
  </si>
  <si>
    <t>gesprek LVV : 3 x ziek, meerdere meldingen , geen ongevallen, goede cijfers vroegrijden</t>
  </si>
  <si>
    <t xml:space="preserve">evaluatie </t>
  </si>
  <si>
    <t>ED tel gekregen van Filip. Zijn vrouw heeft hem gisteren verlaten. Voelt zich niet in staat te werken. Verlof niet mogelijk dus nieuwe ziekte (psychologisch niet in staat te werken)</t>
  </si>
  <si>
    <t>SH en ED formeel gesprek ziekteverzuim + laatste verwittiging ziektereglement =&gt;brief dd 9/2/2023</t>
  </si>
  <si>
    <t>Filip had een ziekteattest van 15/2 t/m 19/2/23. Omgeslagen voet door motorongeval.
Op 16/2 heeft hij Thomas opgebeld dat hij ging hervatten.
Op 19/2 om 9:56 (op tijd volgens het ziektereglement) meldt hij toch een verlenging t/m 21/2/23</t>
  </si>
  <si>
    <t>ED brief nav 5e maal niet volgen ziektereglement en nog geen ziekteattest ontvangen voor de afwezigheid van 23/2 t/m 24/2/2023</t>
  </si>
  <si>
    <t xml:space="preserve">Filip Poelman heeft gisterenmorgen 20/2 gebeld met de planners om een verlenging te melden van 2 dagen van 20 t/m 21/2 (zie onderstaande) in de namiddag heeft hij opnieuw contact opgenomen met de planning om een nieuwe verlenging te melden. Nu van 21/2 t/m 24/2/2023. </t>
  </si>
  <si>
    <t>Goktepe Ersin</t>
  </si>
  <si>
    <t>evaluatiegesprek LVV : 1 periode ziek, 2 kleine ongevalletjes, verder perfect dossier</t>
  </si>
  <si>
    <t>gesprek LVV : 4 ziekteperiodes/jaar, verder goed dossier : geen ongevallen, 1 melding</t>
  </si>
  <si>
    <t>gesprek LVV : 3 ziekteperiodes/jaar, verder : 1 melding (verslapen), goede cijfers te vroeg en goede coachings</t>
  </si>
  <si>
    <t>Bashir  Muhammad Salman</t>
  </si>
  <si>
    <t>Bart VDB: Zeer goed dossier, beschikbh = TOP, slechts 1 melding foutief voertuig, gn ongevallen, top op tijd rijder, mooie eco, gn KR, gn overtreding, geëngageerd en initiatief. Aanwinst!</t>
  </si>
  <si>
    <t>Blondeel Dominique</t>
  </si>
  <si>
    <t>gesprek LVV : 3 x ziek, geen meldingen, sancties, ongevallen of klantenreacties. Goede cijfers vroegrijden (5,91% in juli). Enkel slechte cijfers ecorijden (53,54)</t>
  </si>
  <si>
    <t>gesprek SH  + LVV : sinds vorig gesprek op 20/09/2022 terug 3 x ziek</t>
  </si>
  <si>
    <t>dominique heeft een dag ZZA gevraagd</t>
  </si>
  <si>
    <t>verzuim informeel</t>
  </si>
  <si>
    <t>gesprek SH + LVV : veelvuldig verzuim (4x sinds laatste gesprek 21/12/2022, waarvan 2 x ZZA),rest van dossier overlopen, slechte ecoscore =&gt; 1 dag effectieve schorsing</t>
  </si>
  <si>
    <t>verzuim + stiptheid</t>
  </si>
  <si>
    <t>gesprek SH + LVV : veelvuldig verzuim (4x sinds laatste gesprek 24/08/2023),rest van dossier overlopen, slechte cijfers vroegrijden, zeer slechte ecoscore (50,02 in augustus) =&gt; ernstige verwittiging</t>
  </si>
  <si>
    <t>verzuim + meldingen</t>
  </si>
  <si>
    <t>gesprek SH+ LVV : 3x ziek sinds vorig gesprek 10/07/2024, enkele meldingen (GSM-gebruik, ziektereglement), vroegrijden 11% in januari, goede ecoscore</t>
  </si>
  <si>
    <t>verzuim = dossier formeel</t>
  </si>
  <si>
    <t>Berth Bjorn</t>
  </si>
  <si>
    <t>gesprek SH + LVV : naar aanleiding van coaching door de rijschool : gebruik GSM en reacties van chauffeur naar instructeur toe, erop gewezen respectvol te zijn naar iedereen</t>
  </si>
  <si>
    <t xml:space="preserve">Bart VDB: Bjorn = Toffe gast met positieve ingesteldheid. Scoort op veel vlakken goed (gn meldingen in CB, kunnen we op rekenen qua beschikbh, gn KR's, gn agressie, deftige op tijd rijder. Maar ook werkpunten: 5 schadegevallen, hoge ECO, 2 snelheidsovertredingen, 1X GSM-gebruik + goedbedoelde tip gegeven in reageren nav. opmerking bijvoorbeeld de verstandigste te zijn (verwijzend naar zijn reactie nav. gsm-gebruik anonieme coaching). Met Bjorn kan gebabbeld worden. </t>
  </si>
  <si>
    <t>evaluatie-gesprek</t>
  </si>
  <si>
    <t>vraag Bjorn opleiding tram : gezien 4 ongevallen en 2 verkeersovertredingen  opleiding uitgesteld. 30/3/23 Bjorn blijft aandringen bij mij en Stef  =&gt; verwezen naar september mits goede evolutie dossier.</t>
  </si>
  <si>
    <t xml:space="preserve">VWF ongeval eigen schade op 21/4/23 . Tijdens parkeren van AB 5235 tegen bus 5234 gereden. Hij had een vermoeden van de aanrijding en was gaan kijken en zag de schade.
Toch heeft hij pas naar de dispatch gebeld op weg naar huis , bijna in Deinze. 
Er is schade aan beide bussen. </t>
  </si>
  <si>
    <t>gesprek ED ziekteverzuim 4 x ziek + 1 x corona + goedkeuring opleiding tram</t>
  </si>
  <si>
    <t>opleiding tram</t>
  </si>
  <si>
    <t>ED verzuimgesprek nav 5 periodes en 4 meldingen. Goede coaching en cijfers te vroeg rijden heel goed. Brief dd. 18/10/2024.</t>
  </si>
  <si>
    <t>ED verzuimgesprek nav 4 periodes en 1 melding. Cijfers te vroeg rijden goed, eco-score minder. Brief dd. 9/1/2026</t>
  </si>
  <si>
    <t>Hesters Sylvie</t>
  </si>
  <si>
    <t>gesprek LVV : goed dossier, enkel ziekteverzuim : 4x ziek, laatste periode (augustus) in ziekenhuis met maag- en darmontsteking</t>
  </si>
  <si>
    <t>evaluatie + ziekteverzuim</t>
  </si>
  <si>
    <t>brief nav vroegrijden januari</t>
  </si>
  <si>
    <t>gesprek ED: ikv ziekteverzuim</t>
  </si>
  <si>
    <t>mail Sylvie. Nieuwe ziekte : geknelde zenuw in de nek en de pijn trekt door tot de rechterarm. Revalidatie : kiné.</t>
  </si>
  <si>
    <t xml:space="preserve">ED verzuimgesprek + dossier besproken : moeilijk jaar door gezondheidsproblemen vader. </t>
  </si>
  <si>
    <t>Sylvie neemt ontslag en krijgt vervroegde opzeg (uit dienst 01/10/2024)</t>
  </si>
  <si>
    <t>Ouchir Louay</t>
  </si>
  <si>
    <t>gesprek EV: afwezigheden en meldingen besproken; verder goed dossier</t>
  </si>
  <si>
    <t>gesprek EV: ikv ziekteverzuim</t>
  </si>
  <si>
    <t>Van Wayenbergh Yordi</t>
  </si>
  <si>
    <t>gesprek LVV: zeer goed dossier, 1 x ziek geweest, geen meldingen, geen ongevallen, goede cijfers vroegrijden, mindere cijfers ecorijden</t>
  </si>
  <si>
    <t>gesprek LVV : 4 x ziek sedert evaluatiegesprek, 2 boetes, 1 melding, 1 ongeval</t>
  </si>
  <si>
    <t>Yordi Van Wayenbergh</t>
  </si>
  <si>
    <t>Dedeci Mecit</t>
  </si>
  <si>
    <t>Bart VDB: op alle vlakken in zijn functioneren TOP. Enkel zich 2 X overslapenn (slechts 1 melding hieromtrent in CB), heeft zelf initiatieven genomen om dit in de toekomst te vermijden. Super professioneel en uitmuntende attitude. Echte aanwinst!</t>
  </si>
  <si>
    <t>Noé Fouquaert</t>
  </si>
  <si>
    <t>gesprek EV: ziekteverzuim en meldingen besproken</t>
  </si>
  <si>
    <t>Gesprek DDC + SH: veelvuldig afwezig</t>
  </si>
  <si>
    <t>Walleyn Renaat</t>
  </si>
  <si>
    <t xml:space="preserve">gesprek LVV : geen afwezigheden door ziekte, geen klantenreacties, 4 kleine ongevalletjes, 2 goede coachings, goede cijfers vroegrijden, minder goede ecoscore in oktober (door opleiding gelede bus) </t>
  </si>
  <si>
    <t>De Sutter Sam</t>
  </si>
  <si>
    <t>gesprek LVV : Sam geeft zijn ontslag, werkt hier zeer graag maar verdiend niet genoeg</t>
  </si>
  <si>
    <t>Sami Brik</t>
  </si>
  <si>
    <t>Bart VDB: enkele kleine werkpuntjes… eco, # meldingen chauffeurbeheer (contextueel 3 meldingen wel te plaatsen als nieuwe chauffeur) , WEL 2 X te laat op dienst nav. overslapen. Rest functioneren goed tot zeer goed, 1 kleine aanrijding, 1 korte ziekte-periode. Goede ingesteldheid.</t>
  </si>
  <si>
    <t xml:space="preserve">Bart VDB: 3  meldingen van gelijke aard afgelopen 12 maanden. Te laat op dienst nav. zich telkens te overslapen. Man alleen, op zichzelf aangewezen. Zet nochtans zijn wekker in op zijn GSM (verschillende tijdstippen) maar toch. Is geen vroege vogel. Aangeraden een wekker weg van zijn bed te zetten zodat hij fysiek uit zijn bed moet. Zijn functioneren als chauffeur goed tot zeer goed. Juiste ingesteldheid. Gaat zijn best doen om te laat op dienst maximaal te voorkomen. Verder nog 2 meldingskens (zich vastgereden + voertuig vergeten afgeven) MAAR zaken die kunnen gebeuren door onoplettendheid. </t>
  </si>
  <si>
    <t>Demirkazik Mustafa</t>
  </si>
  <si>
    <t>verzuimgesprek : 4 afwezigheden</t>
  </si>
  <si>
    <t xml:space="preserve">Demirkazik Mustafa </t>
  </si>
  <si>
    <t>Meldingen CB</t>
  </si>
  <si>
    <t>Sadeki Rojin</t>
  </si>
  <si>
    <t>gesprek EV: heeft haar draai gevonden; goed dossier</t>
  </si>
  <si>
    <t>gesprek EV: 3 periodes na vorig gesprek; ook meldingen besproken</t>
  </si>
  <si>
    <t>gesprek SH: ziekteverzuim, meldingen en ecoscore besproken</t>
  </si>
  <si>
    <t>gesprek SH + EV: nav agressie-incident op 11/12/2023</t>
  </si>
  <si>
    <t>gesprek SH + EV + Bart Reyns: rijstijl + meldingen; laatste verwittiging</t>
  </si>
  <si>
    <t>gesprek SH + EV: coachings beter; meldingen ikv gedrag; tramopleiding uitgesteld + 1 dage effectieve schorsing + laatste verwittiging</t>
  </si>
  <si>
    <t>Oosterlinck Willy</t>
  </si>
  <si>
    <t>tel. Meldt dat hij corona heeft, hem naar huis gestuurd</t>
  </si>
  <si>
    <t xml:space="preserve">gesprek LVV : zeer goed dossier,  1x ziek (corona), 1 val van reiziger, goede coaching, goede cijfers voor vroegrijden en ecoscore </t>
  </si>
  <si>
    <t>De Smedt Frederick</t>
  </si>
  <si>
    <t>gesprek EV: positieve, goedfunctionerende chauffeur; doe zo verder</t>
  </si>
  <si>
    <t>Abdulkader Sabah</t>
  </si>
  <si>
    <t>TC Bart gesprek met Sabah: 2de herkansing theorie VBKH. Chauffeur heeft meer tijd nodig maar we geloven er in. Alles op alles zetten om laatste kans te benutten. Taal ook een onderdeel dat hem parten speelt (Ndl. Is geen moedertaal). Bij 2de herkansing uiteindelijk WEL geslaagd!</t>
  </si>
  <si>
    <t>Informeel opleiding</t>
  </si>
  <si>
    <t>Informeel gesprek bij overhandigen brief 4 meldingen in chauffeurbeheer waarvan 3 X dezelfde (te laat op dienst). Hij moet zich herpakken…</t>
  </si>
  <si>
    <t>Op zich mooie resultaten op verschillende vlakken: qua beschikbh, eco, 100% NIET te vroeg!, gn KR's, gn agressie, gn overtredingen, mooi in uniform,  positief ingesteld. Werkpunten # meldingen te laat op dienst (6 waarvan slechts 2 X zich concreet overslapen), ook # ongevallen: 4 kleine incidentjes en moet beter. Communicatie i/h NDL. ook niet evident maar doet zijn best. Wel goed gevoel bij Sabah.</t>
  </si>
  <si>
    <t>Bart TC gesprek nav. melding lijnverantwoordelijke Bart Merre, tijdens lijnverkenning gelede bus vroeg Sabah aan Bart wanneer de pauze zou gehouden worden. Bart zei kies maar. Sabah vroeg of het mogelijk was tss 7u30 en 8u30. Geen probleem voor Bart. Daarnaast vroeg Sabah ook of hij tijdens zijn pauze mocht bidden achteraan de bus. Bart beetje verstomd van de vraag wist niet goed wat antwoorden maar had daar geen aanstoot aan. Op bureau brengt Bart dit onderwerp ter sprake om zich te informeren. Nav. situatie die door Sabah correct en goed bespreekbaar is gemaakt met Bart, nodig ik Sabah toch uit om hem juist te informeren wat kan/mag en wat niet. Tijdens een pauze mag men bidden op voorwaarde in gebouw of lokaal als dit discreet gebeurt en uit zicht van reiziger. Een bus is geen lokaal. Een buffer is strikt genomen ook geen echte pauze MAAR een moment om eventuele vertrzging op te vangen om tijdig aan de nieuwe rit te beginnen. Ik verwacht hieromtrent geen problemen met mijn chauffeur. ik bewonder zijn praktiserende geloofsovertuiging. In de kantlijn vertelde hij mij dat zijn geloof hem ook oplegt van zijn centen eerlijk te verdienen. Zo had hij onlangs er niet aan gedacht om 2 reizigers met een specifieke vraag naar een ticket verder te helpen door hen de mogelijkheid van een  ticket aan te kopen met bankkaart op het voertuig (Cemv) voor te stellen. Omdat hij vond dat hij in de fout was gegaan heeft hij achteraf met zijn eigen bankkaart een ticket voor de 2 reizigers aangeschaft. Zijn geloof verplicht hem daartoe. Ik denk oprecht dat zijn uitspraak niet gelogen is.</t>
  </si>
  <si>
    <t>TC Bart gebeld naar Sabah ivm. lopende ziekte (operatie), hij herneemt. Ondertussen ook zijn aandacht gevestigd op aantal schadegevallen (4 echte aanrijdingen op 1j 3 maanden) en dit in verband gesteld met zijn eco: gemiddelde van +/- 14,5 en recente KR die spreekt over agressieve rijstijl. KR moet met korrel zout genomen worden maar hem wel bewust gemaakt van hoe een reiziger een rit kan percipiëren. Belooft er aan te werken. Was een goedbedoeld telefoongesprek, dus geen brief van opgemaakt. PS: ook uitgesproken = 3de ZI periode, verzuimgesprek is standaard bij volgende ZI.</t>
  </si>
  <si>
    <t>Ziekte + coachinggesprek</t>
  </si>
  <si>
    <t>Hans De Tandt</t>
  </si>
  <si>
    <t>Bart VDB:Functioneren goed tot zeer goed. 100% beschikbaar, slechts 1 enkele melding te laat op dienst, Top op tijd rijder, slechts 1 ongeval, gn  overtreding,  gn KR, mooie eco-score, gn agressie. Juiste ingesteldheid en inzet. Doe zo verder.</t>
  </si>
  <si>
    <t>Damlakhi Nawras</t>
  </si>
  <si>
    <t>Smesman Nico</t>
  </si>
  <si>
    <t>Nico heeft Covid (10/09-15/09/2022)</t>
  </si>
  <si>
    <t>Nico heeft mij gebeld. Hij heeft 4 tumoren in de borst. Deze zullen operatief verwijderd worden op 16/02/2023. Daardoor zal hij zeker al 14 dagen out zijn</t>
  </si>
  <si>
    <t>gesprek LVV : vroegrijden juli 30,30 %, op 16/08 lijnverantwoordelijke voorzien om met hem mee te rijden om hem tips en trics te geven.</t>
  </si>
  <si>
    <t>Nico laat weten dat hij donderdag 18/01/2024 terug geopereerd wordt</t>
  </si>
  <si>
    <t>Nico wou het werk hervatten maar heeft complicaties gehad en moet zeker nog 3 weken herstellen</t>
  </si>
  <si>
    <t>gesprek SH en LVV : polsen naar perspectieven naar herneming toe. Moet nog onderzoeken ondergaan en gaat op 25/04/2024 terug naar de specialist. Afspraak bij arbeidsgeneesheer gepland op 26/04/2024 in Zwijnaarde.</t>
  </si>
  <si>
    <t xml:space="preserve">tel. LVV : Nico heeft mij gebeld dat hij nog een verlenging heeft. Hij heeft nog bijkomende onderzoeken nodig voor de schildklieren. Dit onderzoek gaat pas in juni door. Hij wil heel graag al aan het werk gaan (progressief of andere werk). </t>
  </si>
  <si>
    <t xml:space="preserve">gesprek SH + LVV : mocht niet hervatten van arbeidsgeneesheer, heeft nog afspraken in het ziekhuis en hij houdt ons hiervan op de hoogte. </t>
  </si>
  <si>
    <t>tel. LVV : Nico heeft nog bijkomende onderzoeken op 12 en 13/08. Hij heeft goede vooruitzichten (ze weten wat het probleem is maar weten nog niet wat de oorzaak is. Op 23/08/2024 moet hij terug bij zijn specialist en hoopt op 1 september te hervatten.</t>
  </si>
  <si>
    <t>op 04/09 naar arbeidsgeneesheer : advies specialist op 4/10 afwachten. Zegt  zelf hierna terug te komen werken.</t>
  </si>
  <si>
    <t>tel. LVV : op 2/7 kon Nico niet komen werken omdat hij een hypo (veel te lage suikerwaarden) had. Hij was ziek op 2 en 3/7. Op 8/7 moest hij naar de arbeidsgeneesheer. Deze heeft hem terug naar zijn dokter gestuurd omdat zijn suikerwaarden nog niet oké zijn. Op 24/07/2025 heeft hij een afspraak bij zijn endocrinoloog. Hij heeft nu een attest tem 25/07/2025.</t>
  </si>
  <si>
    <t>Seddiki Oualid</t>
  </si>
  <si>
    <t>info LVV: periode 24/08 tem 28/08 door corona</t>
  </si>
  <si>
    <t>gesprek LVV : zeer goed dossier, 2 x ziek (1ste x Corona, 2de keer last aan darmen),1 melding (dragen pet niet van de Lijn), geen sancties, geen ongevallen, geen klantenreacties, goede cijfers voor vroegrijden en goede ecoscore. Hij zal op 23/12 een operatie ondergaan aan de darmen</t>
  </si>
  <si>
    <t>Steven Van den Meerssche</t>
  </si>
  <si>
    <t>Bart: evaluatie na 10 maanden. Superenthousiaste chauffeur. Doet zijn werk heel graag en ook wel goed. Slechts 1 afwezigheid (6 d.). Geen noemenswaardige meldingen in CB, WEL 2 POSITIEVE meldingen hetgeen zijn engagement en collegialiteit in de verf zetten. Gn overtredingen, gn echte te vroegrijder, gn sancties. Aandachtspunten: # ongevalen 4 op 10 maanden MAAR inhoudelijk trof hij slechts bij 1tje schuld. Ecoscore sedert sept. 2022 nog maar 1 keer in het groen gestaan nav. alle rubrieken...vnl. accellereren toch (ook 1 KR spreekt van te snel maar de KR maakt allusie van stoppen tss 2 haltes in en dat doet Steven naar eigen zeggen nooit. Daar is hij rechtlijnig in. Dit mag niet!). Ik heb bij Steven als leidinggevnde een zeer goed gevoel en ervaar hem als zeer oprecht in alles wat hij vertelt. Zijn eerlijkheid is een mooie troef. Aanwinst voor ons bedrijf...</t>
  </si>
  <si>
    <t>Evaluatie-gesprek</t>
  </si>
  <si>
    <t>Bart: nav. 4 perioden/12maanden, slechts 10 kalenderdagen (2 X ZZA). Opmerkelijk 3 v/d 4 perioden op 2 maanden tijd, niet werkgerelateerd, prive-problemen maar nu achter de rug. 2 aandachtspunten sedert evaluatiegesprek blijven: #ongevallen (3 erbij, maar contextueel kan er niet veel aan doen en stellen niet veel voor) + eco (verschuiving naar stationair draaien iplv. acellereren, 3 van de 7 maanden &gt;25) Rest functioneren blijft goed. Verwacht geen verdere problemen met Steven. Joviale goedlachse kerel met juiste attitude.</t>
  </si>
  <si>
    <t xml:space="preserve">Bart: nav. 6 perioden op 12 lopende maanden (PS: 2 perioden tijdens groot verlof TC). 1 daagse perioden (2 X) nav. migraine, andere stressgerelateerd (werk + thuis). Werk nav. agressie… 03/09 1ste opleidingsdag gevolgd 'omgaan met agressie' en sedert dan geen agressie-incidenten meer. 2 aspecten in functioneren moet beter: aantal inbreuken op ZI-reglement + aantal ongevallen (14 schadedossiers op 2,5 j MAAR slechts 5 met enige aslheid van Steven). Veel zaken kan hij niets aan doen. In samenspraak met SH tramopleiding gepland voor begin 2025 MAAR bijkomende inspanningen: 1) aanwezigheden beter, 2) aantal ongevallen naar beneden. Defensieve, anticiperende rijstijl en dosis geluk afdwingen. Een aantal anonieme coachingen worden ingepland om datum tramopleiding eventueel bij te sturen. Op zich Steven oké gast en aimable persoon. </t>
  </si>
  <si>
    <t>Agressie</t>
  </si>
  <si>
    <t>SH + TC: op vraag van Steven nav. 2 recente agressiegevallen. Hij heeft het gehad. Wil tramopleiding om afgesloten stuurpost te hebben. Verkeerde motivatie. Volledig dossier besproken: niet goed. Afwezigheden, schade, agressie, KR , eco, Monitoring: werk aan de winkel. Qua persoonlijkheid: strookt niet met dossier. Geëngageerd en groot rechtvaardigheidsgevoel. Kan niet loslaten, wil reizigers heropvoeden en lukt niet in deze samenleving. Wil het goed doen en houdt zich vast aan de regeltjes. Advies gegeven dingen te laten passeren (oproepen en overlaten aan controle). Enkel aanspreken als hij het verschil kan maken. Reizigers = ander publiek dan kappercliënteel. Frustraties mogen geen rode draad zijn in job. Hij rijdt heel graag, zijn droomjob en straalt dit ook wel uit. Qua schade: heel hoog maar doorgaans GEEN aslheid van Steven. We gaan Freddy Baert met hem een volledige dienst laten meerijden om Steven te ondersteunen. Tramopleiding wegens diverse criteria sowieso niet voor 2025. PS: hij zit ook in vaste busrol.</t>
  </si>
  <si>
    <t>Eddy Vercauteren</t>
  </si>
  <si>
    <t xml:space="preserve">TC Bart + Natacha Hoste: gesprek met Eddy nav. dodelijk incident Loesbergbrug. Nigeriaanse man door derden in water gesmeten en 53-jarige man overleden. Eddy heeft incident zien gebeuren tijdens zijn rit bij passeren, echter zonder te weten dat het een persoon betrof die in het water werd gesmeten. Eddy heeft daders zien weglopen ook. Volgende rit brug afgezet met tentje op brug. Eddy geeft zich aan als getuige. Na getuigenverklaring aan politie wordt naar huis gestuurd om 11u. Dag nadien Eddy nog gewerkt maar zeer afwezig. bijna niet geslapen nav. malen in het hoofd. Na dienst op 18/07 gesprek gehouden. Eddy vermoeit, wat als ik enkele seconden het incident eerder had gezien, kon ik SO nog gered hebben. Eddy reeds afspraak gemaakt bij eigen huisarts om 20u. Een attestje van 2 dagen volgt. Digitale vooraangifte gedaan AXA nav. AO op aanraden van Natacha. Normale reactie van Eddy op eigenlijk traumatische gebeurtenis. Vanuit welzijn uitnodiging gekregen psychologische begeleiding te krijgen via het werk. Eddy zeker geen Pappenheimer die misbruik wil maken van situatie. Zeer oprecht persoon.  </t>
  </si>
  <si>
    <t>Bart VDB: op alle vlakken in zijn functioneren een voorbeeld. Een echte aanwinst voor ons als bedrijf. Juiste ingesteldheid. Levenservaring en wijsheid als troef. Rustig en zeer aangenaam persoon. Gn ziekte perioden sedert in dienst (ondertss reeds 10 maanden), mooie eco, super op tijdrijder, gn KR, gn overtredingen, gn ongeval eerste 6 maanden, gn enkele melding eerste 6 maanden, gn agressie. Zo'n mensen moeten we soigneren!</t>
  </si>
  <si>
    <t>Frank De Lange</t>
  </si>
  <si>
    <t>TC Bart: Op alle vlakken in zijn functioneren goed tot zeer goed. 100% beschikbaar als chauffeur, top op tijd rijder (0% totaal te vroeg telkens, mooie eco, gn KR's, 2 kleine aanrijdingen te plaatsen in context nieuwe chauffeur. Super professioneel en geëngageerd. Proficiat.</t>
  </si>
  <si>
    <t>Gök Mustafa</t>
  </si>
  <si>
    <t>gesprek EV: goed dossier</t>
  </si>
  <si>
    <t>Vrielynck Matton</t>
  </si>
  <si>
    <t>gesprek SH: ikv ziekteverzuim</t>
  </si>
  <si>
    <t>Alan Van Doorselaere</t>
  </si>
  <si>
    <t>Gesprek DDC: verzuim + algemeen functioneren</t>
  </si>
  <si>
    <t>Sahan Yunus</t>
  </si>
  <si>
    <t>gesprek SH + EV: nav meldingen + ziekteverzuim; ernstige verwittiging + 5 dagen effectieve schorsing</t>
  </si>
  <si>
    <t>De Naegel Bruno</t>
  </si>
  <si>
    <t>Van De Voorde Cindy</t>
  </si>
  <si>
    <t>gesprek LVV : perfect dossier : geen ongevallen, geen ziektes, geen klachten, geen meldingen, 0% vroegrijden en 0,32 eco-rijden</t>
  </si>
  <si>
    <t>tel. LVV : heeft hernia in nek met uitstralingen tot in de vingers, heeft infiltratie gehad maar dit is niet gelukt, gaat terug naar dokter, denervatie (platbranden van zenuwen) wordt overwogen. Controledokter is geweest en ziekte is gerechtvaardigd en dokter schrijft dat er nog verlenging zal volgen</t>
  </si>
  <si>
    <t>Mine Akin</t>
  </si>
  <si>
    <t xml:space="preserve">gesprek LVV : 1 dag ziek, 3 meldingen waarvan 2 te laat op dienst, 4 ongevalletjes, 2 slechte coachings, goede cijfers vroegrijden en goede ecoscore, opleiding gelede bus voorlopig uitstellen </t>
  </si>
  <si>
    <t>Akin meerdere malen gebeld op 27/06 maar nam niet op, bericht ingesproken, heeft niet teruggebeld. Op 28/06 opnieuw geprobeerd en kreeg melding dat GSM-nr niet gekend. Dan via Els Vanhoe, die aan E17 was, gevraagd dat hij mij bij aanvang dienst wou bellen. hij heeft dit dan gedaan. Hem de boodschap overgemaakt dat ik met hem een gesprek wil wegens teveel meldingen te laat op dienst + te laat aanmelden. hem gezegd dat dit beter moet en dat zijn opleiding tram niet zal doorgaan in september. Het gesprek zal doorgaan in augustus en er zal gekeken worden of hij nog te laat is gekomen. Daarna zal  beslist worden wanneer de opleiding voor hem zal kunnen doorgaan.</t>
  </si>
  <si>
    <t>gesprek LVV : 10 meldingen/jaar,  waarvan 5 te laat op dienst. Verder het dossier besproken : 1x ziek,2 ongevallen (afgereden spiegels), minder goede coaching op 26/09/2023, boete omdat hij door het rode licht gereden was, minder goede cijfers ecoscore. Wel goede cijfers vroegrijden. afspraak : indien geen nieuwe zaken, opleiding tram starten in november 2024.</t>
  </si>
  <si>
    <t>Isa Simsek</t>
  </si>
  <si>
    <t>Bart VDB: Op alle vlakken in zijn functioneren goed tot zeer goed. Enige mindere puntjes: 1 ongeval eigen schade 5de dag alleen in dienst MAAR te plaatsen in context en heeft er uit geleerd. Ook 2 ZI-periodes op 6 maanden. Hem gewaarschuwd indien deze lijn inzake onbeschikbh zich zou doortrekken. Verder top op tijd rijder, mooie eco, gn meldinegn, gn KR, gn agressie, gn overtredingen, mooie feedback rijschool/ lijnverantwoordelijken. Zeer rustige jongen.</t>
  </si>
  <si>
    <t>Arwan Aljorof</t>
  </si>
  <si>
    <t>Van Cleemputte Thibeaux</t>
  </si>
  <si>
    <t>gesprek EV: ziekteperiodes overlopen + correcte procedure; verder goed dossier</t>
  </si>
  <si>
    <t>gesprek SH + EV: ikv ziekteverzuim + ecoscore</t>
  </si>
  <si>
    <t>brief EV: niet correct volgen ziekteprocedure + attest DV nog niet ontvangen</t>
  </si>
  <si>
    <t>brief HRDC: inhouding gewaarborgd loon door het missen van de controlearts</t>
  </si>
  <si>
    <t>gesprek SH + EV + Kenneth Vranken: ikv ziekteverzuim + procedure en ecoscore</t>
  </si>
  <si>
    <t>gesprek SH + EV + Kenneth Vranken: ikv ziekteverzuim + procedure en ecoscore + vroegrijden; 1 dag effectieve schorsing</t>
  </si>
  <si>
    <t>Verschraegen Katleen</t>
  </si>
  <si>
    <t>VWF eigen schade opgemaakt : tijdens uitrijden met de bus een tram aangereden.</t>
  </si>
  <si>
    <t>gesprek ED. dossier met werkpunten : 4x ziek/verzuim , 2 ong, geen meeldingen en vroeg en eco OK.</t>
  </si>
  <si>
    <t>Tel ED : operatie geslaagd en herstelt goed. 15/2 op controle en zal het werk mogen hervatten op 19/2/24.</t>
  </si>
  <si>
    <t>ED tel naar Katleen. Heeft een nieuwe linker knie. De 46 draadjes zijn eruit sinds 4/11/24 . Momenteel revalidatie kiné. Alles verloopt vlot en de wonde begint goed te genezen. Op 25/11/24 opnieuw bij de specialist.</t>
  </si>
  <si>
    <t>brief dd. 4/12/24 niet volgen ziektereglement 3e inbreuk.</t>
  </si>
  <si>
    <t>tel Katleen: Ze had gisteren een afspraak bij een orthopedist in Maria Middelares. 2e opinie omdat er geen vertrouwen was in de eerste specialist. Ze kreeg te horen dat ze de verkeerde brace gekregen had waardoor ze nog steeds pijn had en zwelling. Ze moet nu zoveel mogelijk proberen stappen zonder iets om meer stabiliteit te krijgen. Bij langere wandelingen moet ze een moonwalker aandoen, die dan opgepompt wordt. Dit biedt haar meer ondersteuning waardoor ze nu al veel minder pijn heeft. Ze heeft een verlenging gekregen t/m 15/5/25, maar zou graag vroeger hervatten. Haar attest loopt momenteel t/m 20/4/25 dus we hebben een voorlopige afspraak bij de arbeidsarts ingepland op 14/4/25.</t>
  </si>
  <si>
    <t>Marguillier Kumar</t>
  </si>
  <si>
    <t>gesprek EV: goed dossier; 3 afwezigheden besproken</t>
  </si>
  <si>
    <t>Devrim Sari</t>
  </si>
  <si>
    <t>3 meldingen + eerdere gesprekken</t>
  </si>
  <si>
    <t>Huyghe Jan</t>
  </si>
  <si>
    <t>gesprek ED : goed dossier; 1x ziek, 4 ong, 0 meldingen vroegrijden Top en eco Goed.</t>
  </si>
  <si>
    <t>Haaze Sarah</t>
  </si>
  <si>
    <t>evaluatiegesprek PM : even meegereden op lijn 70 rijd rustig, is klantvriendelijk en dossier is blanco, te vroeg rijden is heel goed, 1 afwezigheidsperiode</t>
  </si>
  <si>
    <t>Alassad Ahmad</t>
  </si>
  <si>
    <t>Bart VDB: chauffeur met juiste ingesteldheid, op alle vlakken goed tot zeer goed in zijn functioneren (100% beschikbaar, gn vroegrijder, weinig tot gn meldingen, gn noemenswaardige KR, gn overtredingene). Waakzaam zijn over snelheid die soms niet gerespecteerd wordt. In Eco steeds onder 25 MAAR remmingen wel aan de hogere kant. Nederlands ook een uitdaging, als Syriër loopt de communicatie doorgaans moeilijk...maar hij doet zijn best. Best veel lofbetuigingen in feedback v. begeleidingsdagen of anonieme coachingen: goede aanwinst, perfecte chauffeur ondanks taalhandicap. 2 lichte aanrijdingen., gn agressie, perfect uniform</t>
  </si>
  <si>
    <t>frequent verzuim + overtredingen</t>
  </si>
  <si>
    <t>Bart VDB: eerste verzuimgesprek nav. 4 periodes op 9 maanden na zijn evaluatiegesprek. Tijdens eerste 6 maanden in dienst geen enkele periode. 3 laatste ZI = nav. zware migraine aanvallen. Zijn  werktas = apotheek. Doet aan acupunctuur = handen vol geld gekost en slechts verlichting op korte termijn, niet blijvend resultaat. Eind augustus terug afspraak bij specialist. Is dus wel bezig met oplossingen te zoeken. Qua functioneren enkel overtredingen een probleem: 3 overtredingen (telkens net te veel in zone 30). Uitgesproken dat hij hier dringend moet aan werken. Verder Topper, zeker qua attitude: uiterst klantvriendelijk en beleefd, uit juiste hout gesneden. Nederlands blijft moeilijk om hem te verstaan, maar hij doet zijn best.</t>
  </si>
  <si>
    <t>Tramopleiding</t>
  </si>
  <si>
    <t>Bart VDB: ik laat Ahmad weten dat zijn kandidatuur voor tramopleiding on hold wordt gezet nav. gebrekkig Nederlands. Context geschetst (700 Volt en superbelangrijk van goede communicatie in beide richtinggen - gevaren/risico's bij miscommunicatie). Gezegd als hij kan aantonen van te investeren in zijn Nederlands dit herbekeken kan worden. Rijschool strenger nav. laatste tijd mislukte tramopleidingen nav. onvoldoende kennis Nederlandse taal. Nederlands veel belangrijker op tram dan op bus!</t>
  </si>
  <si>
    <t>Verzuimgesprek</t>
  </si>
  <si>
    <t>SH + TC: in kader van langdurig verzuim. Lijdt aan ernstige frequente migraine-aanvallen. Is volop bezig met onderzoeken te UZ, slaaponderzoeken, verschillende medicatie (pijnstilling, anti-stress, maagbeschermer). 09/05/2025 belangrijke afspraak bij neuroloog waar resultaten van verschillende onderzoeken worden besproken en verdere behandeling zal worden voorgesteld. 2 opties liggen op tafel: aangepaste medicatie OF botoxinspuitingen in hoofd. Bijkomend probleem: maag om zeep nav. veelvuldig gebruik van zware Ibuprofen (was hij mee geholpen MAAR mag hij niet meer nemen). Ook zwaar oorlogstrauma + gewelddadig incident huidige woonplaats waar politie geen tijd voor hem kon/wilde maken. Onverwerkte trauma's die mogelijks ook zijn klachten veroorzaken. Staat op wachtlijst om met Arabisch sprekende psycholoog gesprekken te voeren. Gevraagd op de hooget te houden na 09/05/2025.</t>
  </si>
  <si>
    <t>Malek Almohammad</t>
  </si>
  <si>
    <t>Haaze Sven</t>
  </si>
  <si>
    <t>Gesprek ED : Top dossier , alle scores zijn perfect.</t>
  </si>
  <si>
    <t>Samet Smajla</t>
  </si>
  <si>
    <t>Gesprek ED : evaluatie + ziekteverzuim : 4 x ziek. Voor de rest een goed dossier.</t>
  </si>
  <si>
    <t>Tel ED naar Samet : 1e afwezigheid betrof rug en nekpijn. Behandeling : beweging. Samet deed een wandeling met een grote hond. De leiband zat vast rond zijn pols. De hond werd opgeschrikt en trok zich los met een ruk hierdoor is Samet op zijn hoofd gevallen. Het ligament van zijn pols is gescheurd en na RX en Echo in Sint Lucas bleek dat er ook een barstje is. Hij krijgt hiervoor sedert een week kiné en de medicatie Tramadol. Hij draagt ook een brace. Hij heeft nog steeds veel pijn en overweegt een 2e opinie in Maria Middelares. Gesprek met SH ingepland op 24/7/24 om 16u30, luisteren naar perspectief.</t>
  </si>
  <si>
    <t>gesprek ED : brief verzum + perspectief na langdurige afwezigheid dd 2/8/24.</t>
  </si>
  <si>
    <t xml:space="preserve">SH+ED verzuim + perspectief. Uiting bezorgdheid </t>
  </si>
  <si>
    <t>SH+ED verzuim 4 nieuwe periodes na vorig gesprek op 14/8/24, 4 meldingen. formele fase.</t>
  </si>
  <si>
    <t>SH+ED verzuim 4 nieuwe periodes na vorig gesprek op 11/4/25. formele fase.</t>
  </si>
  <si>
    <t>Kadriu Hamdi</t>
  </si>
  <si>
    <t>brief nav ontslag (niet behalen rijbewijs D)</t>
  </si>
  <si>
    <t>evaluatiegesprek/verzuim</t>
  </si>
  <si>
    <t>Stomphorst Mattanja</t>
  </si>
  <si>
    <t>gesprek ED. dossier met werkpunten : 4x ziek/verzuim , 2DV, 0 ong, 4 meldingen en vroeg en eco OK.</t>
  </si>
  <si>
    <t xml:space="preserve">gesprek SH + ED algemeen functioneren en ziekteverzuim moeten beter. Ze is er zich van bewust en zal er aan werken. 80% zal haar helpen om rust en balans werk-privé te vinden. </t>
  </si>
  <si>
    <t>ED tel Mattanja 5/7/24 om 11u. Nieuwe verlenging ziekte van 6/7 t/m 4/8/24. Het gaat psychisch niet goed door problemen met haar dochter. Mattanja krijgt medicatie en ondersteuning van haar huisarts. Het duurt 14 dagen vooraleer er gezien kan worden of deze werkt. Momenteel is ze er heel misselijk van. Mattanja heeft het moeilijk met het feit dat ze haar dochter niet kan helpen omdat zij niet communiceert met haar. Haar dochter krijgt momenteel psychologische ondersteuning.</t>
  </si>
  <si>
    <t>mail te vroeg rijden juli 24 : 29,31%</t>
  </si>
  <si>
    <t>tel Mattinaja naar ED. psychische afwezigheid nav problemen dochter.</t>
  </si>
  <si>
    <t>verzuimgesprek SH+ED: langdurige afwezigheid heeft ze toegelicht/ psychisch. We hebben begrip maar uiten ook onze zorg voor ons team. Progressieve opstart uitgelegd. Ze zal dit overleggen met haar psycholoog. Brief 5/3/2025</t>
  </si>
  <si>
    <t>Asskale Zouhir</t>
  </si>
  <si>
    <t>Bart VDB: 100% beschikbaar, slechts 2 meldingskes (kan gebeuren), top op tijd rijder (overwegend 0% Totaal te vroeg), uniform, gn KR, mooie Eco, gn agressie, 2 kleine aanrijdingen oorzaak onverantwoorde derde, gn overtredingen, zeer moeilijke opleiding geweest (theorie) heel veel kansen gekregen MAAR is het waard qua attitude en inzet. Zo'n mensen hebben we nodig! Zeer positief ingestelde chauffeur.</t>
  </si>
  <si>
    <t>Zouhir belt mij misnoegd omdat hij nu al een tweede keer tijdens rijden opgeroepen wordt door achterliggend voertuig dat er iets aan zijn bus defect is. Zouhir doet nazicht maar vindt niets waardoor hij zich geviseerd voelt  Toeval moet lukken, is die 2 afzonderlijke keren telkens gemeld door dezelfde chauffeur: Antoon  De Smet. We kennen Antoon: als hij iets meldt, heeft hij meestal recht van spreken. Maandag 22/04 zie ik toevallig Antoon en bevraag hem naar wat hij gezien had afgeloepn vrijdag aan voorliggende bus. Antoon toont mij een foto: betrof 5040 met defecte luchtbalg. Op foto te zien dat de achterkant van de bus buiten zijn loodlijn staat (helt naar rechts). Zouhir had dit dus niet opgemerkt toen hij nazicht deed nadat hij was opgeroepen door dispatching op vraag van Antoon. Zouhir is met die bus bij einde dienst nietsvermoedend binnengereden. Dag nadien heeft technieker Luc Aelbrecht om 6u13 die bus wel uit dienst gezet nav. luchtbalg van de ring! Was dus wel correcte melding van Antoon. Zouhir met deze info opgebeld om het hem te laten weten dat zijn bus wel degelijk defect was en de collega met de melding correct heeft gehandeld. Antoon (= snel geprikkeld) verweet Zouhir dan weer een handgebaar  te hebben gemaakt toen ze elkaar kruisten op de terugweg na het nazicht. Ik wierp op naar Zouhir dat er opgelet moet worden met non-verbale communicatie maar Zouhir benadrukte mij dat dit een misverstand moet zijn geweest van Antoon. Zouhir beweert dat hij enkel zwaaide naar de collega en niet het handgebaar maakte dat Antoon klokkenluider speelde. Ik geloof Zouhir hierin, zeer positieve man.</t>
  </si>
  <si>
    <t xml:space="preserve">Bart VDB: gesprek nav. 4 periodes/12 maanden. Telkens zeer korte periodes. Om de 3à4 maanden migraine en dan aantal uren van de kaart.  Restant van C0 vergiftiging op voormalig werk. Langste periode = Bronchitis, ook 1 ZI nav. voedselvergiftiging te Dampoort. Moest  hierdoor overgeven op werk. Geen Pappenheimer. Uitgesproken méér dan gemiddeld. Houdt me steeds op de hoogte als TC. Functioneren zelf goed/zeer goed (top Monitoring resultaat + eco, rustige chauffeur, klantvriendelijk, gn overtredingen). Aantal meldingen (4) in CB sedert evalutiegesprek besproken (niets ernstigs, situaties waaruit geleerd kan worden), alsook weerslag van 2 KR's besproken (geen kwaad opzet, ongelukkige samenloop). Qua attitude Zouhir een topper. 2 ongevalletjes in 2024 (1 wel, 1 niet asl.). Hij snapt dat zijn perioden méér dan gemiddeld zijn, doet zijn job zeer graag. Zit momenteel in begeleidingsdagen tram. </t>
  </si>
  <si>
    <t>Kasmi Faris</t>
  </si>
  <si>
    <t>Basgurboga Selahattin</t>
  </si>
  <si>
    <t>brief herroeping brief dd 20/3/24 niet volgen ziektereglement vervalt , algemeen functioneren + werkpunten coaching blijven.</t>
  </si>
  <si>
    <t>ED evaluatiegesprek met werkpunten : nonchalant, 4 ziekteperiodes, verschillende meldingen, 2 klantenreacties en 5 ongevallen.</t>
  </si>
  <si>
    <t>Selo vraagt zelf een gesprek aan met mij. Hij maakt zich zorgen omtrent zijn 2 e slechte coaching op korte termijn. Snelheid was opnieuw een probleem en bellen met 2 oortjes gedurende gans de rit van de Dampoort tot Einde Were. Hij denkt dat hij goed bezig is maar ik heb hem gewezen op zijn 3 nieuwe meldingen na zijn evaluatiegesprek en 3 nieuwe ziekteperiodes en gezegd dat het 5 voor 12 is en beter moet.</t>
  </si>
  <si>
    <t>brief niet volgen ziektereglement + algemeen funcitoneren , 3 meldingen na evaluatiegesprek op 15/1/24 + slechte coaching.</t>
  </si>
  <si>
    <t>Op 11/7 verwittigt hij de dagplanning dat hij op 12/7 niet kan komen werken omdat de zenuw blootligt van zijn tand en hij naar de tandarts moet. Hij heeft veel pijn.
Op diezelfde dag post hij ook een foto op FB. Kristof heeft deze naar je doorgestuurd.
Aangezien zijn attest niet geldig is (zie onderstaande mail) hebben de planners hem gepunteerd met een TM.</t>
  </si>
  <si>
    <t>SH + ED gesprek algemeen functioneren 31/7/24. brief dd 1/8/24.</t>
  </si>
  <si>
    <t>brief niet volgen ziektereglement. Attest t/m 7/8/24 en hervatting niet laten weten.</t>
  </si>
  <si>
    <t>verzuim+tram</t>
  </si>
  <si>
    <t>brief gesprek tramopleiding SH+ED. Indien zijn afwezigheden dalen en zijn alg functioneren goed blijft, voorzien we hem met een tramopleiding in de loop van oktober 2025.</t>
  </si>
  <si>
    <t xml:space="preserve">SH+ED formele verwittiging algemeen functioneren en afwezigheden + 1dag schorsing. </t>
  </si>
  <si>
    <t>Muys Aäron</t>
  </si>
  <si>
    <t>evaluatiegesprek ED : 3 x ziek, 5 meldingen (kleine beginnersfouten), geen ongevallen en klantenreacties, heel goede coaching. Gezien zijn jonge leeftijd, vrij goede opstart.</t>
  </si>
  <si>
    <t>ED brief te vroeg rijden cijfers juni 24,04% mail ontvangen voor de cijfers maand mei</t>
  </si>
  <si>
    <t>ED gesprek met Aaron nav vele mails cyber security. Aaron is vandaag appel tot 11u dus ik heb hem om 9u30 gevraagd zijn opleiding te bekijken. Gehoord van SS dat hij dit niet gedaan heeft. Opvolgen en indien hij het niet bekeken heeft, brief sturen.</t>
  </si>
  <si>
    <t>ED brief ziekteverzuim dd. 18/11/25, 5 x ziek, voor de rest goed dossier.</t>
  </si>
  <si>
    <t>Ben Sidhom Samir</t>
  </si>
  <si>
    <t>Bericht: Dag pieter gisteren was mijn eerste beurt en het ging redelijk heb al paar stappen gedaan en gisteren avond was ik op controle bij de specialist voor mijn rug en dat was goed daar heb ik geen last meer .alleen de operatie van mijn heup daar doet nog veel pijn. Volgens de revalidatie komt het goed maar zal wat tijd vragen. 
Mvgrt samir</t>
  </si>
  <si>
    <t>Meskens Anthony</t>
  </si>
  <si>
    <t>evaluatiegesprek PM: even meegereden op lijn 9, rijd rustig en is klantvriendelijk, dossier is goed, 3 meldingen, verkeed voertuig genomen, usb kabel in rolfilm en niet verwittigd bij te laat rijden ivm aflos, vroegrijden is heel goed</t>
  </si>
  <si>
    <t>Coronado Laura</t>
  </si>
  <si>
    <t>Gesprek PM: ziekteverzuim, heeft chronische ziekte en zijn aan het onderzoeken,</t>
  </si>
  <si>
    <t>Dossche Caroline</t>
  </si>
  <si>
    <t>tel LVV : Caroline is reeds geruime tijd ziek. Ze heeft last van haar evenwicht en is in behandeling. Ze gaat op 29/02 terug naar specialist maar weet niet of ze al zal mogen hervatten</t>
  </si>
  <si>
    <t>Wasen Jens</t>
  </si>
  <si>
    <t>evaluatiegesprek ED :  heel goed dossier : geen enkele ziekte en klantenreactie, 1 melding en 1 ongeval. 2 x heel goede coaching.</t>
  </si>
  <si>
    <t>Bericht PM : Ja een bijkomende SSAP test dat ze dan de juiste plaats kunnen vinden waar de zenuw gekneld zou zitten
Moet nu ook medicatie nemen tegen zenuwpijn die zou dat slapeloosheidsgevoel in mijn arm moeten kunnen verminderen ofzo 
Maar het ging wel al de goeie kant uit zei de specialist, dus een operatie voor een zenuwherstel ga ik normaal niet nodig hebben... daar ben ik alvast heel content voor</t>
  </si>
  <si>
    <t>niet aanwezig TB</t>
  </si>
  <si>
    <t>Raes Bianca</t>
  </si>
  <si>
    <t>ED brief nav niet aanwezig op teambuilding 8/11/24. Was het vergeten.</t>
  </si>
  <si>
    <t>HRDC: brief inhouding gewaarborgd loon afwezig controlearts ZZA.</t>
  </si>
  <si>
    <t>niet volgen ziektereglement</t>
  </si>
  <si>
    <t>ED brief niet volgen ziektereglement. 15/12/24</t>
  </si>
  <si>
    <t>tel ED nav nieuwe verlenging t/m 31/1/2025. Heeft een hernia in de nek. Ze neemt medicatie en volgt vanaf maandag 6/1/25 kiné. Ze heeft dit een 7 tal jaren geleden ook al eens gehad. Toen uitstralingen naar de vingers. Nu heeft ze dit niet. Ze kon me niet vertellen hoe lang ze afwezig zal zijn en denkt dat er nog een verlenging zal volgen.</t>
  </si>
  <si>
    <t>Bianca had een attest t/m 31/1/2025. Ze heeft de dagplanning op 31/1/2025 opgebeld om haar verlenging te melden. Tot op heden 6/2/2025 ontvingen wij nog steeds geen ziekteattest. Dit moest ten laatste op het einde van 3/2/2025 in ons bezit zijn. Gezien haar algemeen slecht functioneren (2 brieven niet volgen ziektereglement, brief niet aanwezig teambuilding ...) hebben we beslist om over te gaan tot ontslag (binnen de 6 maanden na indiensttreding). Sabrina heeft haar op 5/2/2025 3 maal opgebeld zonder resultaat. Op 6/2/2025 werd haar ontslagbrief aangetekend verstuurd.</t>
  </si>
  <si>
    <t>Eyuphan Sancak</t>
  </si>
  <si>
    <t>Bart VDB: Globaal gezien ca va parcours. Wel 3 meetellende meldingen maar als beginnend chauffeur oké. Concreet 1 echte ziekte-periode (andere periode nav. overlijden familie-lid en dus gn echte ziekte). 1 klein ongeval dag vòòr evaluatiegesprek. Top monitoringresultaten, groene score, wel remmingen vrij hoog. Gn overtreding, wel 2 agressie-incidenten, waar initieel weinig schuld maar manier van reageren beter kan. Opleiding "omgaan met agressie" voorgesteld en chauffeur mee ingestemd. In de kantlijn: Lijnverantwoordelijke Alain Jouret mij onlangs aangesproken dat het hem opviel tijdens de gelede busopleiding dat Sancak een kort lontje heeft (vnl. tav. andere weggebruikers)</t>
  </si>
  <si>
    <t>Sedighi Hamid</t>
  </si>
  <si>
    <t>evaluatiegesprek LVV :  goed dossier , 1 x ziek, 2 ongevallen, goede coaching, goede cijfers ecoscore en vroegrijden</t>
  </si>
  <si>
    <t>gesprek LVV: meldingen, verder goed dossier, letten op ecoscore</t>
  </si>
  <si>
    <t xml:space="preserve">meldingen en ongevallen </t>
  </si>
  <si>
    <t>gesprek LVV : 5 meldingen en 5 ongevallen sinds 13/08/2024,geen afwezigheden, geen klantenreacties, geen snelheidsovertredingen, perfecte score vroegrijden en goede ecoscore</t>
  </si>
  <si>
    <t>Asrih Habib</t>
  </si>
  <si>
    <t>evaluatiegesprek ED : heel goed dossier : geen enkele ziekte, ongeval en klantenreactie. 1 melding (beginnersfoutje).</t>
  </si>
  <si>
    <t>ED tel naar Habib om te luisteren hoe het met hem gaat. Dit nav nieuwe verlenging 25/11 t/m 15/12/24. Is al afwezig sinds 7/11/24. Hij heeft een cyste waarvan de wonde open moet blijven en hij hierdoor niet kan zitten. Zit verveeld met zijn afwezigheid omdat het een heel plichtsbewuste chauffeur is, maar nu moet hij aan zichzelf en zijn gezondheid denken.</t>
  </si>
  <si>
    <t>tel ED : verlenging t/m 31/1/25. 6/1/25 afspraak specialist Hernia nek. 2 inspuitingen cortisone. Veel pijn en straalt uit naar de vingers. Neemt pijnmedicatie.</t>
  </si>
  <si>
    <t>Kyllian Genbrugge</t>
  </si>
  <si>
    <t>TC Bart: Op alle vlakken in zijn functioneren goed tot zeer goed. 99,99% beschikbaar als chauffeur (1 ZZA op 8 maanden in dienst), top op tijd rijder (dikwijls 0% totaal te vroeg), groene eco, gn KR's, WEL 4 kleine aanrijdingen, stellen afz. niet veel voor. Juiste attitude. Wil graag doorgroeien binnen bedrijf (controle/tramoperator).</t>
  </si>
  <si>
    <t>De taeye Kelly</t>
  </si>
  <si>
    <t>evaluatiegesprek LVV : goed dossier , 2 x ziek, 1 ongeval, goede coaching, goede cijfers ecoscore en vroegrijden</t>
  </si>
  <si>
    <t>kelly heeft laten weten dat ze aan beide voeten geopereerd wordt (ziek van 11/06-31/07/2024)</t>
  </si>
  <si>
    <t>kelly heeft meermaals (12/03/2024 en november 2024), bijkomende opleiding gekregen voor het achteruit parkeren met gelede bus. Zij kreeg ook de raad om meer diensten te kiezen waar ze achteruit moet parkeren zodat ze het beter onder de knie krijgt</t>
  </si>
  <si>
    <t>gesprek : 4 x ziek/jaar, 3 ongevallen, verkeerd rijden Pijkestraat, goede cijfers vroegrijden, vraag opleiding tram -&gt; 6 maand uitgesteld, evaluatie in juni 2025</t>
  </si>
  <si>
    <t>mail van Kelly : wordt op 27/08 geopereerd aan haar voeten (heeft operatie steeds uitgesteld)</t>
  </si>
  <si>
    <t>Mustafa Dalli</t>
  </si>
  <si>
    <t>gesprek RC:  meldingen</t>
  </si>
  <si>
    <t>Ahmed Salam Housin</t>
  </si>
  <si>
    <t>Bart VDB: na 9 maanden iplv. 6. Goede chauffeur met juiste attitude. Eerste 6 maanden slechts 1 ZI, daarna wel nog 2 erbij. Gewezen op parameter verzuimgesprek en feit dat we willen kunnen rekenen op onze mensen. 3 tal meldingen CB, 2 kleine ongevallen… als beginnend chauffeur te plaatsen in zijn context. PS: wel 2 X te laat is bijgevolg aandachtspunt. Verder functioneren zeer goed. eco, uniform, gn overtredingen, gn agressie, gn KR, groene eco. Doe zo verder. Monitoring onbekend nav. gn data meer sedert sept. 2023. Maand Aug. 2023 wel voor 1ste keer aangesproken geweest nav. &gt;20%.</t>
  </si>
  <si>
    <t>SH + TC: gesprek rond frequent verzuim + groot verlof dat langer is dan eigenlijk mogelijk was. Zwaar zieke mama (kanker). Begrip getoond, groot verlof uitzonderlijk toegestaan MAAR verwachten wel 6-1 werken einde 3de kwartaal.</t>
  </si>
  <si>
    <t>SH + TC: gesprek nav. afspraken niet nageleefd. Terug 2 nieuwe ZI-perioden + september 2024 dr ziekte afspraak 6-1 niet kunnen waarmaken. Was nodig om verplaatste rustdagen naar groot verlof te compenseren. Ahmed blijft doorhameren op 1) situatie mama, 2) eigen fysieke (rug) en mentale gezondheid MAAR doet zelf te weinig om zich te herpakken. Geen goed gevoel bij hem. Schending van vertrouwen.</t>
  </si>
  <si>
    <t>ziekteverzuim + meldingen TL</t>
  </si>
  <si>
    <t>Bart VDB: nav. 4 ziekteperioden op 12 maanden sedert vorige gesprek met SH. Zeer korte perioden (1 tot 2 dagen). Niet werkgerelateerd. 4 meldingen TL ook besproken. Rest oké.</t>
  </si>
  <si>
    <t>Burrick Alex</t>
  </si>
  <si>
    <t>evaluatiegesprek ED : heel goed dossier : geen enkele ziekte, geen meldingen en klantenreactie. 1 ongeval op 2/2/24 maar niet in fout, Bestelwagen reed tegen zijn spiegel.</t>
  </si>
  <si>
    <t>functioneren</t>
  </si>
  <si>
    <t>Anas Al Masri</t>
  </si>
  <si>
    <t>gesprek ivm functioneren - ongevallen.</t>
  </si>
  <si>
    <t>coachinggesprek</t>
  </si>
  <si>
    <t>gesprek RC: meldingen</t>
  </si>
  <si>
    <t>Yasin Shinwari</t>
  </si>
  <si>
    <t>Ali Abdi Ali</t>
  </si>
  <si>
    <t>ED evaluatiegesprek :  goed dossier 2 meldingen, 1 ongeval, 2 x ziek, goede score vroeg rijden en eco score.</t>
  </si>
  <si>
    <t>Jens van Holsbeeck</t>
  </si>
  <si>
    <t>gesprek RC - naar aanleiding van ziekteverzuim</t>
  </si>
  <si>
    <t>wandelganggesprek RC ziekteinbreuk en 5 meldingen</t>
  </si>
  <si>
    <t>gesprek RC 5 meldingen</t>
  </si>
  <si>
    <t>gesprek RC + SH: veiligheid</t>
  </si>
  <si>
    <t>Abdulkarim Bashar</t>
  </si>
  <si>
    <t>tel ED. Bashar heeft in zijn hand gesneden. Slagader geraakt en ook pezen. Noodoperatie moest gebeuren. Verlenging tot 31/1/2024</t>
  </si>
  <si>
    <t>Ciger Mestan</t>
  </si>
  <si>
    <t>Gesprek SH en PM: heel slecht dossier zeggen formeel dat we verbetering willen zien</t>
  </si>
  <si>
    <t>Gesprek SH en DDC: heel slecht dossier- ernstige verwittiging</t>
  </si>
  <si>
    <t>Gesprek DDC + SH: zeer slecht dossier</t>
  </si>
  <si>
    <t>Orhan Sahin</t>
  </si>
  <si>
    <t>gesprek RC- rond 5 meldingen</t>
  </si>
  <si>
    <t>Jimmy Weeks Aracena</t>
  </si>
  <si>
    <t>Evaluatiegesprek: zeer goede rijstijl, vriendelijk naar reizigers verder een zeer goed dossier</t>
  </si>
  <si>
    <t>Bensalah Mohammed</t>
  </si>
  <si>
    <t>naar aanleiding van 5 meldingen</t>
  </si>
  <si>
    <t>ziekteverzium</t>
  </si>
  <si>
    <t>gesprek RC: ziekteverzuim</t>
  </si>
  <si>
    <t>Patricia Desmet</t>
  </si>
  <si>
    <t>Nguende Ngatcheu Ivan</t>
  </si>
  <si>
    <t>ED evaluatiegesprek : goed dossier behalve 7 meldingen. 1keer ziek, 2 ongevallen, geen klantenreacties en overtredingen.heel goede eco en te vroeg rijden cijferspositeif ingesteld.</t>
  </si>
  <si>
    <t>Vandenhaute Linus</t>
  </si>
  <si>
    <t>ED evaluatiegesprek: goed dossier, 1 overtreding, 1 melding, 2 kleine ongevallen, goede eco en te vroeg rijden score en geen ziekte.</t>
  </si>
  <si>
    <t>Batuhan Sayin</t>
  </si>
  <si>
    <t>Bart VDB: goed tot zeer goed op alle vlakken. Slechts 1 ZI, 2 meldingen (overslapen + niet getankt),1 schade (uitzwaai bus),  maand mei 2024 wel net onder de  20% Totaal te vroeg, andere maanden onder 5% Totaal te vroeg, groene ecoscore normaliter, gn overtredingen, gn KR's, gn agressie, juiste attitude. Doe zo voort</t>
  </si>
  <si>
    <t>Bart VDB: gesprek nav. 4 ZI-periode/12 maanden. Laatste periode eig. gn ziekte, pasgeboren kindje nog in ziekenhuis en Batuhan zette zich ziek na zijn 20 dagen vaderschapsverlof. Benoemd dat dit op een andere manier kon opgelost worden. 3 X inbreuk op ZI-reglement MAAR kwam door procedure onvoldoende te kennen. Goed uitgelegd tijdens gesprek. Verder goede chauffeur.</t>
  </si>
  <si>
    <t>Duyck Kimberly</t>
  </si>
  <si>
    <t>gesprek LVV : evaluatiegesprek : zeer goede chauffeur, 2x ziek(3dagen), 2 ongevallen (spiegels afgereden), goede coaching, zeer goede cijfers eco-rijden, 2 positieve klantenreacties</t>
  </si>
  <si>
    <t>ziekteverzuim + meldingen</t>
  </si>
  <si>
    <t>gesprek LVV : 4x ziek sinds gesprek 08/05/2024 + meerdere meldingen (te laat, niet aanmelden SS, niet volgen ziektereglement, in gesprek tijdens het rijden), goede eco-score, vroegrijden januari 2025 = 10,39%</t>
  </si>
  <si>
    <t>evaluatiegesprek opleiding tram?</t>
  </si>
  <si>
    <t>gesprek LVV : terug 4 meldingen, geen ziekteperiode, mutatieaanvraag Hofstade (uitgesteld), in onderling overleg geen opleiding tram</t>
  </si>
  <si>
    <t>Kurudere Ilhan</t>
  </si>
  <si>
    <t>ED evaluatiegesprek : slecht dossier 6 ziekteperiodes waarvan 3 ZZA. 2 snelheidsovertredingen,4 meldingen chauffeursbeheer,1 ongeval. Ilhan geeft enkel familiale problemen aan als reden voor zijn afwezigheden. Geen verdere uitleg. Ik heb de indruk dat ik niet doordrong. Geen goed gevoel bij.</t>
  </si>
  <si>
    <t xml:space="preserve">gesprek SH+ED :  Op dinsdag 11/6/24 kwam Ilhan, na zijn eerste stuk rekker, langs op bureel om een aflos te vragen voor zijn 2e stuk. was niet mogelijk. Op weg naar huis had Ilhan een klein ongeval, lichte krassen bumper, en verbale agressie met tegenpartij. Hij was hierdoor aangedaan en heeft dagplanning opgebeld dat hij zijn 2 e stuk niet kon verzekeren. Dit samen met opnieuw een afwezigheid en niet volgen ziekteregelement waren de aanleiding van het gesprek. Ilhan kon ons niet overtuigen dat het beter ging worden en gaf ook aan dat hij niet wist of deze job wel iets voor hem was. Hij zei ook dat hij opnieuw naar de dokter ging en opnieuw niet ging komen werken. Aansluitend in verlof t/m 30/7/24. Er werd toen beslist om over te gaan tot ontslag.
</t>
  </si>
  <si>
    <t>evaluatie/VERZUIMgesprek</t>
  </si>
  <si>
    <t>Glenn Vanden Eede</t>
  </si>
  <si>
    <t>Bart VDB: evaluatiegesprek MAAR ook 4  ZI-perioden bij betrokken (eig 5 perioden MAAR 2 ervan = herval nav. te vroeg hervat). Op zich goede chauffeur: gn enkele melding in CB, gn overtreding, gn noemenswaardige KR, gn agressie, pos. Feedback Rijschool, slechts 1 schadegevalletje, WEL 2 werkpuntjes naast Beschikbaarheid: 1) ECO (veel te hoog stationair draaien) , 2) Mei 2024 &gt;20% Totaal Te vroege ritten. Wil muteren met partner nr andere OT (in functie van betere bereikbaarheid werk). Op zich juist eattitude maar snel gestresseerd dr verkeer/te weinig buffer.</t>
  </si>
  <si>
    <t>SH + TC: gesprek nav. 4 nieuwe ZI sedert gesprek TC 13/05. Neg. Advies ontvangende OT inzake mutatie ook besproken. Dit gesprek om hem hierin ook te beschermen. Qua functioneren weinig op te merken. Met dergelijk ziektepatroon zal er terug negatief advies volgen. Tijdens gesprek vertelde Glenn dat hij in 2019 reeds een hartaanval heeft gehad en dat hij wanneer hij zich niet goed voelt, steeds voorzichtig is in het kader van de veiligheid van zichzelf en de reizigers.</t>
  </si>
  <si>
    <t>Bart VDB: nav. 3de geweigerde mutatie + verzuim. Terug 3 periodes sedert vorige gesprek met SH. Boodschap: ook voor onze OT moet aanwezigheden beter, zoniet gesprek op hoger niveau. In belang van ev. mutatie, maar al zeker voor eventuele tramopleiding. Rest oké.</t>
  </si>
  <si>
    <t>Steurbaut Henri</t>
  </si>
  <si>
    <t>evaluatiegesprek EV: ongevallen en meldingen besproken; verder goed dossier</t>
  </si>
  <si>
    <t>Repaj Ramazan</t>
  </si>
  <si>
    <t>Bart VDB: Globaal gezien presteert goed tot zeer goed. 100% beschikbaar, groen eco (nuance stationair soms te hooog), gn overtredingen, gn agressie, gn KR's, mooi in uniform, slechts 2 meetellende meldingen (verkeerd voertuig, mazoutstand), WEL 3 kleine ongevallen met eigen aandeel + Monitoring mei 2024 &gt;20%. Aangesproken en juni 2024 teruggebracht naar +/- 7 % totaal te vroeg. Tijdens opleiding melding dr rijschool assertief persoon, van opletten, altijd antwoord klaar, kan kantjes van aflopen... maar nog niet zo ervaren als TC.</t>
  </si>
  <si>
    <t>TC Bart: verzuimgesprek nav. 4 perioden op 8 lopende maanden sedert evaluatiegesprek. Ook meldingen te hoog : 6 op 8 maanden + 2 schadegevallen op korte termijn. Wil graag tramopleiding MAAR criteria!</t>
  </si>
  <si>
    <t>Aantalmeldingen + verzuim</t>
  </si>
  <si>
    <t>TC Bart: gesprek nav. 5 meldingen sedert gesprek 18/02/2025. Meldingen van allerlei aard, laatste melding 29/04/2025 zwaarst. Op een stakingsdag zet zich 30min opzij op eigen initiatief omdat hij zgn. geen pauze heeft gehad wat niet klopt. Hij had wel problemen met zijn deuren waaroor hij 20 min vertraging opliep. Hij had het wel gehad die dag. Open besproken dat eigen beslissingen nemen zonder medeweten  van dispatching niet geapprecieerd worden. + opletten met hoe en welke boodschap hij overbrengt, veel te assertief. Ook verzuim besproken: boodschap gegeven bij een volgende periode op KT = gesprek bij SH. Hij heeft immers terug 2 afwezigheidsperioden sedert 18/02/2025 (waaronder 1 AO, traphal apartement). Ook 2de overtreding opgelopen (snelheid) + monitoring goeipotentieel.</t>
  </si>
  <si>
    <t>Verzuim + coachingen</t>
  </si>
  <si>
    <t xml:space="preserve">TC Bart: Normaliter was dit gesprek met SH MAAR door haar groot verlof gesprek met mij. Reden = 3 afwezigheden sedert eerste verzuimgesprek 18/02. Dus terug 3 perioden op 5 maanden. Ramazan is vrij beperkt qua info: als ik ziek ben, ben ik ziek. Daar kies ik niet voor. Dat een volgende ziekte een gesprek met SH is, ligt hij niet van wakker. Wat kan zij daar aan veranderen. Terug de boodschap gegeven dat het méér dan gemiddeld is. Zijn 3 coachingen er bij genomen. Eerste 2 = onvoldoende nav. oa. 2 X GSM-gebruik. Zit in de fase bij volgende tem. 17/06/2025 = ontslag. </t>
  </si>
  <si>
    <t>Verzuim + functioneren</t>
  </si>
  <si>
    <t>SH + TC: nieuwe ziekte + 2 meldingen + 2 coachingen met werkpunten. Onttrekken aan controleplicht besproken + evaluatieperiode vr tramopleiding eind maart 2025</t>
  </si>
  <si>
    <t>Nohut Baki</t>
  </si>
  <si>
    <t>gesprek LVV : evaluatiegesprek : goede chauffeur : geen ziekteperiodes of klachten, 1 ongeval , 1 snelhiedsovertreding, eoc-score 5,75 in april, genoeg zaterdagen als werken in de maand plannen in PWR</t>
  </si>
  <si>
    <t>Avci Muhammet Abdullah</t>
  </si>
  <si>
    <t>Bart VDB: Globaal goed tot zeer goed: 100% beschikbaar, zeer mooi op tijd rijder (geen vroegrijder), groene score (nuance hoger aandeel remmingen), gn overtredingen, gn KR's, positieve anonieme coaching, positieve ingesteldheid. Aandachtspunt: # ongevallen, 3 kleine schadegevallen, FOCUS! PS: 4 tal meldingen in CB, als beginnend chauffeur ook te begrijpen, leert er uit.</t>
  </si>
  <si>
    <t>Bart VDB nav. 5 periodes sedert evaluatiegesprek op 12 lopende maanden. Muhammet open boek voor me, vertrouwt me alles toe. Mogelijks volgt er een operatie binnenkort (te maken met een ingreep van zo'n 3 jaar geleden aan achterwerk, die terug voor problemen zorgt). Laatste ZI  pijn linkerschouder: combinatie van fitness en mogelijks ook werk (draaien aan stuur). Heb hem gezegd als er terug geopereerd moet worden, liefst in 1ste kwartaal, niet onze moeilijke perioden. Operaties zien wij in ander daglicht. Wil graag opgeleerd worden op tram. Meegegeven: zelfde vwden als mutatie, zijnde beschikbh + goed dossier. Mbt dossier 6 ongevallen in 2024 = heel veel, elkéén weinig om het lijf MAAR als som van geheel niet goed. Hij begrijpt onze verantwoordelijkheid daarin. Tram enkel als hij evolutie toont op vlak van aanwezigheden + ongevallen. Laatste focus voor onze OT in 2025. PS: # ongevallen moeilijk te rijmen met andere elementen in zijn dossier: 2 goede anonieme coachingen, groene eco qua accel. + decel., gn vroegrijder. PS: 3X-inbreuk op ZI maar had hieromtrent nog geen brief gekregen, vandaar eerder zien als 1 inbreuk. Kende de procedure niet van te bellen op vervaldag, nu duidelijk uitgelegd en wordt vermeld in brief! Qua attitude wel goeie gast. Kan mee gebabbeld worden.</t>
  </si>
  <si>
    <t>OES</t>
  </si>
  <si>
    <t>Bart VDB: gesprek nav. sanctiemaat 2de ongeval eigen schade (1 dag eff. schorsing) + coachingen (snelheid + GSM) + onregelmatigheid carwash persoonlijke wagen op kosten van De Lijn. Vertrouwen moet hersteld worden.</t>
  </si>
  <si>
    <t>Bart VDB: gesprek nav. 8 meldingen op 8 maanden sedert verzuimgesprek 23/01. 2 X 3 dezelfde meldingen (niet aanmelden SS en omleiding niet gevolg). Afwezigheid nav. 2 agressiegevallen op 26/09 ook besproken. Schade als blijvend aandachtspunt maar positieve evolutie.</t>
  </si>
  <si>
    <t>Baert John</t>
  </si>
  <si>
    <t>ED evaluatiegesprek + ziekteverzuim : dossier met werkpunten : 3 x ziek, 6 meldingen (3 x ziekteregelement) 1 ongeval.</t>
  </si>
  <si>
    <t>ED tel naar John. Hij is uitgegleden tijdens een partijtje voetbal met zijn kinderen. Hierbij zijn de hamstrings voor 70% afgescheurd van het bot. Normaal gezien moest hij een operatie ondergaan maar omdat daar risico's aan verbonden zijn en omdat hij snel herstelt is de operatie geannuleerd. hij onderging al een echo en scan en moet nu verder revalideren. Hij heeft op 12/7/24 een opvolgafspraak bij zijn specialist. Hij hoopt binnen 14 dagen te hervatten. Tijdens dit telefoongesprek heb ik hem ook uitgenodigd bij de arbeidsgeneesheer. Afspraak op 8/7/24 om 13u30</t>
  </si>
  <si>
    <t>tel ED naar John. Op donderdag 4/7/24 werd John uitgenodigd om bij de arbeidsgeneesheer te gaan op maandag 8/7/24 om 13u30. Dit werd hem doorgemaild en heb ik hem ook telefonisch doorgegeven. Hij bevestigde dat hij aanwezig zal zijn. Maandag 8/7/24 om 9u18 stuurt John mij een mail waarin hij meedeeld dat hij toch niet kan komen omdat zijn vriendin hem niet kan brengen. Ik heb hem opgebeld met de vraag of niemand anders hem kan brengen omdat de afspraak bevestigd was. Hij ging dit bekijken.</t>
  </si>
  <si>
    <t>niet volgen ziektereglement 12/7/24, niet verwittigd, enkel verlenging opgeladen via Mediwe. Brief dd 15/7/24.</t>
  </si>
  <si>
    <t>SH+ED ziekteverzuim + perspectief</t>
  </si>
  <si>
    <t>ED+ JD ontslag. 8/10/24 en 11/10/24 6e en 7e inbreuk ziektereglement. Uitgenodigd op gesprek (opgebeld+voice mail, sms en mail) met Jan D'hooge (Sabrina in verlof). 2 maal geen respons. Na overleg met arbeidsvoorwaarden beslist over te gaan tot ontslag op 14/10/2024. Eerste dag uit dienst 15/10/2024. Brief aangetekend opgestuurd 14/10/24.</t>
  </si>
  <si>
    <t>Legon Frederik</t>
  </si>
  <si>
    <t>gesprek LVV : evaluatiegesprek : goede chauffeur : geen ongevallen, klachten of overtredingen, eoc-score 20,07 in april, geen ziekteperiodes</t>
  </si>
  <si>
    <t>Demirkaya Serkan</t>
  </si>
  <si>
    <t>gesprek LVV : evaluatiegesprek : 3 ongevallen, geen klachten of overtredingen, eoc-score 6,51 in april, 3 ziekteperiodes (totaal 6 dagen)</t>
  </si>
  <si>
    <t>gesprek LVV : gesprek ziekteverzuim (5x ziek sinds vorig gesprek), verder goed dossier</t>
  </si>
  <si>
    <t>gesprek LVV: 5 meldingen sinds vorig gesprek, 2x ziek, 1 overtreding, 2 goede coachings en goede cijfers ecoscore</t>
  </si>
  <si>
    <t xml:space="preserve">evaluatie  </t>
  </si>
  <si>
    <t>William Helleputte</t>
  </si>
  <si>
    <t>Gesprek DDC: evaluatie 6 maanden</t>
  </si>
  <si>
    <t>Gesprek DDC + Jan D'Hooge - ernstige verwitting (inbreuk social media policy)</t>
  </si>
  <si>
    <t>Curukcu Bayram</t>
  </si>
  <si>
    <t xml:space="preserve">gesprek KDR: algemeen functioneren 5 meldingen </t>
  </si>
  <si>
    <t>Jacobs Elos</t>
  </si>
  <si>
    <t>ED evaluatiegesprek : 2 x ziek, 5 meldingen, heel goede eco en te vroeg rijden score, geen klantenreacties, overtedingen en ongevallen.</t>
  </si>
  <si>
    <t>3 meldingen</t>
  </si>
  <si>
    <t>ED brief nav 3 meldingen op 6 maanden. 3x te laat.</t>
  </si>
  <si>
    <t xml:space="preserve">SH+ED ziekteverzuim + meldingen brief dd. 17/02/2025. </t>
  </si>
  <si>
    <t>verzuim/evalutie</t>
  </si>
  <si>
    <t>Kelly Costers</t>
  </si>
  <si>
    <t>Bart VDB: evaluatie na 9 maanden exploitatie + verzuim. PS: eerste 6 maanden 2 ZI, na 10 maanden 4 X ZI, werkpunten: ongevallen, meldingen CB, betere adm. (EAF).  rest zeer goed. Aantal toevalligheden benoemd en minder aanwezigheid sedert Marokkaanse echtgenote in het land! ZI-procedur ten goede uitgelegd (3 inbreuken nav. procedure onvoldoende kennende). Wel zeer  klantgerichte ingesteldheid. Mensenmens!</t>
  </si>
  <si>
    <t>Kelly verzaakt aan teambuilding. Had vroege dienst aanvankelijk, wisselt die op eigen initiatief voor late nachtdienst. Dag van teambuilding (2 tal uur vòòr aanvang) belt hij mij op barstende hoofdpijn te hebben. Ik piep niet over de teambuilding maar adviseer hem toch te komen werken want anders afschaffen en we hebben onlangs nog maar een verzuimgesprek gevoerd. Kelly neemt 2de dafalgan en komt toch werken op mijn verzoek. Met Sabrina besproken geen bevestigingsbrief MAAR hem in de week na de teambuilding wel persoonlijk aangesproken dat het de bedoeling is te komen naar de teambuilding als hij zich daar voor inschrijft. Zijn uitleg: aangezien ik nooit een bevestiging heb gekregen van de inschrijving teambuilding wist ik niet of dit nog doorging en uiteindelijk vergeten.</t>
  </si>
  <si>
    <t>Langdurige afwezigheid AO</t>
  </si>
  <si>
    <t>SH + TC: gesprek nav. langdurig afwezigheid na AO, camerabeelden bekeken, handeling openleggen vloerplaat te zien maar geen visuele tekenen van last in de rug. Bij aflos te Zuid zwiert zijn rugzak zelf over zijn schouder. Voelt zeker niet goed aan. Zijn voorhanger hem gewezen op het ontbreken van ijzeren handgereedschap om oprijplaat voor minder mobiele personen open te leggen. Voelt aan als kat bij de melk zetten maar kunnen dit niet staalhard bewijzen qua misbruik. Kelly spreekt te overwegen vervroegd te hervatten (attest tem. 25/03) maar opgebeld op 12/03 om te polsen en spreekt concreet zich niet over uit. PS: zijn 3de AO ondertss. In bevestigingsbrief alles benoemd, ook zijn werkpunten: #meldingen, #schadegevallen, # afwezigheden (ZI + AO).</t>
  </si>
  <si>
    <t>Meldingen + verzuim</t>
  </si>
  <si>
    <t xml:space="preserve">Bart VDB: gesprek nav. 9 meldingen op 4 maanden + verzuim er bij betrokken: 3 nieuwe korte ziekteperioden sedert mijn laatste gesprek met Kelly. Hadden er meer kunnen zijn, want hem al een aantal keren kunnen overtuigen toch te komen werken bij zgn. ziek. Kelly is van kaliber: Carpe Diem, niet altijd gefocused bezig met zijn job: veel meldingen zijn te vermijden: omleidingen niet nagekeken en rijdt zich vast, inbreuken op ziektereglement, opdrachten niet correct uitvoeren. Is niet van slechte wil MAAR nonchalant en moet richtlijnen respecteren.  Boodschap gegeven dat dit gesprek er normaal eentje was met SH, maar door haar groot verlof enkel met mij. Volgende ziekte op korte termijn hoofdwaarschijnlijk gesprek met Hoofd Operaties. Beter van niet! </t>
  </si>
  <si>
    <t>SH +TC: recente afwezigheid op rekker nav. niet geslapen + meldingen CB + KR (misplaatste humor, klacht bij politie) =&gt; dossier moet beter, 1 dag effectieve schorsing</t>
  </si>
  <si>
    <t>telefoongesprek</t>
  </si>
  <si>
    <t>Calinalti Abdil</t>
  </si>
  <si>
    <t>gesprek naar aanleiding van zijn afwezigheid. Op 27/11 binnen in ziekenhuis voor verder onderzoek.</t>
  </si>
  <si>
    <t>Izmir Basha</t>
  </si>
  <si>
    <t>gesprek naar aanleiding van overlijden ouders na ongeval. Liet weten even afwezig te zijn om alles te verwerken.</t>
  </si>
  <si>
    <t>telefoongesprek naar aanleiding van afwezigheid, Izmir liet weten dat het nog altijd niet tip/top gaat.</t>
  </si>
  <si>
    <t>Birsanuc  Marian</t>
  </si>
  <si>
    <t>Zwaar ongeval</t>
  </si>
  <si>
    <t>Abdullah Momad</t>
  </si>
  <si>
    <t xml:space="preserve">Bart VDB: 1 maand en 2 weken in dienst. Rijdt in op voorligger aan 34 km/u, onvoorzichtig rijgedrag. Nat wegdek, onvoldoende afstand tav. voorligger. Bus zware schade. Dramatisch aandeel deceleraties in eco. Bezorgdheid rond verkeersinzicht tijdens verkorte busopleiding uitgesproken. Nochtans ervaring als beroepschauffeur bij Selecta Cars. Boodschap: geen goede start, moet beter, mag geen 2de keer gebeuren, anders ontslag. Andere elementen doorslag gegeven om aan boord te houden: beschikbh, gn KR, gn agressie, gn vroegrijder, ingesteldheid </t>
  </si>
  <si>
    <t>Staneva Mariyana</t>
  </si>
  <si>
    <t>gesprek RC - naar aanleiding van 8 ongevallen</t>
  </si>
  <si>
    <t>Rahmatullah Mirazai</t>
  </si>
  <si>
    <t>gesprek RC= 5 meldingen</t>
  </si>
  <si>
    <t>Benjamin De Ridder</t>
  </si>
  <si>
    <t>Oguz Karakaya</t>
  </si>
  <si>
    <t>gesprek DDC: positieve, goedfunctionerende chauffeur; doe zo verder</t>
  </si>
  <si>
    <t>Shkreli Ejnur</t>
  </si>
  <si>
    <t>Afara Ammar</t>
  </si>
  <si>
    <t>Can Sogut</t>
  </si>
  <si>
    <t>CR+DRK verzuimgesprek na 6 afwezigheidsperiodes</t>
  </si>
  <si>
    <t>gesprek RC + SH naar afwezigheden</t>
  </si>
  <si>
    <t>coachingsgesprek/verzuim</t>
  </si>
  <si>
    <t>gesprek RC- meldingen en afwezigheid</t>
  </si>
  <si>
    <t>Vanlergberghe Sandra</t>
  </si>
  <si>
    <t>RC Algemeen functioneren</t>
  </si>
  <si>
    <t>Sharon Cardon</t>
  </si>
  <si>
    <t>Gesprek DDC: verzuim</t>
  </si>
  <si>
    <t>algemeen functioneren/ziekte</t>
  </si>
  <si>
    <t>Tjimmy Moerman</t>
  </si>
  <si>
    <t>RC ziekteverzuim en algemeen functioneren.</t>
  </si>
  <si>
    <t>gesprek RC+SH rond schade</t>
  </si>
  <si>
    <t>gesprek RC - schadegevallen</t>
  </si>
  <si>
    <t>Michael De Waegeneer</t>
  </si>
  <si>
    <t>gesprek DDC + SH: veel ziekteperiodes</t>
  </si>
  <si>
    <t>De Waegeneer Michiel</t>
  </si>
  <si>
    <t>gesprek SHB+CR naar aanleiding van ziekteverzuim/ inbreuken ziektereglement</t>
  </si>
  <si>
    <t>gesprek RC- ziekteverzuim</t>
  </si>
  <si>
    <t>Heirwegh Sarina</t>
  </si>
  <si>
    <t>Khalil Shahriyari</t>
  </si>
  <si>
    <t>Arne VandenDaele</t>
  </si>
  <si>
    <t>Van Iterson Sharon</t>
  </si>
  <si>
    <t xml:space="preserve">gesprek DDC: verzuimgesprek, dossier besproken, Sharon zit in moeilijke periode (financieel, sociaal leven,...) </t>
  </si>
  <si>
    <t>Sharon Van Iterson</t>
  </si>
  <si>
    <t>gesprek SH + DDC: ziekteperiodes + dossier besproken</t>
  </si>
  <si>
    <t xml:space="preserve">Gesprek DDC + SH: verzuim </t>
  </si>
  <si>
    <t>Eva Teetaert</t>
  </si>
  <si>
    <t>gesprek DDC: eerste evaluatie (slechte start) - 5x te laat op dienst, 4 ongevallen, 2 snelheidsovertredingen - opvolging zeker nodig</t>
  </si>
  <si>
    <t>SH + DDC: gesprek ivm 7x te laat op dienst. Voor de rest zeer goed dossier.</t>
  </si>
  <si>
    <t>Jorick Troch</t>
  </si>
  <si>
    <t>gesprek DDC: zeer goede start - 2 snelheidsovertredingen, voor de rest prima</t>
  </si>
  <si>
    <t>gesprek RC - meldingen</t>
  </si>
  <si>
    <t>Yassine Taibi</t>
  </si>
  <si>
    <t>evaluatiegesprek DDC: goede start, 1 melding chauffeursbeheer</t>
  </si>
  <si>
    <t>gesprek RC + SH naar afwezigheden en dossier</t>
  </si>
  <si>
    <t>gesprek RC + SH: ziekteverzuim</t>
  </si>
  <si>
    <t>gesprek RC en SH</t>
  </si>
  <si>
    <t>Ates Firat</t>
  </si>
  <si>
    <t>gesprek DDC: zeer goede start - 1 melding chauffeursbeheer, voor de rest prima</t>
  </si>
  <si>
    <t>Firat Ates</t>
  </si>
  <si>
    <t>Aram Khder</t>
  </si>
  <si>
    <t>evaluatiegesprek DDC: perfecte start</t>
  </si>
  <si>
    <t xml:space="preserve">Kuru Cetin </t>
  </si>
  <si>
    <t xml:space="preserve">evaluatie gesprek </t>
  </si>
  <si>
    <t>Kaddouri Ibrahim</t>
  </si>
  <si>
    <t xml:space="preserve">Evaluatie gesprek </t>
  </si>
  <si>
    <t xml:space="preserve">Evaluatie </t>
  </si>
  <si>
    <t>Eydzhan Salimova</t>
  </si>
  <si>
    <t>Gani Sherifi</t>
  </si>
  <si>
    <t>Gesprek DDC - evaluatiegesprek 6 maanden, perfecte start</t>
  </si>
  <si>
    <t>Michaël Prové</t>
  </si>
  <si>
    <t>Gesprek DDC - evaluatiegesprek 6 maanden, goede start</t>
  </si>
  <si>
    <t>Mahmoud Fakash</t>
  </si>
  <si>
    <t>gesprek Bart VDB: 2 ZI op 6 maanden (samen slechts 3 dagen), GEEN meldingen in CB, uitzonderlijk voor beginnend chauffeur, GEEN aanrijdingen, zeer goede monitoringresultaten, top eco cijfer, gn overtredingen, gn agressie, slechts 1 KR halte voorbij gereden te UZ maar moet misverstand geweest zijn, neemt rolstoelreiziger steeds mee. Rijdt al met gelede bus + wil graag tram. Zeer tevreden over als TC.</t>
  </si>
  <si>
    <t xml:space="preserve">TC Bart: nav. 4 X ZI op 12 lopende maanden. Steeds zeer kort (1 à 3 dagen). Gevoelig aan veranderende weersomstandigheden. 5 meldingen sedert evaluatiegesprek ook besproken. Roept wel atijd consequent op waardoor meldingen genoteerd staan in CB. Qua functioneren eigenlijk wel goed tot zeer goed (schade, eco, agressie, overtredingen oké!). Goede attitude en doet wel zijn best. Geen Pappenheimer in mijn ogen. </t>
  </si>
  <si>
    <t>Van Damme Glenn</t>
  </si>
  <si>
    <t>ED perfecte start. Scoort op alle onderdelen heel goed. Top chauffeur=&gt; goede aanwinst</t>
  </si>
  <si>
    <t>Herber Felix Lopez Hernandez</t>
  </si>
  <si>
    <t>ED perfecte start. Scoort op alle onderdelen heel goed. Goede chauffeur=&gt; goede aanwinst</t>
  </si>
  <si>
    <t xml:space="preserve">De Vlieger Mitch </t>
  </si>
  <si>
    <t>gesprek KDR: algemeen functioneren (slechte start)</t>
  </si>
  <si>
    <t xml:space="preserve">gesprek Dominique en SH laatste verwittiging </t>
  </si>
  <si>
    <t xml:space="preserve">ontslag </t>
  </si>
  <si>
    <t>Ali Mir Hashimi</t>
  </si>
  <si>
    <t>Bart VDB: Qua functioneren goed/zeer goed (slechst 1 melding, persoonlijke documenten niet bij tijdens aanrijding), 2 kleine spiegelincidentjes (schadegevallen), gn overtredingen, mooie eco, TOPPER in op tijd rijden (altijd 0% ,Totaal te vroeg), gn KR, gn agressie, supervriendelijke gast en zeer gemotiveerd/klantvriendelijk.</t>
  </si>
  <si>
    <t>SH + TC: nav. bijkomende elementen rond afwezigheden en stiptheid sedert evaluatiegesprek (3 + 2 ziekteperioden, 3 meldingen rond stiptheid). Wel juiste attitude. Werkt mee aan worshop te Leuven. Functioneren zelf top.</t>
  </si>
  <si>
    <t>Gesprek rond afwezigheden + TL</t>
  </si>
  <si>
    <t>SH+ TC: sedert vorige formele gesprek terug 2 afwezigheden + 5 X TL! (waarvan 2 TL 5 en 7min. TL aangemeld in SS). Moet beter, krachtig signaal gegeven: 1 dag effectieve schorsing. Coaching georganiseerd nav. remtechniek (hoog aandeel in eco). Zoekt naar oplossingen: kiest vnl. nachtdiensten (om minder TL te komen + appartement gekocht voor zijn eigen gezin, zijn ouders blijven wonen in ander huis. Qua inborst juiste attitude. PS: hij meldde zich vaak maar aan in Retibo na zijn ledige rit. gezegd dat dit niet meer mag.</t>
  </si>
  <si>
    <t>Meldingen CB + eco</t>
  </si>
  <si>
    <t xml:space="preserve">Bart VDB: nav. 5 meldingen op 6 maanden waarvan 4 dezelfde noemer (TL): blijft groot werkpunt voor Ali. Op 1/4/2025 ook over gehad. Andere werkpunt afwezigheden (ziekte) nu weg; grote progressie: sedert 1/4 geen nieuwe ziekteperioden. Alhoewel 1 melding TL te maken had met zijn gezondheid. Had darmklachten en geraakte niet van toilet waardoor hij TL is buitengereden. Ondanks zijn darmproblematiek toen wel naar werk gekomen maar niet evident. Hij doet dus echt wel zijn best op dat vlak. Terug benoemd dat stiptheid superbelangrijk is voor job als chauffeur. Hij beseft het wel. 3 van de 4 meldingen TL wel op +/- 1 maand gebeurt. Ali neemt veel hooi op zijn vork in zijn gezinsleven. Zorgen voor ouders + renovatie woning + jong kind. Mag zichzelf niet voorbij lopen als advies gegeven. Vorige keer heeft hij 1 dag effectief gekregen, omdat aanwezigheden nu goed zitten, enkel ik gesprek gevoerd nu zonder sanctie ondanks vele meldingen TL. Ali zeer goede ingesteldheid, dus zeker aanwinst. Al de rest qua functioneren zit goed muv. hoge eco nav. aandeel remmingen. Hem daar van bewust gemaakt dat hij dit best bijschaaft. 2 kleine aanrijdingen maar stellen niet zo veel voor. Zit wel in fase van bij volgende inbreuk GSM tot 19/05/2025 = ontsalg. Ook nog eens benoemd als prior voor hem. </t>
  </si>
  <si>
    <t>Eduardo de Souza Marcos</t>
  </si>
  <si>
    <t>Mekdad Ali</t>
  </si>
  <si>
    <t>gesprek LVV : zeer goede, positieve chauffeur : geen ziekteperiodes(enkel aflos ziek) geen meldingen, geen klantenreacties, 1 klein ongevalletje, zeer goede vroegrijcijfers, ecoscore oktober 22,60</t>
  </si>
  <si>
    <t>Lode Noppe</t>
  </si>
  <si>
    <t>gesprek Bart VDB: Topper op alle vlakken muv. 2 overtredingen. Als gewezen vrachtwagenchauffeur te plaatsen. Geen afwezigheden, geen ongevallen, gn vroegrijder, mooie eco, gn vermeldenswaardige KR, gn agressie. Zeer geëngageerde en positieve kerel. Aanwinst voor bedrijf. PS: brengt fles champagne mee als item naar evaluatiegesprek...</t>
  </si>
  <si>
    <t>Mahmoud Hiloui</t>
  </si>
  <si>
    <t>Gesprek DDC: perfecte start</t>
  </si>
  <si>
    <t>Kurti Domeniko</t>
  </si>
  <si>
    <t>gesprek LVV : zeer goede, positieve chauffeur : geen ziekteperiodes, geen sancties, geen meldingen, geen klantenreacties, 1 klein ongevalletje, perfecte vroegrijcijfers, goede ecoscore</t>
  </si>
  <si>
    <t>Impens Steve</t>
  </si>
  <si>
    <t>brief EV: controlearts gemist bij ZZA</t>
  </si>
  <si>
    <t>gesprek EV: werkpunten besproken zoals controlearts gemist; meldingen; stationair draaien; ongevallen</t>
  </si>
  <si>
    <t>gesprek EV: 2 ongevallen eigen schade + voertuig onbeheerd nagelaten; ook houding tijdens gesprek</t>
  </si>
  <si>
    <t>gesprek SH + EV: alle aandachtspunten overlopen; sinds laatste gesprek ook inbreuk ziektereglement; laatste verwittiging</t>
  </si>
  <si>
    <t>Bytebier Jason</t>
  </si>
  <si>
    <t>gesprek ED: Top dossier. Scoort op alle onderdelen heel goed. Perfecte start.</t>
  </si>
  <si>
    <t>Stacey Vermeiren</t>
  </si>
  <si>
    <t xml:space="preserve">SH + TC: 5 na 12 nav. vele afwezigheden (4 ZI- perioden + 6 tal andere afwezigheden… KV, DV, al dan niet erkend geweest) + heel wat meldingen in CB (9 stuks), schade 5 incidenten. Duidelijke boodschap gegeven, moet beter op alle vlakken, zoniet volgt ontslag. Dame met heel wat bagage, chauffeur De Lijn geen job voor haar (haar droom ligt in de 'zorg') en zorgbehoevend jong kind komt op de eerste plaats. Zien hoe het verder loopt. 27/12/2024 = 6 maanden in dienst. </t>
  </si>
  <si>
    <t>Van Damme Gilyann</t>
  </si>
  <si>
    <t>brief EV: 3 meldingen op 6 maand</t>
  </si>
  <si>
    <t>evaluatiegesprek EV: meldingen en ongevallen overlopen; verder goed dossier</t>
  </si>
  <si>
    <t>Attitude + Te laat</t>
  </si>
  <si>
    <t>Ugur Gözüküçük</t>
  </si>
  <si>
    <t>Bart VDB: gesprek nav. 5 meldingen te laat en attitude-probleem: 2 afzonderlijke incidenten waarbij Ugur de telefoon toesmijt (1 keer bij dispatching, 1 keer bij planner Kristof V.). Boodschap gegeven dat dit niet kan, respectvol omgaan met collega's en geen nieuwe meldingen meer inzake te laat. Benoemd dat hij nog in zijn evaluatie-periode zit (nog geen 6 maaanden in dienst) en het cruciaal is dat hij zich herpakt!</t>
  </si>
  <si>
    <t>Evaluatie/verzuim</t>
  </si>
  <si>
    <t>SH + TC Bart: Nav. afwezigheden ondertussen dramatisch (8 op 7 maanden) gesprek dr SH gevoerd. De boodschap van 19/12/2024 heeft hij wel begrepen, gn nieuwe melding meer te laat, alsook geen attitude-incident meer. Wel op veel andere vlakken werk aan de winkel: schade ondertss 6 aanrijdingen, monitoring in stijgende lijn (jan. &gt;20%), 2 inbreuken ziekte-reglement, 1 snelheidsovertreding. Enkel eco, KR en agressie oké. Tijdens gesprek stelt Ugur zich meegaand op. PS: omdat de bevestigingsbrief v. 19/12 er niet meer van gekomen is, heb ik deze verwerkt in de brief van gesprek 21/02/2025. Anonieme coaching gepland.</t>
  </si>
  <si>
    <t>Ivan Ivanov</t>
  </si>
  <si>
    <t>Bart VDB: gesprek met Ivan voorafgaand aan evaluatiegesprek nav. vele afwezigheden. Moet beter anders zal contract beëindigd worden. Functioneren zelf goed.</t>
  </si>
  <si>
    <t>SH + TC Bart: nu 5 na 12 wat afwezigheden betreft. Bij geen beterschap, kan er zo niet verder samen gewerkt worden. Moeten op hem kunnen rekenen. Afwezigheden dramatisch.</t>
  </si>
  <si>
    <t>Bart VDB: gesprek na 6 maanden in dienst. Boodschap gegeven dat we konden overgaan tot ontslag maar ik mijn nek voor hem uitgestoken heb. Zijn attitude en functioneren zelf is goed MAAR wel enkele zeer grote werkpunten: 1) aanwezigheden (8 korte ZI-perioden, 'slechts' 20 dagen), 2) TL en inbreuk op ZI-reglement. Hij is ons dankbaar dat we in hem blijven geloven zijn en wil ons niet meer teleur stellen. Hem meegegeven dat hij zijn rugzak qua afwezigheden nog steeds heeft en de formele fase nog niet voorbij is. Zelf gaf hij toe dat van de 8 perioden slechts 2 tal perioden waren dat hij echt zo ziek was dat hij niet kon komen werken. De rest te maken met problemen vrouw en kind. Positief aan hem: geen schadegevallen, elke maand 0% Totaal te vroeg, gn KR, gn agressie, gn overtredingen, enkel te hoge eco louter nav. stationair draaien. Zeker geen slechte kerel. Hopelijk is hij nu goed vertrokken.</t>
  </si>
  <si>
    <t xml:space="preserve">TC Bart: 3 nieuwe ziekteperiodene sedert laatste gesprek 12/02/2025, 5 ziekteperioden sedert formele gesprek met SH dd. 22/11/2024. Sabrina haar woorden weinig indruk gemaakt. Nu 11 perioden op 12maanden. Moet beter zoniet… Normaal terug gesprek met SH MAAR in verlof. 3 meldingen ook behandeld. verder geen klagen van Ivan, eigenlijk wel zeer goede chauffeur. Mooie coaching ook + eco + monitoring. Louter afwezigheden in zijn geval. </t>
  </si>
  <si>
    <t xml:space="preserve">Sadegh Neissi </t>
  </si>
  <si>
    <t>Yagoub Abdelali</t>
  </si>
  <si>
    <t>Berdan Hyuseinov</t>
  </si>
  <si>
    <t>Evaluatiegesprek DDC: zeer goede start</t>
  </si>
  <si>
    <t>Nejmeddine Hansaoui</t>
  </si>
  <si>
    <t>Gesprek DDC + SH: afspraken rond hernemen</t>
  </si>
  <si>
    <t>Nejmeddine Hasnaoui</t>
  </si>
  <si>
    <t>coachinsgesprek</t>
  </si>
  <si>
    <t>Gesprek DDC - 5 meldingen en ongeval eigen schade</t>
  </si>
  <si>
    <t xml:space="preserve">algemeen functioneren </t>
  </si>
  <si>
    <t xml:space="preserve">Cisse Sayon </t>
  </si>
  <si>
    <t xml:space="preserve">wandelgesprek </t>
  </si>
  <si>
    <t xml:space="preserve">formeel gesprek </t>
  </si>
  <si>
    <t xml:space="preserve">gesprek KDR + SH algemeen functioneren </t>
  </si>
  <si>
    <t>Natad Younes</t>
  </si>
  <si>
    <t>gesprek EV: goede start</t>
  </si>
  <si>
    <t>Lukas Rocabado Hinojosa</t>
  </si>
  <si>
    <t>evaluatiegesprek EV: goed dossier</t>
  </si>
  <si>
    <t>Atilla Ardic</t>
  </si>
  <si>
    <t>Moez El Ouni</t>
  </si>
  <si>
    <t xml:space="preserve">Gesprek DDC + SH: gesprek nav 2 VWF </t>
  </si>
  <si>
    <t>Talha Yavas</t>
  </si>
  <si>
    <t>Dorien De Keyser</t>
  </si>
  <si>
    <t>Gesprek DDC: evaluatiegesprek - werkpunt: ongevallen</t>
  </si>
  <si>
    <t>Shah Sekandar</t>
  </si>
  <si>
    <t>Gesprek DDC: evaluatiegesprek - perfecte start</t>
  </si>
  <si>
    <t>Dirk De smet</t>
  </si>
  <si>
    <t>Jeroen Hoeckman</t>
  </si>
  <si>
    <t>Bart De Witte</t>
  </si>
  <si>
    <t>Yana Van Holsbeeck</t>
  </si>
  <si>
    <t>algmeen functioneren</t>
  </si>
  <si>
    <t>Oday Abulehia</t>
  </si>
  <si>
    <t>evaluatiegesprek RC</t>
  </si>
  <si>
    <t>coaching gesprek</t>
  </si>
  <si>
    <t>Jordi Frise</t>
  </si>
  <si>
    <t>Tim Van Huffel</t>
  </si>
  <si>
    <t>gesprek RC - evaluatiegesprek</t>
  </si>
  <si>
    <t>Ramazan Inci</t>
  </si>
  <si>
    <t>Bart VDB: over hele lijn goed bezig. Eerste 6 maanden slechts 1 afwezigheid, 1 enkele melding in CB, gn ongevallen, zeer mooie groene eco, (6,1), gn overtredingen, gn KR, gn agressie. Vroegrijden zit we aan gemiddlede van 9,1, zeker nog groeipotentieel om onder target te geraken. Zeer goede ingesteldheid. Aanwinst voor team OT Gent.</t>
  </si>
  <si>
    <t>Tony De Pauw</t>
  </si>
  <si>
    <t>Thimo Hillaert</t>
  </si>
  <si>
    <t>Osman Özdemir</t>
  </si>
  <si>
    <t>Bart VDB: heel mooi parcours, slechts 1 enkele melding in CB (omleiding gemist), 1 enkele afwezigheidsperiode (spoed), 1 aanrijding (veroorzaakt door tgpartij). Al de rest TOP: eco, gn vroegrijder, gn agressie, gn overtredingen, gn KR, topingesteldheid, zomerbbq-&gt; halalvleesbakker...hemel en aarde verschillend met vroegere naamgenoot uit mijn team, nochtans familie van elkaar!</t>
  </si>
  <si>
    <t>Avery Smets</t>
  </si>
  <si>
    <t>Bjorn Timmerman</t>
  </si>
  <si>
    <t>gesprek RC- evaluatie</t>
  </si>
  <si>
    <t>Hasan Salem</t>
  </si>
  <si>
    <t>Bart VDB: Salem = top ingesteldheid. Wordt ook wel Smiley genoemd omdat chauffeur steeds lacht. Uit het juiste hout gesneden om onze ambassadeur te zijn. Qua functioneren kan ik weinig negatiefs benoemen. Oké er zijn enkele meldingen in CB maar als beginnend chauffeur met Nederlands als niet de moedertaal, normaal dat er hier en daar een foutje wordt begaan. Salem leert uit zijn fouten en begaat ze geen 2de keer. Heeft zgn. 2 ziekteperioden (1 X 1 dag met attest) en andere periode was omdat zijn vrouw hem wou verlaten waardoor hij mentaal er volledig door zat. Ik belde hem op toen ik het nieuws vernam via iemand van de vakbond die Salem in vertrouwen had genomen. Ik belde Salem op om hem een hart onder de riem te steken, Salem huilde aan de telefoon tijdens ons gesprek. Hartverscheurend. Ondertussen is de situatie bekoeld. Vrouw gaat toch niet weg, dus er is nog hoop. Salem zeker iemand waarop we kunnen vertrouwen. Een aanwinst voor ons als bedrijf. Mooie Eco, top op tijd rijder, gn overtredingen, gn agressie, gn KR. Ik heb het voor hem! Heeft altijd gedroomd om chauffeur bij ons te zijn. Maakt het waar.</t>
  </si>
  <si>
    <t>Yves Naessens</t>
  </si>
  <si>
    <t>Rudi Van Eeckhaut</t>
  </si>
  <si>
    <t>Bart VDB: Topper: op alle vlakken een vlekkeloos parcours. Qua ingesteldheid een voorbeeld. Verzwikt zijn voet maar blijft toch rijden in belang van exploitatie, zijn woorden nie neute, nie pleuje. Zo'n mensen hebben we vandoen. O meldingen, o schade, gn afwezigheid, top eco, gn vroegrijder, gn agressie, gn overtredingen , gn KR... superlatieven. Vrachtwagenchauffeur met 25 j. ervaring!</t>
  </si>
  <si>
    <t>Kelly Van de Winckel</t>
  </si>
  <si>
    <t>goed dossier: 1 melding stond aan Zuid ipv GBR, 1 goede coaching en 1 ongeval. Goede start.</t>
  </si>
  <si>
    <t>Nick Dils</t>
  </si>
  <si>
    <t>Abdesmad Kasmi</t>
  </si>
  <si>
    <t>Ben Van der Bauwhede</t>
  </si>
  <si>
    <t>gesprek EV: evaluatiegesprek 6 maand in dienst</t>
  </si>
  <si>
    <t xml:space="preserve">evaluatiegesprek </t>
  </si>
  <si>
    <t>De Rammelaere Bjorn</t>
  </si>
  <si>
    <t>Hamza Tuncer</t>
  </si>
  <si>
    <t>Gesprek DDC: perfecte start (evaluatie 6 maanden dienst)</t>
  </si>
  <si>
    <t>Mike Van Loo</t>
  </si>
  <si>
    <t>Kevin Bogaert</t>
  </si>
  <si>
    <t>Alexander Crop</t>
  </si>
  <si>
    <t>Amrullah Safi</t>
  </si>
  <si>
    <t>Mike Verniers</t>
  </si>
  <si>
    <t>Jens Hulleputte</t>
  </si>
  <si>
    <t>gesprek RC- Te laat komen</t>
  </si>
  <si>
    <t>gesprek RC + SH = meldingen en algemeen functioneren</t>
  </si>
  <si>
    <t>gesprek RC ziekteverzuim</t>
  </si>
  <si>
    <t>Baber Sabai</t>
  </si>
  <si>
    <t>gesprek RC: evaluatiegesprek</t>
  </si>
  <si>
    <t>functioneringsgesprek</t>
  </si>
  <si>
    <t>Rayan Coulon</t>
  </si>
  <si>
    <t>Ibrahim Karanfil</t>
  </si>
  <si>
    <t>Gesprek DDC: goedestart (evaluatie 6 maanden dienst)</t>
  </si>
  <si>
    <t>Achraf Cesmeli</t>
  </si>
  <si>
    <t>Kristine Willems</t>
  </si>
  <si>
    <t>Eekhout Steve</t>
  </si>
  <si>
    <t>De Bruycker Dylan</t>
  </si>
  <si>
    <t>Tacq Joey</t>
  </si>
  <si>
    <t>PersoneelsNr</t>
  </si>
  <si>
    <t>Naam</t>
  </si>
  <si>
    <t>Voornaam</t>
  </si>
  <si>
    <t>RedenUitDienst</t>
  </si>
  <si>
    <t>Toumi</t>
  </si>
  <si>
    <t>Sabri</t>
  </si>
  <si>
    <t>In dienst</t>
  </si>
  <si>
    <t>Vandenbogaerde</t>
  </si>
  <si>
    <t>Tony</t>
  </si>
  <si>
    <t>Robbe</t>
  </si>
  <si>
    <t>Sofie</t>
  </si>
  <si>
    <t>Ontslagnemer</t>
  </si>
  <si>
    <t>Batslé</t>
  </si>
  <si>
    <t>Dieter</t>
  </si>
  <si>
    <t>Eggermont</t>
  </si>
  <si>
    <t>Wim</t>
  </si>
  <si>
    <t>Lefebvre</t>
  </si>
  <si>
    <t>Olivier</t>
  </si>
  <si>
    <t>Bogaert</t>
  </si>
  <si>
    <t>Ivan</t>
  </si>
  <si>
    <t>De Mol</t>
  </si>
  <si>
    <t>Raphael</t>
  </si>
  <si>
    <t>(Brug-)pensioen</t>
  </si>
  <si>
    <t>De Kee</t>
  </si>
  <si>
    <t>Ina</t>
  </si>
  <si>
    <t>De Paepe</t>
  </si>
  <si>
    <t>Jeroen</t>
  </si>
  <si>
    <t>Mutatie</t>
  </si>
  <si>
    <t>Gevaert</t>
  </si>
  <si>
    <t>Ignace</t>
  </si>
  <si>
    <t>Seeuws</t>
  </si>
  <si>
    <t>Marnic</t>
  </si>
  <si>
    <t>Goethals</t>
  </si>
  <si>
    <t>Jeffrey</t>
  </si>
  <si>
    <t>De Vrieze</t>
  </si>
  <si>
    <t>Ludo</t>
  </si>
  <si>
    <t>Van Waes</t>
  </si>
  <si>
    <t>Carine</t>
  </si>
  <si>
    <t>De Plus</t>
  </si>
  <si>
    <t>Gunter</t>
  </si>
  <si>
    <t>Baert</t>
  </si>
  <si>
    <t>Freddy</t>
  </si>
  <si>
    <t>Beeckman</t>
  </si>
  <si>
    <t>Nico</t>
  </si>
  <si>
    <t>De Pauw</t>
  </si>
  <si>
    <t>Dorothy</t>
  </si>
  <si>
    <t>Ontslag</t>
  </si>
  <si>
    <t>Bolle</t>
  </si>
  <si>
    <t>Pascal</t>
  </si>
  <si>
    <t>De Vuysdere</t>
  </si>
  <si>
    <t>Simon</t>
  </si>
  <si>
    <t>Van deraerschot</t>
  </si>
  <si>
    <t>De Cooman</t>
  </si>
  <si>
    <t>Kurt</t>
  </si>
  <si>
    <t>De Boever</t>
  </si>
  <si>
    <t>Kitty</t>
  </si>
  <si>
    <t>Hautekeete</t>
  </si>
  <si>
    <t>Luc</t>
  </si>
  <si>
    <t>Van Vliet</t>
  </si>
  <si>
    <t>Tom</t>
  </si>
  <si>
    <t>De Feyter</t>
  </si>
  <si>
    <t>David</t>
  </si>
  <si>
    <t>De Smet</t>
  </si>
  <si>
    <t>Kenneth</t>
  </si>
  <si>
    <t>Van Den Bossche</t>
  </si>
  <si>
    <t>Martine</t>
  </si>
  <si>
    <t>Van Eenaeme</t>
  </si>
  <si>
    <t>Verwest</t>
  </si>
  <si>
    <t>Roose</t>
  </si>
  <si>
    <t>De Clercq</t>
  </si>
  <si>
    <t>Inès</t>
  </si>
  <si>
    <t>Riobello-Olalla</t>
  </si>
  <si>
    <t>Wesley</t>
  </si>
  <si>
    <t>Boutiebi</t>
  </si>
  <si>
    <t>Ahmed</t>
  </si>
  <si>
    <t>De Geyter</t>
  </si>
  <si>
    <t>Claudine</t>
  </si>
  <si>
    <t>Oosterlinck</t>
  </si>
  <si>
    <t>Jan</t>
  </si>
  <si>
    <t>Simoens</t>
  </si>
  <si>
    <t>Franky</t>
  </si>
  <si>
    <t>Eeckhout</t>
  </si>
  <si>
    <t>Steve</t>
  </si>
  <si>
    <t>Schijvens</t>
  </si>
  <si>
    <t>Ronny</t>
  </si>
  <si>
    <t>De Mey</t>
  </si>
  <si>
    <t>Kirdas</t>
  </si>
  <si>
    <t>Ramazan</t>
  </si>
  <si>
    <t>Reynen</t>
  </si>
  <si>
    <t>Dirk</t>
  </si>
  <si>
    <t>Schurink</t>
  </si>
  <si>
    <t>Richard</t>
  </si>
  <si>
    <t>Smekens</t>
  </si>
  <si>
    <t>Thierry</t>
  </si>
  <si>
    <t>De Weirt</t>
  </si>
  <si>
    <t>Chris</t>
  </si>
  <si>
    <t>Van Kerckhove</t>
  </si>
  <si>
    <t>Sabine</t>
  </si>
  <si>
    <t>De Moor</t>
  </si>
  <si>
    <t>Stefan</t>
  </si>
  <si>
    <t>Vervoort</t>
  </si>
  <si>
    <t>Koen</t>
  </si>
  <si>
    <t>Vandaele</t>
  </si>
  <si>
    <t>Verbrugge</t>
  </si>
  <si>
    <t>Cetinkaya</t>
  </si>
  <si>
    <t>Tuncay</t>
  </si>
  <si>
    <t>Thibaut</t>
  </si>
  <si>
    <t>Verstuyft</t>
  </si>
  <si>
    <t>Hugo</t>
  </si>
  <si>
    <t>Haegeman</t>
  </si>
  <si>
    <t>Paul</t>
  </si>
  <si>
    <t>Rodrigue</t>
  </si>
  <si>
    <t>Vincent</t>
  </si>
  <si>
    <t>De Mulder</t>
  </si>
  <si>
    <t>Philip</t>
  </si>
  <si>
    <t>De paepe</t>
  </si>
  <si>
    <t>Hilde</t>
  </si>
  <si>
    <t>Kiliç</t>
  </si>
  <si>
    <t>Halil</t>
  </si>
  <si>
    <t>Laute</t>
  </si>
  <si>
    <t>Walenta</t>
  </si>
  <si>
    <t>Sven</t>
  </si>
  <si>
    <t>Daeseleire</t>
  </si>
  <si>
    <t>Robin</t>
  </si>
  <si>
    <t>Ackermans</t>
  </si>
  <si>
    <t>Christian</t>
  </si>
  <si>
    <t>Peter</t>
  </si>
  <si>
    <t>Dejonghe</t>
  </si>
  <si>
    <t>Katleen</t>
  </si>
  <si>
    <t>Marinx</t>
  </si>
  <si>
    <t>Kristoff</t>
  </si>
  <si>
    <t>Vandenberghe</t>
  </si>
  <si>
    <t>Filip</t>
  </si>
  <si>
    <t>Dhondt</t>
  </si>
  <si>
    <t>Frank</t>
  </si>
  <si>
    <t>Tondeleir</t>
  </si>
  <si>
    <t>Ron</t>
  </si>
  <si>
    <t>Wulfranck</t>
  </si>
  <si>
    <t>Dominique</t>
  </si>
  <si>
    <t>De Pryck</t>
  </si>
  <si>
    <t>Sam</t>
  </si>
  <si>
    <t>Vandenbempt</t>
  </si>
  <si>
    <t>Patrick</t>
  </si>
  <si>
    <t>Mestdagh</t>
  </si>
  <si>
    <t>Van Wezemael</t>
  </si>
  <si>
    <t>Petereyns</t>
  </si>
  <si>
    <t>Vanessa</t>
  </si>
  <si>
    <t>Bracke</t>
  </si>
  <si>
    <t>Rouan</t>
  </si>
  <si>
    <t>Meau</t>
  </si>
  <si>
    <t>Tania</t>
  </si>
  <si>
    <t>Laforce</t>
  </si>
  <si>
    <t>Mario</t>
  </si>
  <si>
    <t>Devriendt</t>
  </si>
  <si>
    <t>De Volder</t>
  </si>
  <si>
    <t>Vermaete</t>
  </si>
  <si>
    <t>Cynthia</t>
  </si>
  <si>
    <t>Bouckhout</t>
  </si>
  <si>
    <t>Ingeborg</t>
  </si>
  <si>
    <t>Omey</t>
  </si>
  <si>
    <t>Geert</t>
  </si>
  <si>
    <t>Vandecasteele</t>
  </si>
  <si>
    <t>Ruth</t>
  </si>
  <si>
    <t>Stevens</t>
  </si>
  <si>
    <t>Marie-Josée</t>
  </si>
  <si>
    <t>Toch</t>
  </si>
  <si>
    <t>Erwin</t>
  </si>
  <si>
    <t>Rosita</t>
  </si>
  <si>
    <t>Notte</t>
  </si>
  <si>
    <t>Nancy</t>
  </si>
  <si>
    <t>Verdonck</t>
  </si>
  <si>
    <t>Wulleput</t>
  </si>
  <si>
    <t>Peggy</t>
  </si>
  <si>
    <t>Van Lauwe</t>
  </si>
  <si>
    <t>VandenDaele</t>
  </si>
  <si>
    <t>Andy</t>
  </si>
  <si>
    <t>Devriese</t>
  </si>
  <si>
    <t>Wittevrongel</t>
  </si>
  <si>
    <t>Wendy</t>
  </si>
  <si>
    <t>Desnerck</t>
  </si>
  <si>
    <t>Dennis</t>
  </si>
  <si>
    <t>Lootens</t>
  </si>
  <si>
    <t>Davy</t>
  </si>
  <si>
    <t>Van Landschoot</t>
  </si>
  <si>
    <t>Jürgen</t>
  </si>
  <si>
    <t>Daisy</t>
  </si>
  <si>
    <t>Van De Vyver</t>
  </si>
  <si>
    <t>Gregory</t>
  </si>
  <si>
    <t>DeBisschop</t>
  </si>
  <si>
    <t>Praet</t>
  </si>
  <si>
    <t>Reginald</t>
  </si>
  <si>
    <t>Van Imschoot</t>
  </si>
  <si>
    <t>Marc</t>
  </si>
  <si>
    <t>Idrisi</t>
  </si>
  <si>
    <t>Hasana</t>
  </si>
  <si>
    <t>Lega</t>
  </si>
  <si>
    <t>Claude</t>
  </si>
  <si>
    <t>Vancauwenberghe</t>
  </si>
  <si>
    <t>Werner</t>
  </si>
  <si>
    <t>Vanlerberghe</t>
  </si>
  <si>
    <t>Rudy</t>
  </si>
  <si>
    <t>Van den Berghe</t>
  </si>
  <si>
    <t>Kris</t>
  </si>
  <si>
    <t>Mike</t>
  </si>
  <si>
    <t>Van Wittenberge</t>
  </si>
  <si>
    <t>Jolie</t>
  </si>
  <si>
    <t>Sandra</t>
  </si>
  <si>
    <t>Verhamme</t>
  </si>
  <si>
    <t>Andre</t>
  </si>
  <si>
    <t>Platteau</t>
  </si>
  <si>
    <t>Lydie</t>
  </si>
  <si>
    <t>De Vos</t>
  </si>
  <si>
    <t>Günter</t>
  </si>
  <si>
    <t>Gilliet</t>
  </si>
  <si>
    <t>Eddy</t>
  </si>
  <si>
    <t>Saveyn</t>
  </si>
  <si>
    <t>Philippe</t>
  </si>
  <si>
    <t>Van Meurs</t>
  </si>
  <si>
    <t>Esther</t>
  </si>
  <si>
    <t>Azahaf</t>
  </si>
  <si>
    <t>M'Hamed</t>
  </si>
  <si>
    <t>Maes</t>
  </si>
  <si>
    <t>Tommy</t>
  </si>
  <si>
    <t>Nys</t>
  </si>
  <si>
    <t>Kristof</t>
  </si>
  <si>
    <t>Van Volsem</t>
  </si>
  <si>
    <t>Stijn</t>
  </si>
  <si>
    <t>Dolly</t>
  </si>
  <si>
    <t>Joos</t>
  </si>
  <si>
    <t>Veronique</t>
  </si>
  <si>
    <t>Fiers</t>
  </si>
  <si>
    <t>Ben</t>
  </si>
  <si>
    <t>Deschepper</t>
  </si>
  <si>
    <t>Remmery</t>
  </si>
  <si>
    <t>Hondeghem</t>
  </si>
  <si>
    <t>De Bock</t>
  </si>
  <si>
    <t>Aspeslagh</t>
  </si>
  <si>
    <t>Van Liedekerke</t>
  </si>
  <si>
    <t>Dekeuckelaere</t>
  </si>
  <si>
    <t>Eric</t>
  </si>
  <si>
    <t>Odaci</t>
  </si>
  <si>
    <t>Kadir</t>
  </si>
  <si>
    <t>Vanooteghem</t>
  </si>
  <si>
    <t>Johnny</t>
  </si>
  <si>
    <t>Vermeulen</t>
  </si>
  <si>
    <t>Emmanuel</t>
  </si>
  <si>
    <t>Van Steenbergen</t>
  </si>
  <si>
    <t>Arampatzis</t>
  </si>
  <si>
    <t>Stavros</t>
  </si>
  <si>
    <t>Deschrijver</t>
  </si>
  <si>
    <t>Akhayad</t>
  </si>
  <si>
    <t>De Boeck</t>
  </si>
  <si>
    <t>Johannes</t>
  </si>
  <si>
    <t>Willems</t>
  </si>
  <si>
    <t>Kristine</t>
  </si>
  <si>
    <t>De Bruyne</t>
  </si>
  <si>
    <t>Benny</t>
  </si>
  <si>
    <t>Penninck</t>
  </si>
  <si>
    <t>Vandevyvere</t>
  </si>
  <si>
    <t>Rombaut</t>
  </si>
  <si>
    <t>Neirinck</t>
  </si>
  <si>
    <t>Vermeire</t>
  </si>
  <si>
    <t>AZV2</t>
  </si>
  <si>
    <t>Ettaibi</t>
  </si>
  <si>
    <t>Moulay Abdelrani</t>
  </si>
  <si>
    <t>Dhooge</t>
  </si>
  <si>
    <t>Declercq</t>
  </si>
  <si>
    <t>Bjorn</t>
  </si>
  <si>
    <t>Verlaeckt</t>
  </si>
  <si>
    <t>Lincey</t>
  </si>
  <si>
    <t>Delamper</t>
  </si>
  <si>
    <t>Derop</t>
  </si>
  <si>
    <t>Wouter</t>
  </si>
  <si>
    <t>Buyck</t>
  </si>
  <si>
    <t>Evy</t>
  </si>
  <si>
    <t>Allan</t>
  </si>
  <si>
    <t>Van Grootenbrulle</t>
  </si>
  <si>
    <t>Vranken</t>
  </si>
  <si>
    <t>Ghysels</t>
  </si>
  <si>
    <t>Erik</t>
  </si>
  <si>
    <t>Vanden Boer</t>
  </si>
  <si>
    <t>Rumold</t>
  </si>
  <si>
    <t>Seghers</t>
  </si>
  <si>
    <t>Ruben</t>
  </si>
  <si>
    <t>Kizilmese</t>
  </si>
  <si>
    <t>Emra</t>
  </si>
  <si>
    <t>Pekdemir</t>
  </si>
  <si>
    <t>Ilkmur</t>
  </si>
  <si>
    <t>Imschoot</t>
  </si>
  <si>
    <t>Frederik</t>
  </si>
  <si>
    <t>Vonck</t>
  </si>
  <si>
    <t>Buyle</t>
  </si>
  <si>
    <t>Mestdag</t>
  </si>
  <si>
    <t>Marius</t>
  </si>
  <si>
    <t>Rivière</t>
  </si>
  <si>
    <t>Bart</t>
  </si>
  <si>
    <t>de Maertelaere</t>
  </si>
  <si>
    <t>Tanguy</t>
  </si>
  <si>
    <t>Van Den Neste</t>
  </si>
  <si>
    <t>Diederik</t>
  </si>
  <si>
    <t>De Coensel</t>
  </si>
  <si>
    <t>Christiaan</t>
  </si>
  <si>
    <t>De Roo</t>
  </si>
  <si>
    <t>Osselaer</t>
  </si>
  <si>
    <t>In</t>
  </si>
  <si>
    <t>Murat</t>
  </si>
  <si>
    <t>Van Haver</t>
  </si>
  <si>
    <t>Mavzer</t>
  </si>
  <si>
    <t>Önder</t>
  </si>
  <si>
    <t>De Ridder</t>
  </si>
  <si>
    <t>Danny</t>
  </si>
  <si>
    <t>Alkanat</t>
  </si>
  <si>
    <t>Metin</t>
  </si>
  <si>
    <t>Dhuyvetter</t>
  </si>
  <si>
    <t>Sari</t>
  </si>
  <si>
    <t>Cemâl</t>
  </si>
  <si>
    <t>Props</t>
  </si>
  <si>
    <t>Verstichel</t>
  </si>
  <si>
    <t>Jethro</t>
  </si>
  <si>
    <t>Cauberg</t>
  </si>
  <si>
    <t>Alain</t>
  </si>
  <si>
    <t>Housiaux</t>
  </si>
  <si>
    <t>Yves</t>
  </si>
  <si>
    <t>Anjuijn</t>
  </si>
  <si>
    <t>Doolaege</t>
  </si>
  <si>
    <t>Yasin</t>
  </si>
  <si>
    <t>Alex</t>
  </si>
  <si>
    <t>Sergeant</t>
  </si>
  <si>
    <t>Tinneke</t>
  </si>
  <si>
    <t>Bockstaele</t>
  </si>
  <si>
    <t>Verbanck</t>
  </si>
  <si>
    <t>Albert</t>
  </si>
  <si>
    <t>Van Remoortel</t>
  </si>
  <si>
    <t>Koenraad</t>
  </si>
  <si>
    <t>Kesteloot</t>
  </si>
  <si>
    <t>De Craemer</t>
  </si>
  <si>
    <t>Geets</t>
  </si>
  <si>
    <t>Robert</t>
  </si>
  <si>
    <t>Vanderstraeten</t>
  </si>
  <si>
    <t>De Grom</t>
  </si>
  <si>
    <t>De Coster</t>
  </si>
  <si>
    <t>Lucien</t>
  </si>
  <si>
    <t>De Cock</t>
  </si>
  <si>
    <t>Tafa</t>
  </si>
  <si>
    <t>Sevdet</t>
  </si>
  <si>
    <t>Van Hulle</t>
  </si>
  <si>
    <t>Horemans</t>
  </si>
  <si>
    <t>Malin</t>
  </si>
  <si>
    <t>Gürbulak</t>
  </si>
  <si>
    <t>Mehmet Emin</t>
  </si>
  <si>
    <t>Elisa</t>
  </si>
  <si>
    <t>Moulay Abdenâzih</t>
  </si>
  <si>
    <t>Davey</t>
  </si>
  <si>
    <t>Van der Maelen</t>
  </si>
  <si>
    <t>Dierick</t>
  </si>
  <si>
    <t>La Fontaine</t>
  </si>
  <si>
    <t>Pospiech</t>
  </si>
  <si>
    <t>Marcin</t>
  </si>
  <si>
    <t>Meyvaert</t>
  </si>
  <si>
    <t>Maarten</t>
  </si>
  <si>
    <t>Kurudere</t>
  </si>
  <si>
    <t>Abdullah</t>
  </si>
  <si>
    <t>Van Meerhaeghe</t>
  </si>
  <si>
    <t>Jean-Claude</t>
  </si>
  <si>
    <t>Pluym</t>
  </si>
  <si>
    <t>Delahaye</t>
  </si>
  <si>
    <t>Karina</t>
  </si>
  <si>
    <t>Baetslé</t>
  </si>
  <si>
    <t>Süleyman</t>
  </si>
  <si>
    <t>Wauters</t>
  </si>
  <si>
    <t>Penneman</t>
  </si>
  <si>
    <t>Kevin</t>
  </si>
  <si>
    <t>Brilyov</t>
  </si>
  <si>
    <t>Dmitriy</t>
  </si>
  <si>
    <t>Bicici</t>
  </si>
  <si>
    <t>Abdul Kadir</t>
  </si>
  <si>
    <t>Callebert</t>
  </si>
  <si>
    <t>Pieter Jan</t>
  </si>
  <si>
    <t>De Backer</t>
  </si>
  <si>
    <t>Kelly</t>
  </si>
  <si>
    <t>Osseel</t>
  </si>
  <si>
    <t>Johan</t>
  </si>
  <si>
    <t>Nollé</t>
  </si>
  <si>
    <t>Eva</t>
  </si>
  <si>
    <t>Van Cauteren</t>
  </si>
  <si>
    <t>Coussée</t>
  </si>
  <si>
    <t>Van Renterghem</t>
  </si>
  <si>
    <t>Véronique</t>
  </si>
  <si>
    <t>Goossens</t>
  </si>
  <si>
    <t>Gunther</t>
  </si>
  <si>
    <t>De Walsche</t>
  </si>
  <si>
    <t>Mestach</t>
  </si>
  <si>
    <t>Achalhi</t>
  </si>
  <si>
    <t>Abderrachid</t>
  </si>
  <si>
    <t>Pamuk</t>
  </si>
  <si>
    <t>Nejmi</t>
  </si>
  <si>
    <t>Sobieraj</t>
  </si>
  <si>
    <t>Maciej</t>
  </si>
  <si>
    <t>Naudts</t>
  </si>
  <si>
    <t>Christophe</t>
  </si>
  <si>
    <t>Kerman</t>
  </si>
  <si>
    <t>Riza</t>
  </si>
  <si>
    <t>De Schamphelaere</t>
  </si>
  <si>
    <t>Nathalie</t>
  </si>
  <si>
    <t>Unal</t>
  </si>
  <si>
    <t>Mustafa</t>
  </si>
  <si>
    <t>Vermaesen</t>
  </si>
  <si>
    <t>Christoph</t>
  </si>
  <si>
    <t>Byosière</t>
  </si>
  <si>
    <t>Christof</t>
  </si>
  <si>
    <t>Cansse</t>
  </si>
  <si>
    <t>Adiyil</t>
  </si>
  <si>
    <t>Attila</t>
  </si>
  <si>
    <t>Baetens</t>
  </si>
  <si>
    <t>Christine</t>
  </si>
  <si>
    <t>Dellaert</t>
  </si>
  <si>
    <t>Simoen</t>
  </si>
  <si>
    <t>François</t>
  </si>
  <si>
    <t>Mehennaoui</t>
  </si>
  <si>
    <t>Kaled</t>
  </si>
  <si>
    <t>Wyffels</t>
  </si>
  <si>
    <t>Jean-Pierre</t>
  </si>
  <si>
    <t>Cornette</t>
  </si>
  <si>
    <t>Jurgen</t>
  </si>
  <si>
    <t>D'Haeyere</t>
  </si>
  <si>
    <t>Bernard</t>
  </si>
  <si>
    <t>Planckaert</t>
  </si>
  <si>
    <t>Luttens</t>
  </si>
  <si>
    <t>Kaya</t>
  </si>
  <si>
    <t>Aydin</t>
  </si>
  <si>
    <t>Tayefeh Arbab</t>
  </si>
  <si>
    <t>Ali</t>
  </si>
  <si>
    <t>Gök</t>
  </si>
  <si>
    <t>Davut</t>
  </si>
  <si>
    <t>Braeckman</t>
  </si>
  <si>
    <t>De Groote</t>
  </si>
  <si>
    <t>Emanuel</t>
  </si>
  <si>
    <t>Elcin</t>
  </si>
  <si>
    <t>Hüseyin Kürsat</t>
  </si>
  <si>
    <t>Haelterman</t>
  </si>
  <si>
    <t>Devos</t>
  </si>
  <si>
    <t>Stefaan</t>
  </si>
  <si>
    <t>Dries</t>
  </si>
  <si>
    <t>Sahbaz</t>
  </si>
  <si>
    <t>Arafat</t>
  </si>
  <si>
    <t>De Waele</t>
  </si>
  <si>
    <t>Walter</t>
  </si>
  <si>
    <t>Van Autryve</t>
  </si>
  <si>
    <t>Vicky</t>
  </si>
  <si>
    <t>De Meyer</t>
  </si>
  <si>
    <t>Einauan</t>
  </si>
  <si>
    <t>Foad</t>
  </si>
  <si>
    <t>Vanrenterghem</t>
  </si>
  <si>
    <t>Serge</t>
  </si>
  <si>
    <t>Veysel</t>
  </si>
  <si>
    <t>Simsek</t>
  </si>
  <si>
    <t>Dutry</t>
  </si>
  <si>
    <t>Marino</t>
  </si>
  <si>
    <t>Kayim</t>
  </si>
  <si>
    <t>Akin</t>
  </si>
  <si>
    <t>Naïm</t>
  </si>
  <si>
    <t>Fasseur</t>
  </si>
  <si>
    <t>Frederic</t>
  </si>
  <si>
    <t>Kazakbiyev</t>
  </si>
  <si>
    <t>Osman</t>
  </si>
  <si>
    <t>Van Der Snick</t>
  </si>
  <si>
    <t>Verstockt</t>
  </si>
  <si>
    <t>Debby</t>
  </si>
  <si>
    <t>Vergauwe</t>
  </si>
  <si>
    <t>Mechthold</t>
  </si>
  <si>
    <t>Ralf</t>
  </si>
  <si>
    <t>Overleden</t>
  </si>
  <si>
    <t>Remiens</t>
  </si>
  <si>
    <t>Staelens</t>
  </si>
  <si>
    <t>De Wit</t>
  </si>
  <si>
    <t>Bruno</t>
  </si>
  <si>
    <t>Peers</t>
  </si>
  <si>
    <t>Vanden Veegaete</t>
  </si>
  <si>
    <t>Münir</t>
  </si>
  <si>
    <t>Bral</t>
  </si>
  <si>
    <t>Jessica</t>
  </si>
  <si>
    <t>Bauwens</t>
  </si>
  <si>
    <t>Hublau</t>
  </si>
  <si>
    <t>Roland</t>
  </si>
  <si>
    <t>Van Puyenbroeck</t>
  </si>
  <si>
    <t>Pascale</t>
  </si>
  <si>
    <t>Justé</t>
  </si>
  <si>
    <t>Steven</t>
  </si>
  <si>
    <t>Van Vlem</t>
  </si>
  <si>
    <t>Samyn</t>
  </si>
  <si>
    <t>Van Haute</t>
  </si>
  <si>
    <t>Diether</t>
  </si>
  <si>
    <t>Van Semmertier</t>
  </si>
  <si>
    <t>Aelterman</t>
  </si>
  <si>
    <t>Van Caelenbergh</t>
  </si>
  <si>
    <t>Kaddouri</t>
  </si>
  <si>
    <t>Fouad</t>
  </si>
  <si>
    <t>Van Cauwenberg</t>
  </si>
  <si>
    <t>Frans</t>
  </si>
  <si>
    <t>Siderov</t>
  </si>
  <si>
    <t>Miroslav</t>
  </si>
  <si>
    <t>Jonathan</t>
  </si>
  <si>
    <t>Dalemans</t>
  </si>
  <si>
    <t>Van de Capelle</t>
  </si>
  <si>
    <t>Engels</t>
  </si>
  <si>
    <t>Lippens</t>
  </si>
  <si>
    <t>Miguel</t>
  </si>
  <si>
    <t>Ong</t>
  </si>
  <si>
    <t>Geok Hong</t>
  </si>
  <si>
    <t>El Allali</t>
  </si>
  <si>
    <t>Rachid</t>
  </si>
  <si>
    <t>De Ruyck</t>
  </si>
  <si>
    <t>De Meester</t>
  </si>
  <si>
    <t>Bohez</t>
  </si>
  <si>
    <t>Toubadie</t>
  </si>
  <si>
    <t>Mossa</t>
  </si>
  <si>
    <t>De Baets</t>
  </si>
  <si>
    <t>Van Kerckvoorde</t>
  </si>
  <si>
    <t>Duré</t>
  </si>
  <si>
    <t>Guillaume</t>
  </si>
  <si>
    <t>Yildiz</t>
  </si>
  <si>
    <t>Burhan</t>
  </si>
  <si>
    <t>Moreels</t>
  </si>
  <si>
    <t>Pieter</t>
  </si>
  <si>
    <t>Mathias</t>
  </si>
  <si>
    <t>De Winter</t>
  </si>
  <si>
    <t>Lorenzo</t>
  </si>
  <si>
    <t>Schotsaert</t>
  </si>
  <si>
    <t>Michaël</t>
  </si>
  <si>
    <t>Oben</t>
  </si>
  <si>
    <t>Thibaud</t>
  </si>
  <si>
    <t>Niemegeers</t>
  </si>
  <si>
    <t>De Greef</t>
  </si>
  <si>
    <t>Yannick</t>
  </si>
  <si>
    <t>Doesburg</t>
  </si>
  <si>
    <t>Sander</t>
  </si>
  <si>
    <t>Cornelis</t>
  </si>
  <si>
    <t>Valerie</t>
  </si>
  <si>
    <t>Good</t>
  </si>
  <si>
    <t>Daniël</t>
  </si>
  <si>
    <t>Sassi</t>
  </si>
  <si>
    <t>Selma</t>
  </si>
  <si>
    <t>El-Khadiri</t>
  </si>
  <si>
    <t>Youssef</t>
  </si>
  <si>
    <t>Ekici</t>
  </si>
  <si>
    <t>Faki</t>
  </si>
  <si>
    <t>Peeters</t>
  </si>
  <si>
    <t>Sebastiaan</t>
  </si>
  <si>
    <t>Bianca</t>
  </si>
  <si>
    <t>Petrovic</t>
  </si>
  <si>
    <t>Damir</t>
  </si>
  <si>
    <t>Wauman</t>
  </si>
  <si>
    <t>Criel</t>
  </si>
  <si>
    <t>Vrancken</t>
  </si>
  <si>
    <t>Ludwig</t>
  </si>
  <si>
    <t>De Schenkel</t>
  </si>
  <si>
    <t>Parmentier</t>
  </si>
  <si>
    <t>Detaeye</t>
  </si>
  <si>
    <t>Van der Cruyssen</t>
  </si>
  <si>
    <t>Annik</t>
  </si>
  <si>
    <t>Vanmaldeghem</t>
  </si>
  <si>
    <t>Van Lierde</t>
  </si>
  <si>
    <t>Michel</t>
  </si>
  <si>
    <t>Sidi Mohamed</t>
  </si>
  <si>
    <t>Olenski</t>
  </si>
  <si>
    <t>Leonard</t>
  </si>
  <si>
    <t>Dryoel</t>
  </si>
  <si>
    <t>Omari</t>
  </si>
  <si>
    <t>Said</t>
  </si>
  <si>
    <t>De Muynck</t>
  </si>
  <si>
    <t>Laurian</t>
  </si>
  <si>
    <t>Meersman</t>
  </si>
  <si>
    <t>Hofman</t>
  </si>
  <si>
    <t>Marnix</t>
  </si>
  <si>
    <t>Geldof</t>
  </si>
  <si>
    <t>Özcam</t>
  </si>
  <si>
    <t>Ibrir</t>
  </si>
  <si>
    <t>Ridha</t>
  </si>
  <si>
    <t>Van den Bogaert</t>
  </si>
  <si>
    <t>Vojtech</t>
  </si>
  <si>
    <t>Gözüküçük</t>
  </si>
  <si>
    <t>Ayhan</t>
  </si>
  <si>
    <t>Debreuckere</t>
  </si>
  <si>
    <t>Renzo</t>
  </si>
  <si>
    <t>Guy</t>
  </si>
  <si>
    <t>Dejonckheere</t>
  </si>
  <si>
    <t>Els</t>
  </si>
  <si>
    <t>Carla</t>
  </si>
  <si>
    <t>De Beck</t>
  </si>
  <si>
    <t>El-Mohamed</t>
  </si>
  <si>
    <t>Mohamed</t>
  </si>
  <si>
    <t>Kerkhofs</t>
  </si>
  <si>
    <t>Anthony</t>
  </si>
  <si>
    <t>Desmet</t>
  </si>
  <si>
    <t>Van Malderghem</t>
  </si>
  <si>
    <t>Niels</t>
  </si>
  <si>
    <t>Lefevre</t>
  </si>
  <si>
    <t>Roels</t>
  </si>
  <si>
    <t>Tek</t>
  </si>
  <si>
    <t>Fatih</t>
  </si>
  <si>
    <t>Isiklar</t>
  </si>
  <si>
    <t>Okan</t>
  </si>
  <si>
    <t>Antoine</t>
  </si>
  <si>
    <t>Choaïbi</t>
  </si>
  <si>
    <t>Bilal</t>
  </si>
  <si>
    <t>Demir</t>
  </si>
  <si>
    <t>Bülent</t>
  </si>
  <si>
    <t>Willaert</t>
  </si>
  <si>
    <t>Uyttendaele</t>
  </si>
  <si>
    <t>Gassa</t>
  </si>
  <si>
    <t>Osmane</t>
  </si>
  <si>
    <t>Lachhab</t>
  </si>
  <si>
    <t>Mohammed</t>
  </si>
  <si>
    <t>De Petter</t>
  </si>
  <si>
    <t>Grillaert</t>
  </si>
  <si>
    <t>Lieven</t>
  </si>
  <si>
    <t>Schildermans</t>
  </si>
  <si>
    <t>Elisabeth</t>
  </si>
  <si>
    <t>Dewelde</t>
  </si>
  <si>
    <t>De Prycker</t>
  </si>
  <si>
    <t>Jacques</t>
  </si>
  <si>
    <t>Ahmad</t>
  </si>
  <si>
    <t>Herish</t>
  </si>
  <si>
    <t>Rotty</t>
  </si>
  <si>
    <t>Christoff</t>
  </si>
  <si>
    <t>Dogan</t>
  </si>
  <si>
    <t>Enes</t>
  </si>
  <si>
    <t>Slock</t>
  </si>
  <si>
    <t>Verwee</t>
  </si>
  <si>
    <t>Van Turtelboom</t>
  </si>
  <si>
    <t>Degroote</t>
  </si>
  <si>
    <t>Marleen</t>
  </si>
  <si>
    <t>Hoylaerts</t>
  </si>
  <si>
    <t>DeCorte</t>
  </si>
  <si>
    <t>Jean-Philippe</t>
  </si>
  <si>
    <t>Vanherreweghe</t>
  </si>
  <si>
    <t>De Vriendt</t>
  </si>
  <si>
    <t>Buruklar</t>
  </si>
  <si>
    <t>Ibrahim</t>
  </si>
  <si>
    <t>De Rycke</t>
  </si>
  <si>
    <t>Sylvie</t>
  </si>
  <si>
    <t>Leroy</t>
  </si>
  <si>
    <t>Gert</t>
  </si>
  <si>
    <t>Vyncke</t>
  </si>
  <si>
    <t>Sissi</t>
  </si>
  <si>
    <t>De Weerdt</t>
  </si>
  <si>
    <t>Samuel</t>
  </si>
  <si>
    <t>Willemsens</t>
  </si>
  <si>
    <t>Linda</t>
  </si>
  <si>
    <t>Özdemir</t>
  </si>
  <si>
    <t>Idris</t>
  </si>
  <si>
    <t>Arein</t>
  </si>
  <si>
    <t>Tim</t>
  </si>
  <si>
    <t>De Greve</t>
  </si>
  <si>
    <t>De Vuyst</t>
  </si>
  <si>
    <t>Boyke</t>
  </si>
  <si>
    <t>Priwall</t>
  </si>
  <si>
    <t>Heike</t>
  </si>
  <si>
    <t>Van Dingenen</t>
  </si>
  <si>
    <t>Griet</t>
  </si>
  <si>
    <t>Dullaert</t>
  </si>
  <si>
    <t>De Keyzer</t>
  </si>
  <si>
    <t>De Bruycker</t>
  </si>
  <si>
    <t>Iepkien</t>
  </si>
  <si>
    <t>Vervaet</t>
  </si>
  <si>
    <t>Van der Auwera</t>
  </si>
  <si>
    <t>Celikoz</t>
  </si>
  <si>
    <t>Musa</t>
  </si>
  <si>
    <t>Verbeurt</t>
  </si>
  <si>
    <t>Özer</t>
  </si>
  <si>
    <t>Gürol</t>
  </si>
  <si>
    <t>Goffin</t>
  </si>
  <si>
    <t>Arnaud</t>
  </si>
  <si>
    <t>Martens</t>
  </si>
  <si>
    <t>Geoffrey</t>
  </si>
  <si>
    <t>Huyse</t>
  </si>
  <si>
    <t>Annicke</t>
  </si>
  <si>
    <t>Deboosere</t>
  </si>
  <si>
    <t>Kathy</t>
  </si>
  <si>
    <t>De Rocker</t>
  </si>
  <si>
    <t>Van De Velde</t>
  </si>
  <si>
    <t>Beunnens</t>
  </si>
  <si>
    <t>Slosse</t>
  </si>
  <si>
    <t>Mehman Doust</t>
  </si>
  <si>
    <t>Farhad</t>
  </si>
  <si>
    <t>Flamant</t>
  </si>
  <si>
    <t>Roelandt</t>
  </si>
  <si>
    <t>William</t>
  </si>
  <si>
    <t>Lenders</t>
  </si>
  <si>
    <t>Ellen</t>
  </si>
  <si>
    <t>Blondeel</t>
  </si>
  <si>
    <t>Glenn</t>
  </si>
  <si>
    <t>Vanderstede</t>
  </si>
  <si>
    <t>Zontrop</t>
  </si>
  <si>
    <t>Vander Mersch</t>
  </si>
  <si>
    <t>Arvo</t>
  </si>
  <si>
    <t>Haerens</t>
  </si>
  <si>
    <t>Nick</t>
  </si>
  <si>
    <t>Simons</t>
  </si>
  <si>
    <t>Andreas</t>
  </si>
  <si>
    <t>Akbel</t>
  </si>
  <si>
    <t>Emre</t>
  </si>
  <si>
    <t>Gerres</t>
  </si>
  <si>
    <t>De Brauwer</t>
  </si>
  <si>
    <t>Gerald</t>
  </si>
  <si>
    <t>Beirnaert</t>
  </si>
  <si>
    <t>Verheecke</t>
  </si>
  <si>
    <t>Sharon</t>
  </si>
  <si>
    <t>Vandekerkhove</t>
  </si>
  <si>
    <t>Laethem</t>
  </si>
  <si>
    <t>Garrez</t>
  </si>
  <si>
    <t>De Merlier</t>
  </si>
  <si>
    <t>Giovanni</t>
  </si>
  <si>
    <t>Alaerts</t>
  </si>
  <si>
    <t>Sonja</t>
  </si>
  <si>
    <t>Petralia</t>
  </si>
  <si>
    <t>Kobe</t>
  </si>
  <si>
    <t>Vercauteren</t>
  </si>
  <si>
    <t>Petro</t>
  </si>
  <si>
    <t>Verberckmoes</t>
  </si>
  <si>
    <t>Unver</t>
  </si>
  <si>
    <t>Ismaïl</t>
  </si>
  <si>
    <t>Vandersmissen</t>
  </si>
  <si>
    <t>Denis</t>
  </si>
  <si>
    <t>Gaudissabois</t>
  </si>
  <si>
    <t>De Jonge</t>
  </si>
  <si>
    <t>Matthew</t>
  </si>
  <si>
    <t>Charlotte</t>
  </si>
  <si>
    <t>Lammens</t>
  </si>
  <si>
    <t>Mola</t>
  </si>
  <si>
    <t>Sitki</t>
  </si>
  <si>
    <t>Ferreira da Costa</t>
  </si>
  <si>
    <t>Oscar</t>
  </si>
  <si>
    <t>Yücesan</t>
  </si>
  <si>
    <t>Beytullah</t>
  </si>
  <si>
    <t>Heugens</t>
  </si>
  <si>
    <t>Dempsey</t>
  </si>
  <si>
    <t>Katia</t>
  </si>
  <si>
    <t>Hebbrecht</t>
  </si>
  <si>
    <t>De Cloet</t>
  </si>
  <si>
    <t>Sarah</t>
  </si>
  <si>
    <t>Raes</t>
  </si>
  <si>
    <t>Agovic</t>
  </si>
  <si>
    <t>Semsudin</t>
  </si>
  <si>
    <t>Tapmaz</t>
  </si>
  <si>
    <t>Mevlüt</t>
  </si>
  <si>
    <t>Van Den Daele</t>
  </si>
  <si>
    <t>Marischka</t>
  </si>
  <si>
    <t>vanden Bulcke</t>
  </si>
  <si>
    <t>Van Cleemput</t>
  </si>
  <si>
    <t>John</t>
  </si>
  <si>
    <t>Valcke</t>
  </si>
  <si>
    <t>Persyn</t>
  </si>
  <si>
    <t>Taser</t>
  </si>
  <si>
    <t>Safaipour</t>
  </si>
  <si>
    <t>Jalal</t>
  </si>
  <si>
    <t>Biesemans</t>
  </si>
  <si>
    <t>Jasper</t>
  </si>
  <si>
    <t>De Poorter</t>
  </si>
  <si>
    <t>Recollet</t>
  </si>
  <si>
    <t>Pieters</t>
  </si>
  <si>
    <t>De Jaeger</t>
  </si>
  <si>
    <t>Debouver</t>
  </si>
  <si>
    <t>Bonne</t>
  </si>
  <si>
    <t>Niko</t>
  </si>
  <si>
    <t>De Sutter</t>
  </si>
  <si>
    <t>Michiel</t>
  </si>
  <si>
    <t>Volckaert</t>
  </si>
  <si>
    <t>Amaury</t>
  </si>
  <si>
    <t>Oueslati</t>
  </si>
  <si>
    <t>Mohamed Ali</t>
  </si>
  <si>
    <t>De Smaele</t>
  </si>
  <si>
    <t>Jochen</t>
  </si>
  <si>
    <t>Govaerts</t>
  </si>
  <si>
    <t>Sandro</t>
  </si>
  <si>
    <t>Ghous</t>
  </si>
  <si>
    <t>Jalaluddin</t>
  </si>
  <si>
    <t>Desmadryl</t>
  </si>
  <si>
    <t>Tamasine</t>
  </si>
  <si>
    <t>Colaes</t>
  </si>
  <si>
    <t>Dylan</t>
  </si>
  <si>
    <t>Göcen</t>
  </si>
  <si>
    <t>Ahmedi - Muhtar</t>
  </si>
  <si>
    <t>Brecht</t>
  </si>
  <si>
    <t>Wiebert</t>
  </si>
  <si>
    <t>Kouki</t>
  </si>
  <si>
    <t>Saif ddine</t>
  </si>
  <si>
    <t>An</t>
  </si>
  <si>
    <t>Claeys</t>
  </si>
  <si>
    <t>Van der Steen</t>
  </si>
  <si>
    <t>Pille</t>
  </si>
  <si>
    <t>Vindevogel</t>
  </si>
  <si>
    <t>Kimberly</t>
  </si>
  <si>
    <t>Mejri</t>
  </si>
  <si>
    <t>Ilyas</t>
  </si>
  <si>
    <t>Dupon</t>
  </si>
  <si>
    <t>Warre</t>
  </si>
  <si>
    <t>De Fré</t>
  </si>
  <si>
    <t>Dimitri</t>
  </si>
  <si>
    <t>Van Durme</t>
  </si>
  <si>
    <t>Didier</t>
  </si>
  <si>
    <t>Speeckaert</t>
  </si>
  <si>
    <t>Jamie</t>
  </si>
  <si>
    <t>Michael</t>
  </si>
  <si>
    <t>Mangelinckx</t>
  </si>
  <si>
    <t>Jones</t>
  </si>
  <si>
    <t>Sammy</t>
  </si>
  <si>
    <t>Ayari</t>
  </si>
  <si>
    <t>Younes</t>
  </si>
  <si>
    <t>Waeles</t>
  </si>
  <si>
    <t>DePoorter</t>
  </si>
  <si>
    <t>Christiaens</t>
  </si>
  <si>
    <t>Cetin</t>
  </si>
  <si>
    <t>Serdar</t>
  </si>
  <si>
    <t>Mertens</t>
  </si>
  <si>
    <t>Ridvan</t>
  </si>
  <si>
    <t>Van Poucke</t>
  </si>
  <si>
    <t>Kirsan</t>
  </si>
  <si>
    <t>Ömer</t>
  </si>
  <si>
    <t>Vaeyens</t>
  </si>
  <si>
    <t>Midas</t>
  </si>
  <si>
    <t>Farsi</t>
  </si>
  <si>
    <t>Bissane</t>
  </si>
  <si>
    <t>Grypdonck</t>
  </si>
  <si>
    <t>Weemhof</t>
  </si>
  <si>
    <t>Maurice</t>
  </si>
  <si>
    <t>Aru</t>
  </si>
  <si>
    <t>Francesca</t>
  </si>
  <si>
    <t>Van Achte</t>
  </si>
  <si>
    <t>Jay</t>
  </si>
  <si>
    <t>Konix</t>
  </si>
  <si>
    <t>Raja</t>
  </si>
  <si>
    <t>Adnan</t>
  </si>
  <si>
    <t>Dedapper</t>
  </si>
  <si>
    <t>Marijke</t>
  </si>
  <si>
    <t>Cedric</t>
  </si>
  <si>
    <t>Sonck</t>
  </si>
  <si>
    <t>Oulzrag</t>
  </si>
  <si>
    <t>Moustafa</t>
  </si>
  <si>
    <t>Tatjana</t>
  </si>
  <si>
    <t>De Spiegeleire</t>
  </si>
  <si>
    <t>Annabel</t>
  </si>
  <si>
    <t>Timothy</t>
  </si>
  <si>
    <t>Van de Gehuchte</t>
  </si>
  <si>
    <t>Famelaer</t>
  </si>
  <si>
    <t>Wilfried</t>
  </si>
  <si>
    <t>De Wilde</t>
  </si>
  <si>
    <t>Dimitry</t>
  </si>
  <si>
    <t>Body</t>
  </si>
  <si>
    <t>Billen</t>
  </si>
  <si>
    <t>Gerfen</t>
  </si>
  <si>
    <t>Maran</t>
  </si>
  <si>
    <t>Hasni</t>
  </si>
  <si>
    <t>Helmi</t>
  </si>
  <si>
    <t>Köroglu</t>
  </si>
  <si>
    <t>Ercan</t>
  </si>
  <si>
    <t>Öner</t>
  </si>
  <si>
    <t>Tolga</t>
  </si>
  <si>
    <t>Voet</t>
  </si>
  <si>
    <t>Leentje</t>
  </si>
  <si>
    <t>Remory</t>
  </si>
  <si>
    <t>Harmanci</t>
  </si>
  <si>
    <t>Kenan</t>
  </si>
  <si>
    <t>Zulkifly</t>
  </si>
  <si>
    <t>Kelchtermans</t>
  </si>
  <si>
    <t>Raf</t>
  </si>
  <si>
    <t>Verlinden</t>
  </si>
  <si>
    <t>Vanwynsberghe</t>
  </si>
  <si>
    <t>Jolien</t>
  </si>
  <si>
    <t>De Bree</t>
  </si>
  <si>
    <t>Vandenborre</t>
  </si>
  <si>
    <t>Herman</t>
  </si>
  <si>
    <t>Cifteoglu</t>
  </si>
  <si>
    <t>Sedat</t>
  </si>
  <si>
    <t>Benjilali</t>
  </si>
  <si>
    <t>Abdelhak</t>
  </si>
  <si>
    <t>Vanderstock</t>
  </si>
  <si>
    <t>Kenny</t>
  </si>
  <si>
    <t>De Clus</t>
  </si>
  <si>
    <t>Hans</t>
  </si>
  <si>
    <t>Van Dueren</t>
  </si>
  <si>
    <t>Kim</t>
  </si>
  <si>
    <t>Gojda</t>
  </si>
  <si>
    <t>Vaclav</t>
  </si>
  <si>
    <t>De Boey</t>
  </si>
  <si>
    <t>Kjell</t>
  </si>
  <si>
    <t>Özgur</t>
  </si>
  <si>
    <t>Stevelinck</t>
  </si>
  <si>
    <t>Saey</t>
  </si>
  <si>
    <t>Joris</t>
  </si>
  <si>
    <t>Topak</t>
  </si>
  <si>
    <t>Erkan</t>
  </si>
  <si>
    <t>Gardabou</t>
  </si>
  <si>
    <t>Nasr-eddine</t>
  </si>
  <si>
    <t>Pedro</t>
  </si>
  <si>
    <t>Sonia</t>
  </si>
  <si>
    <t>Vermeersch</t>
  </si>
  <si>
    <t>Francky</t>
  </si>
  <si>
    <t>Depaepe</t>
  </si>
  <si>
    <t>Van Hoe</t>
  </si>
  <si>
    <t>Ivo</t>
  </si>
  <si>
    <t>Roos</t>
  </si>
  <si>
    <t>Bram</t>
  </si>
  <si>
    <t>Schepens</t>
  </si>
  <si>
    <t>Cherradi Hadi</t>
  </si>
  <si>
    <t>Hamza</t>
  </si>
  <si>
    <t>Tibo</t>
  </si>
  <si>
    <t>Altunkalem</t>
  </si>
  <si>
    <t>Abdurrahim</t>
  </si>
  <si>
    <t>Petit</t>
  </si>
  <si>
    <t>Vleurinck</t>
  </si>
  <si>
    <t>Cindy</t>
  </si>
  <si>
    <t>Verroeye</t>
  </si>
  <si>
    <t>Safi</t>
  </si>
  <si>
    <t>Shaukat</t>
  </si>
  <si>
    <t>Holub</t>
  </si>
  <si>
    <t>Patrik</t>
  </si>
  <si>
    <t>Dekens</t>
  </si>
  <si>
    <t>Thao</t>
  </si>
  <si>
    <t>Ly</t>
  </si>
  <si>
    <t>Caufrier</t>
  </si>
  <si>
    <t>Van de Velde</t>
  </si>
  <si>
    <t>Valentijn</t>
  </si>
  <si>
    <t>Verschraegen</t>
  </si>
  <si>
    <t>Vandeputte</t>
  </si>
  <si>
    <t>Furkan</t>
  </si>
  <si>
    <t>Van Limbergen</t>
  </si>
  <si>
    <t>Vergucht</t>
  </si>
  <si>
    <t>Gilles</t>
  </si>
  <si>
    <t>Hoffelinck</t>
  </si>
  <si>
    <t>Thomas</t>
  </si>
  <si>
    <t>Göktas</t>
  </si>
  <si>
    <t>Muharrem</t>
  </si>
  <si>
    <t>Hoste</t>
  </si>
  <si>
    <t>Wieme</t>
  </si>
  <si>
    <t>Vanhouteghem</t>
  </si>
  <si>
    <t>Jonas</t>
  </si>
  <si>
    <t>Van den Daele</t>
  </si>
  <si>
    <t>Pelfrene</t>
  </si>
  <si>
    <t>Toby</t>
  </si>
  <si>
    <t>Ghani</t>
  </si>
  <si>
    <t>Mozamil</t>
  </si>
  <si>
    <t>Jagne</t>
  </si>
  <si>
    <t>Momodou</t>
  </si>
  <si>
    <t>Eid</t>
  </si>
  <si>
    <t>Mahammud</t>
  </si>
  <si>
    <t>Kerremans</t>
  </si>
  <si>
    <t>Callant</t>
  </si>
  <si>
    <t>Illya</t>
  </si>
  <si>
    <t>Bekaert</t>
  </si>
  <si>
    <t>Gertjan</t>
  </si>
  <si>
    <t>Thielemans</t>
  </si>
  <si>
    <t>Clint</t>
  </si>
  <si>
    <t>Douiouri</t>
  </si>
  <si>
    <t>Brahim</t>
  </si>
  <si>
    <t>Yarne</t>
  </si>
  <si>
    <t>Van Wynsberge</t>
  </si>
  <si>
    <t>Sturtewagen</t>
  </si>
  <si>
    <t>Ognianov</t>
  </si>
  <si>
    <t>Atanas</t>
  </si>
  <si>
    <t>Alekov</t>
  </si>
  <si>
    <t>Aleko</t>
  </si>
  <si>
    <t>Babayev</t>
  </si>
  <si>
    <t>Emin</t>
  </si>
  <si>
    <t>Gomez</t>
  </si>
  <si>
    <t>Redentor de Castro</t>
  </si>
  <si>
    <t>Verstraeten</t>
  </si>
  <si>
    <t>Agacseven</t>
  </si>
  <si>
    <t>Youri</t>
  </si>
  <si>
    <t>Momsen</t>
  </si>
  <si>
    <t>Rory</t>
  </si>
  <si>
    <t>Taghon</t>
  </si>
  <si>
    <t>Fangyo</t>
  </si>
  <si>
    <t>De Henau</t>
  </si>
  <si>
    <t>Van Pottelberghe</t>
  </si>
  <si>
    <t>Kocabas</t>
  </si>
  <si>
    <t>Abdülkadir</t>
  </si>
  <si>
    <t>Vulaj</t>
  </si>
  <si>
    <t>Elson</t>
  </si>
  <si>
    <t>Hovhannisyan</t>
  </si>
  <si>
    <t>Aram</t>
  </si>
  <si>
    <t>Afilal</t>
  </si>
  <si>
    <t>Mouad</t>
  </si>
  <si>
    <t>Rotsaert</t>
  </si>
  <si>
    <t>Delcourt</t>
  </si>
  <si>
    <t>Daniel</t>
  </si>
  <si>
    <t>Kandrouchi</t>
  </si>
  <si>
    <t>Abdelkrim</t>
  </si>
  <si>
    <t>Demaeght</t>
  </si>
  <si>
    <t>Frederiek</t>
  </si>
  <si>
    <t>Vanzieleghem</t>
  </si>
  <si>
    <t>Mathieu</t>
  </si>
  <si>
    <t>Bastiaen</t>
  </si>
  <si>
    <t>Flexi-job</t>
  </si>
  <si>
    <t>Coban</t>
  </si>
  <si>
    <t>Mehmet</t>
  </si>
  <si>
    <t>Akmese</t>
  </si>
  <si>
    <t>Ahmet</t>
  </si>
  <si>
    <t>Karel</t>
  </si>
  <si>
    <t>Dewulf</t>
  </si>
  <si>
    <t>Matthias</t>
  </si>
  <si>
    <t>Germeyns</t>
  </si>
  <si>
    <t>Limbourg</t>
  </si>
  <si>
    <t>Heidi</t>
  </si>
  <si>
    <t>Minbari</t>
  </si>
  <si>
    <t>Ako</t>
  </si>
  <si>
    <t>Riahi</t>
  </si>
  <si>
    <t>Vermeir</t>
  </si>
  <si>
    <t>Vlaminck</t>
  </si>
  <si>
    <t>Aytekin</t>
  </si>
  <si>
    <t>Segers</t>
  </si>
  <si>
    <t>Baeckelandt</t>
  </si>
  <si>
    <t>Versmessen</t>
  </si>
  <si>
    <t>Hendrik</t>
  </si>
  <si>
    <t>Speelman</t>
  </si>
  <si>
    <t>Maxim</t>
  </si>
  <si>
    <t>Nguetto</t>
  </si>
  <si>
    <t>Brisco Romeo</t>
  </si>
  <si>
    <t>Zakaria</t>
  </si>
  <si>
    <t>Desart</t>
  </si>
  <si>
    <t>Ridgi</t>
  </si>
  <si>
    <t>van Turnhout</t>
  </si>
  <si>
    <t>Mariëlle</t>
  </si>
  <si>
    <t>Rummens</t>
  </si>
  <si>
    <t>Razzaz</t>
  </si>
  <si>
    <t>Mahmoud</t>
  </si>
  <si>
    <t>Smesman</t>
  </si>
  <si>
    <t>El Mezroui</t>
  </si>
  <si>
    <t>Zouheir</t>
  </si>
  <si>
    <t>Dolleslagers</t>
  </si>
  <si>
    <t>Jalili</t>
  </si>
  <si>
    <t>Yaseeb</t>
  </si>
  <si>
    <t>Krak</t>
  </si>
  <si>
    <t>Jerry Ruben</t>
  </si>
  <si>
    <t>Verpoest</t>
  </si>
  <si>
    <t>El Gasmi</t>
  </si>
  <si>
    <t>Sami</t>
  </si>
  <si>
    <t>Stubbe</t>
  </si>
  <si>
    <t>Jarne</t>
  </si>
  <si>
    <t>Bagseven</t>
  </si>
  <si>
    <t>Mikail</t>
  </si>
  <si>
    <t>Huseyin</t>
  </si>
  <si>
    <t>Braet</t>
  </si>
  <si>
    <t>Juanito</t>
  </si>
  <si>
    <t>Guyssens</t>
  </si>
  <si>
    <t>Mouton</t>
  </si>
  <si>
    <t>Jim</t>
  </si>
  <si>
    <t>Kalhor</t>
  </si>
  <si>
    <t>Kamran</t>
  </si>
  <si>
    <t>Van Damme</t>
  </si>
  <si>
    <t>Van Lancker</t>
  </si>
  <si>
    <t>Mouhine</t>
  </si>
  <si>
    <t>Marouane</t>
  </si>
  <si>
    <t>Boelaert</t>
  </si>
  <si>
    <t>Ak</t>
  </si>
  <si>
    <t>Chbabi</t>
  </si>
  <si>
    <t>Hourya</t>
  </si>
  <si>
    <t>Batukaev</t>
  </si>
  <si>
    <t>Sulambek</t>
  </si>
  <si>
    <t>Ramadan</t>
  </si>
  <si>
    <t>Selleslach</t>
  </si>
  <si>
    <t>Arne</t>
  </si>
  <si>
    <t>Kilinc</t>
  </si>
  <si>
    <t>Atilay</t>
  </si>
  <si>
    <t>Bourouina</t>
  </si>
  <si>
    <t>Riyad</t>
  </si>
  <si>
    <t>Acosta Salinas</t>
  </si>
  <si>
    <t>Benigna</t>
  </si>
  <si>
    <t>Van Rentergem</t>
  </si>
  <si>
    <t>Haenebalcke</t>
  </si>
  <si>
    <t>El Aaddam</t>
  </si>
  <si>
    <t>Hodayfa</t>
  </si>
  <si>
    <t>De Nys</t>
  </si>
  <si>
    <t>Elise</t>
  </si>
  <si>
    <t>Opsomer</t>
  </si>
  <si>
    <t>Gerrit</t>
  </si>
  <si>
    <t>Vandekerckhove</t>
  </si>
  <si>
    <t>Mohamed Yassin</t>
  </si>
  <si>
    <t>Abdulhamid</t>
  </si>
  <si>
    <t>Malak</t>
  </si>
  <si>
    <t>Kemal</t>
  </si>
  <si>
    <t>Abdi Shaiye</t>
  </si>
  <si>
    <t>Rashid</t>
  </si>
  <si>
    <t>Ahlaloum</t>
  </si>
  <si>
    <t>Khalid</t>
  </si>
  <si>
    <t>Agil</t>
  </si>
  <si>
    <t>Birol</t>
  </si>
  <si>
    <t>Selçuk</t>
  </si>
  <si>
    <t>Puylaert</t>
  </si>
  <si>
    <t>Robby</t>
  </si>
  <si>
    <t>De Lange</t>
  </si>
  <si>
    <t>Kat</t>
  </si>
  <si>
    <t>Van Belleghem</t>
  </si>
  <si>
    <t>Van Herreweghe</t>
  </si>
  <si>
    <t>Branco</t>
  </si>
  <si>
    <t>Sogut</t>
  </si>
  <si>
    <t>Rauf</t>
  </si>
  <si>
    <t>Babaian</t>
  </si>
  <si>
    <t>Verhulst</t>
  </si>
  <si>
    <t>De Staercke</t>
  </si>
  <si>
    <t>Stroobandt</t>
  </si>
  <si>
    <t>Ostyn</t>
  </si>
  <si>
    <t>Joyce</t>
  </si>
  <si>
    <t>Duyck</t>
  </si>
  <si>
    <t>De Meulenaere</t>
  </si>
  <si>
    <t>Carion</t>
  </si>
  <si>
    <t>Rojet</t>
  </si>
  <si>
    <t>Kartal</t>
  </si>
  <si>
    <t>Dobbelaere</t>
  </si>
  <si>
    <t>Jaimy</t>
  </si>
  <si>
    <t>Fadel</t>
  </si>
  <si>
    <t>Husam</t>
  </si>
  <si>
    <t>Ganseman</t>
  </si>
  <si>
    <t>Jordy</t>
  </si>
  <si>
    <t>Busra</t>
  </si>
  <si>
    <t>Van Speybroek</t>
  </si>
  <si>
    <t>Cesmeli</t>
  </si>
  <si>
    <t>Achraf</t>
  </si>
  <si>
    <t>Van Geyt</t>
  </si>
  <si>
    <t>Keli</t>
  </si>
  <si>
    <t>Stilian</t>
  </si>
  <si>
    <t>El Karach El Hauari</t>
  </si>
  <si>
    <t>De Rijcke</t>
  </si>
  <si>
    <t>Barbara</t>
  </si>
  <si>
    <t>Haché</t>
  </si>
  <si>
    <t>De Kesel</t>
  </si>
  <si>
    <t>Milan</t>
  </si>
  <si>
    <t>Sadik</t>
  </si>
  <si>
    <t>Meyskens</t>
  </si>
  <si>
    <t>Monia</t>
  </si>
  <si>
    <t>Galens</t>
  </si>
  <si>
    <t>Georges</t>
  </si>
  <si>
    <t>Minne</t>
  </si>
  <si>
    <t>Saritag</t>
  </si>
  <si>
    <t>Mehmed</t>
  </si>
  <si>
    <t>Dacic</t>
  </si>
  <si>
    <t>Esmir</t>
  </si>
  <si>
    <t>Poelman</t>
  </si>
  <si>
    <t>Goktepe</t>
  </si>
  <si>
    <t>Ersin</t>
  </si>
  <si>
    <t>Bashir</t>
  </si>
  <si>
    <t>Muhammad Salman</t>
  </si>
  <si>
    <t>Gökhan</t>
  </si>
  <si>
    <t>Catar</t>
  </si>
  <si>
    <t>Antoniewicz</t>
  </si>
  <si>
    <t>Stephan</t>
  </si>
  <si>
    <t>Aysel</t>
  </si>
  <si>
    <t>Berth</t>
  </si>
  <si>
    <t>Hesters</t>
  </si>
  <si>
    <t>Coulon</t>
  </si>
  <si>
    <t>Rayan</t>
  </si>
  <si>
    <t>Ouchir</t>
  </si>
  <si>
    <t>Louay</t>
  </si>
  <si>
    <t>Van Wayenbergh</t>
  </si>
  <si>
    <t>Yordi</t>
  </si>
  <si>
    <t>Dessein</t>
  </si>
  <si>
    <t>Brent</t>
  </si>
  <si>
    <t>Dedeci</t>
  </si>
  <si>
    <t>Mecit</t>
  </si>
  <si>
    <t>Fouquaert</t>
  </si>
  <si>
    <t>Noé</t>
  </si>
  <si>
    <t>Walleyn</t>
  </si>
  <si>
    <t>Renaat</t>
  </si>
  <si>
    <t>Torrekens</t>
  </si>
  <si>
    <t>Brik</t>
  </si>
  <si>
    <t>Demirkazik</t>
  </si>
  <si>
    <t>Sadeki</t>
  </si>
  <si>
    <t>Rojin</t>
  </si>
  <si>
    <t>Vanhooren</t>
  </si>
  <si>
    <t>Jose</t>
  </si>
  <si>
    <t>Willy</t>
  </si>
  <si>
    <t>Abdulkader</t>
  </si>
  <si>
    <t>Sabah</t>
  </si>
  <si>
    <t>Remue</t>
  </si>
  <si>
    <t>Judith</t>
  </si>
  <si>
    <t>De Tandt</t>
  </si>
  <si>
    <t>Öztürk</t>
  </si>
  <si>
    <t>Bilgehan</t>
  </si>
  <si>
    <t>Kabak</t>
  </si>
  <si>
    <t>Omer</t>
  </si>
  <si>
    <t>Damlakhi</t>
  </si>
  <si>
    <t>Nawras</t>
  </si>
  <si>
    <t>Seddiki</t>
  </si>
  <si>
    <t>Oualid</t>
  </si>
  <si>
    <t>D'hondt</t>
  </si>
  <si>
    <t>Van den Meerssche</t>
  </si>
  <si>
    <t>De Soete</t>
  </si>
  <si>
    <t>Christel</t>
  </si>
  <si>
    <t>Uitterhaegen</t>
  </si>
  <si>
    <t>Rustin</t>
  </si>
  <si>
    <t>Demirkaya</t>
  </si>
  <si>
    <t>Kâzim</t>
  </si>
  <si>
    <t>Vrielynck</t>
  </si>
  <si>
    <t>Matton</t>
  </si>
  <si>
    <t>Makelberge</t>
  </si>
  <si>
    <t>Vaneeckhaute</t>
  </si>
  <si>
    <t>Decaluwe</t>
  </si>
  <si>
    <t>Vanhalst</t>
  </si>
  <si>
    <t>Carlo</t>
  </si>
  <si>
    <t>Schatteman</t>
  </si>
  <si>
    <t>Julien</t>
  </si>
  <si>
    <t>Francois</t>
  </si>
  <si>
    <t>Gregoir</t>
  </si>
  <si>
    <t>Edgard</t>
  </si>
  <si>
    <t>Graton</t>
  </si>
  <si>
    <t>Vereecke</t>
  </si>
  <si>
    <t>D'Hont</t>
  </si>
  <si>
    <t>Rudi</t>
  </si>
  <si>
    <t>De Schepper</t>
  </si>
  <si>
    <t>Terneu</t>
  </si>
  <si>
    <t>Mostaert</t>
  </si>
  <si>
    <t>Vandewalle</t>
  </si>
  <si>
    <t>Peter Abel</t>
  </si>
  <si>
    <t>Maelbrancke</t>
  </si>
  <si>
    <t>Dierinck</t>
  </si>
  <si>
    <t>Charles</t>
  </si>
  <si>
    <t>Vanthomme</t>
  </si>
  <si>
    <t>Steenbrugge</t>
  </si>
  <si>
    <t>Sleeuwaert</t>
  </si>
  <si>
    <t>Jo</t>
  </si>
  <si>
    <t>Beke</t>
  </si>
  <si>
    <t>De doncker</t>
  </si>
  <si>
    <t>Vervust</t>
  </si>
  <si>
    <t>Guido</t>
  </si>
  <si>
    <t>Merre</t>
  </si>
  <si>
    <t>Cuvelier</t>
  </si>
  <si>
    <t>Karin</t>
  </si>
  <si>
    <t>Helderweirt</t>
  </si>
  <si>
    <t>Carlos</t>
  </si>
  <si>
    <t>Pretel</t>
  </si>
  <si>
    <t>Inge</t>
  </si>
  <si>
    <t>Tieberghien</t>
  </si>
  <si>
    <t>Oswald</t>
  </si>
  <si>
    <t>Binard</t>
  </si>
  <si>
    <t>Ketelslagers</t>
  </si>
  <si>
    <t>Jouret</t>
  </si>
  <si>
    <t>Vantilcke</t>
  </si>
  <si>
    <t>Fabien</t>
  </si>
  <si>
    <t>Boone</t>
  </si>
  <si>
    <t>Antoon</t>
  </si>
  <si>
    <t>Van der Stappen</t>
  </si>
  <si>
    <t>Delmeiren</t>
  </si>
  <si>
    <t>Busson</t>
  </si>
  <si>
    <t>De Craene</t>
  </si>
  <si>
    <t>Van Loo</t>
  </si>
  <si>
    <t>Henk</t>
  </si>
  <si>
    <t>Stephen</t>
  </si>
  <si>
    <t>Penning</t>
  </si>
  <si>
    <t>Batselaere</t>
  </si>
  <si>
    <t>Vinck</t>
  </si>
  <si>
    <t>Benyoub</t>
  </si>
  <si>
    <t>Hassan</t>
  </si>
  <si>
    <t>Natascha</t>
  </si>
  <si>
    <t>Lucq</t>
  </si>
  <si>
    <t>Joeri</t>
  </si>
  <si>
    <t>Priem</t>
  </si>
  <si>
    <t>Smet</t>
  </si>
  <si>
    <t>Middernacht</t>
  </si>
  <si>
    <t>Dave</t>
  </si>
  <si>
    <t>De Graeve</t>
  </si>
  <si>
    <t>Westelinck</t>
  </si>
  <si>
    <t>Dewispelaere</t>
  </si>
  <si>
    <t>Van De Sompel</t>
  </si>
  <si>
    <t>De Weirdt</t>
  </si>
  <si>
    <t>Lust</t>
  </si>
  <si>
    <t>Dominiek</t>
  </si>
  <si>
    <t>Loots</t>
  </si>
  <si>
    <t>Opvolgen</t>
  </si>
  <si>
    <t>Dienstnr</t>
  </si>
  <si>
    <t>Opmerking</t>
  </si>
  <si>
    <t>reden uit dienst</t>
  </si>
  <si>
    <t>Verhamme Andre</t>
  </si>
  <si>
    <t>pensioen</t>
  </si>
  <si>
    <t>Bastiaen Eric</t>
  </si>
  <si>
    <t>verg 27/07/15: opvolgen, operatie</t>
  </si>
  <si>
    <t>tweede signaal op korte tijd ivm rijstijl, coaching gevraagd, ook soc dienst ingelicht in kader van vorig signaal van Eric, vermoedelijk iets meer aan de hand</t>
  </si>
  <si>
    <t>Baeten Willy</t>
  </si>
  <si>
    <t>08/04/09,</t>
  </si>
  <si>
    <t>Speeckaert Rudy</t>
  </si>
  <si>
    <t>24/09/11: dodelijk ongeval Rooigemlaan</t>
  </si>
  <si>
    <t>Bracke Dirk</t>
  </si>
  <si>
    <r>
      <rPr>
        <b/>
        <sz val="11"/>
        <color theme="1"/>
        <rFont val="Calibri"/>
        <family val="2"/>
        <scheme val="minor"/>
      </rPr>
      <t>01/08/11</t>
    </r>
    <r>
      <rPr>
        <sz val="11"/>
        <color theme="1"/>
        <rFont val="Calibri"/>
        <family val="2"/>
        <scheme val="minor"/>
      </rPr>
      <t xml:space="preserve">: elke barema storten; </t>
    </r>
    <r>
      <rPr>
        <b/>
        <sz val="11"/>
        <color theme="1"/>
        <rFont val="Calibri"/>
        <family val="2"/>
        <scheme val="minor"/>
      </rPr>
      <t>tel. 31/01/12</t>
    </r>
    <r>
      <rPr>
        <sz val="11"/>
        <color theme="1"/>
        <rFont val="Calibri"/>
        <family val="2"/>
        <scheme val="minor"/>
      </rPr>
      <t xml:space="preserve">: blijft met achterstand van 116,15 euro; </t>
    </r>
    <r>
      <rPr>
        <b/>
        <sz val="11"/>
        <color theme="1"/>
        <rFont val="Calibri"/>
        <family val="2"/>
        <scheme val="minor"/>
      </rPr>
      <t>brief 20/02/12</t>
    </r>
    <r>
      <rPr>
        <sz val="11"/>
        <color theme="1"/>
        <rFont val="Calibri"/>
        <family val="2"/>
        <scheme val="minor"/>
      </rPr>
      <t>: nog steeds niet in orde, storten tegen 29/02; nazicht kas op 2/08/13: ok</t>
    </r>
  </si>
  <si>
    <t>Hellebaut Franky</t>
  </si>
  <si>
    <t xml:space="preserve">07/01/09, 15/05/09 (JB), </t>
  </si>
  <si>
    <t>Dewispelaere Jean-Pierre</t>
  </si>
  <si>
    <t>13/08/12,</t>
  </si>
  <si>
    <t>Ide Dirk</t>
  </si>
  <si>
    <t>30/09/09, 30/11/09 (MF), 21/05/10 (JB), 15/11/10 (JB)</t>
  </si>
  <si>
    <t>gedwongen mutatie DES</t>
  </si>
  <si>
    <t>30/11/09: laatste kans MF; 21/05/10 met JB: niet meer in negatief staan; 15/11/10 met JB: laatste verwittiging, dagelijks storten; 17/02/12: tel., herinnerd aan de afspraken; 28/02/12: herinnerd aan feit dat hij elke dag moet storten; 13/06/12: gedwongen mutatie ipv ontslag(CR +IVC)</t>
  </si>
  <si>
    <t>gesprek SH nav niet gebruikte halterem (2x op korte tijd)</t>
  </si>
  <si>
    <t>Damoiseaux Marc</t>
  </si>
  <si>
    <t>Vanlancker Jean-Pierre</t>
  </si>
  <si>
    <t>verg 05/03/14: steeds zelfde problematiek</t>
  </si>
  <si>
    <t>verg 13/02/15: chronische problemen, geen beterschap in zicht</t>
  </si>
  <si>
    <t>verg 28/07/15: ingreep ondergaan, wil in pensioen gaan gezien zijn toestand</t>
  </si>
  <si>
    <t>07/10/15: Georges kwam langs ikv een eventuele werkhervatting bij de arbeidsgeneesheer, voor ev aangepast werk, maar er is nog geen sprake van werkhervatting.</t>
  </si>
  <si>
    <t>verg: arbeidsgeneesheer geen voorstander van hervatting</t>
  </si>
  <si>
    <t>verg: hervatten, ook aangepast werk, is weinig waarschijnlijk, ook volgens arbeidsgeneesheer. Vermoedelijk AZV2 vanaf 4/02/2017.</t>
  </si>
  <si>
    <t>verg: zal op AZV2 gaan op 4 feb 2017, kan niet van ZI op brugpensioen (nek - evenwichtsstoornissen)</t>
  </si>
  <si>
    <t>D'Hertoghe Luc</t>
  </si>
  <si>
    <t>verg 05/03/14: zware problematiek, zal vermoedelijk niet snel terugkomen</t>
  </si>
  <si>
    <t>overleden</t>
  </si>
  <si>
    <t>Vandeveire Jean Pierre</t>
  </si>
  <si>
    <t>29/08/12, verg 06/05/14: pensioen aangevraagd; 29/09/14 (informeel): last van hernia;</t>
  </si>
  <si>
    <t xml:space="preserve">verg 15/04/15: gaat in pensioen begin 2016, geen actie; </t>
  </si>
  <si>
    <t>verg 27/07/15: geen actie</t>
  </si>
  <si>
    <t>Van Eeghem Martin</t>
  </si>
  <si>
    <t>Verschraegen Daniël</t>
  </si>
  <si>
    <t>17/01/12, verg 04/11/13: sociale dienst neemt contact op, verg 05/03/14: patroon zal blijven, nog eens apart te bespreken; verg 06/05/14: gesprek CR op 07/05/14, brugpensioen suggereren; 07/05/14;</t>
  </si>
  <si>
    <t>kasdienst en pensioen</t>
  </si>
  <si>
    <t>17/01/12; nazicht 21/01/14: 6 nieuwe vvf, 2 in 2012 en 4 in 2013; 07/05/14; 27/11/14 (slaapt slecht door pijn)</t>
  </si>
  <si>
    <t>verg 27/07/15: brugpensioen aangevraagd, werkt 100%, helpt niet voor zijn periodes</t>
  </si>
  <si>
    <t>verg: via mesor voorstel voor 3e job, zal vanaf juni naar magazijn of elders kunnen om dan in brugpensioen te kunnen gaan, vermoedelijk ziek tot aangepast werk</t>
  </si>
  <si>
    <t>Lagae Rudi</t>
  </si>
  <si>
    <t xml:space="preserve">12/02/10, 02/10/12, 20/03/13 (3 nieuwe periodes na vorig gesprek, waarvan 1 AO), langdurige periode na gesprek: 10/05/13 tot 26/07/13; verg 04/11/13: sociale dienst neemt contact; verg 05/03/14: dossier voorbereiden; verg 06/05/14: gesprek IVC; 04/07/14 (IVC + CR): vermoedelijk nog operatie nodig (knieprothese), moet bij herneming goed dossier worden en blijven; 24/12/14: mailtje gestuurd met vraag hoe het is; </t>
  </si>
  <si>
    <t>aangepast werk en nadien brugpensioen</t>
  </si>
  <si>
    <t xml:space="preserve">02/01/15: antwoord: verlenging; </t>
  </si>
  <si>
    <t xml:space="preserve">verg 13/02/15: nog niet hernomen, opvolgen; </t>
  </si>
  <si>
    <t>verg 28/07/15: opvolgen, pensioen aangevraagd?</t>
  </si>
  <si>
    <r>
      <rPr>
        <b/>
        <sz val="11"/>
        <color theme="1"/>
        <rFont val="Calibri"/>
        <family val="2"/>
        <scheme val="minor"/>
      </rPr>
      <t>02/10/12</t>
    </r>
    <r>
      <rPr>
        <sz val="11"/>
        <color theme="1"/>
        <rFont val="Calibri"/>
        <family val="2"/>
        <scheme val="minor"/>
      </rPr>
      <t xml:space="preserve">: elke barema storten, </t>
    </r>
    <r>
      <rPr>
        <b/>
        <sz val="11"/>
        <color theme="1"/>
        <rFont val="Calibri"/>
        <family val="2"/>
        <scheme val="minor"/>
      </rPr>
      <t>20/03/13</t>
    </r>
    <r>
      <rPr>
        <sz val="11"/>
        <color theme="1"/>
        <rFont val="Calibri"/>
        <family val="2"/>
        <scheme val="minor"/>
      </rPr>
      <t>: stort elke barema, nazicht kas 2/08/13: openstaand saldo, al een tijdje ziek, ok voor brief; 04/07/14 (IVC + CR): vermoedelijk nog operatie nodig (knieprothese), moet bij herneming goed dossier worden en blijven</t>
    </r>
  </si>
  <si>
    <t>02/10/12, 20/03/13: na vorig gesprek 2x te laat gekomen, waarvan 1 door misverstand met verwisseling, kijkt nu op website; nazicht 21/01/14: 2 nieuwe vvf; 04/07/14 (IVC + CR): vermoedelijk nog operatie nodig (knieprothese), moet bij herneming goed dossier worden en blijven</t>
  </si>
  <si>
    <t>Vaneeckhaute Philippe</t>
  </si>
  <si>
    <t>12/11/14: nav verkoop ticketten op voertuig</t>
  </si>
  <si>
    <t xml:space="preserve">20/10/09, 08/03/10; </t>
  </si>
  <si>
    <t>26/05/14: niet op gesprek gekomen, brief gestuurd</t>
  </si>
  <si>
    <t>verg 15/04/15: geen actie;</t>
  </si>
  <si>
    <t>verg: P40 aangevraagd, attest tot eind september, zal missch in september wel naar die rol kunnen overgaan</t>
  </si>
  <si>
    <t>vanaf 01/09 in P40</t>
  </si>
  <si>
    <t>Vanhalst Carlo</t>
  </si>
  <si>
    <t xml:space="preserve">10/03/10, </t>
  </si>
  <si>
    <t>tel. 10/11/14 (cr): 49 euro die gestort is op 11/10 zit niet in AS400, doet nazicht; klopt, zal de 49 euro storten</t>
  </si>
  <si>
    <t>Vermeire Lucas</t>
  </si>
  <si>
    <t>opvolgen na herneming ziekte; controle 05/08/13: kan beter</t>
  </si>
  <si>
    <t>De Mol Oscar</t>
  </si>
  <si>
    <t>heeft nog niet gewerkt sinds hij terug bij E gekomen is op 01/05/12</t>
  </si>
  <si>
    <t>Reyniers Patrick</t>
  </si>
  <si>
    <t>Francois Roland</t>
  </si>
  <si>
    <t>02/04/14: gebeld nav melding door collega's dat hij wildplast aan Melle Leeuw, ontkent dit</t>
  </si>
  <si>
    <t>Gregoir Edgard</t>
  </si>
  <si>
    <t>verg 06/01/16: binnenkort pensioen</t>
  </si>
  <si>
    <t>verg 06/01/16: soc dienst neemt contact op</t>
  </si>
  <si>
    <t>verg: zou in herfstvakantie willen hernemen na LZ, 80% via resterende verlofdagen</t>
  </si>
  <si>
    <t>verg: geen evolutie, na herneming kort opvolgen (houding naar oversten niet altijd ok)</t>
  </si>
  <si>
    <t>mag niet hernemen van arbeidsgeneesheer, is langsgekomen bij SW: nu medische probl</t>
  </si>
  <si>
    <t>sw : Filip kwam op eigen initiatief langs voor een gesprek,  is momenteel terug aan het werk maar heeft nu al weet van 2 medische problemen waarvoor hij terug even uit zal zijn. Hij vreest voor ontslag, Filip wenst op brugpensioen te gaan (kan in principe vanaf 08/2018)</t>
  </si>
  <si>
    <t>opgemerkt dat Philippe thuis is sinds 24/11, verlenging tot 31/12; info planning: aan ogen geopereerd, complicaties opgetreden, daardoor langer thuis dan voorzien</t>
  </si>
  <si>
    <t>mail soc dienst: "Philippe houdt me om de twee weken op de hoogte van zijn ziektetoestand. Hij is hier vandaag geweest, ik mocht van hem jullie op de hoogte brengen van de medische situatie. 
Philippe heeft Katarakt en is hiervoor geopereerd.  Na de operatie zijn er wat complicaties opgedoken, waardoor hij alles dubbel ziet en draait. Hij is een second opinion gaan halen bij een dokter in het UZ. Deze dokter schrijft hem opnieuw een operatie voor en daarnaast ook nog een lens. Op 30 januari 2018 krijgt hij een afspraak wanneer de operatie kan gebeuren op het rechter oog. Hij is terug naar de eerste dokter geweest om vroeger te kunnen behandeld worden en kreeg daar nu ook een testlens voorgeschreven. Deze zou deze week moeten binnen zijn, zodat de testfase voor het ene oog kan starten.
Ik zie Philippe niet eerder dan eind februari terugkomen. Ik heb hem wel op de planning gezet van 22 februari 2018 bij dr. Berlengéé voor een checkup en stand van zaken.</t>
  </si>
  <si>
    <t>cr: tel contact; oog wordt volgende week geopereerd, hoopt erna snel te kunnen komen werken (kan zelfs met bril niet rijden want ziet dubbel)</t>
  </si>
  <si>
    <t>soc dienst: Deze voormiddag contact opgenomen met Philippe Graton. Hij liet weten dat zijn medische toestand gunstig evolueert. Ik had hem een afspraak gegeven bij de arbeidsgeneesheer op 22/02 en deze gaat doorgaan. Hij voorziet een volledige hervatting (binnen zijn normaal 80% regime).</t>
  </si>
  <si>
    <t>mag hernemen vanaf 01/03</t>
  </si>
  <si>
    <t>verg: gaat in brugpensioen dit jaar</t>
  </si>
  <si>
    <t>Leman Willy</t>
  </si>
  <si>
    <t>20/06/12: ongevallenpreventie</t>
  </si>
  <si>
    <t>De Schuyter Donald</t>
  </si>
  <si>
    <t>D'Hont Rudi</t>
  </si>
  <si>
    <t>Carlier Patrick</t>
  </si>
  <si>
    <t>Van Brantheghem Marc</t>
  </si>
  <si>
    <t>05/06/09, verg 04/11/13: aangepast werk tot pensioen aug '14</t>
  </si>
  <si>
    <t>Maes Suzanne</t>
  </si>
  <si>
    <t>gesprek IVC + CR 04/10/13: binnen 6md opnieuw evalueren, verg 05/03/14: zie afspraken gesprek 04/10; 28/04/14 (IVC+CR): geen verbetering, laten overgaan naar AZV2; verg 13/02/15: geen actie</t>
  </si>
  <si>
    <t>Bekaert Martin</t>
  </si>
  <si>
    <t>24/12/14: LZ, kanker;</t>
  </si>
  <si>
    <t>verg 13/02/15: geen actie, wordt geopereerd in maart; verg 28/07/15: geen actie</t>
  </si>
  <si>
    <t>18/08/15: heeft gebeld, had een aantal vragen over invaliditeit, progr werken, enz. verwezen naar soc dienst</t>
  </si>
  <si>
    <t>14/04/14;</t>
  </si>
  <si>
    <t>Savoye Jacques</t>
  </si>
  <si>
    <t>14/06/12: ongevallenpreventie; 20/11/12: einde opvolging rijschool (pos.; schreef voor alles een verslag zoals het hoort)</t>
  </si>
  <si>
    <t>Vanderhaegen Vera</t>
  </si>
  <si>
    <t>21/10/11, verg 04/11/13: ok</t>
  </si>
  <si>
    <t>Helderweirt Eddy</t>
  </si>
  <si>
    <t>26/03/10, 08/08/12, 10/07/13, verg 04/11/13: ok; tel 28/01/14: is in nov '13 ziek geweest tgv slechte bestuurderszetel bus 3384 (iets in rug geschoten); tel 20/02/14: kon GV niet bereiken (is in verlof), moest zijn ei kwijt ivm problemen met zijn dochter, vroeg me of hij even thuis mocht blijven. Ik heb gezegd dat hij dat voor zichzelf moet beslissen, maar ook dat ziekte zwaarder weegt in een dossier dan verlof. Maar als het niet gaat, moet hij thuisblijven.</t>
  </si>
  <si>
    <t>tel 28/01/14: heeft van kas brief gekregen ivm meeslepend saldo van 18,70 euro, weet niet waar dit vandaan komt, houdt alles bij en volgens hem is alles ok; de raad gegeven met KV contact op te nemen en te vragen naar een overzicht waar dit vandaan komt; tel 31/01/14: fout ligt bij Eddy zelf, afgelopen zomer zich vergist, komt vandaag in orde</t>
  </si>
  <si>
    <t>verg: ZI tot eind maart, heeft aangepast werk bij M; geeft aan dat hij niet wil terugkomen als chauffeur; er was eerder gezegd dat hij in maart moest beginnen als chauffeur, nu verlenging tot eind maart; gesprek IVC: hernemen als chauffeur in april of ontslag</t>
  </si>
  <si>
    <t>info SH: 13/03 afspraak met IVC en Eddy met de bedoeling hem weer aan het werk te krijgen</t>
  </si>
  <si>
    <r>
      <rPr>
        <b/>
        <sz val="11"/>
        <color theme="1"/>
        <rFont val="Calibri"/>
        <family val="2"/>
        <scheme val="minor"/>
      </rPr>
      <t>26/11/09</t>
    </r>
    <r>
      <rPr>
        <sz val="11"/>
        <color theme="1"/>
        <rFont val="Calibri"/>
        <family val="2"/>
        <scheme val="minor"/>
      </rPr>
      <t>: elke barema storten; nazicht kas 02/08/13: ok;</t>
    </r>
    <r>
      <rPr>
        <b/>
        <sz val="11"/>
        <color theme="1"/>
        <rFont val="Calibri"/>
        <family val="2"/>
        <scheme val="minor"/>
      </rPr>
      <t xml:space="preserve"> 25/03/14:</t>
    </r>
    <r>
      <rPr>
        <sz val="11"/>
        <color theme="1"/>
        <rFont val="Calibri"/>
        <family val="2"/>
        <scheme val="minor"/>
      </rPr>
      <t xml:space="preserve"> hem gebeld omdat hij de laatste tijd vaak boven 100 euro kwam, stort wel regelmatig; tel. </t>
    </r>
    <r>
      <rPr>
        <b/>
        <sz val="11"/>
        <color theme="1"/>
        <rFont val="Calibri"/>
        <family val="2"/>
        <scheme val="minor"/>
      </rPr>
      <t>02/10/14</t>
    </r>
    <r>
      <rPr>
        <sz val="11"/>
        <color theme="1"/>
        <rFont val="Calibri"/>
        <family val="2"/>
        <scheme val="minor"/>
      </rPr>
      <t xml:space="preserve"> (cr), springt morgen eens binnen, zou nu ok moeten zijn</t>
    </r>
  </si>
  <si>
    <t>lijncontroleur geworden</t>
  </si>
  <si>
    <t>18/12/2015 : bedrag opgelopen door onzorgvuldigheid, alees gestort op datum vangesprek</t>
  </si>
  <si>
    <t>SW: paar keer te laat door kleinigheden, duidelijk een samenloop van omstandigheden. Prima dossier</t>
  </si>
  <si>
    <t>De Rijcke Ronald</t>
  </si>
  <si>
    <t>14/03/11, verg 04/11/13: opvolgen</t>
  </si>
  <si>
    <t>Penning Guy</t>
  </si>
  <si>
    <t xml:space="preserve">30/09/14: melding soc dienst, ZH vanaf 27/10 (operatie); </t>
  </si>
  <si>
    <t xml:space="preserve">verg 13/02/15: gesprek CR na herneming; </t>
  </si>
  <si>
    <t>verg 28/07/15: operatie mislukt, geen actie</t>
  </si>
  <si>
    <t>verg: werkt 50%, en Guy wil dit niet in belbus, ons aanvoelen is hem niet op AZV2 te laten gaan (IVC probeert nog eens bij Guy Van Haute, anders mogelijk ontslag) - dossier opmaken en gesprek plannen begin september</t>
  </si>
  <si>
    <t>melding dat hij in de put zit wegens opname vrouw, kan niet komen werken, wil contact met soc dienst -&gt; doorverwezen</t>
  </si>
  <si>
    <t>weer problemen met vrouw (alc), zal weekje ziek zijn, gezegd dat dit natuurlijk geen jaren kan aanslepen</t>
  </si>
  <si>
    <t>binnengekomen, moet geopereerd worden aan het hart, zat er mee in om job te verliezen</t>
  </si>
  <si>
    <t>verg 13/02/15: aan het revalideren, bij terugkomst gesprek regio, boodschap dat het kritisch wordt</t>
  </si>
  <si>
    <t>verg 28/07/15: hartoperatie gehad, geen actie</t>
  </si>
  <si>
    <t>10/08/15: informeel gesproken in de gang, voelt zich veel beter nu hij aan zee woont</t>
  </si>
  <si>
    <t>cr: gebeld, heeft last van hernia in de nek, heeft deze week afspraak voor tweede epidurale, heeft vernomen dat er 3 nodig zouden zijn, wil deze zo snel mogelijk want wil in brugpensioen kunnen gaan</t>
  </si>
  <si>
    <t>overleg met soc dienst: geen actie</t>
  </si>
  <si>
    <t>verg: wacht SWT af, momenteel aan het werk</t>
  </si>
  <si>
    <t>Batselaere Jean-Claude</t>
  </si>
  <si>
    <t xml:space="preserve">16/05/13 (tijdens evaluatiegesprek LV); verg 04/11/13: opvolgen; </t>
  </si>
  <si>
    <t>brugpensioen</t>
  </si>
  <si>
    <t xml:space="preserve">verg 13/02/15: geen actie; </t>
  </si>
  <si>
    <t>verg 27/07/15: AO + 1 korte ZI, opvolgen</t>
  </si>
  <si>
    <t>Alcohol-drugbeleid</t>
  </si>
  <si>
    <t>29/12/15: Hassan meldt problemen met een reizigster, haar man zou controleur zijn</t>
  </si>
  <si>
    <t>Willems Natascha</t>
  </si>
  <si>
    <t xml:space="preserve">04/04/11 (JB), 11/04/12, 09/05/12, 14/05/13 (SH), verg 04/11/13: opvolgen, verg 16/06/14: 3 periodes op korte tijd: gesprek SH; 31/07/14 (SH): volgende keer SH + IVC; </t>
  </si>
  <si>
    <r>
      <rPr>
        <b/>
        <sz val="11"/>
        <color theme="1"/>
        <rFont val="Calibri"/>
        <family val="2"/>
        <scheme val="minor"/>
      </rPr>
      <t>23/04/14</t>
    </r>
    <r>
      <rPr>
        <sz val="11"/>
        <color theme="1"/>
        <rFont val="Calibri"/>
        <family val="2"/>
        <scheme val="minor"/>
      </rPr>
      <t xml:space="preserve">: gebeld, derde keer boven de 100 euro, zal erop letten zeker elke barema te storten; </t>
    </r>
    <r>
      <rPr>
        <b/>
        <sz val="11"/>
        <color theme="1"/>
        <rFont val="Calibri"/>
        <family val="2"/>
        <scheme val="minor"/>
      </rPr>
      <t>31/07/14</t>
    </r>
    <r>
      <rPr>
        <sz val="11"/>
        <color theme="1"/>
        <rFont val="Calibri"/>
        <family val="2"/>
        <scheme val="minor"/>
      </rPr>
      <t xml:space="preserve"> (SH)</t>
    </r>
  </si>
  <si>
    <t>26/02/15 (IVC + SH): progr arbeid max 6 md; verg 15/04/15: wil precies geen chauffeur meer zijn, doet mee voor begeleider, opvolgen tijdens ZI01, bij volgende ZI nadien (dus vanaf aug '15) gesprek, zou aanvraag deeltijds werk indienen; verg 28/07/15: heeft DA 80% aangevraagd vanaf 01/08/15, gesprek SH na eerste ZI</t>
  </si>
  <si>
    <t>verg 15/04/15: wil precies geen chauffeur meer zijn, doet mee voor begeleider, opvolgen tijdens ZI01, bij volgende ZI nadien (dus vanaf aug '15) gesprek, zou aanvraag deeltijds werk indienen;</t>
  </si>
  <si>
    <t xml:space="preserve"> verg 28/07/15: heeft DA 80% aangevraagd vanaf 01/08/15, gesprek SH na eerste ZI</t>
  </si>
  <si>
    <t>09/12/15: gesprek SH: beter, nl 1 dag ziek sinds gesprek op 26/02/15. Aanpak werkt goed voor haar.</t>
  </si>
  <si>
    <t>verg: ZI01 + 2 ZI, opvolgen</t>
  </si>
  <si>
    <t>Mail SH: "Kort samengevat: ik maak van dit 6de ziekteverzuimgesprek een brief. We wachten haar examen lijncontroleur af. Indien ze niet tot de geselecteerden behoort, bekijken we dan of we met haar doorgaan als chauffeur."</t>
  </si>
  <si>
    <t>verg.: heeft een problematiek waardoor zij regelmatig ziek zal blijven zijn, verder goed dossier; geen gesprekken meer tenzij escalatie</t>
  </si>
  <si>
    <t>verg: gesprek gehad met IVC vandaag in kader van andere job bovenop ZI01 dat ingaat vanaf juli 2016, ze heeft de boodschap gekregen dat het DA moet zijn (huidige periode kan niet stopgezet worden, loopt tot eind dit jaar). SH roept haar ook bij zich.</t>
  </si>
  <si>
    <t>soc dienst zal dit in eerste instantie verder opnemen</t>
  </si>
  <si>
    <t>verg: op woe 03/08 afspraak bij IVC en soc dienst</t>
  </si>
  <si>
    <t>gesprek IVC: ZI01 moet stoppen ten laatste eind sept, was niet afgesproken, kan 50% DA of LB vragen (zal dit waarschijnlijk niet doen - misschien 80%)</t>
  </si>
  <si>
    <t>Mailverkeer soc dienst - CR: "Als de arbeidsgeneesheer zegt dat het kan dat zij rijdt met een nekband, kan dit voor mij ook. Maar ze houdt best een dergelijk advies bij zich in dat geval (je weet maar nooit). Want op zich: als een chauffeur een stijve nek heeft, hindert dat het rijden. Een reiziger / controleur / agent /… weet niet waarom ze die nekband draagt. Dus ze kan het advies dan maar best bij zich hebben, voor als een bevoegd persoon bedenkingen heeft en ernaar vraagt.
Verder is de keuze van werkregime zoals hieronder opgelijst (afhankelijk van advies arbeidsgeneesheer):
• 80% DA verder zetten (indien ok voor arbeidsgeneesheer) of
• Overgaan naar 50% tijdskrediet (dan moet zij ook een attest tijdskrediet bezorgen aan hrdc - zie hieronder) of 
• Overgaan naar 50% deeltijdse arbeid."
Bezoek arbeidsgeneesheer gepland 25/08/16, pas daarna meer nieuws.</t>
  </si>
  <si>
    <t>aanvraag DA 50% gedaan, wil dag werken - dag thuis, maar dat kan niet, is haar via mail meegedeeld</t>
  </si>
  <si>
    <t>verg: afronden</t>
  </si>
  <si>
    <t>Geluck Luc</t>
  </si>
  <si>
    <t>25/01/13,</t>
  </si>
  <si>
    <t>info van planning: operatie</t>
  </si>
  <si>
    <t>Depuydt Vera</t>
  </si>
  <si>
    <r>
      <t>22/03/11, 02/01/13 (zelf gebeld uit schrik job te verliezen), 05/04/13, verg 04/11/13: sociale dienst neemt contact op; verg 05/03/14: zou bij herneming geen med schifting mogen krijgen, kan dus geen chauffeur meer zijn, dossier wordt voorbereid; 31/03/14 (IVC): binnen 6md voltijdse  herneming mogelijk (</t>
    </r>
    <r>
      <rPr>
        <sz val="11"/>
        <color rgb="FFFF0000"/>
        <rFont val="Calibri"/>
        <family val="2"/>
        <scheme val="minor"/>
      </rPr>
      <t>laatste verwittiging</t>
    </r>
    <r>
      <rPr>
        <sz val="11"/>
        <rFont val="Calibri"/>
        <family val="2"/>
        <scheme val="minor"/>
      </rPr>
      <t>); verg 30/01/15: AZV2; verg 13/02/15: geen actie</t>
    </r>
  </si>
  <si>
    <t>Klerks Vitalis</t>
  </si>
  <si>
    <t>25/03/14: gebeld, gevraagd elke barema te storten, gaat 100 te veel storten als reserve (deed dit vroeger ook zo)</t>
  </si>
  <si>
    <t>mutatie</t>
  </si>
  <si>
    <t>De Smet Tony</t>
  </si>
  <si>
    <t>verg 13/02/15: medische problemen, herneemt 01/04/15 deeltijds</t>
  </si>
  <si>
    <t>instructeur geworden</t>
  </si>
  <si>
    <t xml:space="preserve">verg 27/07/15: gesprek regio ; </t>
  </si>
  <si>
    <t>gesprek op 21/08/2015(SW) : momenteel alles ok, geen onmiddelijke reden voor verzuim</t>
  </si>
  <si>
    <t xml:space="preserve">21/04/2015: Op eigen verzoek - gesprek over langdurige ziekte </t>
  </si>
  <si>
    <t>verg: job missch niet ideaal voor hem, opvolgen</t>
  </si>
  <si>
    <t>verg 27/07/15: ingreep ondergaan, genetische problemen, geen actie</t>
  </si>
  <si>
    <t>verg: zou progressief blijven werken tot brugpensioen, SWT aangevraagd, landingsbanen ipv ZI01?</t>
  </si>
  <si>
    <t>Broché Frank</t>
  </si>
  <si>
    <t>brief evaluatie LV 16/04/14: veel ziekteperiodes</t>
  </si>
  <si>
    <t>De Pauw Dorothy</t>
  </si>
  <si>
    <t xml:space="preserve">25/09/13: mag nog niet hervatten van arbeidsgeneesheer; 18/12/13: mag nog steeds niet hervatten van arbeidsgeneesheer; 09/01/14: mag in feb progressief hernemen; verg 05/03/14: opvolgen, na volgende ZI gesprek CR en verwijzen naar patroon; 08/07/14 (IVC); </t>
  </si>
  <si>
    <t xml:space="preserve">19/01/15 (IVC+CR): gunstige evaluatie, binnen 6md nieuwe evaluatie; </t>
  </si>
  <si>
    <t>09/07/15 (IVC+CR): LZ sinds 24/02/15, kan niet de bedoeling zijn elke 6 maand samen te zitten, moet echt beter na herstel operatie heupen;</t>
  </si>
  <si>
    <t>verg 28/07/15: na herneming opvolgen</t>
  </si>
  <si>
    <t>verg: zou in brugpensioen kunnen gaan, maar zal dat niet doen, zal vermoedelijk ziek blijven en AZV2 of pensioen afwachten</t>
  </si>
  <si>
    <t>verg.: zou kunnen hernemen vanaf september, ZI01, maar met wandelstok, al aangegeven dat dit niet de bedoeling kan zijn (perceptie naar reizigers), dossier voorbereiden</t>
  </si>
  <si>
    <t>verg: heeft zelf aangepast werk geweigerd, afronden begin september</t>
  </si>
  <si>
    <t>Deraedt Martin</t>
  </si>
  <si>
    <t>05/09/12 (SH); 29/10/12 (SH)</t>
  </si>
  <si>
    <t>29/10/12 (SH): aanzuiveren (had hij de dag van het gesprek gedaan) en verder elke barema storten</t>
  </si>
  <si>
    <t>Somers Wesley</t>
  </si>
  <si>
    <r>
      <t xml:space="preserve">23/02/12, 16/07/13, 31/07/13 zoals afgesproken gebeld, moet geopereerd worden op 02/08; verg 04/11/13: opvolgen; 13/12/13 (SH): maagproblemen; 18/03/14 (SH): "Wesley belde me, via een planner, met de melding dat hij op 9/4 geopereerd wordt aan een maagbreuk (5tal dagen opname en een geschatte revalidatie van 4 weken)"; 28/03/14: evaluatie binnen 6 maand van alg functioneren, indien NOK laatste verwittiging; verg 16/06/14: evaluatie zoals afgesproken; 03/06/14 (IVC + CR): </t>
    </r>
    <r>
      <rPr>
        <sz val="11"/>
        <color rgb="FFFF0000"/>
        <rFont val="Calibri"/>
        <family val="2"/>
        <scheme val="minor"/>
      </rPr>
      <t>laatste verwittiging alg functioneren</t>
    </r>
    <r>
      <rPr>
        <sz val="11"/>
        <rFont val="Calibri"/>
        <family val="2"/>
        <scheme val="minor"/>
      </rPr>
      <t xml:space="preserve"> nav agressievoorval 20/11/13</t>
    </r>
  </si>
  <si>
    <r>
      <rPr>
        <b/>
        <sz val="11"/>
        <color theme="1"/>
        <rFont val="Calibri"/>
        <family val="2"/>
        <scheme val="minor"/>
      </rPr>
      <t>16/07/13</t>
    </r>
    <r>
      <rPr>
        <sz val="11"/>
        <color theme="1"/>
        <rFont val="Calibri"/>
        <family val="2"/>
        <scheme val="minor"/>
      </rPr>
      <t>: achterstand wegwerken tegen eind augustus, daarna niet meer laten oplopen (</t>
    </r>
    <r>
      <rPr>
        <sz val="11"/>
        <color rgb="FFFF0000"/>
        <rFont val="Calibri"/>
        <family val="2"/>
        <scheme val="minor"/>
      </rPr>
      <t xml:space="preserve">form verw alg functioneren); </t>
    </r>
    <r>
      <rPr>
        <sz val="11"/>
        <rFont val="Calibri"/>
        <family val="2"/>
        <scheme val="minor"/>
      </rPr>
      <t xml:space="preserve">nazicht kas 02/08/13; nok, maar zie gemaakte afspraak; </t>
    </r>
    <r>
      <rPr>
        <b/>
        <sz val="11"/>
        <rFont val="Calibri"/>
        <family val="2"/>
        <scheme val="minor"/>
      </rPr>
      <t>gesprek SH 13/12/13</t>
    </r>
    <r>
      <rPr>
        <sz val="11"/>
        <rFont val="Calibri"/>
        <family val="2"/>
        <scheme val="minor"/>
      </rPr>
      <t xml:space="preserve">; nazicht kas 16/12/13: nok; </t>
    </r>
    <r>
      <rPr>
        <b/>
        <sz val="11"/>
        <rFont val="Calibri"/>
        <family val="2"/>
        <scheme val="minor"/>
      </rPr>
      <t>16/01/14 (gesprek SH)</t>
    </r>
    <r>
      <rPr>
        <sz val="11"/>
        <rFont val="Calibri"/>
        <family val="2"/>
        <scheme val="minor"/>
      </rPr>
      <t xml:space="preserve">: elke barema de ontvangsten van die barema storten, achterstand uit het verleden (75 euro) wordt medio feb '14 gestort, tenzij tegenbericht; nazicht 03/03/14: is niet gebeurd -&gt; doorgegeven aan SH; </t>
    </r>
    <r>
      <rPr>
        <b/>
        <sz val="11"/>
        <rFont val="Calibri"/>
        <family val="2"/>
        <scheme val="minor"/>
      </rPr>
      <t>18/03/14 (tel. - SH)</t>
    </r>
    <r>
      <rPr>
        <sz val="11"/>
        <rFont val="Calibri"/>
        <family val="2"/>
        <scheme val="minor"/>
      </rPr>
      <t xml:space="preserve">: gewezen op nog niet gestort bedrag, moet eind deze maand ok zijn (alleszins voor operatie van 07/04/14); </t>
    </r>
    <r>
      <rPr>
        <b/>
        <sz val="11"/>
        <rFont val="Calibri"/>
        <family val="2"/>
        <scheme val="minor"/>
      </rPr>
      <t>28/03/14:</t>
    </r>
    <r>
      <rPr>
        <sz val="11"/>
        <rFont val="Calibri"/>
        <family val="2"/>
        <scheme val="minor"/>
      </rPr>
      <t xml:space="preserve"> bevestiging van wat afgesproken was met SH, evaluatie binnen 6 md van alg functioneren, indien NOK laatste verwittiging; </t>
    </r>
    <r>
      <rPr>
        <b/>
        <sz val="11"/>
        <rFont val="Calibri"/>
        <family val="2"/>
        <scheme val="minor"/>
      </rPr>
      <t>03/06/14</t>
    </r>
    <r>
      <rPr>
        <sz val="11"/>
        <rFont val="Calibri"/>
        <family val="2"/>
        <scheme val="minor"/>
      </rPr>
      <t xml:space="preserve"> (IVC + CR): </t>
    </r>
    <r>
      <rPr>
        <sz val="11"/>
        <color rgb="FFFF0000"/>
        <rFont val="Calibri"/>
        <family val="2"/>
        <scheme val="minor"/>
      </rPr>
      <t>laatste verwittiging alg functioneren</t>
    </r>
    <r>
      <rPr>
        <sz val="11"/>
        <rFont val="Calibri"/>
        <family val="2"/>
        <scheme val="minor"/>
      </rPr>
      <t xml:space="preserve"> nav agressievoorval 20/11/13</t>
    </r>
  </si>
  <si>
    <r>
      <t xml:space="preserve">20/11/12: opvolging rijschool blijft; 18/12/12: ongevallenpreventie; gesprek </t>
    </r>
    <r>
      <rPr>
        <b/>
        <sz val="11"/>
        <color theme="1"/>
        <rFont val="Calibri"/>
        <family val="2"/>
        <scheme val="minor"/>
      </rPr>
      <t>28/03/14</t>
    </r>
    <r>
      <rPr>
        <sz val="11"/>
        <color theme="1"/>
        <rFont val="Calibri"/>
        <family val="2"/>
        <scheme val="minor"/>
      </rPr>
      <t>, evaluatie na 6 maand van alg functioneren, indien NOK laattse verwittiging;</t>
    </r>
    <r>
      <rPr>
        <b/>
        <sz val="11"/>
        <color theme="1"/>
        <rFont val="Calibri"/>
        <family val="2"/>
        <scheme val="minor"/>
      </rPr>
      <t xml:space="preserve"> 03/06/14 </t>
    </r>
    <r>
      <rPr>
        <sz val="11"/>
        <color theme="1"/>
        <rFont val="Calibri"/>
        <family val="2"/>
        <scheme val="minor"/>
      </rPr>
      <t xml:space="preserve">(IVC + CR): </t>
    </r>
    <r>
      <rPr>
        <sz val="11"/>
        <color rgb="FFFF0000"/>
        <rFont val="Calibri"/>
        <family val="2"/>
        <scheme val="minor"/>
      </rPr>
      <t>laatste verwittiging alg functioneren</t>
    </r>
    <r>
      <rPr>
        <sz val="11"/>
        <color theme="1"/>
        <rFont val="Calibri"/>
        <family val="2"/>
        <scheme val="minor"/>
      </rPr>
      <t xml:space="preserve"> nav agressievoorval 20/11/13; topcrashers 01/06/14: nok</t>
    </r>
  </si>
  <si>
    <r>
      <rPr>
        <b/>
        <sz val="11"/>
        <color theme="1"/>
        <rFont val="Calibri"/>
        <family val="2"/>
        <scheme val="minor"/>
      </rPr>
      <t>13/12/13 (SH)</t>
    </r>
    <r>
      <rPr>
        <sz val="11"/>
        <color theme="1"/>
        <rFont val="Calibri"/>
        <family val="2"/>
        <scheme val="minor"/>
      </rPr>
      <t xml:space="preserve">: tijdens gesprek ZI en geldafgifte aan bod gekomen; </t>
    </r>
    <r>
      <rPr>
        <b/>
        <sz val="11"/>
        <color theme="1"/>
        <rFont val="Calibri"/>
        <family val="2"/>
        <scheme val="minor"/>
      </rPr>
      <t>28/03/14:</t>
    </r>
    <r>
      <rPr>
        <sz val="11"/>
        <color theme="1"/>
        <rFont val="Calibri"/>
        <family val="2"/>
        <scheme val="minor"/>
      </rPr>
      <t xml:space="preserve"> evaluatie alg functioneren binnen 6 maand, indien NOK laatste verwittiging; </t>
    </r>
    <r>
      <rPr>
        <b/>
        <sz val="11"/>
        <color theme="1"/>
        <rFont val="Calibri"/>
        <family val="2"/>
        <scheme val="minor"/>
      </rPr>
      <t>03/06/14</t>
    </r>
    <r>
      <rPr>
        <sz val="11"/>
        <color theme="1"/>
        <rFont val="Calibri"/>
        <family val="2"/>
        <scheme val="minor"/>
      </rPr>
      <t xml:space="preserve"> (IVC + CR): </t>
    </r>
    <r>
      <rPr>
        <sz val="11"/>
        <color rgb="FFFF0000"/>
        <rFont val="Calibri"/>
        <family val="2"/>
        <scheme val="minor"/>
      </rPr>
      <t xml:space="preserve">laatste verwittiging alg functioneren </t>
    </r>
    <r>
      <rPr>
        <sz val="11"/>
        <color theme="1"/>
        <rFont val="Calibri"/>
        <family val="2"/>
        <scheme val="minor"/>
      </rPr>
      <t>nav agressievoorval 20/11/13</t>
    </r>
  </si>
  <si>
    <r>
      <t xml:space="preserve">Houding: 09/08/10 (JB: laatste waarschuwing), 23/02/12, 22/03/12 (form verw); 23/03/12; 11/05/12: tav oversten ok, andere vlakken niet ok, </t>
    </r>
    <r>
      <rPr>
        <sz val="11"/>
        <rFont val="Calibri"/>
        <family val="2"/>
        <scheme val="minor"/>
      </rPr>
      <t>form verw</t>
    </r>
    <r>
      <rPr>
        <sz val="11"/>
        <color theme="1"/>
        <rFont val="Calibri"/>
        <family val="2"/>
        <scheme val="minor"/>
      </rPr>
      <t xml:space="preserve"> opengetrokken; 20/09/12 gesprek gebruik gsm en hendel hybride (SH); 16/07/13: gsm-gebruik, </t>
    </r>
    <r>
      <rPr>
        <sz val="11"/>
        <color rgb="FFFF0000"/>
        <rFont val="Calibri"/>
        <family val="2"/>
        <scheme val="minor"/>
      </rPr>
      <t>bestendiging formele verw</t>
    </r>
    <r>
      <rPr>
        <sz val="11"/>
        <rFont val="Calibri"/>
        <family val="2"/>
        <scheme val="minor"/>
      </rPr>
      <t xml:space="preserve">; 13/12/13 (SH): facebook; 16/01/14 (SH): werk en privé moeten gescheiden blijven; 28/03/14: evaluatie binnen 6 maand van alg functioneren, indien NOK laatste verwittiging; </t>
    </r>
    <r>
      <rPr>
        <b/>
        <sz val="11"/>
        <rFont val="Calibri"/>
        <family val="2"/>
        <scheme val="minor"/>
      </rPr>
      <t>03/06/14</t>
    </r>
    <r>
      <rPr>
        <sz val="11"/>
        <rFont val="Calibri"/>
        <family val="2"/>
        <scheme val="minor"/>
      </rPr>
      <t xml:space="preserve"> (IVC + CR): </t>
    </r>
    <r>
      <rPr>
        <sz val="11"/>
        <color rgb="FFFF0000"/>
        <rFont val="Calibri"/>
        <family val="2"/>
        <scheme val="minor"/>
      </rPr>
      <t>laatste verwittiging alg functioneren</t>
    </r>
    <r>
      <rPr>
        <sz val="11"/>
        <rFont val="Calibri"/>
        <family val="2"/>
        <scheme val="minor"/>
      </rPr>
      <t xml:space="preserve"> nav agressievoorval 20/11/13</t>
    </r>
  </si>
  <si>
    <t>ontslagnemer</t>
  </si>
  <si>
    <t>23/08/13: melding via CC dat hij problemen heeft in zijn privé, was opgevallen dat hij er zijn hoofd niet bij had. Wilde zich niet laten aflossen. Gevraagd aan soc dienst om er contact mee op te nemen.</t>
  </si>
  <si>
    <t>14/04/15: procedure uitgelegd op voice mail</t>
  </si>
  <si>
    <t>verg: gesprek bij herneming inplannen</t>
  </si>
  <si>
    <t>cr: heeft artrose, rechterhand is beter na inspuitingen met cortisonen, linkerhand verbeterde niet na die inspuitingen, neemt nu medicatie met cortisonen en ontstekingsremmers in de hoop dat hij er dan minder last van heeft; werkt progressief, is volgens hem geen meerwaarde, zal erna wel 100% werken (doorgegeven aan soc dienst)</t>
  </si>
  <si>
    <t>cr: zelf gesprek gevraagd, rittijden lijn 1 zitten niet goed</t>
  </si>
  <si>
    <t>cr: op korte tijd heel wat meldingen (controle, begeleiders, KR) over houding, heeft het lastig met de werkdruk, ook onduidelijkheden over huis dat niet verkocht raakte (is inmiddels ok); moet manieren zoeken om stress te verlagen; binnen 2 wk start hobby weer; heeft aanvraag ingediend voor lijn 2</t>
  </si>
  <si>
    <t>cr: gebeld nav nieuwe meldingen, momenteel thuis omwille van vermoedelijk ontsteking in de rug; boodschap gegeven dat ik hem niet meer wil zien in de meldingen; stak het nogal op de rug</t>
  </si>
  <si>
    <t>sw: zit weer thuis omwille van de rug</t>
  </si>
  <si>
    <t>cr: weer thuis omwille van rug, zit erdoor, vindt het niet leuk dat hij blijft sukkelen, vraagt ontslag omwille van medische redenen, heeft implicaties ook natuurlijk; had reeds afspraak bij arbeidsgeneesheer, aangeraden dit met hem te bespreken</t>
  </si>
  <si>
    <t>verg: advies arbeidsgeneesheer: behandeling moet uitgebreid worden, kan niet medisch ongeschikt verklaard worden</t>
  </si>
  <si>
    <t>Van Geyt Françoise</t>
  </si>
  <si>
    <t>27/12/12 ( gebeld ivm langdurige periode); verg 04/11/13: ZI01; verg 05/03/14: wil ZI01 behouden tot landingsbanen mogelijk zijn, wordt besproken in verg P van mei '14; verg 06/05/14: wordt nog onderzocht; 23/12/14: progressieve arbeid wordt niet verlengd vanuit De Lijn, voltijds ziek + AZV2 is voorstel; 24/12/14: AZV2 is de beslissing</t>
  </si>
  <si>
    <t>Jacobs Valerie</t>
  </si>
  <si>
    <r>
      <rPr>
        <sz val="11"/>
        <rFont val="Calibri"/>
        <family val="2"/>
        <scheme val="minor"/>
      </rPr>
      <t>30/03/09,</t>
    </r>
    <r>
      <rPr>
        <sz val="11"/>
        <color rgb="FFFF0000"/>
        <rFont val="Calibri"/>
        <family val="2"/>
        <scheme val="minor"/>
      </rPr>
      <t xml:space="preserve"> </t>
    </r>
    <r>
      <rPr>
        <sz val="11"/>
        <rFont val="Calibri"/>
        <family val="2"/>
        <scheme val="minor"/>
      </rPr>
      <t>21/05/10 (JB), 10/10/12: IVC zal dit bespreken met DS; 20/02/13 (IVC): indien nodig maandelijkse evaluatie; gesprek gepland 05/04 na nieuwe ziekteperiode, maar weer ziek gevallen; herneemt 15/08, binnengekomen 13/08/13: aangesproken in de gang op ziekteafwezigheden; 04/11/13: raar verlopen herneming, op te volgen, mei '14 voorstel tot ontslag; verg 23/01/14: gesprek IVC/CR plannen; 10/07/14: ontslag</t>
    </r>
  </si>
  <si>
    <r>
      <rPr>
        <b/>
        <sz val="11"/>
        <color theme="1"/>
        <rFont val="Calibri"/>
        <family val="2"/>
        <scheme val="minor"/>
      </rPr>
      <t>06/03/09</t>
    </r>
    <r>
      <rPr>
        <sz val="11"/>
        <color theme="1"/>
        <rFont val="Calibri"/>
        <family val="2"/>
        <scheme val="minor"/>
      </rPr>
      <t>: elke barema storten,</t>
    </r>
    <r>
      <rPr>
        <sz val="11"/>
        <rFont val="Calibri"/>
        <family val="2"/>
        <scheme val="minor"/>
      </rPr>
      <t xml:space="preserve"> opvolgen na herneming ziekte; nazicht kas op 02/08/13: ok</t>
    </r>
  </si>
  <si>
    <t>27/12/12: nav voorval 04/12/12 (houding tav klanten in de gaten houden!)</t>
  </si>
  <si>
    <t>08/04/14: via brief (rijstijl en houding tijdens opfrissing G 17-18/03/14)</t>
  </si>
  <si>
    <t>08/04/14: via brief</t>
  </si>
  <si>
    <t>gebeld nav KR van 18/04/14, waarbij hij klant naar de keel zou gegrepen hebben, zegt zijn vastgenomen te hebben, heb hem duidelijk gezegd dat hij dit niet meer mag doen (zeker niet in zijn voorbeeldfunctie van LV), een eventuele volgende keer zal niet vrijblijvend zijn.</t>
  </si>
  <si>
    <t>21/12/15: te veel ongevallen waar hij geen weet van heeft, roept niet onmiddellijk op bij een ongeval, houding naar klanten soms ondermaats, doet geen inspanningen als LV --&gt; moet beter, evaluatie binnen 6 maand</t>
  </si>
  <si>
    <t>Roose Wim</t>
  </si>
  <si>
    <t>SW: duidelijke verbetering na gesprek 21/12/2015</t>
  </si>
  <si>
    <t>sw : brief wegens tweede deel niet uitvoeren zonder goedkeuring aflos</t>
  </si>
  <si>
    <t>sw : informeel gesprek rond cumulatie, officiele aanvraag via Marc Feys</t>
  </si>
  <si>
    <t>sw : schrijven over een ongepaste reactie op een klantenreactie</t>
  </si>
  <si>
    <t>Overleg</t>
  </si>
  <si>
    <t>overleg IVC - regio: vaststelling op 17/01 dat hij toch nog reed met ambulance, morgen gesprek IVC, ontslag</t>
  </si>
  <si>
    <t>sw : veel last met darmen (voor de rest blanco dossier), indien geen beterschap overweegt ze om met brugpensioen te gaan</t>
  </si>
  <si>
    <t>cr: haar opgebeld, ze is op de sukkel, had bursitis in haar heup, dit zou ok moeten zijn, maar ze zit nog met een verkrampte spier, waarschijnlijk door een zenuw in haar rug - ze gaat morgen naar haar dokter en zal waarschijnlijk nog verlenging nodig hebben - zou graag hernemen met dag werken - dag thuis, via haar huidig systeem van DA 50%; haar gezegd dat ik dit wil bekijken eens ze zicht heeft op herneming</t>
  </si>
  <si>
    <t>verg: zal bij herneming met deeltijdse arbeid starten ipv ZI01 (volgens dag werken - dag thuis)</t>
  </si>
  <si>
    <t xml:space="preserve">sw : Ziek sinds 26 juni 2017. 
Medische problematiek : rug
Momenteel gaat ze naar de pijnkliniek en binnenkort krijgt ze een infiltratie. 
Momenteel heeft ze een attest tot 4 november, dit zal zeker verlengd worden. 
Prognose is dat ze kan hervatten 01 januari 2018. 
Heb tussen de regels laten vallen dat SWT ook een oplossing kan (zal) zijn. 
Ze volgde in deze gedachtegang ,ik veronderstel dat haar huidige situatie financieel rianter is dan SWT ? </t>
  </si>
  <si>
    <t>cr: tel contact, voice mail</t>
  </si>
  <si>
    <t xml:space="preserve">Mail: "Momenteel lig ik ziek in bed met griep. Omdat het niet mogelijk is te communiceren via telefoon door veelvuldig hoesten en proesten, neem ik contact via deze weg. Ik begrijp dat u wilt weten wanneer ik terug aan het werk kan maar ik moet u het antwoord schuldig blijven. In juni ben ik uitgevallen door rughernia net boven geopereerd niveau van 6 jaar geleden. Toen de uitstalingspijnen door kiné en bewegingstherapie iets onder controle kwamen,  is er een bijkomend probleem ontstaan in mijn nek. Ook een hernia en ernstige vernauwingen. Gewone pijnmedicatie helpt weinig. Er is een beetje beterschap door epidurale infiltraties waarvan de laatste medio februari plaats vindt.
</t>
  </si>
  <si>
    <t>mail v Ines: omwille van haar gezondheid wil ze op vervroegd pensioen gaan, vanaf mei 2018, mogelijk? Verwezen naar pensioendienst en rijksdienst voor pensioenen</t>
  </si>
  <si>
    <t>info vanuit P: Ines kan op vervroegd pensioen vanaf 01/05/18</t>
  </si>
  <si>
    <t>Corsyn Inge</t>
  </si>
  <si>
    <t>04/12/09 (JB), 06/12/10 (JB), 26/05/11, 10/11/11</t>
  </si>
  <si>
    <t>07/12/09 met JB: nooit meer in negatief komen; 06/12/10 met JB: laatste verwittiging (onmiddellijk ontslag); 10/11/11 CR, 19/12/11: brief: nog steeds achterstand</t>
  </si>
  <si>
    <t>Sancties: 10/11/11</t>
  </si>
  <si>
    <t>De Kee Arnout</t>
  </si>
  <si>
    <t>nazicht 16/01/15: in orde gebracht + ziek momenteel, wel op te volgen</t>
  </si>
  <si>
    <t>verg 27/07/15: rugproblemen, opvolgen</t>
  </si>
  <si>
    <t>verg: opvolgen, dubieus AO gehad, med probl</t>
  </si>
  <si>
    <t>cr: informeel gesproken wanneer hij doc voor SWT binnenbracht</t>
  </si>
  <si>
    <t>Vandekerckhove Mia</t>
  </si>
  <si>
    <t>verg 27/07/15: wil ontslagen worden, wil opl med secr volgen, heeft ziekte die in België niet erkend is, missch kan ze voltijds loopbaanonderbreking nemen</t>
  </si>
  <si>
    <r>
      <t xml:space="preserve">08/10/15: Mia moest vanaf 05/10 verplicht hernemen van haar mutualiteit. Ze diende een aanvraag in voor ZI01, maar liet op 07/10 weten dat zij toch niet ziet zitten om het werk te hervatten. Probleem is dat de arbeidsgeneesheer zich niet akkoord kan verklaren met een ongeschiktheid op definitieve basis. Mia gaat op advies van de arbeidsgeneesheer de beslissing van de mutualiteit aanvechten voor de Arbeidsrechtbank. </t>
    </r>
    <r>
      <rPr>
        <sz val="11"/>
        <color rgb="FFFF0000"/>
        <rFont val="Calibri"/>
        <family val="2"/>
        <scheme val="minor"/>
      </rPr>
      <t>In tussentijd tijdelijk werkloos gezet (WE01).</t>
    </r>
  </si>
  <si>
    <t>29/10/15: ontslag, tijdens opzeg tijdelijk werk in werkhuizen tram</t>
  </si>
  <si>
    <t>Viaene Annie</t>
  </si>
  <si>
    <t>15/01/09, 18/04/12, 10/05/12,</t>
  </si>
  <si>
    <t>Cetinkaya Tuncay</t>
  </si>
  <si>
    <t xml:space="preserve">06/02/14: melding dat hij ziek thuis blijft omwille van familiale redenen; 25/03/14: hem gebeld nav achterstallig saldo, tegelijk gevraagd hoe het ging, "beter"; </t>
  </si>
  <si>
    <r>
      <rPr>
        <b/>
        <sz val="11"/>
        <color theme="1"/>
        <rFont val="Calibri"/>
        <family val="2"/>
        <scheme val="minor"/>
      </rPr>
      <t xml:space="preserve">25/03/14: </t>
    </r>
    <r>
      <rPr>
        <sz val="11"/>
        <color theme="1"/>
        <rFont val="Calibri"/>
        <family val="2"/>
        <scheme val="minor"/>
      </rPr>
      <t xml:space="preserve">hem gebeld, gevraagd saldo van 102,50 euro te storten, zou dit trachten morgen te doen; tel </t>
    </r>
    <r>
      <rPr>
        <b/>
        <sz val="11"/>
        <color theme="1"/>
        <rFont val="Calibri"/>
        <family val="2"/>
        <scheme val="minor"/>
      </rPr>
      <t>12/09/14</t>
    </r>
    <r>
      <rPr>
        <sz val="11"/>
        <color theme="1"/>
        <rFont val="Calibri"/>
        <family val="2"/>
        <scheme val="minor"/>
      </rPr>
      <t xml:space="preserve"> (cr), gevraagd elke barema storten en op nul komen; 29/10/2014 SW : hield 2 barema's achter als wisselgeld, gezien hij  nu wisselgeld kan krijgen zal hij saldo storten; 20/05/15 (sw) bij gesprek ziekteverzuim vastgestld dat tuncay geen rekening heeft gehouden met de afspraken gesprek 28/10/14, formele verwittiging gegeven</t>
    </r>
  </si>
  <si>
    <t xml:space="preserve">28/08/2014(SW): "aangekondigd" onwettig afwezig,informeel gesprek, brief + dag schorsing; 29/10/2014 SW : gesprek algemeen functioneren en geldafgifte; </t>
  </si>
  <si>
    <t>verg 13/02/15: reeds verschillende gesprekken gehad, behandeling in buitenland rook naar fraude;</t>
  </si>
  <si>
    <t>26/03/2015(sw) gesprek klantenreactie 7201510930</t>
  </si>
  <si>
    <t xml:space="preserve"> verg 15/04/15: gesprek regio plannen; </t>
  </si>
  <si>
    <t>20/05/2015 (sw) : in gesprek gaf hij aan er zich niet zo veel van aan te trekken, heb meegegeven dat het 5 voor 12 is.</t>
  </si>
  <si>
    <t>verg: ziek vanaf 10/10/2015, in nov gezien door soc dienst, is niet op vervolgafspraak verschenen, soc dienst tracht opnieuw contact op te nemen, indien hij niet reageert, gesprek regio - SH? Moet niet alleen van onze kant komen</t>
  </si>
  <si>
    <t>mag van de arbeidsgeneesheer niet hernemen</t>
  </si>
  <si>
    <t>verg: psychisch, zit niet veel beterschap in, dossier afronden?</t>
  </si>
  <si>
    <t>verg: afronden in september</t>
  </si>
  <si>
    <t>Verstuyft Hugo</t>
  </si>
  <si>
    <t>Laureyns Tamara</t>
  </si>
  <si>
    <t>16/10/12,</t>
  </si>
  <si>
    <t>16/10/12: elke barema storten</t>
  </si>
  <si>
    <t>13/09/11: ongeval tram - Ivago</t>
  </si>
  <si>
    <t>Guldentops Hubert</t>
  </si>
  <si>
    <t>17/02/10 (JB)</t>
  </si>
  <si>
    <t>Van Maldeghem Christine</t>
  </si>
  <si>
    <t>19/10/10, 12/12/12</t>
  </si>
  <si>
    <t>De Pau Marc</t>
  </si>
  <si>
    <t>21/03/12 (knie), 09/05/12, 21/12/12 (zelf gebeld), 28/02/13: gesprek zelf aangevraagd; verg 04/11/13: opvolgen</t>
  </si>
  <si>
    <t>naar halteploeg</t>
  </si>
  <si>
    <t>Peek Gerardus</t>
  </si>
  <si>
    <t>verg 05/03/14: zware medische problemen, zal niet direct terugkomen</t>
  </si>
  <si>
    <t>zelf binnengekomen, moet geopereerd worden en is een aantal keren al op onderzoek moeten gaan</t>
  </si>
  <si>
    <t>sw : gaat binnenkort op swt,….prima dossier</t>
  </si>
  <si>
    <t>verg: 1 periode na gesprek -&gt; opvolgen</t>
  </si>
  <si>
    <t>verg: LZ, soc dienst volgt op</t>
  </si>
  <si>
    <t>verg: soc dienst volgt op, oorzaak wordt blijkbaar niet gevonden</t>
  </si>
  <si>
    <t>verg: gesprek inplannen</t>
  </si>
  <si>
    <t xml:space="preserve">sw : reeds 1 jaar en 3 maanden thuis,reden is een hernia in de nek (door verbouwingswerken) lijkt te berusten in situatie. Is akkoord om progressief te herbeginnen op 1 maart 2017. </t>
  </si>
  <si>
    <t>zoals besproken herneemt Mario progressief vanaf 01/03, was goedgekeurd voor 3 maanden, desalniettemin schreef zijn dokter een attest tot 30/08/2017</t>
  </si>
  <si>
    <t>belde om Stefaan te kunnen spreken, zit weer ziek thuis, heeft te veel pijn (bij het snookeren…), kan op de 20e naar een andere specialist, houdt ons op de hoogte</t>
  </si>
  <si>
    <t>verg: heeft 8 dagen gereden (met opleidingen, ZI01,…), het gevoel dat hij niet meer wil rijden; dossier voorbereiden</t>
  </si>
  <si>
    <t>gesprek IVC/SW: Mario verwachtte meer initiatief van De Lijn, is momenteel met onderzoeken bezig voor 4e opinie ivm medische toestand; eind mei komt hij langs om toekomst te bespreken</t>
  </si>
  <si>
    <t>sw : gesprek IVC - vervolg eind van de maand</t>
  </si>
  <si>
    <t xml:space="preserve">info soc dienst: Mario ging vandaag langs bij de arbeidsgeneesheer en hij mag niet werken. Ik sprak de arbeidsgeneesheer erover aan over de mogelijkheid van aangepast werk en hij raadt dit af. Het zal zijn herstelperiode niet ten gunste komen.
Terug naar af. Ik zal dan maar de afspraak met markteing voor hem annuleren. </t>
  </si>
  <si>
    <t>overleg met sociale dienst: aangepast werk aanbieden in juli/aug, geen optie om hem om AZV2 over te laten gaan in oktober</t>
  </si>
  <si>
    <t>informeel gesprek rond vervolgtraject in aanwezigheid soc dienst . Mario begint te vrezen voor zijn job, verwachting blijft dat hij alles uit d ekast zal halen om AZV2 te halen. Informeel gesprek toch op breif gezet (dossieropbouw)</t>
  </si>
  <si>
    <t>sw : gesprek en aangepast werk afgesproken</t>
  </si>
  <si>
    <t>verg: via vakbond weten we dat hij voorstel aangepast werk bij T niet ziet zitten; als hij er niet is, ontslag; van de arbeidsgeneesheer mag hij dit doen (het werk van M mocht niet…); maar hebben we niet op papier</t>
  </si>
  <si>
    <t>verg: nog niet kunnen doen</t>
  </si>
  <si>
    <t>Geert beldde dat hij thuis moet blijven wegens problemen met zijn armen, moet waarschijnlijk weer onder het mes; hij moest nog 6 dagen werken en dan ging hij in brugpensioen (na enkele dagen ZI01 en verlof); gekeken voor aangepast werk om hem in brugpensioen te laten gaan; mocht niet van zijn dokter zei hij; soc dienst heeft zelf naar zijn arts gebeld, was geen probleem; Geert zelf vindt dit medisch niet verantwoord; is niet opgedaagd op eerste dag; aangezien hij attest heeft kunnen we niet anders dan hem ziek zetten? Greet bekijkt met Ivan -&gt; alleszins geen optie om hem op AZV2 te laten gaan</t>
  </si>
  <si>
    <t>SW : gesprek iIVC : Geert verplicht op pensioen</t>
  </si>
  <si>
    <t>verg 27/07/15: progs tewerkstelling wordt verlengd met 6 md, wil 700 - 80% werken nadien, 100% lukt niet meer</t>
  </si>
  <si>
    <t xml:space="preserve">herneemt progressief vanaf 01/05/2015; </t>
  </si>
  <si>
    <t>gesprek 17/06/2015: ivm herneming na LZ en 4 AO in loopbaan (de twee in 2013 hebben met elkaar te maken, is 1 AO; dat van 2012 zegt hem niets) - geen brief</t>
  </si>
  <si>
    <t xml:space="preserve"> verg 13/02/15: soc dienst krijgt geen contact met hem, wel contact met CR; </t>
  </si>
  <si>
    <t>verg 06/01/16: dossier opmaken en bekijken, DA ipv ZI01? Soc dienst neemt contact op</t>
  </si>
  <si>
    <t>06/11/09 (JB); verg 04/11/13: opvolgen; 18/12/13: mail van Geert dat hij op 14/01/14 moet geopereerd worden en ongeveer 4 weken zal moeten revalideren; verg 05/03/14: gesprek CR plannen ivm aantal AO's; 24/12/14: mailtje gestuurd om te vragen hoe het is; antwoord: zou willen terugkomen, maar nog steeds problemen;</t>
  </si>
  <si>
    <t>Braeckman Liliane</t>
  </si>
  <si>
    <t>De Geyter Rudy</t>
  </si>
  <si>
    <t xml:space="preserve">verg 05/03/14: GV neemt contact op; </t>
  </si>
  <si>
    <t xml:space="preserve">verg 13/02/15: wordt waarschijnlijk AZV2; </t>
  </si>
  <si>
    <t>verg 28/07/15: veroordeling na ongeval met vlucht in privé, heeft testen moeten ondergaan, mag niet meer rijden, laten overgaan op AZV2</t>
  </si>
  <si>
    <t>20/11/12: blijft in opvolging rijschool; 06/06/12: ongevallenpreventie; info 16/05/13: laatste coaching heel goed</t>
  </si>
  <si>
    <t>11/02/14: aanrijding tram - voetganger (hem gebeld op 12/02/14); 20/02/14: aanrijding gehad op tweede dag na herneming, was aangedaan, rijdt morgen opnieuw</t>
  </si>
  <si>
    <t>22/05/15: melding van werken bij toeristencars, mag niet…</t>
  </si>
  <si>
    <t>gesprek IVC - MF - SH nav klacht in de pers (buggy mee maar moeder niet) - na bekijken beelden duidelijk dat fouten zijn gemaakt - sanctie is allerlaatste kans (bij volgende problematische KR ontslag), 5 dagen schorsing, verplicht herbekijken beelden om alle suggesties rond klantvriendelijkheid in detail te overlopen - verplicht volgen opleiding klantvriendelijk gedrag</t>
  </si>
  <si>
    <t>Werner mag weer eigen diensten doen.</t>
  </si>
  <si>
    <t>vanaf 01/05/17 enkel tram, gaat niet goed met Werner, denkt aan ontslag indienen</t>
  </si>
  <si>
    <t>heeft ontslag ingediend, uit dienst vanaf 01/09, tot dan aangepaste diensten op tram</t>
  </si>
  <si>
    <t>Michel Filip</t>
  </si>
  <si>
    <t>16/11/09: elke barema storten; 19/12/11: elke barema storten</t>
  </si>
  <si>
    <t>Blauwers Cedric</t>
  </si>
  <si>
    <t>13/08/13: moet in sep/okt '13 geopereerd worden, hopelijk gaat het daarna beter; verg 04/11/13: opvolgen; verg 06/05/14: laatste keer ziektegesprek met CR; 13/06/14: via brief want niet opgedaagd op gesprek; verg 16/06/14: gesprek IVC te plannen</t>
  </si>
  <si>
    <r>
      <rPr>
        <b/>
        <sz val="11"/>
        <color theme="1"/>
        <rFont val="Calibri"/>
        <family val="2"/>
        <scheme val="minor"/>
      </rPr>
      <t>21/01/13</t>
    </r>
    <r>
      <rPr>
        <sz val="11"/>
        <color theme="1"/>
        <rFont val="Calibri"/>
        <family val="2"/>
        <scheme val="minor"/>
      </rPr>
      <t xml:space="preserve">: elke barema storten; </t>
    </r>
    <r>
      <rPr>
        <b/>
        <sz val="11"/>
        <color theme="1"/>
        <rFont val="Calibri"/>
        <family val="2"/>
        <scheme val="minor"/>
      </rPr>
      <t>26/04/13</t>
    </r>
    <r>
      <rPr>
        <sz val="11"/>
        <color theme="1"/>
        <rFont val="Calibri"/>
        <family val="2"/>
        <scheme val="minor"/>
      </rPr>
      <t xml:space="preserve">: herinnering per brief; nazicht kas 02/08/13: NOK; gesprek </t>
    </r>
    <r>
      <rPr>
        <b/>
        <sz val="11"/>
        <color theme="1"/>
        <rFont val="Calibri"/>
        <family val="2"/>
        <scheme val="minor"/>
      </rPr>
      <t>13/08/13</t>
    </r>
    <r>
      <rPr>
        <sz val="11"/>
        <color theme="1"/>
        <rFont val="Calibri"/>
        <family val="2"/>
        <scheme val="minor"/>
      </rPr>
      <t xml:space="preserve">: elke barema storten ipv om de zoveel tijd 250 euro; brief </t>
    </r>
    <r>
      <rPr>
        <b/>
        <sz val="11"/>
        <color theme="1"/>
        <rFont val="Calibri"/>
        <family val="2"/>
        <scheme val="minor"/>
      </rPr>
      <t>13/11/13</t>
    </r>
    <r>
      <rPr>
        <sz val="11"/>
        <color theme="1"/>
        <rFont val="Calibri"/>
        <family val="2"/>
        <scheme val="minor"/>
      </rPr>
      <t xml:space="preserve">, </t>
    </r>
    <r>
      <rPr>
        <sz val="11"/>
        <rFont val="Calibri"/>
        <family val="2"/>
        <scheme val="minor"/>
      </rPr>
      <t>volgende keer</t>
    </r>
    <r>
      <rPr>
        <sz val="11"/>
        <color rgb="FFFF0000"/>
        <rFont val="Calibri"/>
        <family val="2"/>
        <scheme val="minor"/>
      </rPr>
      <t xml:space="preserve"> </t>
    </r>
    <r>
      <rPr>
        <sz val="11"/>
        <rFont val="Calibri"/>
        <family val="2"/>
        <scheme val="minor"/>
      </rPr>
      <t xml:space="preserve">formele verwittiging; nazicht kas 16/12/13: nok; </t>
    </r>
    <r>
      <rPr>
        <b/>
        <sz val="11"/>
        <rFont val="Calibri"/>
        <family val="2"/>
        <scheme val="minor"/>
      </rPr>
      <t>07/02/14:</t>
    </r>
    <r>
      <rPr>
        <sz val="11"/>
        <rFont val="Calibri"/>
        <family val="2"/>
        <scheme val="minor"/>
      </rPr>
      <t xml:space="preserve"> niet opgedaagd voor gesprek, geen nieuws, formele verwittiging via brief; nazicht kas 25/02/14: in feb niet gestort; </t>
    </r>
    <r>
      <rPr>
        <b/>
        <sz val="11"/>
        <rFont val="Calibri"/>
        <family val="2"/>
        <scheme val="minor"/>
      </rPr>
      <t>27/03/14</t>
    </r>
    <r>
      <rPr>
        <sz val="11"/>
        <rFont val="Calibri"/>
        <family val="2"/>
        <scheme val="minor"/>
      </rPr>
      <t xml:space="preserve">: </t>
    </r>
    <r>
      <rPr>
        <sz val="11"/>
        <color rgb="FFFF0000"/>
        <rFont val="Calibri"/>
        <family val="2"/>
        <scheme val="minor"/>
      </rPr>
      <t>laatste verwittiging + 3 dagen schorsing</t>
    </r>
    <r>
      <rPr>
        <sz val="11"/>
        <rFont val="Calibri"/>
        <family val="2"/>
        <scheme val="minor"/>
      </rPr>
      <t xml:space="preserve"> (niet opgedaagd voor gesprek, vvf opgemaakt 03/03/14); 28/03/14: geweigerd vvf te tekenen voor ontvangst wegens niet akkoord; 13/06/14: via brief: verbeterd</t>
    </r>
  </si>
  <si>
    <t>13/06/14: via brief want niet opgedaagd op gesprek</t>
  </si>
  <si>
    <t>19/10/10, hernomen na langdurige ziekte</t>
  </si>
  <si>
    <t>05/09/11 (JB)</t>
  </si>
  <si>
    <t>10/07/13 (nog steeds nek)</t>
  </si>
  <si>
    <t>verg 05/03/14: nog steeds zelfde problematiek, restschade AO? GV kijkt na</t>
  </si>
  <si>
    <t>verg 16/06/14: restschade AO nog te checken</t>
  </si>
  <si>
    <t>17/12/14: tel., brengt dit asap in orde, stort normaal na elke barema</t>
  </si>
  <si>
    <t>verg: nog steeds thuis sinds juni 2016; soc dienst zal luisteren hoe ze de toekomst ziet, loopbaanbegeleiding?</t>
  </si>
  <si>
    <t>gesprek IVC - CR - soc dienst: Sandra had 5e AO met impact op nek, thuis sinds 07/06/16; zegt dat ze aan de beterhand is, maar dokter spreekt van 3j; dat ziet zij niet zitten, ze wil terugkomen als chauffeur, zo snel mogelijk; haar meegedeeld dat ze de tijd mag nemen om te herstellen, we zien wel nadien</t>
  </si>
  <si>
    <t>overleg met sociale dienst: geen actie, zou eigenlijk beter ander werk zoeken, maar wil per se chauffeur blijven…</t>
  </si>
  <si>
    <t>verg: aangepast werk voorstellen</t>
  </si>
  <si>
    <t>verg: hoopt op 01/10 te hernemen, moet op 20/09 nog naar neuroloog en op 25/09 naar andere specialist, dus kan pas daarna iets laten weten; doet al kleine afstanden in de wagen; als ze zal hernemen zal het progressief zijn (werkte 80%, zal 40% zijn dan)</t>
  </si>
  <si>
    <t>info soc dienst: was ziek geworden los van haar toestand, houdt nu voorzichtig 01/12 voor ogen</t>
  </si>
  <si>
    <t>overleg regio: 40 periodes (6 AO), 3 gesprekken; zou kunnen hernemen; na herneming gesprek CR/SW: beeld moet anders, tijden zijn anders (niet de geschikte job)</t>
  </si>
  <si>
    <t>aangezien ze nu toch niet zou kunnen hernemen (mag niet van mutualiteit) -&gt; gesprek tijdens ZI plannen</t>
  </si>
  <si>
    <t>cr: geleidelijk aan beterschap, maar af te wachten wat de dokters zeggen midden april; ze wilde in februari al progr hernemen, mocht toen niet van adviserende geneesheer van mutualiteit noch van arbeidsgeneesheer; hoopt wel progr te kunnen hernemen vanaf 01/05; boodschap gegeven dat als ze verlenging binnenbrengt haar dossier zal moeten bekeken worden</t>
  </si>
  <si>
    <t>mail v Sandra: Mag ik zo vrij zijn om u via deze weg op de hoogte te brengen, dat ik bij de adviserende geneesheer van de mutualiteit ben geweest laatstleden en ik geen positief advies heb gekregen om op 1 mei a.s. het werk te hervatten en dit al zeker niet tot 30 juni '18. Ook de sociale assistente (Natacha Hoste) is hiervan reeds op de hoogte.
Natuurlijk had ik het zelf liever anders gezien, maar ik vrees dat ik me bij deze beslissing zal moeten neerleggen.
Hopelijk heeft u begrip van mijn situatie en kan ik alsnog wanneer ik volledig hersteld ben toch terug aan de slag als chauffeur binnen "De Lijn",wat m'n streefdoel is.</t>
  </si>
  <si>
    <t>overleg MF / IVC / SH / soc dienst / CR: ontslaggesprek inplannen</t>
  </si>
  <si>
    <t>gesprek IVC / CR: mag van adviserende arbeidsgeneesheer progressief hernemen vanaf 01/07 (50% van 80%); beseft dat ze deze job niet tot aan haar pensioen zal kunnen doen; evaluatie na herneming, als het niet goed loopt, moeten we afronden</t>
  </si>
  <si>
    <t xml:space="preserve">info soc dienst: ZI01 40%, met de mogelijkheid om zoveel mogelijk af te wisselen. Dus met zoveel mogelijk afwisseling tussen rust en werken vanaf 1 juli 2018.
Ze moet voordien nog naar de adviseur van de mutualiteit om 13.30 voordat ze op 28/06/2018 naar de arbeidsgeneesheer gaat. 
</t>
  </si>
  <si>
    <t>verg: morgen bij arbeidsgeneesheer, wil progressief hervatten 1/07; indien geen go van artsen, afronden</t>
  </si>
  <si>
    <t>info arbeidsgeneesheer: verwezen naar behandelende arts</t>
  </si>
  <si>
    <t>Gilliet Eddy</t>
  </si>
  <si>
    <t>16/05/13; verg 04/11/13: sociale dienst volgt op; verg 05/03/14: opvolgen; 01/07/14: heeft laten aflossen wegens ziekte, met de mededeling dat hij “hem een depressie ging laten schrijven want het regime hier is niet te doen”. Vraag gesteld aan SD om contact op te nemen, we hebben totaal geen idee waar dit vandaan komt… Het was vandaag dan nog zijn eerste dag na verlof. 10/07/14: melding van soc dienst dat hij niet mag hernemen van arbeidsgeneesheer;</t>
  </si>
  <si>
    <t xml:space="preserve"> verg 13/02/15: wil geen contact met soc dienst, vermoeden van onterecht thuis zijn, dossier voorbereiden</t>
  </si>
  <si>
    <t>verg 27/07/15: psychische problemen, bij start progr tewerkstelling duidelijke afspraken maken / gesprek regio op 08/10/2015(sw) : heeft hervat, momenteel loopt alles ok (blijft afwachten, psychische toestand is zeer broos,…)</t>
  </si>
  <si>
    <t>Desmet Jules</t>
  </si>
  <si>
    <t>Klantenreacties: 14/10/09 (MF), 10/12/09 (SH), 07/06/10 (JB), 27/10/10 (JB), 25/07/11 (JB)</t>
  </si>
  <si>
    <t>Melding Controle</t>
  </si>
  <si>
    <t>03/04/13: melding van Angeline Ansquer over een nieuwe tussenkomst na probleem van chauffeur met allochtone reizigster, volgens medereizigers ongepaste houding van chauffeur. Heb Angeline gezegd dat we het probleem kennen maar ondanks alle opleidingen en gesprekken het blijft duren. En dat hij op 1/07/13 met pensioen gaat...</t>
  </si>
  <si>
    <t>Nys Kristof</t>
  </si>
  <si>
    <t xml:space="preserve">17/02/09, 20/11/12, </t>
  </si>
  <si>
    <t xml:space="preserve">verg 15/04/15: sleept zware letstels van 2013 mee, na volgende ZI gesprek regio; </t>
  </si>
  <si>
    <t>16-07-'15 (SW) : ziekte door letsel, momenteel geen problemen meer;</t>
  </si>
  <si>
    <t>verg: 1 nieuwe ziekte sinds gesprek, opvolgen</t>
  </si>
  <si>
    <t>De Bock Peter</t>
  </si>
  <si>
    <t>11/09/14: gebeld, zal contact opnemen met kasdienst over bedrag van 16 euro, stort regelmatig, maar heeft veel ontvangsten, gevraagd te trachten steeds op nul te komen</t>
  </si>
  <si>
    <t>27/04/15: brief ivm rijstijl</t>
  </si>
  <si>
    <t>27/04/15: brief ivm uitlating in bijzijn van klanten</t>
  </si>
  <si>
    <t>mail naar planning dat hij de volgende dag later wil beginnen omdat hij 34' overwerk heeft, hij vindt het niet normaal om door een defect aan een nieuwe bus 34' van zijn mooie namiddag te verliezen</t>
  </si>
  <si>
    <t>mail SW: "Heeft intussen laten weten dat hij depressief, zeker tot 4 september 2016 (heb controle gevraagd) Is hij met die opmerking eco,  onlangs een klantenreactie (stukje reisweg niet gereden) en zeer negatief over de lijn op facebook. Is trouwens ook de chauffeur die op after work toe kwam terwijl hij ziek was,... Wordt ingepland voor een gesprek"</t>
  </si>
  <si>
    <t>verg: gesprek gepland met SW, wegens houding en aangekondigd ziek zijn</t>
  </si>
  <si>
    <t>Oosterlinck Daan</t>
  </si>
  <si>
    <r>
      <rPr>
        <b/>
        <sz val="11"/>
        <rFont val="Calibri"/>
        <family val="2"/>
        <scheme val="minor"/>
      </rPr>
      <t>02/01/12</t>
    </r>
    <r>
      <rPr>
        <sz val="11"/>
        <rFont val="Calibri"/>
        <family val="2"/>
        <scheme val="minor"/>
      </rPr>
      <t>: alle achterstand storten,</t>
    </r>
    <r>
      <rPr>
        <b/>
        <sz val="11"/>
        <rFont val="Calibri"/>
        <family val="2"/>
        <scheme val="minor"/>
      </rPr>
      <t xml:space="preserve"> tel 20/01/12</t>
    </r>
    <r>
      <rPr>
        <sz val="11"/>
        <rFont val="Calibri"/>
        <family val="2"/>
        <scheme val="minor"/>
      </rPr>
      <t xml:space="preserve">: alle achterstand tegen eind maart weg; </t>
    </r>
    <r>
      <rPr>
        <b/>
        <sz val="11"/>
        <rFont val="Calibri"/>
        <family val="2"/>
        <scheme val="minor"/>
      </rPr>
      <t>tel. 05/04/12</t>
    </r>
    <r>
      <rPr>
        <sz val="11"/>
        <rFont val="Calibri"/>
        <family val="2"/>
        <scheme val="minor"/>
      </rPr>
      <t xml:space="preserve">: laatste achterstand wordt 06/04 gestort, in orde 11/04; </t>
    </r>
    <r>
      <rPr>
        <b/>
        <sz val="11"/>
        <rFont val="Calibri"/>
        <family val="2"/>
        <scheme val="minor"/>
      </rPr>
      <t>23/08/12</t>
    </r>
    <r>
      <rPr>
        <sz val="11"/>
        <rFont val="Calibri"/>
        <family val="2"/>
        <scheme val="minor"/>
      </rPr>
      <t xml:space="preserve">: form. verw. + elke barema storten; </t>
    </r>
    <r>
      <rPr>
        <b/>
        <sz val="11"/>
        <rFont val="Calibri"/>
        <family val="2"/>
        <scheme val="minor"/>
      </rPr>
      <t>29/11/12</t>
    </r>
    <r>
      <rPr>
        <sz val="11"/>
        <rFont val="Calibri"/>
        <family val="2"/>
        <scheme val="minor"/>
      </rPr>
      <t>: op de goede weg, blijven in de gaten houden;</t>
    </r>
    <r>
      <rPr>
        <b/>
        <sz val="11"/>
        <rFont val="Calibri"/>
        <family val="2"/>
        <scheme val="minor"/>
      </rPr>
      <t xml:space="preserve"> 01/08/13</t>
    </r>
    <r>
      <rPr>
        <sz val="11"/>
        <rFont val="Calibri"/>
        <family val="2"/>
        <scheme val="minor"/>
      </rPr>
      <t xml:space="preserve">: laatste tijd weer slechte kant op, bevestiging form verw; nazicht kas 02/08/13: NOK (gesprek dag ervoor); </t>
    </r>
    <r>
      <rPr>
        <b/>
        <sz val="11"/>
        <rFont val="Calibri"/>
        <family val="2"/>
        <scheme val="minor"/>
      </rPr>
      <t>brief 13/11/13</t>
    </r>
    <r>
      <rPr>
        <sz val="11"/>
        <rFont val="Calibri"/>
        <family val="2"/>
        <scheme val="minor"/>
      </rPr>
      <t xml:space="preserve">, beter maar niet ok; nazicht kas 16/12/13: nok; </t>
    </r>
    <r>
      <rPr>
        <b/>
        <sz val="11"/>
        <rFont val="Calibri"/>
        <family val="2"/>
        <scheme val="minor"/>
      </rPr>
      <t xml:space="preserve">10/02/14: </t>
    </r>
    <r>
      <rPr>
        <sz val="11"/>
        <color rgb="FFFF0000"/>
        <rFont val="Calibri"/>
        <family val="2"/>
        <scheme val="minor"/>
      </rPr>
      <t>laatste verwittiging + 3 dagen schorsing</t>
    </r>
  </si>
  <si>
    <t>naar techniek vanaf 01/09/14</t>
  </si>
  <si>
    <t xml:space="preserve">melding van Eric Dekeuckelaere: Veronique Criel had hem gisteren via facebook een bericht gestuurd, waarin ze vraagt of hij haar vriend benaderd heeft.
Op Veronique haar facebookprofiel zou te lezen geweest zijn dat een collega haar vriend zou aangesproken hebben met de mededeling dat hij niet haar enige vriend zou zijn, zij zou hierover contact opnemen met sociale dienst.
Eric ontkent dat hij degene zou geweest zijn die dat gedaan heeft, apprecieert niet dat zij hem daarvan beschuldigt.
Hij verwacht geen actie van ons, alleen dat we het weten.
Info ook doorgegeven aan soc dienst.
</t>
  </si>
  <si>
    <t>verg 05/03/14: na volgende ZI gesprek CR + verwijzen naar vele langdurige periodes</t>
  </si>
  <si>
    <t>SW : 14/08/2014 (veranderen van werkregime)</t>
  </si>
  <si>
    <t xml:space="preserve">(SW) : gesprek : landurige ziekteperiode wegens ernstige reden, medisch alles on der controle , zou geen vervolg mogen zijn. </t>
  </si>
  <si>
    <t>informeel tijdens pensioenfeest collega: operatie nodig</t>
  </si>
  <si>
    <t>cr: hem gebeld; hij is ongeveer een maand geleden geopereerd aan nek, stillekes aan gaat het beter.
Heeft zelfde probleem aan onderrug, maar zal met kine en oefeningen trachten te vermijden hier ook een operatie voor te moeten ondergaan.</t>
  </si>
  <si>
    <t>verg: operatie, tracht via kine een andere operatie te vermijden, bij herneming gesprek regio inplannen</t>
  </si>
  <si>
    <t>cr: informeel gesproken tijdens de actiedag; twee wervels aan elkaar verbonden, kine en oefeningen versterken de spieren, gaat nu wel goed met hem; gelooft erin dat het nu ok is</t>
  </si>
  <si>
    <t>De Moor Gaëtan</t>
  </si>
  <si>
    <t>17/12/09,</t>
  </si>
  <si>
    <t>medewerker omleidingen geworden</t>
  </si>
  <si>
    <t>verg 15/04/15: psychologische en med probl, geen actie</t>
  </si>
  <si>
    <t>sw : ziekteverzuim, was ontsteking in nek, opgelost sinds hij tramdiensten heeft</t>
  </si>
  <si>
    <t>Cakar Zekerya</t>
  </si>
  <si>
    <r>
      <t xml:space="preserve">brief </t>
    </r>
    <r>
      <rPr>
        <b/>
        <sz val="11"/>
        <rFont val="Calibri"/>
        <family val="2"/>
        <scheme val="minor"/>
      </rPr>
      <t>13/11/13</t>
    </r>
    <r>
      <rPr>
        <sz val="11"/>
        <rFont val="Calibri"/>
        <family val="2"/>
        <scheme val="minor"/>
      </rPr>
      <t xml:space="preserve">; </t>
    </r>
    <r>
      <rPr>
        <b/>
        <sz val="11"/>
        <rFont val="Calibri"/>
        <family val="2"/>
        <scheme val="minor"/>
      </rPr>
      <t>tel 13/01/14</t>
    </r>
    <r>
      <rPr>
        <sz val="11"/>
        <rFont val="Calibri"/>
        <family val="2"/>
        <scheme val="minor"/>
      </rPr>
      <t>: zal alles storten; nazicht kas 15/01/14: ok, staat op nul</t>
    </r>
  </si>
  <si>
    <r>
      <t>25/04/12: zwaar ongeval Antwerpsesteenweg; gesproken</t>
    </r>
    <r>
      <rPr>
        <b/>
        <sz val="11"/>
        <color theme="1"/>
        <rFont val="Calibri"/>
        <family val="2"/>
        <scheme val="minor"/>
      </rPr>
      <t xml:space="preserve"> 10/05/12</t>
    </r>
    <r>
      <rPr>
        <sz val="11"/>
        <color theme="1"/>
        <rFont val="Calibri"/>
        <family val="2"/>
        <scheme val="minor"/>
      </rPr>
      <t>,</t>
    </r>
  </si>
  <si>
    <t>Dhooge Wim</t>
  </si>
  <si>
    <r>
      <t xml:space="preserve">GV, </t>
    </r>
    <r>
      <rPr>
        <sz val="11"/>
        <rFont val="Calibri"/>
        <family val="2"/>
        <scheme val="minor"/>
      </rPr>
      <t>opvolgen na herneming, 10/08/12: opletten met aantal periodes;</t>
    </r>
  </si>
  <si>
    <t xml:space="preserve"> verg 30/01/15: bij de eerstvolgende ziekte gesprek samen met soc dienst; </t>
  </si>
  <si>
    <t>gesprek 17/06/2015: nu nekoperatie achter de rug is, lijkt het ok te zijn, hij verwacht geen problemen</t>
  </si>
  <si>
    <t>28/10/15: gesprek, weer een ZI bij, is vervroegd hernomen om goodwill te tonen, ook na fietsongeval is hij hierdoor gekomen. Gezegd geen risico's te nemen</t>
  </si>
  <si>
    <r>
      <rPr>
        <b/>
        <sz val="11"/>
        <color theme="1"/>
        <rFont val="Calibri"/>
        <family val="2"/>
        <scheme val="minor"/>
      </rPr>
      <t>16/11/10</t>
    </r>
    <r>
      <rPr>
        <sz val="11"/>
        <color theme="1"/>
        <rFont val="Calibri"/>
        <family val="2"/>
        <scheme val="minor"/>
      </rPr>
      <t>: elke barema storten;</t>
    </r>
    <r>
      <rPr>
        <b/>
        <sz val="11"/>
        <color theme="1"/>
        <rFont val="Calibri"/>
        <family val="2"/>
        <scheme val="minor"/>
      </rPr>
      <t xml:space="preserve"> 10/08/12</t>
    </r>
    <r>
      <rPr>
        <sz val="11"/>
        <color theme="1"/>
        <rFont val="Calibri"/>
        <family val="2"/>
        <scheme val="minor"/>
      </rPr>
      <t>: elke barema storten; nazicht kas 02/08/13: ok, gesprek 06/02/14 ivm TL: geld ok</t>
    </r>
  </si>
  <si>
    <t>gesprek 17/06/15: r/c aan bod gekomen, 66 euro in plus</t>
  </si>
  <si>
    <t>06/02/14: moeilijke periode achter de rug</t>
  </si>
  <si>
    <t>28/10/15: na gesprek 17/06 3 keer te laat gekomen, zal erop letten</t>
  </si>
  <si>
    <t>zal vermoedelijk tijdje thuis zijn na bijtincident 09/04/17, zit er een beetje door</t>
  </si>
  <si>
    <t>sw: tel. Contact nadat controlearts geoordeeld heeft dat Bjorn vervroegd mag hernemen; behandelende arts en Bjorn zelf oordelen dat 01/07 te vroeg zal zijn; Bjorn erkent wel dat de agressie de druppel was die de emmer heeft doen overlopen en dat hij in een diepe depressie zit (om allerlei redenen) en dat het een tijdje kan duren,… (hij klonk ook niet ok); Hij is zeer  tevreden met de ondersteuning vanuit De Lijn (POBOS) en onze opvolging</t>
  </si>
  <si>
    <t>overleg met sociale dienst: Stefaan en Greet hebben regelmatig contact met Bjorn</t>
  </si>
  <si>
    <t>verg: agressie is druppel geweest, durft met moeite nog buiten te komen, kreeg eind aug attest tot eind 2017, soc dienst nog eens contact laten opnemen</t>
  </si>
  <si>
    <t>CR: Heeft teruggebeld nadat ik iets ingesproken had in zijn voice mail. Zegt dat het iets beter gaat (meer energie, agressiegeval verwerkt), komt geleidelijk aan weer buiten, maar mag nog niet te veel prikkels ervaren, want daarop wordt hij soms overmand door gevoelens en kwaad. Was zelf verwonderd door attest tot eind nov, staat open voor aangepast werk (psycholoog zegt dat het niet slecht zou zijn), maar is zeker nog niet klaar voor chauffeur zijn.</t>
  </si>
  <si>
    <t>verg: soc dienst bekijkt optie aangepast werk</t>
  </si>
  <si>
    <t xml:space="preserve">sw: Ben gisteren Bjorn tegen gekomen (op stelplaats E 17). Hij voelde zich goed (en zag er goed uit). Hij wil hervatten op 1 december (zal in de praktijk inzetbaar zijn vanaf 1 januari  gezien hij nog verlof dient op te nemen). 
</t>
  </si>
  <si>
    <t>mail soc dienst: "Ik belde vandaag met Bjorn Declercq. Zijn vraag is heel specifiek. Hij voelt zich klaar om het werk te hervatten binnen De Lijn. Hij is heel erkentelijk naar de inspanningen en het begrip dat zijn werkgever heeft gehad in het kader van zijn afwezigheid. Hij maakt zich echter de bedenking, dat hij het niet ziet zitten om terug te keren binnen zijn functie als chauffeur en vraagt een mogelijkheid naar aangepast werk. Hij zou dit graag voor een periode van 6 maanden uittesten (ik heb dit gecounterd en gezegd dat we niet achter zo’n lange periode staan) wegens potentieel settelingsgedrag. 
Indien De Lijn hem geen aangepast werk kan geven, dan vraagt Bjorn of De Lijn hem kan ontslaan omwille van medische redenen.  
Is het mogelijk om hierover eens samen te zitten?"</t>
  </si>
  <si>
    <t xml:space="preserve">mail soc dienst: Bjorn heeft me vandaag nog teruggebeld om te horen hoe het gaat. 
- Wil eigenlijk niet verlengen.
- Wil op 01/12/2017 hervatten, liever niet in functie van chauffeur (uit schrik). Schat slaagkans laag in bij werkhervatting.
- Wil eerst terug aan het werk om daarna de stap te zetten naar eventueel chauffeur (maar uit schrik).
- Medisch ontslag is een optie.
- Afspraak met arbeidsgeneesheer op 29/11/2017 om 13.45 ingepland. 
- Moet op 6/12/2017 naar de adviseur. 
</t>
  </si>
  <si>
    <t xml:space="preserve">sw : gesprek met soc dienst. Op 1 januari start hij met aangepast werk (M) </t>
  </si>
  <si>
    <t>start vanaf 01/01/2018 met aangepast werk in Marketing; max 3 maand, daarna moet hij terug rijden</t>
  </si>
  <si>
    <t>2011: med probl; 16/04/13: gebeld, net genezen van griep en moet geopereerd worden op 19/04, zit er mee in</t>
  </si>
  <si>
    <t>verg 05/03/14: na volgende ZI gesprek SH</t>
  </si>
  <si>
    <t>verg 30/01/15: gesprek SH plannen</t>
  </si>
  <si>
    <t>bespreking 23/06/15: zware privéproblemen</t>
  </si>
  <si>
    <t>verg 27/07/15: opvolgen, gesprek SH midden aug '15</t>
  </si>
  <si>
    <t>30/11/15: belde naar SH met melding dat ze voet gebroken heeft, vreesde voor job</t>
  </si>
  <si>
    <t>11/03/16: gesprek SH: beseft dat krediet op is</t>
  </si>
  <si>
    <t>verg: na LZ afspraken gemaakt met SH, nu beter</t>
  </si>
  <si>
    <t>verg: ok, SH verwittigen na volgende ZI</t>
  </si>
  <si>
    <t>sw : geeft toe en zal er rekening mee houden, verder een positief gesprek</t>
  </si>
  <si>
    <t>SH: telefonisch contact met Evy gehad, schouderprobeem, maar evolueert gunstig</t>
  </si>
  <si>
    <t>conflict gehad met Willy over omruilen bus omwille van radio en getuut, hij heeft haar voor de reizigers een bolwassing gegeven, zij was daar niet goed van; Johan gevraagd dit op te nemen met willy</t>
  </si>
  <si>
    <t>Coaching door controleur: "Meegereden van de zuid tot Lochristi en terug. Haar rijstijl was rustig en goed. Op de terminus heb ik haar aangesproken waarom ze coaching heeft. Ze vertelde mij direct van de drie ongevallen en hoe kwaad ze op zich zelf was. Maar 1 ongeval was met type bus 2200 en die draait anders dan de 4600."</t>
  </si>
  <si>
    <t>tweemaal gecoacht, nu moet t beteren -&gt; indien niet gesprek</t>
  </si>
  <si>
    <t>dacht progressief te hernemen, maar heeft toch een verlenging gekregen van psychiater</t>
  </si>
  <si>
    <t>SH: nog steeds de intentie om progressief te hernemen, moet hiervoor de nodige inspanningen leveren, volgend gesprek op hoger niveau</t>
  </si>
  <si>
    <t>info soc dienst: start progressieve arbeid te bepalen na afspraak met de arbeidsgeneesheer  (is ingepland bij de arbeidsgeneesheer op 15/03/2018 om 10.00).</t>
  </si>
  <si>
    <t>herneemt progressief 50% vanaf 26/03/18</t>
  </si>
  <si>
    <t>verg: werkte progressief, nu lang thuis (attest tot eind juli al), gesprek IVC - SH</t>
  </si>
  <si>
    <t>info P: bij inplannen gesprek tijdens ziekte laat Evy weten dat ze zich niet goed genoeg voelt om dat te doen - regio: ze kan wel op terras zitten tijdens ziekte… Als het ene lukt, zal het andere ook wel lukken…</t>
  </si>
  <si>
    <t>Cherlet Ludo</t>
  </si>
  <si>
    <t>06/05/13; 26/07/13: zelf gebeld, geen goed nieuws gehad, zal even afwezig zijn; verg 05/03/14: na volgende ZI gesprek CR; verg 16/06/14: gesprek IVC plannen; 27/11/14: gebeld, krijgt midden dec eindelijk uitsluitsel (RB), zal me op de hoogte houden, mag nu niet rijden omwille van zijn medicatie; 22/01/15: zelf aangevraagd, gesprek samen met sociale dienst, vraag naar aangepast werk omwille van medicatie, bespreking andere problemen, soc dienst neemt verder op; verg 30/01/15: zou hernemen op 01/03/15, soc dienst volgt op, te evalueren 01/08/15</t>
  </si>
  <si>
    <t>14/04/14: gebeld nav niet komen werken op 11/04/14 omdat hij was uitgegaan, wou onbetaald verlof, hem laten weten dat dit niet kan, en hem gevraagd er geen gewoonte van te maken</t>
  </si>
  <si>
    <t>10/12/13: melding door Georges Maerevoet, heeft gesprek gehad met Ludo, het gaat er niet zo goed mee. Georges gesproken op 11/12: soc dienst en ik hebben reeds contact met hem, voorlopig doen we niets extra, Georges heeft Ludo niet gezegd dat hij de info ging doorspelen. Georges heeft Ludo laten weten dat hij hem ook mag aanspreken bij problemen.</t>
  </si>
  <si>
    <t>Lasseel Bruno</t>
  </si>
  <si>
    <r>
      <rPr>
        <b/>
        <sz val="11"/>
        <color theme="1"/>
        <rFont val="Calibri"/>
        <family val="2"/>
        <scheme val="minor"/>
      </rPr>
      <t>05/10/10</t>
    </r>
    <r>
      <rPr>
        <sz val="11"/>
        <color theme="1"/>
        <rFont val="Calibri"/>
        <family val="2"/>
        <scheme val="minor"/>
      </rPr>
      <t>: regeling met GV uitgewerkt.</t>
    </r>
  </si>
  <si>
    <t>de Maertelaere Tanguy</t>
  </si>
  <si>
    <r>
      <rPr>
        <b/>
        <sz val="11"/>
        <color theme="1"/>
        <rFont val="Calibri"/>
        <family val="2"/>
        <scheme val="minor"/>
      </rPr>
      <t>22/07/14 (sw)</t>
    </r>
    <r>
      <rPr>
        <sz val="11"/>
        <color theme="1"/>
        <rFont val="Calibri"/>
        <family val="2"/>
        <scheme val="minor"/>
      </rPr>
      <t xml:space="preserve">:  ingesproken antwoordapparaat; </t>
    </r>
    <r>
      <rPr>
        <b/>
        <sz val="11"/>
        <color theme="1"/>
        <rFont val="Calibri"/>
        <family val="2"/>
        <scheme val="minor"/>
      </rPr>
      <t>17/09/14</t>
    </r>
    <r>
      <rPr>
        <sz val="11"/>
        <color theme="1"/>
        <rFont val="Calibri"/>
        <family val="2"/>
        <scheme val="minor"/>
      </rPr>
      <t xml:space="preserve"> (cr): zal vandaag achterstand storten, had gisteren al een deel gestort, hem verwittigd over nieuwe procedure en gevraagd elke barema te storten</t>
    </r>
  </si>
  <si>
    <t>als ontslagnemer beschouwd</t>
  </si>
  <si>
    <t xml:space="preserve">06/10/2015 (sw) : gesprek voorzien, heeft ons gecontacteerd, heeft saldo op 0 gebracht, gesprek is niet doorgegaan </t>
  </si>
  <si>
    <t>Peers Marleen</t>
  </si>
  <si>
    <r>
      <t>16/02/09 (JB), 07/12/09 (JB), 04/11/10 (JB), 03/10/12; verg 04/11/13: na volgende ziekteperiode gesprek samen met IVC; verg 17/01/14: 4 periodes sinds vorige vergadering,</t>
    </r>
    <r>
      <rPr>
        <sz val="11"/>
        <color rgb="FFFF0000"/>
        <rFont val="Calibri"/>
        <family val="2"/>
        <scheme val="minor"/>
      </rPr>
      <t xml:space="preserve"> </t>
    </r>
    <r>
      <rPr>
        <sz val="11"/>
        <rFont val="Calibri"/>
        <family val="2"/>
        <scheme val="minor"/>
      </rPr>
      <t>gesprek laatste kans te plannen  na herneming (IVC/CR), evalueren na 6md; 06/02/14 (IVC + CR):</t>
    </r>
    <r>
      <rPr>
        <sz val="11"/>
        <color rgb="FFFF0000"/>
        <rFont val="Calibri"/>
        <family val="2"/>
        <scheme val="minor"/>
      </rPr>
      <t xml:space="preserve"> laatste verwittiging</t>
    </r>
    <r>
      <rPr>
        <sz val="11"/>
        <rFont val="Calibri"/>
        <family val="2"/>
        <scheme val="minor"/>
      </rPr>
      <t>, evaluatie eind okt - nov '14; hernomen 20/03/14; 23/12/14 (IVC + CR): evaluatie niet goed genoeg, nieuwe rond 30/06/15; verg 15/04/15: wachten tot evaluatie 30/06: partnergeweld, suïcidepogingen; bespreking 23/06/15: dossier afronden, twee nieuwe ZI + foute melding ZI</t>
    </r>
  </si>
  <si>
    <t>23/12/14 (IVC + CR): evaluatie voorbije periode niet goed genoeg, nieuwe rond 30/06/14, ook sancties moeten naar beneden</t>
  </si>
  <si>
    <t>27/05/15: gesprek soc dienst omwille van in uniform op café gaan, ADM beleid toegelicht</t>
  </si>
  <si>
    <t>Geerinck Peter</t>
  </si>
  <si>
    <t>Van Laere Kristof</t>
  </si>
  <si>
    <t>ziek na AO/verb agr, op gesprek geweest bij SH</t>
  </si>
  <si>
    <t>14/12/12: regelmatig storten; nazicht kas 02/08/13: NOK, per brief herinneren (gaat weg vanaf midden aug)</t>
  </si>
  <si>
    <t>Pardon Wim</t>
  </si>
  <si>
    <t>05/10/11,</t>
  </si>
  <si>
    <t>Reynaert Philippe</t>
  </si>
  <si>
    <t>Dhuyvetter Wim</t>
  </si>
  <si>
    <t>16/03/12: melding dat hij een tijdje afwezig zal zijn (slaapapneu vastgesteld); hernomen 02/05/13</t>
  </si>
  <si>
    <t>werkhuis</t>
  </si>
  <si>
    <t>20/08/15: melding dat hij niet mag hernemen van arbeidsgeneesheer</t>
  </si>
  <si>
    <t>09/10/15: aangepast werk bij dienst tram vanaf 15/10</t>
  </si>
  <si>
    <t>Parello Simone</t>
  </si>
  <si>
    <t>17/01/12,</t>
  </si>
  <si>
    <t>25/02/13: melding van de nacht: conflict tussen hem en Marc Van Imschoot, gebeld 27/02/13, heeft excuses aangeboden; 11/03/13: melding De Rijcke Andy: tram achtergelaten op Steenweg om in krantenwinkel te stappen (aan Simone overgmaakt via brief); 18/03/13: melding van Ivan Deschrijver: conflict nav voorval met Marc 25/02, bedreigingen naar Ivan toe? Voorstel bemiddeling ziet Simone niet zitten. Zie ook dossier ivm telefoons van 22/03/13.</t>
  </si>
  <si>
    <t>Huylenbroeck Nathalie</t>
  </si>
  <si>
    <t>16/02/09 (JB), 15/12/09, OK</t>
  </si>
  <si>
    <t>naar P vanaf 1/09/12</t>
  </si>
  <si>
    <t>Roskams Gerda</t>
  </si>
  <si>
    <t xml:space="preserve">17/12/13: melding vanuit sociale dienst met reden van langdurige ziekte, heeft schrik job te verliezen; verg 05/03/14: opvolgen; </t>
  </si>
  <si>
    <t>verg 30/01/15: wordt waarschijnlijk AZV2;</t>
  </si>
  <si>
    <t>verg 28/07/15: AZV2</t>
  </si>
  <si>
    <t>20/11/12: blijft in opvolging rijschool; 06/06/12: ongevallenpreventie; verg 06/11/13: nog even volgen op tram</t>
  </si>
  <si>
    <t>Zuleta F. R. C.</t>
  </si>
  <si>
    <t>13/10/11: elke barema storten</t>
  </si>
  <si>
    <t>ontslag (na niet hernemen uit TK)</t>
  </si>
  <si>
    <t>verg: moet opgenomen worden, opvolgen soc dienst</t>
  </si>
  <si>
    <t>verg: dagopnames, gesprek plannen</t>
  </si>
  <si>
    <t>sw : standaardgesprek verzuim (allemaal zeer korte perioden) - prima dossier -  geen aanleiding tot verder verzuim</t>
  </si>
  <si>
    <t>verg: nu LZ sinds 28/07, afgelopen vrijdag proberen bellen, ingesproken op voice mail</t>
  </si>
  <si>
    <t>tel. CR: slaapapneu, zou tegen 01/10 ok moeten zijn (wenning aan toestel om te kunnen slapen)</t>
  </si>
  <si>
    <t>Geets Robert</t>
  </si>
  <si>
    <t>06/01/10, 24/03/10: opvolging rijschool; verg 06/11/13: ok</t>
  </si>
  <si>
    <t xml:space="preserve">24/12/14: mailtje gestuurd om te vragen hoe het is; antwoord: burn out, nog niet direct hernemen mogelijk; </t>
  </si>
  <si>
    <t>verg 30/01/15: progr hernemen vanaf 01/04/15;</t>
  </si>
  <si>
    <t xml:space="preserve"> verg 28/07/15: burn out, niet hernomen, verlenging tot 30/09 nu, soc dienst zal contact opnemen voor heroriënteren  - andere job zoeken</t>
  </si>
  <si>
    <t>verg.: bijna AZV2 (30/06), gingen we dit niet voordien afronden? Zal op gesprek moeten komen bij IVC / regio</t>
  </si>
  <si>
    <t>Jourquin Dominique</t>
  </si>
  <si>
    <t xml:space="preserve">03/12/13: heeft gebeld, is momenteel ziek, vrouw heeft zware medische problemen, dokter heeft hem thuis gezet; </t>
  </si>
  <si>
    <t xml:space="preserve">verg 15/04/15: privéproblemen, ook gesproken met SW begin feb '15, opvolgen; </t>
  </si>
  <si>
    <t>11/02/2015: Op vraag van sociale dienst,in aanwezigheid van Peter (ACV), privé problemen (financieel en gezondheid echtgenoot). Gaat professionele hulp inschakelen (waarschijnlijk eventjes ziek)</t>
  </si>
  <si>
    <t>Lucq Dominique</t>
  </si>
  <si>
    <t>Van den Broeck Tom</t>
  </si>
  <si>
    <r>
      <t>19/10/10, 17/02/12, aanslepende problematiek; verg 04/11/13: sociale dienst volgt op; verg 17/01/14: geen positieve evolutie, te bespreken met IVC; verg 23/01/14: gesprek IVC/CR plannen (voorstel tot ontslag); 27/02/14 (IVC + CR):</t>
    </r>
    <r>
      <rPr>
        <sz val="11"/>
        <color rgb="FFFF0000"/>
        <rFont val="Calibri"/>
        <family val="2"/>
        <scheme val="minor"/>
      </rPr>
      <t xml:space="preserve"> laatste kans</t>
    </r>
    <r>
      <rPr>
        <sz val="11"/>
        <color theme="1"/>
        <rFont val="Calibri"/>
        <family val="2"/>
        <scheme val="minor"/>
      </rPr>
      <t>, evaluatie na 4 md; verg 05/03/14: zie afspraken gesprek 27/02; 19/03/14: mail van Tom, is op 16/03 thuis zwaar ten val gekomen, herneemt 20/03; verg 16/06/14: gesprek IVC te plannen zoals voorzien, voorstel tot ontslag; 10/07/14: ontslag</t>
    </r>
  </si>
  <si>
    <r>
      <rPr>
        <b/>
        <sz val="11"/>
        <color theme="1"/>
        <rFont val="Calibri"/>
        <family val="2"/>
        <scheme val="minor"/>
      </rPr>
      <t>19/10/10</t>
    </r>
    <r>
      <rPr>
        <sz val="11"/>
        <color theme="1"/>
        <rFont val="Calibri"/>
        <family val="2"/>
        <scheme val="minor"/>
      </rPr>
      <t>: elke barema storten; nazicht kas 02/08/13: ok</t>
    </r>
  </si>
  <si>
    <t>Desmedt Steve</t>
  </si>
  <si>
    <t>04/12/12: ontslag na langdurige ziekte (zie ook dossier voor uitlatingen via FB)</t>
  </si>
  <si>
    <r>
      <t>15/09/2014 (SW) : erkent de feiten , zal er iets (extra wekker) aan doen</t>
    </r>
    <r>
      <rPr>
        <b/>
        <sz val="11"/>
        <color theme="1"/>
        <rFont val="Calibri"/>
        <family val="2"/>
        <scheme val="minor"/>
      </rPr>
      <t/>
    </r>
  </si>
  <si>
    <r>
      <t>(CR): privéproblemen opgelost, dus zou niet meer mogen voorvallen (</t>
    </r>
    <r>
      <rPr>
        <sz val="11"/>
        <color rgb="FFFF0000"/>
        <rFont val="Calibri"/>
        <family val="2"/>
        <scheme val="minor"/>
      </rPr>
      <t>form verw</t>
    </r>
    <r>
      <rPr>
        <sz val="11"/>
        <color theme="1"/>
        <rFont val="Calibri"/>
        <family val="2"/>
        <scheme val="minor"/>
      </rPr>
      <t xml:space="preserve"> via vvf)</t>
    </r>
  </si>
  <si>
    <t>28/11/14: besproken tijdens gesprek TL</t>
  </si>
  <si>
    <t>13/05/15: 1 nieuwe vvf op 19/01/15, zou onterecht zijn, na nazicht seponeren? --&gt; ja</t>
  </si>
  <si>
    <t>13/05/15: privéproblemen leidden tot veel stress, medicatie gekregen waar hij niet mee mocht rijden, laatste periode was iets anders, moet ingreep ondergaan aan de tanden, laat datum weten (06/06 nr arts)</t>
  </si>
  <si>
    <t>13/05/15: elke barema storten, zelfs al zijn de ontvangsten niet groot</t>
  </si>
  <si>
    <t>13/05/15: aangesproken op mondel opm 16/02 ivm drankje halen tijdens rit</t>
  </si>
  <si>
    <t>gesprek cr: gewezen op het feit dat het al het 4e gesprek ivm TL is; het moet echt beter; was er zelf van geschrokken; ook weer gewezen op feit dat hij moet reageren op vvf zelf, niet wachten tot gesprek</t>
  </si>
  <si>
    <t>Mussche Kurt</t>
  </si>
  <si>
    <t>06/11/09 (JB); 19/11/12 (IVC + CR): evaluatie na herneming (feb 2013), bij herval ontslag</t>
  </si>
  <si>
    <t>ontslag, mag terugkomen na genezing</t>
  </si>
  <si>
    <t>19/10/15: vraag aan rijschool om hem eens te coachen in kader van ongevallen (bus)</t>
  </si>
  <si>
    <t>verg: heeft een problematiek, soc dienst volgt op</t>
  </si>
  <si>
    <t>verg: niet-aangeboren hersenletsel, constant hoofdpijn, concentratieproblemen; geen behandeling; hoe ziet hij zijn toekomst? AZV2 geen optie, niet lang genoeg in dienst; gesprek soc dienst en IVC</t>
  </si>
  <si>
    <t>gesprek IVC - soc dienst - CR: heeft een trombose of klein herseninfarct gehad; heeft aan de helft van zijn gezicht constant het gevoel alsof hij van de tandarts komt, bevestigt de symptomen die Greet omschreef op 24/01; wil graag terugkomen als chauffeur, maar is hier nog totaal niet klaar voor. afwachten hoe het evolueert.</t>
  </si>
  <si>
    <t>mail SW: Uit de wandelgangen : 
Blijkbaar loopt J. C.  regelmatig rond in het uitgaansleven (omgeving Drongen), en daar zou hij duidelijk van geen enkel kwaaltje last hebben. Verder hoor ik dat hij vooral aan zee verblijft. Blijkbaar heeft de man een mooie erfenis gekregen en kan hij “rentenieren”,…..
Ik heb even gekeken naar de attesten. Het allereerste attest (maart 2016) is geschreven door een specialist, dit attest was voor 1 maand en op dat attest staat een hernemingsdatum,…. Vanaf dan zijn alle attesten van de huisdokter.</t>
  </si>
  <si>
    <t>cr: nog eens gebeld nav verlenging tot 31/12, gaat nog slechter met hem, in nov moet hij nieuwe foto's laten nemen van zijn hoofd. Heb hem ‘subtiel’ gevraagd of hij nog buiten komt, waarop hij zei dat hij dit af en toe doet, maar dat hij er niet van kan genieten zoals voorheen.</t>
  </si>
  <si>
    <t>verg: gesprek IVC - regio - soc dienst inplannen en confronteren met de geruchten</t>
  </si>
  <si>
    <t>gesprek IVC + CR: geconfronteerd met de geruchten, ontkent deze, het gaat nog steeds niet goed met hem. Raar dat zijn attesten van de huisarts komen, heeft hier niet echt een antwoord op. Afgesproken dat er een afspraak bij de arbeidsgeneesheer wordt ingepland, waarbij hij zijn documenten van de specialist kan voorleggen.</t>
  </si>
  <si>
    <t>mail soc dienst: ingepland bij de arbeidsgeneesheer op 15/11/2017 om 10.30 te Destelbergen.</t>
  </si>
  <si>
    <t>terugkoppeling arbeidsgeneesheer: verwezen naar behandelende arts, nog geen beslissing</t>
  </si>
  <si>
    <t>info soc dienst: in jan brengt J-Cl verslag van specialist binnen. Zijn vader is in de Kerstperiode overleden</t>
  </si>
  <si>
    <t xml:space="preserve">info soc dienst: JC is ingepland bij de dokter op 24.01.2018 om 15.00 bij Dr. Berlengée. Hij is hiervan verwittigd. </t>
  </si>
  <si>
    <t>overleg regio: 10 ziekteperiodes (1 AO), 1 formeel gesprek; dossier voorleggen aan Marc Feys</t>
  </si>
  <si>
    <t>mail SH: "Update: Ik hoorde net Greet die vandaag nog met Dr. Berlengee sprak.
Jean Claude heeft medische verslagen van een neuroloog binnen gebracht met een oplijsting van problemen waaruit blijkt dat hij, zeker momenteel, niet als chauffeur aan de slag kan. Volgens Dr. Berlengee is het zelfs betwistbaar dat hij nog met de auto rijdt. 
Greet neemt dit morgen nogmaals met hem op – vooral dan de afspraak om hem in april terug te zien, wetende dat hij dan al meer dan 2 jaar afwezig is door ziekte- en koppelt naar ons terug. Voor mij ook belangrijk is te weten of hij enkel niet meer aan de slag kan als chauffeur of ongeschikt is om welke arbeid dan ook te verrichten."</t>
  </si>
  <si>
    <t>mail soc dienst: "Ik had deze voormiddag al terug overleg met Dr. Berlengee. Het ligt in het idee van Dr. Berlengee ( en ik ondersteun dit), om hem naar Cara te sturen of hij nog geschikt is als chauffeur. Het enige nadeel is dat we niet weten of hij nog tijdig op consultatie zal kunnen gaan. Dr. Berlengee ging hiervoor informeren.
Hilde heeft geïnformeerd bij arbeidsvoorwaarden, als we iemand die op AZV2 staat nog kunnen terughalen uit dit systeem."</t>
  </si>
  <si>
    <t>overleg regio - IVC: neurologisch is er blijkbaar effectief iets aan de hand, IVC pleit voor AZV2; CARA heeft geen zin, want die gaan af op attesten van specialisten; AZV2 dus</t>
  </si>
  <si>
    <t>Martens Patrick</t>
  </si>
  <si>
    <t>2011: langdurige ziekte, kans op blijvende problemen; 19/11/12 (CR + IVC): AZV2 op basis van goed dossier</t>
  </si>
  <si>
    <t>Geerinckx Giovanni</t>
  </si>
  <si>
    <r>
      <rPr>
        <b/>
        <sz val="11"/>
        <color theme="1"/>
        <rFont val="Calibri"/>
        <family val="2"/>
        <scheme val="minor"/>
      </rPr>
      <t>05/05/09</t>
    </r>
    <r>
      <rPr>
        <sz val="11"/>
        <color theme="1"/>
        <rFont val="Calibri"/>
        <family val="2"/>
        <scheme val="minor"/>
      </rPr>
      <t>: regelmatig storten;</t>
    </r>
    <r>
      <rPr>
        <b/>
        <sz val="11"/>
        <color theme="1"/>
        <rFont val="Calibri"/>
        <family val="2"/>
        <scheme val="minor"/>
      </rPr>
      <t xml:space="preserve"> 18/10/11</t>
    </r>
    <r>
      <rPr>
        <sz val="11"/>
        <color theme="1"/>
        <rFont val="Calibri"/>
        <family val="2"/>
        <scheme val="minor"/>
      </rPr>
      <t xml:space="preserve">: elke barema storten (staat hoog in plus of hoog in min); </t>
    </r>
    <r>
      <rPr>
        <b/>
        <sz val="11"/>
        <color theme="1"/>
        <rFont val="Calibri"/>
        <family val="2"/>
        <scheme val="minor"/>
      </rPr>
      <t>13/03/13</t>
    </r>
    <r>
      <rPr>
        <sz val="11"/>
        <color theme="1"/>
        <rFont val="Calibri"/>
        <family val="2"/>
        <scheme val="minor"/>
      </rPr>
      <t xml:space="preserve">: </t>
    </r>
    <r>
      <rPr>
        <sz val="11"/>
        <rFont val="Calibri"/>
        <family val="2"/>
        <scheme val="minor"/>
      </rPr>
      <t xml:space="preserve">formele verwittiging, elke barema storten; 24/06/13: Gebeld omdat hij bankkaart kwijt is sinds vrijdagavond 21/06 en maandagmorgen 24/06 een nieuwe heeft aangevraagd. Hierdoor kan zijn geldafgifte tijdelijk even minder goed zijn; nazicht kas 02/08/13: NOK; nazicht geldafgifte van maart tot augustus: het is al veel beter, enkel tijdens de GF liep de achterstand weer op, dus geen gesprek ingepland - op te volgen; sinds 08/08/13 nieuwe bankkaart; tel kas 20/09/13: geeft zijn omruilkaarten niet af, betaalt deze dus zelf... Is hiervoor gebeld, maar doet er niets mee. </t>
    </r>
    <r>
      <rPr>
        <b/>
        <sz val="11"/>
        <rFont val="Calibri"/>
        <family val="2"/>
        <scheme val="minor"/>
      </rPr>
      <t>13/12/13</t>
    </r>
    <r>
      <rPr>
        <sz val="11"/>
        <rFont val="Calibri"/>
        <family val="2"/>
        <scheme val="minor"/>
      </rPr>
      <t xml:space="preserve">: 200 euro aan omruilaarten gevonden, teruggaand tot 2008, wou weten of de formele verwittiging kon vervallen -&gt; ok (mede gezien de tijd tussen formele verwittiging en voorgaand gesprek); </t>
    </r>
    <r>
      <rPr>
        <b/>
        <sz val="11"/>
        <rFont val="Calibri"/>
        <family val="2"/>
        <scheme val="minor"/>
      </rPr>
      <t>26/01/15</t>
    </r>
    <r>
      <rPr>
        <sz val="11"/>
        <rFont val="Calibri"/>
        <family val="2"/>
        <scheme val="minor"/>
      </rPr>
      <t>: gesprek MF + CR nav blanco biljet, voorstel tot ontslag -&gt; beroep bij IVC</t>
    </r>
  </si>
  <si>
    <t>26/06/12: ongevallenpreventie; 20/11/12: einde opvolging rijschool (pos.); topcrashers 01/06/14: nok</t>
  </si>
  <si>
    <t>Buyle Lindsay</t>
  </si>
  <si>
    <t>verg 15/04/15: te maken met zwangerschap, geen actie;</t>
  </si>
  <si>
    <t>verg 27/07/15: wil ontslagen worden, voor opleiding, niet alleen voor opvang tweeling, kan missch LB nemen</t>
  </si>
  <si>
    <t xml:space="preserve">20/02/15 (sw) : gesprek op initiatief Lindsay door brieven kasdienst, kasdienst gaat verder onderzoek voeren alvorens beslissing terugbetaling </t>
  </si>
  <si>
    <t>topcrashers 01/01/14: nok; topcrashers 01/06/14: nok</t>
  </si>
  <si>
    <t>30/07/15: belde dat ze 100 % wou werken vanaf 01/08, aangezien ze haar ontslag niet kreeg. Gezegd dat dit niet kan, ten vroegste vanaf september.</t>
  </si>
  <si>
    <t>Vanden Bossche Dimitri</t>
  </si>
  <si>
    <t>06/01/10, 24/03/10: opvolging rijschool -&gt; positief</t>
  </si>
  <si>
    <t>ontslag langdurig ziek</t>
  </si>
  <si>
    <t>De Backer Franky</t>
  </si>
  <si>
    <t xml:space="preserve">27/07/12, 17/01/13, verg 05/03/14: GV neemt contact op (perspectieven rond hervatting? Svz rug?), opvolgen; </t>
  </si>
  <si>
    <t>verg 30/01/15: moeilijke revalidatie, opvolgen;</t>
  </si>
  <si>
    <t>verg 28/07/15: er zal mogelijks nog een operatie volgen, heroriëntatie voorstellen via soc dienst</t>
  </si>
  <si>
    <t>hernomen 19/10/15, advies: enkel tram, er werd hem een effecteve plaats op bus geweigerd</t>
  </si>
  <si>
    <t>gesprek 22/12/15: al 19 periodes sinds indiensttreding in  2008, rugproblemen</t>
  </si>
  <si>
    <t>gesprek 22/12/15: gewezen op stortingsgedrag</t>
  </si>
  <si>
    <t>verg: gesprek regio na herneming</t>
  </si>
  <si>
    <t xml:space="preserve">mail LVDV: "Ik had gisteren naar Sandra Magdelijns gebeld met de vraag wat zij verstaan met inhouding van het gewaarborgd loon van aanvang van de ziekte tot de laatste ziektedag. De controle liep van het 1ste attest en het 2de attest (05/01/16 tem 17/01/16). Op 14/01/16 kreeg hij controle maar was niet thuis. Hij diende zich aan te melden op 15/01/16 maar deed dit niet (zie brief in bijlage). Ondertussen bracht hij nog 2 verlengingen binnen (18/01/16-01/02/16 en 01/02/16-09/03/16).
Indien wij zouden beslissen inhouding van zijn loon te laten doorgaan, is het de bedoeling dat wij een nieuwe controle sturen  en zou de inhouding gebeuren tem de dag van de controle (omdat hij zich dan in orde gesteld heeft).
Gisteren kwam hij bij Sabrina op gesprek. Daar werden harde afspraken gemaakt ivm het ziektebeeld van betrokkene en wordt er voorlopig niet ingegaan op het inhouden van het loon."
</t>
  </si>
  <si>
    <t>tel. SH: opnieuw verlenging, indien hij herneemt 24/6: gesprek SH + duidelijke afspraken rond afwezigheden; indien hij niet herneemt 24/6: gesprek IVC; meer info op 17/06</t>
  </si>
  <si>
    <t>moet op 20/06 naar specialist voor bijkomend onderzoek, belt dinsdag terug</t>
  </si>
  <si>
    <t>verg.: Ivan op de hoogte gebracht van dossier</t>
  </si>
  <si>
    <t>herneemt niet 24/06 ==&gt; dossier voor IVC</t>
  </si>
  <si>
    <t>verg: verlenging tot in februari, komt deze vrijdag op gesprek bij IVC en SH =&gt; afronden</t>
  </si>
  <si>
    <t>verg: uit dienst vanaf 03/08</t>
  </si>
  <si>
    <t>verg: LZ oa gevolg van inschatting arbeidsgeneesheer, was niet opportuun te rijden zonder zijn gunstig advies</t>
  </si>
  <si>
    <t>SH: Ik had vandaag een gesprek met Kelly, samen met ook Greet. Kelly heeft een zware terugval na het overlijden van haar mama en is momenteel absoluut niet in staat om te rijden. Afspraak is dat Greet het dossier op korte termijn opvolgt – ikzelf volg zijdelings mee.  Hiervan wordt geen bevestigingsbrief opgemaakt.</t>
  </si>
  <si>
    <t>overleg met sociale dienst: Greet gaat volgende week op huisbezoek bij Thibaut en Kelly</t>
  </si>
  <si>
    <t>verg: gesprek gepland bij Sabrina midden september</t>
  </si>
  <si>
    <t>28/10/13: is komen melden dat hij met een hernia zit (en 3 lumbago's)  en af en toe tuis blijft wanneer hij te veel pijn heeft (gepland gesprek geschrapt)</t>
  </si>
  <si>
    <t>verg 16/06/14: zullen we blijven mee zitten, opvolgen</t>
  </si>
  <si>
    <t>29/10/14 SW : zal restbedrag storten</t>
  </si>
  <si>
    <t>tel 10/11/14 (cr): zou ok moeten zijn, te checken eind van de week</t>
  </si>
  <si>
    <t xml:space="preserve">verg 27/07/15: gesprek regio </t>
  </si>
  <si>
    <t>gesprek regio op 28/08/2015 (SW) : verwijst naar rugpijn door slechte bestuurderszetel ; verder vooral signaal gegeven dat aantal ziekteperioden lager moet</t>
  </si>
  <si>
    <t>SW: Hij erkende de feiten, een samenloop van omstandigheden. We spraken af dat hij in de toekomst zijn best zal doen om niet meer te laat te komen. We bespraken ook zijn rekening courant, saldo staat beperkt negatief en beloofde aan te zuiveren.</t>
  </si>
  <si>
    <t>cr: gesprek tijdens ziekte, psychische problematiek, aan de beterhand, zou willen hernemen in mei indien behandelende arts akkoord is; zal afhangen van diens advies of het halftijds zal zijn of niet; zal een plaats op tram vragen, zit daar meer op zijn gemak dan op bus, beseft dat het een tijd zal duren voor hij zo'n plaats krijgt; kijkt ernaar uit om weer te kunnen beginnen</t>
  </si>
  <si>
    <t>herneemt progressief vanaf 01/06/2017</t>
  </si>
  <si>
    <t>verg: is op 2 en 3 sept ziek geweest, 1 maand progressief gewerkt - opvolgen</t>
  </si>
  <si>
    <t>sw : enkele ziektes op korte tijd, 1 zware ontsteking, telkens een soort  herval, voor de rest prima chauffeur (en dossier)</t>
  </si>
  <si>
    <t>sw : telefonisch : Alex heeft een depressie en wordt opgenomen, afwezigheid voor maanden</t>
  </si>
  <si>
    <t>overleg regio - IVC - MF: indien geen herneming na 02/03, gesprek SH, vragen naar perspectief</t>
  </si>
  <si>
    <t>SH: kan op 01/05 progressief hernemen, voor 2 à 3 maanden</t>
  </si>
  <si>
    <t>advies arbeidsgeneesheer: verlenging tot eind juli</t>
  </si>
  <si>
    <t>overleg regio: indien na juli geen herneming -&gt; gesprek SH inplannen</t>
  </si>
  <si>
    <t>verg: arbeidsgeneesheer heeft progr herneming tegengehouden tot eind juli; niet alleen psychische problemen; svz eind juli afwachten, indien verlenging: afronden</t>
  </si>
  <si>
    <t>verlenging ZI tem 26/08; gesprek plannen met Ivan na verlof Ivan; afspraak arbeidsgeneesheer gepland 16/08</t>
  </si>
  <si>
    <t>Selim Kutlu</t>
  </si>
  <si>
    <t>na tijdskrediet gesprek voeren over twee tramongevallen</t>
  </si>
  <si>
    <t>ontslag na LB</t>
  </si>
  <si>
    <t>Tillieu Patricia</t>
  </si>
  <si>
    <t xml:space="preserve">23/08/13, wegens med probl langdurig thuis vanaf 27/08/13; verg 04/11/13: med problemen, verg 05/03/14: geen evolutie; 27/03/14: ze was binnengekomen met een verlenging tot in september, heb dan even met haar gesproken, ze zal geopereerd worden waarna het normaal beter zou moeten gaan; 25/09/14: binnengekomen met een verlenging (tot 31/03/15), moet weer onder het mes, operatie is mislukt; </t>
  </si>
  <si>
    <t xml:space="preserve">verg 30/01/15: med probl - vermoedelijk AZV2; </t>
  </si>
  <si>
    <t xml:space="preserve">30/03/15: Patricia is langsgekomen, operatie mislukt, moet de ingrijpende operatie doen deze zomer, met revalidatie bij zal ze sowieso 2j afwezig zijn, soc dienst zal haar contacteren ivm AZV2; </t>
  </si>
  <si>
    <t>verg 27/07/15: AZV2</t>
  </si>
  <si>
    <r>
      <rPr>
        <b/>
        <sz val="11"/>
        <color theme="1"/>
        <rFont val="Calibri"/>
        <family val="2"/>
        <scheme val="minor"/>
      </rPr>
      <t>13/12/12</t>
    </r>
    <r>
      <rPr>
        <sz val="11"/>
        <color theme="1"/>
        <rFont val="Calibri"/>
        <family val="2"/>
        <scheme val="minor"/>
      </rPr>
      <t>: elke barema storten, indien niet via automaten, dan via bank; nazicht kas 02/08/13: ok</t>
    </r>
  </si>
  <si>
    <t>06/01/10, 24/03/10: opvolging rijschool</t>
  </si>
  <si>
    <t>08/03/13: melding Tom Heyndrickx: zit echt niet op haar gemak op tram; gebeld 18/03: ik zal coaching vragen, gefocust op de praktische kanten rond remafstand en inschatten van afstanden; gecoacht door rijschool op 19/03, was ok, bijkomende opfrissing 26/03</t>
  </si>
  <si>
    <t>06/01/10: opvolging rijschool -&gt; positief</t>
  </si>
  <si>
    <t>Jelle: "Op zaterdag 7/10/2017 omstreeks 17u50 stonden er 2 personen aan de ingang van de stelplaats. Deze maakten zich kenbaar als de zus en de vader van chauffeur Pamuk Nejmi 23387. Zij vroegen als ze even een gesprek konden hebben over Nejmi. Ik liet hen binnen en ben het gesprek aangegaan. In dit gesprek kwam vooral naar voor dat zij bezorgd waren over Nejmi. Blijkbaar zouden er een aantal dingen gewijzigd zijn binnen de familiale sfeer waardoor zij erg bezorgd waren over het welzijn van Nejmi. Ik maakte hen duidelijk dat wij, als werkgever, ons niet konden uitspreken over zaken welke in de privésfeer gebeuren. Ik vertelde hun wel dat ik ging pogen om een gesprek aan te gaan met Nejmi om hun bezorgdheid over te maken en om ervoor te zorgen dat de privé-gebeurtenissen geen invloed zouden hebben op de werkvloer.
Later die avond (omstreeks 0u45) had ik dan een coachend gesprek met Pamuk Nejmi 23387 waarbij ik hem de bezorgdheid van de familie overmaakte. Nejmi vertelde me dat er een vertekend beeld werd opgehangen van de situatie. Hij vond het niet erg dat ik het gesprek was aangegaan en lichtte de ganse situatie een beetje toe. Hij verklaarde ook nadrukkelijk dat hij er zou voor zorgen dat de privé geen invloed zou hebben op zijn arbeid."</t>
  </si>
  <si>
    <t>sw : Pamuk heeft een attest tot einde van de maand (hij mag niet rijden wegens medicatie, tevens famiale problemen) en wil er even tussenuit (buitenland). We hebben voor die periode zijn ziektedagen omgezet naar verlof. Wazrschijnlijk is hij daarna opnieuw ziek (medicatie) en heeft er zo een extra periode (op ons vraag). Hij heeft geen verleden van verzuim (afwezigheid in juli was een operatie), maar we deden dit als "signaal"</t>
  </si>
  <si>
    <t>sw: deze voormiddag bij politie langsgeweest op hun vraag ivm Pamuk. Mijn verklaring is dat dit een chauffeur is waarover wij geen klachten hebben. Reden politieonderzoek niet gegeven, wel de raad gegeven bij Pamuk naar kopie van pv te vragen (inschatting is dat dit een invloed zal hebben op functioneren chauffeur). Pamuk is momenteel ziek.</t>
  </si>
  <si>
    <t>sw: gesprek soc dienst, Pamuk en zijn zus. Zus zou hem 'ongeschikt' willen laten verklaren. Pamuk heeft affaire van enkele jaren, was geen probleem totdat hij zijn vrouw wilde verlaten, nu grijpt zijn familie in. Naar arbeidsgeneesheer gestuurd voor advies</t>
  </si>
  <si>
    <t>arbeidsgeneesheer verklaart Pamuk geschikt, afgesproken met Pamuk dat hij maandag 25/10 komt werken, zoniet nemen we vanuit bedrijf contact op met politie</t>
  </si>
  <si>
    <t>telefoon van zus van Pamuk: aangetekend schrijven onderweg met ontslagname van Pamuk; in de namiddag bevestigt Pamuk dit telefonisch - brief ontvangen - is echter wettelijk niet geheel in orde, Pamuk is verwittigd dat hij moet langskomen om dading te tekenen</t>
  </si>
  <si>
    <t>22/01/15: melding soc dienst: LZ hervat, maar door arbeidsgeneesheer vanaf morgen weer ziek, moet progressief hernemen</t>
  </si>
  <si>
    <t>verg 30/01/15: start progr vanaf 01/02/15</t>
  </si>
  <si>
    <t>De Clercq Yves</t>
  </si>
  <si>
    <t xml:space="preserve">verg 15/04/15: CMV-virus, in stresssituaties komt dat naar boven als koorts, eind juni '15 tussentijdse evaluatie; </t>
  </si>
  <si>
    <t>bespreking 23/06/15: goede evolutie;</t>
  </si>
  <si>
    <t>verg 27/07/15: wordt opgevolgd, dossieropbouw</t>
  </si>
  <si>
    <r>
      <rPr>
        <b/>
        <sz val="11"/>
        <color theme="1"/>
        <rFont val="Calibri"/>
        <family val="2"/>
        <scheme val="minor"/>
      </rPr>
      <t>19/09/2014</t>
    </r>
    <r>
      <rPr>
        <sz val="11"/>
        <color theme="1"/>
        <rFont val="Calibri"/>
        <family val="2"/>
        <scheme val="minor"/>
      </rPr>
      <t xml:space="preserve"> :  niet op gesprek geweest , saldo 420,59 te regelen, brief met formele verwittiging; </t>
    </r>
    <r>
      <rPr>
        <b/>
        <sz val="11"/>
        <color theme="1"/>
        <rFont val="Calibri"/>
        <family val="2"/>
        <scheme val="minor"/>
      </rPr>
      <t>24/09/14</t>
    </r>
    <r>
      <rPr>
        <sz val="11"/>
        <color theme="1"/>
        <rFont val="Calibri"/>
        <family val="2"/>
        <scheme val="minor"/>
      </rPr>
      <t>: saldo gestort op 1,94 euro na;</t>
    </r>
    <r>
      <rPr>
        <sz val="11"/>
        <color rgb="FFFF0000"/>
        <rFont val="Calibri"/>
        <family val="2"/>
        <scheme val="minor"/>
      </rPr>
      <t xml:space="preserve"> inhouding loon nov 14 - maart 15 </t>
    </r>
    <r>
      <rPr>
        <b/>
        <sz val="11"/>
        <rFont val="Calibri"/>
        <family val="2"/>
        <scheme val="minor"/>
      </rPr>
      <t>11/12/2014</t>
    </r>
    <r>
      <rPr>
        <sz val="11"/>
        <rFont val="Calibri"/>
        <family val="2"/>
        <scheme val="minor"/>
      </rPr>
      <t xml:space="preserve"> (SW) gesprek VVf geldafgifte (3 dagen schorsing) + algemeen functioneren; </t>
    </r>
  </si>
  <si>
    <t xml:space="preserve">bespreking 23/06/15: goede evolutie; </t>
  </si>
  <si>
    <t>verg 27/07/15: nu ok</t>
  </si>
  <si>
    <t>16/08/15: melding van zijn gedrag op de pendelbus AAG (privé)</t>
  </si>
  <si>
    <t>Barra Nicky</t>
  </si>
  <si>
    <t>26/01/12; 01/10/12 (AO); 11/04/13 (tijdens gesprek rijstijl)</t>
  </si>
  <si>
    <r>
      <t xml:space="preserve">Rijstijl gesprek 30/09/09; 24/03/10: opvolging rijschool; gesprek MF 02/11/10; 26/01/12 (form. verw.); 11/06/12: ongevallenpreventie; gesprek 1/10/12: gunstige evolutie; 20/11/12: opnieuw in opvolging rijschool; gesprek 14/12/12: </t>
    </r>
    <r>
      <rPr>
        <sz val="11"/>
        <color rgb="FFFF0000"/>
        <rFont val="Calibri"/>
        <family val="2"/>
        <scheme val="minor"/>
      </rPr>
      <t>laatste verw rijstijl tram</t>
    </r>
    <r>
      <rPr>
        <sz val="11"/>
        <rFont val="Calibri"/>
        <family val="2"/>
        <scheme val="minor"/>
      </rPr>
      <t xml:space="preserve">, bij volgend voorval uit rol B02 en enkel bus; gesprek 11/04/13: coachings op bus waren niet slecht, maar ook niet goed, coachings tram aangevraagd aan rijschool. Nicky is zelf ook vragende partij. 17/04/13: vrij goede coaching op tram; 17/05/13: geen goede coaching op tram; gesprek 27/06/13: nav slechte coaching door de rijschool, en na bespreking dossier met de rijschool: </t>
    </r>
    <r>
      <rPr>
        <sz val="11"/>
        <color rgb="FFFF0000"/>
        <rFont val="Calibri"/>
        <family val="2"/>
        <scheme val="minor"/>
      </rPr>
      <t xml:space="preserve">niet meer met tram rijden vanaf 01/07/13; </t>
    </r>
    <r>
      <rPr>
        <sz val="11"/>
        <rFont val="Calibri"/>
        <family val="2"/>
        <scheme val="minor"/>
      </rPr>
      <t>01/08/13: goede coaching; 21/08/13: tel van LV JC Batselaere over gevaarlijk rijgedrag van Nicky; 24/09/13: slechte coaching</t>
    </r>
  </si>
  <si>
    <t>1/10/12,</t>
  </si>
  <si>
    <t>16/08/12: laatste ongeval in feb '12, goede coachings rijschool</t>
  </si>
  <si>
    <t>16/08/12: geen meer sinds B02 (mei '12)</t>
  </si>
  <si>
    <t>08/03/13: had gesprek aangevraagd bij SH, ziektes dan ook aan bod gekomen</t>
  </si>
  <si>
    <t>03/05/13 (SH)</t>
  </si>
  <si>
    <t>(SH), bij volgende ZI binnen de 4 md -&gt; graag gesprek bij IVC</t>
  </si>
  <si>
    <t>wegens behandeling van de rug vraagt Jurgen een aantal vroege diensten te kunnen krijgen. Omdat dit voor een langere periode zal zijn werd hij naar arbeidsgeneesheer gestuurd voor een tussentijdse beslissing mesor, afspraak 08/01/14, op 06/01 al voor een vroege dienst genoteerd</t>
  </si>
  <si>
    <t>nazicht 21/01/14: 1 nieuwe vvf</t>
  </si>
  <si>
    <t>komen melden dat hij zal moeten geopereerd worden aan zijn sinussen in juli, vorige periode had daarmee te maken, rest met zijn rug</t>
  </si>
  <si>
    <t>(IVC+CR): drastische verbetering ZI en TL verwacht</t>
  </si>
  <si>
    <t>(IVC + CR): aantal periodes moet naar beneden, evaluatie dec '14</t>
  </si>
  <si>
    <t>binnengekomen op bureel, heeft veel aan zijn hoofd (achterbouw afgebrand), zoekt hulp want vreest dat hij erdoor zit…</t>
  </si>
  <si>
    <t>19/01/15 (IVC+CR): gunstige evaluatie, op te volgen binnen regio (spreekt wel nog van sluimerende depressie)</t>
  </si>
  <si>
    <t>19/01/15 (IVC+CR): gunstige evaluatie, op te volgen binnen regio</t>
  </si>
  <si>
    <t>verg 15/04/15: vandaag binnengekomen, heeft zijn crash gehad na alle privéproblemen, doet volgens mijn inschatting zijn best, opvolgen</t>
  </si>
  <si>
    <t>cr: staat op +17,92, gevraagd dit op nul te laten komen</t>
  </si>
  <si>
    <t>cr: schrok er zelf van dat hij zoveel periodes heeft, moet ook een ingreep laten ondergaan op 6/12/16 (arm), zal 3 maanden thuis zijn; erna geen verder verzuim te verwachten, zal (weer) zijn best doen</t>
  </si>
  <si>
    <t>verg: wachten op herneming, gesprek IVC na volgende ZI</t>
  </si>
  <si>
    <t>verg: gesprek SH inplannen</t>
  </si>
  <si>
    <t>mail soc dienst: "Jurgen Cornette is wellicht eerst bij jullie binnen geweest op exploitatie. Hij heeft een ziekte attest binnengebracht tot en met 24/09. Heeft uitstraling van linkervoet naar heup, vrijdag krijgt hij nog een reumatest. Rijden is momenteel moeilijk, zelfs met de auto. Heb hem geduid dat ik dit wel kan doorgeven aan leidinggevenden, waarbij zijn akkoord, maar dat ik niet kon garanderen dat hij niet op gesprek zou moeten komen. Hij leek dit te begrijpen."</t>
  </si>
  <si>
    <t>sw : Redelijk wat tegenslag (zowel persoonlijk medisch als tegenslag in omgeving) en toch nog goede moed. Mogelijks krijgt hij zeer binnenkort nogslechtnieuws (spierziekte),...Is iemand die in aanmerking komt voor "gedoogbeleid",… rest dossier zeer ok (en ook het belang van eenok dossier besproken)</t>
  </si>
  <si>
    <t>sw : Jurgen is langs geweest, nog thuis tot 11 februari, bijna zeker verlenging (reuma)</t>
  </si>
  <si>
    <t>overleg regio: 38 ziekteperiodes ( 3 AO), 9 gesprekken -&gt; gesprek SH bij herneming, ernstige verwittiging</t>
  </si>
  <si>
    <t>overleg regio: attest tot 11/03; gesprek inplannen bij SH tijdens ziekte (volledig dossier bezorgen)</t>
  </si>
  <si>
    <t>gesprek SH: 38 periodes, al 10 gesprekken, nu afwezig sinds 13/12/17: heeft 'onverklaarbare klachten', pijn over zijn hele lichaam; wil zich inschrijven in een kliniek hiervoor; evaluatie midden april; heeft al veel tegenslagen gehad, maar geen goed gevoel bij dossier</t>
  </si>
  <si>
    <t>Mail v Sabrina: "Jurgen heeft een afspraak met de arbeidsgeneesheer op 18/4 om 16u15. Hij heeft momenteel de bedoeling om progressief te hernemen. We wachten dit af."</t>
  </si>
  <si>
    <t>Gesprek SH: Krijgt begeleiding in de SOLK Kliniek, begint 1 mei terug progressief te werken. Progressief eindigt eind juli, nieuwe afspraak op 26/7/2018</t>
  </si>
  <si>
    <t>overleg regio: bij volgende ZI SH verwittigen</t>
  </si>
  <si>
    <t>verg: gesprek ingepland 25/07: voltijds werken of afronden</t>
  </si>
  <si>
    <t>SH: nog steeds begeleiding in exclusieve SOLK-kliniek; verlenging ZI01 in augustus</t>
  </si>
  <si>
    <t>info arbeidsgeneesheer: "verder geschikt voor deeltijdse werkhervatting aan 50% gedurende 2 maanden, herevaluatie eind november 2018" - regio niet akkoord, starten met 1 maand</t>
  </si>
  <si>
    <t>SH: "Ik had vandaag een gesprek met Jurgen Cornette av zijn veelvuldige afwezigheden met als heel concrete aanleiding onze beslissing om zijn progressieve tewerkstelling stop te zetten vanaf 1/11/2018. Jurgen heeft vanuit de SOLKkliniek mondeling de bevestiging gekregen dat hij aan fibromyalgie leidt. Dit is volgens de psycholoog waarmee hij sprak niet verenigbaar met de functie van chauffeur, en al zeker niet met een voltijdse tewerkstelling. (Een deeltijdse tewerkstelling is voor hem financieel niet haalbaar.)
Op 25/10 om 12u heeft hij een afspraak met zijn specialist. Hij zorgt voor een attest dat zijn medische toestand beschrijft. Later die dag, om 13u50, heeft hij en afspraak met de arbeidsgeneesheer. Aansluitend zou hij op (ontslag)gesprek moeten ingepland worden bij Ivan en mezelf."</t>
  </si>
  <si>
    <t>Baele Jan</t>
  </si>
  <si>
    <t>2012: hernomen na langdurige ziekte</t>
  </si>
  <si>
    <t>naar dienst gebouwen</t>
  </si>
  <si>
    <r>
      <t xml:space="preserve">gesprek </t>
    </r>
    <r>
      <rPr>
        <b/>
        <sz val="11"/>
        <rFont val="Calibri"/>
        <family val="2"/>
        <scheme val="minor"/>
      </rPr>
      <t>10/10/13</t>
    </r>
    <r>
      <rPr>
        <sz val="11"/>
        <rFont val="Calibri"/>
        <family val="2"/>
        <scheme val="minor"/>
      </rPr>
      <t xml:space="preserve">, verg  06/11/13: opvolging rijschool; 09/01/14 (tel): vindt de coaching van de rijschool pesterijen, verwezen naar soc dienst (vertrouwenspersoon); topcrashers 01/06/14: nok; </t>
    </r>
    <r>
      <rPr>
        <b/>
        <sz val="11"/>
        <rFont val="Calibri"/>
        <family val="2"/>
        <scheme val="minor"/>
      </rPr>
      <t>31/07/14</t>
    </r>
    <r>
      <rPr>
        <sz val="11"/>
        <rFont val="Calibri"/>
        <family val="2"/>
        <scheme val="minor"/>
      </rPr>
      <t>: aangesproken in de gang, zou moeten werken aan zijn houding, hij neemt de zaken zeer serieus op, maar vind het vervelend dat men steeds iets vindt om kritiek op te geven, daar ligt hij dan wakker van.</t>
    </r>
  </si>
  <si>
    <t>10/10/13; nazicht 21/01/14: 1 nieuwe vvf</t>
  </si>
  <si>
    <t xml:space="preserve">Baele Jan </t>
  </si>
  <si>
    <t>24/05/12, 26/05/14: gesprek nav conflict met met koerman</t>
  </si>
  <si>
    <t>28/03/14: melding Angeline mbt gestresseerde en geagiteerde indruk; GV neemt contact op; 08/04/14: heb hem zelf ook eens gebeld nav een klein ongeval op 08/04/14 en hem gezegd dat ik gerust wil spreken met hem, hij is na vandaag 10 dagen thuis, ik neem daarna weer contact op met hem; 22/04/14: doet job niet graag meer sinds nieuwjaar, zoekt begeleiding buiten het werk; 28/07/14: melding ivm rijstijl Jan (tractie bijgeven wanneer iemand oversteekt); 31/07/14: Jan zegt dat het iemand was die duidelijk zat was, en die op de sporen bleef staan nadat hij zag dat de tram aankwam, Jan is dan maar blijven doorrijden aan 5km/u, zegt zeker niet rap gereden te hebben, heeft belsignalen gegeven</t>
  </si>
  <si>
    <t>(sw) is een beetje samenloop van omstandigheden, normaal geen probleem in de toekomst (volgens Emanuel)</t>
  </si>
  <si>
    <t>15/01/15 (sw): zelf gebeld met vraag om een dag opfrissing, voorzien op 20/01/15</t>
  </si>
  <si>
    <t>cr: in rand van gesprek rc aangehaald, staat  beperkt positief; heeft al enkele maanden geen toegang tot portaal, aangeraden nog eens naar ICT te bellen hiervoor en rc in orde te brengen</t>
  </si>
  <si>
    <t>cr: 4 keer te laat in afgelopen 6 maanden, zegt wat pech gehad te hebben (1x overslapen, 1x wekker juist gezet maar vergeten aanzetten, 1x miskeken, 1x zich vergist van plaats). Gaat er zelf van uit dat het niet meer zal voorvallen.</t>
  </si>
  <si>
    <t>wilde gesprek nav conflict met Dimitri DePoorter; hem gehoord, Dimitri gebeld en beide gevraagd het onderling uit te spreken</t>
  </si>
  <si>
    <t>Coene Kim</t>
  </si>
  <si>
    <t>24/06/11, 23/01/12 (SH)</t>
  </si>
  <si>
    <r>
      <t xml:space="preserve">19/10/10: alle achterstand storten; 24/06/11: elke barema storten; 08/08/11: brief + tel.: dagelijks storten; 23/01/12 (SH) </t>
    </r>
    <r>
      <rPr>
        <sz val="11"/>
        <rFont val="Calibri"/>
        <family val="2"/>
        <scheme val="minor"/>
      </rPr>
      <t xml:space="preserve">formele verwittiging: </t>
    </r>
    <r>
      <rPr>
        <sz val="11"/>
        <color theme="1"/>
        <rFont val="Calibri"/>
        <family val="2"/>
        <scheme val="minor"/>
      </rPr>
      <t xml:space="preserve">elke dag storten via bank, evaluatie eind feb dan ev herziening; 27/04/12 (SH) laatste verwittiging;  11/09/12 (SH) bekrachtiging </t>
    </r>
    <r>
      <rPr>
        <sz val="11"/>
        <color rgb="FFFF0000"/>
        <rFont val="Calibri"/>
        <family val="2"/>
        <scheme val="minor"/>
      </rPr>
      <t>laatste verwittiging</t>
    </r>
    <r>
      <rPr>
        <sz val="11"/>
        <color theme="1"/>
        <rFont val="Calibri"/>
        <family val="2"/>
        <scheme val="minor"/>
      </rPr>
      <t>: dagelijks storten; dossier in bespreking met IVC</t>
    </r>
  </si>
  <si>
    <t>06/12/12: ongevallenpreventie</t>
  </si>
  <si>
    <t>Uniform, gsmgebruik, lijnkennis: 24/06/11</t>
  </si>
  <si>
    <t>Van Autryve Vicky</t>
  </si>
  <si>
    <t>05/09/12 (SH); verg 04/11/13: opvolgen; verg 30/01/15: lange periode met dat van 2013 te maken? Opvolgen</t>
  </si>
  <si>
    <t>19/11/15: gewezen op policy sociale media (nav aanslagen Parijs)</t>
  </si>
  <si>
    <t>De Muynck Kim</t>
  </si>
  <si>
    <r>
      <t>14/08/12, 04/07/13, verg 04/11/13: staat reeds op de lijst voor uit te nodigen; 03/02/14:</t>
    </r>
    <r>
      <rPr>
        <sz val="11"/>
        <color rgb="FFFF0000"/>
        <rFont val="Calibri"/>
        <family val="2"/>
        <scheme val="minor"/>
      </rPr>
      <t xml:space="preserve"> </t>
    </r>
    <r>
      <rPr>
        <sz val="11"/>
        <rFont val="Calibri"/>
        <family val="2"/>
        <scheme val="minor"/>
      </rPr>
      <t>formele verwittiging alg functioneren vi</t>
    </r>
    <r>
      <rPr>
        <sz val="11"/>
        <color theme="1"/>
        <rFont val="Calibri"/>
        <family val="2"/>
        <scheme val="minor"/>
      </rPr>
      <t xml:space="preserve">a brief aangezien Kim niet wilde langskomen; 08/04/14: </t>
    </r>
    <r>
      <rPr>
        <sz val="11"/>
        <color rgb="FFFF0000"/>
        <rFont val="Calibri"/>
        <family val="2"/>
        <scheme val="minor"/>
      </rPr>
      <t>laatste verwittiging alg functioneren</t>
    </r>
    <r>
      <rPr>
        <sz val="11"/>
        <color theme="1"/>
        <rFont val="Calibri"/>
        <family val="2"/>
        <scheme val="minor"/>
      </rPr>
      <t xml:space="preserve"> via brief; gesprek 16/04/14; verg 06/05/14: opvolgen</t>
    </r>
  </si>
  <si>
    <r>
      <t xml:space="preserve">25/05/12: ongevallenpreventie; </t>
    </r>
    <r>
      <rPr>
        <b/>
        <sz val="11"/>
        <rFont val="Calibri"/>
        <family val="2"/>
        <scheme val="minor"/>
      </rPr>
      <t>14/08/12</t>
    </r>
    <r>
      <rPr>
        <sz val="11"/>
        <rFont val="Calibri"/>
        <family val="2"/>
        <scheme val="minor"/>
      </rPr>
      <t xml:space="preserve">: gesprek; 20/11/12: einde opvolging rijschool (pos.); </t>
    </r>
    <r>
      <rPr>
        <b/>
        <sz val="11"/>
        <rFont val="Calibri"/>
        <family val="2"/>
        <scheme val="minor"/>
      </rPr>
      <t>04/07/13</t>
    </r>
    <r>
      <rPr>
        <sz val="11"/>
        <rFont val="Calibri"/>
        <family val="2"/>
        <scheme val="minor"/>
      </rPr>
      <t xml:space="preserve">: 6 ongevallen sinds vorig gesprek, geen verantwoordelijk; </t>
    </r>
    <r>
      <rPr>
        <b/>
        <sz val="11"/>
        <rFont val="Calibri"/>
        <family val="2"/>
        <scheme val="minor"/>
      </rPr>
      <t>03/02/14:</t>
    </r>
    <r>
      <rPr>
        <sz val="11"/>
        <rFont val="Calibri"/>
        <family val="2"/>
        <scheme val="minor"/>
      </rPr>
      <t xml:space="preserve"> formele verwittiging via brief aangezien Kim niet wilde langskomen; </t>
    </r>
    <r>
      <rPr>
        <b/>
        <sz val="11"/>
        <rFont val="Calibri"/>
        <family val="2"/>
        <scheme val="minor"/>
      </rPr>
      <t>08/04/14</t>
    </r>
    <r>
      <rPr>
        <sz val="11"/>
        <rFont val="Calibri"/>
        <family val="2"/>
        <scheme val="minor"/>
      </rPr>
      <t xml:space="preserve">: </t>
    </r>
    <r>
      <rPr>
        <sz val="11"/>
        <color rgb="FFFF0000"/>
        <rFont val="Calibri"/>
        <family val="2"/>
        <scheme val="minor"/>
      </rPr>
      <t>laatste verwittiging alg functioneren</t>
    </r>
    <r>
      <rPr>
        <sz val="11"/>
        <rFont val="Calibri"/>
        <family val="2"/>
        <scheme val="minor"/>
      </rPr>
      <t xml:space="preserve"> via brief; gesprek 16/04/14</t>
    </r>
  </si>
  <si>
    <r>
      <t>14/08/12: zou moeten verbeteren nu ze vroege diensten wisselt; 04/07/13: geen voorval meer sinds nov '12; nazicht 21/01/14: 3 nieuwe vvf; 03/02/14:</t>
    </r>
    <r>
      <rPr>
        <sz val="11"/>
        <color rgb="FFFF0000"/>
        <rFont val="Calibri"/>
        <family val="2"/>
        <scheme val="minor"/>
      </rPr>
      <t xml:space="preserve"> </t>
    </r>
    <r>
      <rPr>
        <sz val="11"/>
        <rFont val="Calibri"/>
        <family val="2"/>
        <scheme val="minor"/>
      </rPr>
      <t>formele verwittiging</t>
    </r>
    <r>
      <rPr>
        <sz val="11"/>
        <color theme="1"/>
        <rFont val="Calibri"/>
        <family val="2"/>
        <scheme val="minor"/>
      </rPr>
      <t xml:space="preserve"> via brief aangezien Kim niet wilde langskomen; 08/04/14: </t>
    </r>
    <r>
      <rPr>
        <sz val="11"/>
        <color rgb="FFFF0000"/>
        <rFont val="Calibri"/>
        <family val="2"/>
        <scheme val="minor"/>
      </rPr>
      <t>laatste verwittiging alg functioneren</t>
    </r>
    <r>
      <rPr>
        <sz val="11"/>
        <color theme="1"/>
        <rFont val="Calibri"/>
        <family val="2"/>
        <scheme val="minor"/>
      </rPr>
      <t xml:space="preserve"> via brief; gesprek 16/04/14</t>
    </r>
  </si>
  <si>
    <t>14/08/12: uniform, 04/07/13: uniform --&gt; maatwerk; 03/02/14: formele verwittiging alg functioneren via brief aangezien Kim niet wilde langskomen; 08/04/14: laatste verwittiging alg functioneren via brief; gesprek 16/04/14</t>
  </si>
  <si>
    <t>Moncarey Bernadette</t>
  </si>
  <si>
    <t>GV, 02/05/2012 CR + GV</t>
  </si>
  <si>
    <t>Mechthold Ralf</t>
  </si>
  <si>
    <t xml:space="preserve">verg 15/04/15: rugoperatie, beetje manipulatief omtrent AD, gesprek regio plannen; </t>
  </si>
  <si>
    <t>20/05/15 (sw) : gesprek, er zijn medische redenen, momenteel onder controle</t>
  </si>
  <si>
    <t>nazicht kas 9/01/2014: sleept saldo van 55,84 mee</t>
  </si>
  <si>
    <t>gebeld 10/01/14: zal dit in orde brengen</t>
  </si>
  <si>
    <t>06/05/14: conflict met reiziger, Willy De Smet laat op 07/05 weten dat hij opgevangen heeft dat chauffeurs over Vincent zeggen dat hij enkel de migranten controleert, wanneer hem gezegd wordt dat hij daar problemen mee kan krijgen, zou hij gezegd hebben "hoe meer, hoe liever, de laatste keer heeft dit 2000 euro opgeleverd"; Willy spreekt Vincent aan op voorval op 07/05 en heeft besloten hem het voordeel van de twijfel te geven. Op te volgen</t>
  </si>
  <si>
    <t>voice mail 02/10/14 (cr): 45,42 storten, dan na tramopleiding met schone lei starten</t>
  </si>
  <si>
    <t>29/10/14: gebeld nav conflict met Werner Vancauwenberghe, is uitgepraat en afgehandeld voor hem</t>
  </si>
  <si>
    <t>20/11/15: gewezen op policy sociale media (nav aanslagen in Parijs)</t>
  </si>
  <si>
    <t>overleg rijschool: gepland voor comfortabel rijden en gesprek regio, coachen op tram</t>
  </si>
  <si>
    <t>sw : ongevallen - samenloop van omstandigheden - zal zijn best doen</t>
  </si>
  <si>
    <t>sw: Vincent erop gewezen dat vandalisme op rijtuig niet op facebook moet gemeld worden (foto's konden op facebook gezet worden, maar wist niet hoe hij ze moest doormailen…)</t>
  </si>
  <si>
    <t>cr: 5 nieuwe ongevallen is te veel, nu veel niet verantwoordelijk, maar blijft steeds na elk overzicht bovenaan staan bij de topcrashers, hij neemt dit mee; ook gesproken over de klantenreacties, erop gewezen dat het mij vooral te doen is over hoe hijzelf reageert naar klanten toe, zegt dat hij steeds rustig blijft, dat klanten hun verhalen opblazen; gewezen op geldafgifte: precies storten wat hij ontvangt, regelmaat behouden + EAF bij zich houden</t>
  </si>
  <si>
    <t>gesprek MF - SH: nav confict Kevin Lefevre, 7 dagen schorsing + laatste verwittiging. Alle zaken rond agressie direct oppikken. Er volgt nog een gesprek Vincent - Kevin - Sabrina - Greet.</t>
  </si>
  <si>
    <t>Staelens Kris</t>
  </si>
  <si>
    <t>25/03/13: zal moeten geopereerd worden (ZI 23/04 tem 16/06/13), verg 04/11/13: ok, verg 05/03/14: opvolgen;</t>
  </si>
  <si>
    <t>verg 27/07/15: gesprek SH gepland 04/08/15</t>
  </si>
  <si>
    <t>30/07/15: verlenging ZI</t>
  </si>
  <si>
    <t>16/09/15: niet arbeidsgeschikt verklaard door arbeidsgeneesheer en verwezen naar behandelende arts</t>
  </si>
  <si>
    <r>
      <rPr>
        <b/>
        <sz val="11"/>
        <color theme="1"/>
        <rFont val="Calibri"/>
        <family val="2"/>
        <scheme val="minor"/>
      </rPr>
      <t>10/07/13</t>
    </r>
    <r>
      <rPr>
        <sz val="11"/>
        <color theme="1"/>
        <rFont val="Calibri"/>
        <family val="2"/>
        <scheme val="minor"/>
      </rPr>
      <t xml:space="preserve">: tijdens gesprek over tramopleiding gewezen op regelmatig storten; </t>
    </r>
    <r>
      <rPr>
        <b/>
        <sz val="11"/>
        <color theme="1"/>
        <rFont val="Calibri"/>
        <family val="2"/>
        <scheme val="minor"/>
      </rPr>
      <t>18/11/14 (tel cr):</t>
    </r>
    <r>
      <rPr>
        <sz val="11"/>
        <color theme="1"/>
        <rFont val="Calibri"/>
        <family val="2"/>
        <scheme val="minor"/>
      </rPr>
      <t xml:space="preserve"> afgesproken om het meeslepend saldo van ongeveer 50 euro te storten eind dec 2014; indien dit niet lukt, geeft hij een seintje. </t>
    </r>
  </si>
  <si>
    <t xml:space="preserve">18/02/2015 (sw) : eind van de maand komt zijn financiële situatie in orde en zal dan alles rechtzetten; </t>
  </si>
  <si>
    <t xml:space="preserve">14/04/15: erfenis nog niet ontvangen, zou deze week moeten in orde komen, gevraagd indien niet, iets te laten weten; </t>
  </si>
  <si>
    <t>23/04/15: saldo gestort</t>
  </si>
  <si>
    <t xml:space="preserve">topcrashers 01/06/14: nok; </t>
  </si>
  <si>
    <t xml:space="preserve">verg RS 28/01/15: gesprek plannen (defensief rijden); </t>
  </si>
  <si>
    <t>18/02/'15 : 6 ongevallen in 2014, is zich van geen kwaad bewust, op te volgen</t>
  </si>
  <si>
    <t xml:space="preserve">18/02/15(sw) : hoog aantal klantenreacties, wil gedrag niet wijzigen, zal de gevolgen dragen indien iets escaleert op basis van zijn gedrag. </t>
  </si>
  <si>
    <t>sw : infomeel gesprek rond reden te laat komen, verder prima dossier</t>
  </si>
  <si>
    <t>Mail v soc dienst: "Mail gekregen van Bruno Lasseel om hem wat op te volgen:
"Vandaag (21/02/2017), heb ik Cornette Andy (26045) van zijn voertuig gehaald en naar de dokter laten gaan. Bij aankomst aan Gent Zuid wenkte hij me om bij hem te komen. Toen ik aan zijn stuurpost kwam zag ik hoe hij zat te beven en de tranen in zijn ogen stonden. Samen met een collega van CC heb ik besloten om hem in de gegeven omstandigheden niet te laten verder rijden om erger te voorkomen. Ik heb hem dus afgelost en een briefje meegegeven om te laten invullen door te dokter. Hij was hier niet onmiddellijk voor te vinden. Doch wou ik hem niet meer laten rijden. Hij was heel zenuwachtig en over zijn toeren, waardoor er heel veel ontlading uit hem kwam tijdens ons heel kort gesprek. Het lijkt me niet slecht om dit verder op te volgen, omdat hij de indruk gaf het mentaal heel zwaar te hebben."
Ik heb hem toen gebeld en kort daarna gezien. Hij was toen ook al bij Stefaan geweest. Er was afgesproken dat er iets voor zijn terugkeer 16.04.2017 een afspraak zou gemaakt worden met de arbeidsgeneesheer om de medische situatie te herbekijken en dat hij de tijd dat hij van de dokter gekregen had zou gebruiken om alle problemen op te lossen. Stefaan weet dat hij in verbouwingswerken zit en het was hem allemaal boven het hoofd gegroeid.  Er was met Stefaan en mezelf afgesproken dat hij die tijd zou krijgen om zijn zaken op orde te stellen.  Ik belde hem woensdag terug op met de vraag hoe het met hem ging, ook op vraag van Chaja en Stefaan of er mensen waren waar zij een gesprek mee konden hebben om terug vroeger aan het werk te gaan.
Hij liet me weten dat hij nog niet zou kunnen hervatten. Ik vroeg wat meer uitleg. 
Ik heb wat doorgeduwd om de hulpverlening toch zeker op te starten (was nog allemaal wat wazig), zodat hij zo snel als het kon terug aan het werk zou kunnen gaan, bovendien ook gezegd dat Stefaan en Chaja ook bezorgd waren en een beetje wilden weten welke richting het zou uitgaan. Een gesprek met hen was zeker ook een optie."</t>
  </si>
  <si>
    <t>verg: niet de indruk dat hij op zoek is naar hulp of oplossingen, zegt slechter te geworden zijn, heeft woede-aanvallen, is agressief en angstig, maar moest nog naar dokter voor een naam om hulp te krijgen; vakbond vindt dat we assertief contact opgenomen hebben; maar we willen toch weten wat zijn intenties zijn; contact opnemen wanneer verlenging binnenkomt na huidig attest (16/04)</t>
  </si>
  <si>
    <t xml:space="preserve">sw : informeel gebeld gezien hij verlenging heeft (depressie) . Afwezigheid lijkt me "terecht", meegegeven dat we wel meer "actie" verwachten in zijn herstelperiode. </t>
  </si>
  <si>
    <t>overleg met sociale dienst: Stefaan neemt contact op, attest loopt nog tot 15/07</t>
  </si>
  <si>
    <t>sw : gaat niet zo goed, medicatie, mogelijks een opname</t>
  </si>
  <si>
    <t xml:space="preserve">SW: Andy belde daarnet. Er is een verlenging op komst tot 15 augustus. Verder goed nieuws, hij is terug thuis na een opname (waar hij heel tevreden over is). Begin augustus heeft hij terug een afspraak, als dan alles ok is starten ze met afbouw medicatie en Andy hoopt rond 1 september te hervatten. </t>
  </si>
  <si>
    <t>sw : Andy belde, verlenging tot midden september. Alles evolueert gunstig, waarschijnlijk laatste verlenging</t>
  </si>
  <si>
    <t>verg: psychisch slecht, zal vermoedelijk nog verlengen, SW neemt contact op en luistert eens; indien geen herneming: gesprek SH, indien wel hernemingsgesprek SW</t>
  </si>
  <si>
    <t xml:space="preserve">sw : Andy herneemt, Andy meegegeven dat er een stuk van zijn "krediet" is opgebruikt. </t>
  </si>
  <si>
    <t>is langsgekomen omdat hij zich echt niet goed voelde, zat ermee in dat hij een nieuwe ziekteperiode ging hebben</t>
  </si>
  <si>
    <t>Özcam Halil</t>
  </si>
  <si>
    <t>10/01/12,</t>
  </si>
  <si>
    <t>ontslag, mag terugkomen na genezing; is terug in dienst met dienstnr 28460</t>
  </si>
  <si>
    <t>opvolgen na herneming ziekte</t>
  </si>
  <si>
    <t>ontslag; terug in dienst met ander dienstnr 28460</t>
  </si>
  <si>
    <t>Blom Wendy</t>
  </si>
  <si>
    <t>gesprek voorzien 30/08/2012; ontslag ingediend, uit dienst vanaf 01/09/12</t>
  </si>
  <si>
    <t>Van Haute Diether</t>
  </si>
  <si>
    <t>eind juli '13 aangesproken op uniform</t>
  </si>
  <si>
    <t>naar pachter</t>
  </si>
  <si>
    <t xml:space="preserve">20/12/12: ongevallenpreventie; 20/11/12: nieuw in opvolging rijschool; verg 06/11/13: ok; 09/01/14: aangesproken op melding van reiziger dd 23/12/14, is formeel, is er niet express tegengereden, ze hebben beide weer aangezet en gezien de korte afstand kon hij niet tijdig meer remmen - legt vandaag nog verklaring af bij politie;  </t>
  </si>
  <si>
    <t>verg RS 28/01/15: geen nieuw sinds gesprek, opvolgen in regio</t>
  </si>
  <si>
    <t>05/08/15: vraag naar coaching aan rijschool (blijft met gemiddeld 5 - 6 ongevallen per jaar zitten)</t>
  </si>
  <si>
    <t>SW: afgelopen tijdsperiode van 1 jaar had hij meerdere ongevallen, merendeel hiervan waren tram ongevallen.</t>
  </si>
  <si>
    <t xml:space="preserve">Exitgesprek </t>
  </si>
  <si>
    <t>sw</t>
  </si>
  <si>
    <t>Rousseau Nick</t>
  </si>
  <si>
    <t>24/07/13: ontslag langdurig ziek</t>
  </si>
  <si>
    <t>Vink Rene</t>
  </si>
  <si>
    <t xml:space="preserve">gesprek SH 17/04/14: potentieel conflict met controleur, gevraagd het eerst onderling uit te spreken, </t>
  </si>
  <si>
    <t>27/03/2015 (SW) : gesprek ifv een klantenreactie en gedrag tegenover collega's</t>
  </si>
  <si>
    <t>17/08/2015;</t>
  </si>
  <si>
    <t>17/08/15: weet niet waar bedrag van 315 euro vandaan komt, ik doe nazicht en bezorg hem de details; nazicht: het is een kluwen, er ontbreken een aantal stortingen, feedback via brief</t>
  </si>
  <si>
    <t>08/09/2015 (SW) : gesprek in het kader van preventief alcohol en drugsbeleid</t>
  </si>
  <si>
    <t>De Kegel Koen</t>
  </si>
  <si>
    <t>16/08/12,</t>
  </si>
  <si>
    <t>16/08/12: elke barema storten</t>
  </si>
  <si>
    <r>
      <t xml:space="preserve">21/06/12, 16/08/12, 31/10/12: </t>
    </r>
    <r>
      <rPr>
        <sz val="11"/>
        <color rgb="FFFF0000"/>
        <rFont val="Calibri"/>
        <family val="2"/>
        <scheme val="minor"/>
      </rPr>
      <t>laatste verw</t>
    </r>
  </si>
  <si>
    <t>21/06/12,</t>
  </si>
  <si>
    <t>Laplasse Cynthia</t>
  </si>
  <si>
    <r>
      <t>29/08/12, verg 04/11/13: opvolgen, verg 05/03/14: dossier voorbereiden (IVC); 28/04/14 (IVC+CR): eerst volledig genezen, dan halftijds hernemen (dag per dag via progessieve tewerkstelling, 6 md), daarna 50% barema per barema, evaluatie na 3md (</t>
    </r>
    <r>
      <rPr>
        <sz val="11"/>
        <color rgb="FFFF0000"/>
        <rFont val="Calibri"/>
        <family val="2"/>
        <scheme val="minor"/>
      </rPr>
      <t>laatste kans</t>
    </r>
    <r>
      <rPr>
        <sz val="11"/>
        <rFont val="Calibri"/>
        <family val="2"/>
        <scheme val="minor"/>
      </rPr>
      <t xml:space="preserve">); </t>
    </r>
  </si>
  <si>
    <t>verg 30/01/15: hernomen in juni, opvolgen</t>
  </si>
  <si>
    <t>08/08/15: eerst té familiair tegen controleur, dan wanneer ze opmerking krijgt dat ze te dicht tegen bestelwagen gaat staan aan de halte "je moet hem maar takelen", "jullie geven ze altijd gelijk" enz</t>
  </si>
  <si>
    <t>Peeters Michaël</t>
  </si>
  <si>
    <t>17/02/12 :elke barema storten itt wat collega's vertellen</t>
  </si>
  <si>
    <t>El Allali Rachid</t>
  </si>
  <si>
    <r>
      <rPr>
        <b/>
        <sz val="11"/>
        <color theme="1"/>
        <rFont val="Calibri"/>
        <family val="2"/>
        <scheme val="minor"/>
      </rPr>
      <t>27/08/2014</t>
    </r>
    <r>
      <rPr>
        <sz val="11"/>
        <color theme="1"/>
        <rFont val="Calibri"/>
        <family val="2"/>
        <scheme val="minor"/>
      </rPr>
      <t xml:space="preserve"> (sw): zal saldo in orde brengen en stortingsgedrag aanpassen; </t>
    </r>
    <r>
      <rPr>
        <b/>
        <sz val="11"/>
        <color theme="1"/>
        <rFont val="Calibri"/>
        <family val="2"/>
        <scheme val="minor"/>
      </rPr>
      <t/>
    </r>
  </si>
  <si>
    <t>17/03/15 (cr): gebeld, moet nog 12,30 euro inhalen, stort elke week, maar is de laatste twee weken fout gelopen wegens ziekte</t>
  </si>
  <si>
    <t>Moerman Hichem</t>
  </si>
  <si>
    <r>
      <t>04/06/12, 21/11/12, 28/10/13, 06/03/14: 2 nieuwe periodes (1e is DV), nog steeds privéproblemen, hopelijk vanaf mei beterschap; verg 06/05/14: na volgende ZI gesprek met IVC; 31/07/14:</t>
    </r>
    <r>
      <rPr>
        <sz val="11"/>
        <color rgb="FFFF0000"/>
        <rFont val="Calibri"/>
        <family val="2"/>
        <scheme val="minor"/>
      </rPr>
      <t xml:space="preserve"> </t>
    </r>
    <r>
      <rPr>
        <sz val="11"/>
        <rFont val="Calibri"/>
        <family val="2"/>
        <scheme val="minor"/>
      </rPr>
      <t>formele verwittiging</t>
    </r>
    <r>
      <rPr>
        <sz val="11"/>
        <color theme="1"/>
        <rFont val="Calibri"/>
        <family val="2"/>
        <scheme val="minor"/>
      </rPr>
      <t xml:space="preserve"> algemeen functioneren; 23/12/14 (IVC + CR): </t>
    </r>
    <r>
      <rPr>
        <sz val="11"/>
        <color rgb="FFFF0000"/>
        <rFont val="Calibri"/>
        <family val="2"/>
        <scheme val="minor"/>
      </rPr>
      <t>laatste verwittiging</t>
    </r>
    <r>
      <rPr>
        <sz val="11"/>
        <color theme="1"/>
        <rFont val="Calibri"/>
        <family val="2"/>
        <scheme val="minor"/>
      </rPr>
      <t>, evaluatie rond 30/06/15</t>
    </r>
  </si>
  <si>
    <r>
      <rPr>
        <b/>
        <sz val="11"/>
        <color theme="1"/>
        <rFont val="Calibri"/>
        <family val="2"/>
        <scheme val="minor"/>
      </rPr>
      <t>21/11/12</t>
    </r>
    <r>
      <rPr>
        <sz val="11"/>
        <color theme="1"/>
        <rFont val="Calibri"/>
        <family val="2"/>
        <scheme val="minor"/>
      </rPr>
      <t xml:space="preserve">: opletten dat hij niet te veel boven de 100 euro achterstand komt (stort wel regelmatig); </t>
    </r>
    <r>
      <rPr>
        <b/>
        <sz val="11"/>
        <color theme="1"/>
        <rFont val="Calibri"/>
        <family val="2"/>
        <scheme val="minor"/>
      </rPr>
      <t>23/01/13</t>
    </r>
    <r>
      <rPr>
        <sz val="11"/>
        <color theme="1"/>
        <rFont val="Calibri"/>
        <family val="2"/>
        <scheme val="minor"/>
      </rPr>
      <t xml:space="preserve">: elke barema storten; </t>
    </r>
    <r>
      <rPr>
        <b/>
        <sz val="11"/>
        <color theme="1"/>
        <rFont val="Calibri"/>
        <family val="2"/>
        <scheme val="minor"/>
      </rPr>
      <t>28/10/13</t>
    </r>
    <r>
      <rPr>
        <sz val="11"/>
        <color theme="1"/>
        <rFont val="Calibri"/>
        <family val="2"/>
        <scheme val="minor"/>
      </rPr>
      <t xml:space="preserve">: goed;  nazicht kas 16/12/13: nok; nazicht kas 25/02/14: nok; </t>
    </r>
    <r>
      <rPr>
        <b/>
        <sz val="11"/>
        <color theme="1"/>
        <rFont val="Calibri"/>
        <family val="2"/>
        <scheme val="minor"/>
      </rPr>
      <t>06/03/14</t>
    </r>
    <r>
      <rPr>
        <sz val="11"/>
        <color theme="1"/>
        <rFont val="Calibri"/>
        <family val="2"/>
        <scheme val="minor"/>
      </rPr>
      <t xml:space="preserve">: het is weer de slechte kant op gegaan, privéproblemen nog steeds lopende, heeft elke barema gestort maar met week vertraging, staat nu ok; </t>
    </r>
    <r>
      <rPr>
        <b/>
        <sz val="11"/>
        <color theme="1"/>
        <rFont val="Calibri"/>
        <family val="2"/>
        <scheme val="minor"/>
      </rPr>
      <t>31/07/14</t>
    </r>
    <r>
      <rPr>
        <sz val="11"/>
        <color theme="1"/>
        <rFont val="Calibri"/>
        <family val="2"/>
        <scheme val="minor"/>
      </rPr>
      <t xml:space="preserve">: </t>
    </r>
    <r>
      <rPr>
        <sz val="11"/>
        <rFont val="Calibri"/>
        <family val="2"/>
        <scheme val="minor"/>
      </rPr>
      <t>formele verwittiging</t>
    </r>
    <r>
      <rPr>
        <sz val="11"/>
        <color rgb="FFFF0000"/>
        <rFont val="Calibri"/>
        <family val="2"/>
        <scheme val="minor"/>
      </rPr>
      <t xml:space="preserve"> </t>
    </r>
    <r>
      <rPr>
        <sz val="11"/>
        <rFont val="Calibri"/>
        <family val="2"/>
        <scheme val="minor"/>
      </rPr>
      <t xml:space="preserve">algemeen functioneren </t>
    </r>
    <r>
      <rPr>
        <sz val="11"/>
        <color theme="1"/>
        <rFont val="Calibri"/>
        <family val="2"/>
        <scheme val="minor"/>
      </rPr>
      <t>(het is beter, maar staat nog te veel boven de 100 euro); 23/12/14 (IVC + CR):</t>
    </r>
    <r>
      <rPr>
        <sz val="11"/>
        <color rgb="FFFF0000"/>
        <rFont val="Calibri"/>
        <family val="2"/>
        <scheme val="minor"/>
      </rPr>
      <t xml:space="preserve"> laatste verwittiging</t>
    </r>
    <r>
      <rPr>
        <sz val="11"/>
        <color theme="1"/>
        <rFont val="Calibri"/>
        <family val="2"/>
        <scheme val="minor"/>
      </rPr>
      <t>, evaluatie rond 30/06/15</t>
    </r>
  </si>
  <si>
    <r>
      <t>topcrashers 01/06/14: nok; 31/07/14: formele verwittiging algemeen functioneren; 23/12/14 (IVC + CR):</t>
    </r>
    <r>
      <rPr>
        <sz val="11"/>
        <color rgb="FFFF0000"/>
        <rFont val="Calibri"/>
        <family val="2"/>
        <scheme val="minor"/>
      </rPr>
      <t xml:space="preserve"> laatste verwittiging</t>
    </r>
    <r>
      <rPr>
        <sz val="11"/>
        <rFont val="Calibri"/>
        <family val="2"/>
        <scheme val="minor"/>
      </rPr>
      <t>, evaluatie rond 30/06/15; verg RS 28/01/15: op te volgen in de regio + coaching rijschool</t>
    </r>
  </si>
  <si>
    <r>
      <t xml:space="preserve">28/10/13, nazicht 21/01/14: 1 nieuwe vvf; 31/07/14: </t>
    </r>
    <r>
      <rPr>
        <sz val="11"/>
        <rFont val="Calibri"/>
        <family val="2"/>
        <scheme val="minor"/>
      </rPr>
      <t>formele verwittiging alg</t>
    </r>
    <r>
      <rPr>
        <sz val="11"/>
        <color theme="1"/>
        <rFont val="Calibri"/>
        <family val="2"/>
        <scheme val="minor"/>
      </rPr>
      <t>emeen functioneren; 23/12/14 (IVC + CR):</t>
    </r>
    <r>
      <rPr>
        <sz val="11"/>
        <color rgb="FFFF0000"/>
        <rFont val="Calibri"/>
        <family val="2"/>
        <scheme val="minor"/>
      </rPr>
      <t xml:space="preserve"> laatste verwittiging</t>
    </r>
    <r>
      <rPr>
        <sz val="11"/>
        <color theme="1"/>
        <rFont val="Calibri"/>
        <family val="2"/>
        <scheme val="minor"/>
      </rPr>
      <t>, evaluatie rond 30/06/15</t>
    </r>
  </si>
  <si>
    <t>05/03/2015(sw) : geeft gebruik marihuana toe, rijverbod in afwachting van gunstig doktersadvies</t>
  </si>
  <si>
    <t>Haelterman Mathias</t>
  </si>
  <si>
    <r>
      <rPr>
        <b/>
        <sz val="11"/>
        <color theme="1"/>
        <rFont val="Calibri"/>
        <family val="2"/>
        <scheme val="minor"/>
      </rPr>
      <t>17/09/14</t>
    </r>
    <r>
      <rPr>
        <sz val="11"/>
        <color theme="1"/>
        <rFont val="Calibri"/>
        <family val="2"/>
        <scheme val="minor"/>
      </rPr>
      <t xml:space="preserve"> (cr): tel., had het zelf al gezien en in orde gebracht, is van plan dagelijks te storten, vindt hij eenvoudiger</t>
    </r>
  </si>
  <si>
    <t>AO</t>
  </si>
  <si>
    <t>Mail SW: "Heb contact gehad met betrokkenen en enkele opmerkingen.
Het was verbale agressie in aanwezigheid van een getuige (personeelslid De Lijn, een begeleider). 
Uit het gesprek met die begeleider vermoedde ik fraude (lichte feiten,  werkonderbreking pas een tijdje na de feiten), tevens hoorde ik op de planning dat er verlof geweigerd was waardoor het werkverlet goed uit kwam.
In gesprek met betrokkene kwam de bevestiging dat de feiten misschien niet zo zwaar zijn, eerder de druppel die de emmer heeft doen overlopen. 
Ik gaf reeds mee dat (mijn persoonlijke inschatting) de kans op erkenning niet groot is.
Mathias leek er mee akkoord te gaan dat dit meer ziekte is dan arbeidsongeval.
Er is momenteel geen PV (heb meegegeven dat dit min of meer noodzakelijk is, weinig enthousiasme om dit in orde te brengen)"</t>
  </si>
  <si>
    <t>De Winter Lorenzo</t>
  </si>
  <si>
    <t>19/08/13: uniform - broek (3 mondel opm in het voorbije jaar); 08/11/13: uniform niet ok</t>
  </si>
  <si>
    <r>
      <rPr>
        <b/>
        <sz val="11"/>
        <color theme="1"/>
        <rFont val="Calibri"/>
        <family val="2"/>
        <scheme val="minor"/>
      </rPr>
      <t>19/08/13</t>
    </r>
    <r>
      <rPr>
        <sz val="11"/>
        <color theme="1"/>
        <rFont val="Calibri"/>
        <family val="2"/>
        <scheme val="minor"/>
      </rPr>
      <t xml:space="preserve">: elke barema storten; </t>
    </r>
    <r>
      <rPr>
        <b/>
        <sz val="11"/>
        <color theme="1"/>
        <rFont val="Calibri"/>
        <family val="2"/>
        <scheme val="minor"/>
      </rPr>
      <t>08/11/13</t>
    </r>
    <r>
      <rPr>
        <sz val="11"/>
        <color theme="1"/>
        <rFont val="Calibri"/>
        <family val="2"/>
        <scheme val="minor"/>
      </rPr>
      <t>: verbeterd sinds okt '13</t>
    </r>
  </si>
  <si>
    <t>19/08/13, verg 04/11/13: gesprek algemeen functioneren (staat reeds ingepland); 08/11/13: twee ziekteperiodes sinds vorige gesprek, 1 het gevolg van opname na moeilijke periode, 1 het gevolg van het zien gebeuren van een zwaar ongeval tijdens de dienst;</t>
  </si>
  <si>
    <t>08/11/13: sinds gesprek van 19/08/13  1x afwezig geweest; nazicht 21/01/14: 1 nieuwe vvf</t>
  </si>
  <si>
    <t xml:space="preserve"> 22/01/15 (sw): moeilijk parcours van ZI01 en ZI, moeilijk contact met vrouwen, progressieve arbeid ok vanaf 01/02/15, maar AD niet</t>
  </si>
  <si>
    <t xml:space="preserve"> 22/01/2015 (sw) : gesprek rond algemeen functioneren bij (halftijds) hervatten op 01/02/2015 (min of meer laatste kans,..-); </t>
  </si>
  <si>
    <t>verg 30/01/15: regio volgt op;</t>
  </si>
  <si>
    <t xml:space="preserve">verg 15/04/15: doet het goed sinds progr arbeid, soc dienst volgt nauw op, evaluatie eind '15; </t>
  </si>
  <si>
    <t>23/04/2015(sw) : Lorenzo is rijongeschtikt (na testen bij CARA)</t>
  </si>
  <si>
    <t>01/08/15: vanaf 01/08 80% ZI01 ipv 50%</t>
  </si>
  <si>
    <t>03/12/2015 (SW) : standaard gesprek ziekteverzuim, problemen zijn psychisch en Lorenzo werkt er hard aan</t>
  </si>
  <si>
    <t>verg: gekend dossier, wordt door soc dienst regelmatig opgevolgd</t>
  </si>
  <si>
    <t>sw : gesprek samen met sociale dienst, Lorenzo duidelijk gemaakt dat hij zelf voor een structurele oplossing moet zorgen naar functionezren (lees : betrouwbare aanwezigheid betreft te laat en ziekteverzuim)</t>
  </si>
  <si>
    <t>verg.: al veel gedaan in de regio, we voelen aan dat het nooit zal beteren. Psychologische problemen. 50% werken is het enige wat hij aankan, maar ZI01 kan niet langer dan twee jaar duren. Moet kiezen voor 50% DA (volgens dag werken - dag niet) want iets anders hebben we niet… Soc dienst neemt op.</t>
  </si>
  <si>
    <t>verg: dossier voorbereiden voor ontslag</t>
  </si>
  <si>
    <t>verg: zal vrijdag komen op gesprek bij IVC, afwachten wat dat oplevert (aankondigen dat DA enige mogelijkheid is ipv ZI01, te nemen of te laten)</t>
  </si>
  <si>
    <t>verg: gesprek IVC gehad, meegedeeld na 01/02/17 DA of voltijds, geen verlenging ZI01 meer mogelijk (zal DA in barema's zijn, niet dag werken - dag thuis); wat hij ook beslist, opvolgen in kader van ziekteverzuim</t>
  </si>
  <si>
    <t>nog geen evolutie in dossier, nog steeds thuis - gesprek soc dienst / begeleiding doorgegaan?</t>
  </si>
  <si>
    <t>verg: zou op 1 oktober moeten hernemen, afwachten of dit gebeurt; zal met ZI01 zijn tot eind jan 2017; soc dienst luistert nog eens bij begeleiding</t>
  </si>
  <si>
    <t>verg  06/11/13: opvolging rijschool;  verg RS 17/07/14: in coaching houden</t>
  </si>
  <si>
    <t>gebeld 27/05/14, snapt het niet, kijkt het eens na</t>
  </si>
  <si>
    <t>feedback 27/05: problemen bank in april 2014, komt in orde</t>
  </si>
  <si>
    <t>storten ok, stortingsgedrag fout, zal het aanpassen</t>
  </si>
  <si>
    <t>De Paepe Ben</t>
  </si>
  <si>
    <t>25/10/13; verg 04/11/13: opvolgen</t>
  </si>
  <si>
    <r>
      <rPr>
        <b/>
        <sz val="11"/>
        <color theme="1"/>
        <rFont val="Calibri"/>
        <family val="2"/>
        <scheme val="minor"/>
      </rPr>
      <t>27/11/12</t>
    </r>
    <r>
      <rPr>
        <sz val="11"/>
        <color theme="1"/>
        <rFont val="Calibri"/>
        <family val="2"/>
        <scheme val="minor"/>
      </rPr>
      <t xml:space="preserve">: elke barema storten; </t>
    </r>
    <r>
      <rPr>
        <b/>
        <sz val="11"/>
        <color theme="1"/>
        <rFont val="Calibri"/>
        <family val="2"/>
        <scheme val="minor"/>
      </rPr>
      <t>17/01/13 via brief</t>
    </r>
    <r>
      <rPr>
        <sz val="11"/>
        <color theme="1"/>
        <rFont val="Calibri"/>
        <family val="2"/>
        <scheme val="minor"/>
      </rPr>
      <t xml:space="preserve">; </t>
    </r>
    <r>
      <rPr>
        <b/>
        <sz val="11"/>
        <color theme="1"/>
        <rFont val="Calibri"/>
        <family val="2"/>
        <scheme val="minor"/>
      </rPr>
      <t>22/05/13</t>
    </r>
    <r>
      <rPr>
        <sz val="11"/>
        <color theme="1"/>
        <rFont val="Calibri"/>
        <family val="2"/>
        <scheme val="minor"/>
      </rPr>
      <t xml:space="preserve">: elke barema storten; </t>
    </r>
    <r>
      <rPr>
        <b/>
        <sz val="11"/>
        <color theme="1"/>
        <rFont val="Calibri"/>
        <family val="2"/>
        <scheme val="minor"/>
      </rPr>
      <t xml:space="preserve"> 25/10/13</t>
    </r>
    <r>
      <rPr>
        <sz val="11"/>
        <color theme="1"/>
        <rFont val="Calibri"/>
        <family val="2"/>
        <scheme val="minor"/>
      </rPr>
      <t>:</t>
    </r>
    <r>
      <rPr>
        <sz val="11"/>
        <color rgb="FFFF0000"/>
        <rFont val="Calibri"/>
        <family val="2"/>
        <scheme val="minor"/>
      </rPr>
      <t xml:space="preserve"> </t>
    </r>
    <r>
      <rPr>
        <sz val="11"/>
        <rFont val="Calibri"/>
        <family val="2"/>
        <scheme val="minor"/>
      </rPr>
      <t xml:space="preserve">form verwittiging; nazicht kas 16/12/13: nok; </t>
    </r>
    <r>
      <rPr>
        <b/>
        <sz val="11"/>
        <rFont val="Calibri"/>
        <family val="2"/>
        <scheme val="minor"/>
      </rPr>
      <t>29/01/14</t>
    </r>
    <r>
      <rPr>
        <sz val="11"/>
        <rFont val="Calibri"/>
        <family val="2"/>
        <scheme val="minor"/>
      </rPr>
      <t xml:space="preserve">: laatste verwittiging (vvf wordt later ifv de termijnen afgegeven = </t>
    </r>
    <r>
      <rPr>
        <sz val="11"/>
        <color rgb="FFFF0000"/>
        <rFont val="Calibri"/>
        <family val="2"/>
        <scheme val="minor"/>
      </rPr>
      <t>laatste verwittiging + 3 d sch</t>
    </r>
    <r>
      <rPr>
        <sz val="11"/>
        <rFont val="Calibri"/>
        <family val="2"/>
        <scheme val="minor"/>
      </rPr>
      <t>)</t>
    </r>
  </si>
  <si>
    <r>
      <t>29/01/14</t>
    </r>
    <r>
      <rPr>
        <sz val="11"/>
        <rFont val="Calibri"/>
        <family val="2"/>
        <scheme val="minor"/>
      </rPr>
      <t>: tijdens gesprek over geldafgifte en TL erop gewezen dat hij te veel ongevallen heeft gehad in 2013</t>
    </r>
  </si>
  <si>
    <r>
      <t>27/11/12, 25/10/13 (</t>
    </r>
    <r>
      <rPr>
        <sz val="11"/>
        <rFont val="Calibri"/>
        <family val="2"/>
        <scheme val="minor"/>
      </rPr>
      <t>form verwitiging</t>
    </r>
    <r>
      <rPr>
        <sz val="11"/>
        <color theme="1"/>
        <rFont val="Calibri"/>
        <family val="2"/>
        <scheme val="minor"/>
      </rPr>
      <t xml:space="preserve">); nazicht 21/01/14: 2 nieuwe vvf; </t>
    </r>
    <r>
      <rPr>
        <b/>
        <sz val="11"/>
        <color theme="1"/>
        <rFont val="Calibri"/>
        <family val="2"/>
        <scheme val="minor"/>
      </rPr>
      <t>29/01/14</t>
    </r>
    <r>
      <rPr>
        <sz val="11"/>
        <color theme="1"/>
        <rFont val="Calibri"/>
        <family val="2"/>
        <scheme val="minor"/>
      </rPr>
      <t>:</t>
    </r>
    <r>
      <rPr>
        <sz val="11"/>
        <color rgb="FFFF0000"/>
        <rFont val="Calibri"/>
        <family val="2"/>
        <scheme val="minor"/>
      </rPr>
      <t xml:space="preserve"> </t>
    </r>
    <r>
      <rPr>
        <sz val="11"/>
        <rFont val="Calibri"/>
        <family val="2"/>
        <scheme val="minor"/>
      </rPr>
      <t xml:space="preserve">laatste verwittiging; </t>
    </r>
    <r>
      <rPr>
        <b/>
        <sz val="11"/>
        <rFont val="Calibri"/>
        <family val="2"/>
        <scheme val="minor"/>
      </rPr>
      <t xml:space="preserve">04/04/14: </t>
    </r>
    <r>
      <rPr>
        <sz val="11"/>
        <color rgb="FFFF0000"/>
        <rFont val="Calibri"/>
        <family val="2"/>
        <scheme val="minor"/>
      </rPr>
      <t xml:space="preserve">voorstel tot ontslag </t>
    </r>
    <r>
      <rPr>
        <sz val="11"/>
        <rFont val="Calibri"/>
        <family val="2"/>
        <scheme val="minor"/>
      </rPr>
      <t>overhandigd</t>
    </r>
  </si>
  <si>
    <t>25/10/13: uniform</t>
  </si>
  <si>
    <t>Schier Thomas</t>
  </si>
  <si>
    <t>verg 04/11/13: sociale dienst volgt op; verg 17/01/14: geen evolutie, GV neemt nog eens contact op; verg 23/01/14: voorstel tot ontslag; 11/02/14 (IVC + CR): ontslag</t>
  </si>
  <si>
    <r>
      <rPr>
        <b/>
        <sz val="11"/>
        <color theme="1"/>
        <rFont val="Calibri"/>
        <family val="2"/>
        <scheme val="minor"/>
      </rPr>
      <t>03/12/12</t>
    </r>
    <r>
      <rPr>
        <sz val="11"/>
        <color theme="1"/>
        <rFont val="Calibri"/>
        <family val="2"/>
        <scheme val="minor"/>
      </rPr>
      <t xml:space="preserve">: elke barema storten; </t>
    </r>
    <r>
      <rPr>
        <b/>
        <sz val="11"/>
        <color theme="1"/>
        <rFont val="Calibri"/>
        <family val="2"/>
        <scheme val="minor"/>
      </rPr>
      <t>03/07/13</t>
    </r>
    <r>
      <rPr>
        <sz val="11"/>
        <color theme="1"/>
        <rFont val="Calibri"/>
        <family val="2"/>
        <scheme val="minor"/>
      </rPr>
      <t xml:space="preserve">: herhaling elke barema storten, </t>
    </r>
    <r>
      <rPr>
        <sz val="11"/>
        <color rgb="FFFF0000"/>
        <rFont val="Calibri"/>
        <family val="2"/>
        <scheme val="minor"/>
      </rPr>
      <t xml:space="preserve">volgende keer form verw; </t>
    </r>
    <r>
      <rPr>
        <sz val="11"/>
        <rFont val="Calibri"/>
        <family val="2"/>
        <scheme val="minor"/>
      </rPr>
      <t xml:space="preserve">mail kas 20/08/13: achterstand 659,90 euro, doorgestuurd naar Thomas; verg ziekteverzuim 04/11/13: sociale dienst neemt contact op, ev voorstel inhouding loon of premie; verg 17/01/14: geen evolutie, GV neemt nog eens contact op; verg 23/01/14: voorstel tot ontslag; </t>
    </r>
    <r>
      <rPr>
        <b/>
        <sz val="11"/>
        <rFont val="Calibri"/>
        <family val="2"/>
        <scheme val="minor"/>
      </rPr>
      <t xml:space="preserve">11/02/14 </t>
    </r>
    <r>
      <rPr>
        <sz val="11"/>
        <rFont val="Calibri"/>
        <family val="2"/>
        <scheme val="minor"/>
      </rPr>
      <t>(IVC + CR): ontslag</t>
    </r>
  </si>
  <si>
    <t>Peeters Sebastiaan</t>
  </si>
  <si>
    <r>
      <rPr>
        <b/>
        <sz val="11"/>
        <color theme="1"/>
        <rFont val="Calibri"/>
        <family val="2"/>
        <scheme val="minor"/>
      </rPr>
      <t>16/01/13</t>
    </r>
    <r>
      <rPr>
        <sz val="11"/>
        <color theme="1"/>
        <rFont val="Calibri"/>
        <family val="2"/>
        <scheme val="minor"/>
      </rPr>
      <t xml:space="preserve">: tijdens evaluatiegesprek gevraagd elke barema te storten; verg 23/01/14: voorstel tot ontslag; </t>
    </r>
    <r>
      <rPr>
        <b/>
        <sz val="11"/>
        <color theme="1"/>
        <rFont val="Calibri"/>
        <family val="2"/>
        <scheme val="minor"/>
      </rPr>
      <t>25/02/14</t>
    </r>
    <r>
      <rPr>
        <sz val="11"/>
        <color theme="1"/>
        <rFont val="Calibri"/>
        <family val="2"/>
        <scheme val="minor"/>
      </rPr>
      <t xml:space="preserve"> (IVC + CR): </t>
    </r>
    <r>
      <rPr>
        <sz val="11"/>
        <color rgb="FFFF0000"/>
        <rFont val="Calibri"/>
        <family val="2"/>
        <scheme val="minor"/>
      </rPr>
      <t>laatste kans</t>
    </r>
    <r>
      <rPr>
        <sz val="11"/>
        <color theme="1"/>
        <rFont val="Calibri"/>
        <family val="2"/>
        <scheme val="minor"/>
      </rPr>
      <t xml:space="preserve">, evaluatie na 6 md; staat op 27/02/14 op nul; </t>
    </r>
    <r>
      <rPr>
        <b/>
        <sz val="11"/>
        <color theme="1"/>
        <rFont val="Calibri"/>
        <family val="2"/>
        <scheme val="minor"/>
      </rPr>
      <t>27/05/14</t>
    </r>
    <r>
      <rPr>
        <sz val="11"/>
        <color theme="1"/>
        <rFont val="Calibri"/>
        <family val="2"/>
        <scheme val="minor"/>
      </rPr>
      <t xml:space="preserve">: brief herhaling afspraken; </t>
    </r>
    <r>
      <rPr>
        <b/>
        <sz val="11"/>
        <color theme="1"/>
        <rFont val="Calibri"/>
        <family val="2"/>
        <scheme val="minor"/>
      </rPr>
      <t xml:space="preserve">23/12/14 </t>
    </r>
    <r>
      <rPr>
        <sz val="11"/>
        <color theme="1"/>
        <rFont val="Calibri"/>
        <family val="2"/>
        <scheme val="minor"/>
      </rPr>
      <t xml:space="preserve">(IVC + CR): </t>
    </r>
    <r>
      <rPr>
        <sz val="11"/>
        <color rgb="FFFF0000"/>
        <rFont val="Calibri"/>
        <family val="2"/>
        <scheme val="minor"/>
      </rPr>
      <t>goede evaluatie</t>
    </r>
    <r>
      <rPr>
        <sz val="11"/>
        <color theme="1"/>
        <rFont val="Calibri"/>
        <family val="2"/>
        <scheme val="minor"/>
      </rPr>
      <t xml:space="preserve">, opnieuw evalueren binnen de regio rond 30/06/14; </t>
    </r>
  </si>
  <si>
    <r>
      <t xml:space="preserve">verg 17/01/14: voorstel tot ontslag voorstellen aan IVC, verg 23/01/14: voorstel tot ontslag (LZ); 25/02/14 (IVC + CR): </t>
    </r>
    <r>
      <rPr>
        <sz val="11"/>
        <color rgb="FFFF0000"/>
        <rFont val="Calibri"/>
        <family val="2"/>
        <scheme val="minor"/>
      </rPr>
      <t>laatste kans</t>
    </r>
    <r>
      <rPr>
        <sz val="11"/>
        <color theme="1"/>
        <rFont val="Calibri"/>
        <family val="2"/>
        <scheme val="minor"/>
      </rPr>
      <t xml:space="preserve">, evaluatie na 6 md, verg 05/03/14: zie afspraken gesprek 25/02; 23/12/14 (IVC + CR): </t>
    </r>
    <r>
      <rPr>
        <sz val="11"/>
        <color rgb="FFFF0000"/>
        <rFont val="Calibri"/>
        <family val="2"/>
        <scheme val="minor"/>
      </rPr>
      <t>goede evaluatie</t>
    </r>
    <r>
      <rPr>
        <sz val="11"/>
        <color theme="1"/>
        <rFont val="Calibri"/>
        <family val="2"/>
        <scheme val="minor"/>
      </rPr>
      <t xml:space="preserve">, opnieuw evalueren binnen de regio rond 30/06/15; </t>
    </r>
  </si>
  <si>
    <t xml:space="preserve">nazicht 16/01/15: heeft 1 barema gemist, voorlopig even opvolgen; </t>
  </si>
  <si>
    <t xml:space="preserve">17/04/15: tel herinnerd aan de afspraak, was nu zo goed bezig maar stort niet meer elke barema, zal het vandaag in orde brengen; </t>
  </si>
  <si>
    <t>14/07/15 (IVC + CR): twee nieuwe ZI + operatie gepland in september =&gt; moet beter!</t>
  </si>
  <si>
    <t>14/07/15 (IVC + CR): in april en mei niet steeds elke barema gestort, moet gebeuren!</t>
  </si>
  <si>
    <t>mail soc dienst: vraagt aangepaste diensten wegens ziekte vrouw, echter moeilijk dossier -&gt; voor te leggen aan Ivan</t>
  </si>
  <si>
    <t>verg: dossier afronden na volgende ZI</t>
  </si>
  <si>
    <t>mail Stephanie De Clercq: "Zonet was Sebastiaan Peeters hier aangaande het AO van 7/11. We hebben samen de camerabeelden bekeken van het incident met de fietser. Ik heb gevraagd aan te duiden op welk moment hij een slag moet ontwijken van de fietser. Dit moment is voor mij niet te zien op de beelden. Sebastiaan heeft aangeduid welk moment hij bedoelt, al vult hij aan dat we op de beelden inderdaad niet zien dat de tegenpartij uithaalt. Ik geef aan dat de beelden volgens mij niet bevestigen dat hij fysiek gekwetst raakt. Vrijwel meteen geeft hij mee dat we het dan ook als ziekte mogen beschouwen. Voor de rest is Sebastiaan niet meteen spraakzaam.
Ik heb duidelijk gemaakt dat het mijn taak is om na agressie en AO de beelden te bekijken en de resultaten door te geven. Het is niet aan mij om een gevolg te geven. Ik heb aan Sebastiaan dan ook verteld dat ik jullie zou informeren over mijn bevinding na het gesprek. Het lijkt me aangewezen dat hij van jullie dan hoort of er al dan niet gevolg wordt gegeven." ==&gt; doorgegeven aan Wim De Craene voor verder gevolg naar Ethias toe.</t>
  </si>
  <si>
    <t>IVC + CR: aantal ziekteperiodes moet echt naar beneden + dagelijks storten</t>
  </si>
  <si>
    <t>mail van Sebastiaan dat hij thuis moet zijn voor zijn vrouw (DV)</t>
  </si>
  <si>
    <t>verg: zal blijvend een probleem zijn, privé zal hij regelmatig moeten thuis blijven waarschijnlijk; medische bijstand of zorgkrediet is moeilijk voor iemand die al schuldbemiddeling heeft; zelf ook geen goede gezondheid; heeft ook al aangepast werk gekregen (nog geen twee jaar); gesprek met IVC plannen</t>
  </si>
  <si>
    <t xml:space="preserve">sw : ontslaggesprek bij Ivan </t>
  </si>
  <si>
    <t>Kempeneer Wendy</t>
  </si>
  <si>
    <t>17/01/13: afwachten tot volledig herstel, na herneming na 3 md nieuwe evaluatie; 25/02/13: zelf gebeld, wegens ontsteking verlenging tot eind maart; 02/08/13: ontslag wegens ziekte</t>
  </si>
  <si>
    <t>Vrankcken Ludwig</t>
  </si>
  <si>
    <t>SW : Ludwig neemt ontslag (gaat bij pachter werken dichter bij huis)</t>
  </si>
  <si>
    <t>Van De Veire Davy</t>
  </si>
  <si>
    <r>
      <rPr>
        <sz val="11"/>
        <rFont val="Calibri"/>
        <family val="2"/>
        <scheme val="minor"/>
      </rPr>
      <t>29/10/14: ingesproken op voice mail</t>
    </r>
    <r>
      <rPr>
        <b/>
        <sz val="11"/>
        <rFont val="Calibri"/>
        <family val="2"/>
        <scheme val="minor"/>
      </rPr>
      <t/>
    </r>
  </si>
  <si>
    <t>voice mail</t>
  </si>
  <si>
    <t>15/01/15: heeft privésituatie uitgelegd, zal via bank storten vanaf nu</t>
  </si>
  <si>
    <t>27/04/15: als alles klopt volgens zijn verhaal, ontbreekt er 10 euro en komt hij binnenkort op nul; hij vermoedt van een ruilkaart, doet nazicht thuis en zal nadien desnoods naar kasdienst gaa, dateert wel van eerste dienstjaar, dus heb hem al gezegd dat hij het waarschijnlijk zal moeten storten</t>
  </si>
  <si>
    <t>07/05/15: voice mail: gevraagd me iets te laten weten</t>
  </si>
  <si>
    <t>26/05/15: brief, stort volgens zijn bewijsjes  niet zoals hij beweert</t>
  </si>
  <si>
    <t>cr: tel contact; depressie, heeft reeds contacten gehad met soc dienst, privé een aantal zaken die spelen; in begeleiding bij psycholoog; gaat al wat beter, maar het is nog geen 100%; wil zeker zijn dat hij helemaal ok is om te kunnen hernemen, wil zeker niet hervallen</t>
  </si>
  <si>
    <t>Alex herneemt progressief vanaf 19/04/18</t>
  </si>
  <si>
    <t>info soc dienst: start normaliter 19/04/2018 tot 19/06/2018 progressieve arbeid</t>
  </si>
  <si>
    <t>sw : op facebook stond dat hij start in een ander bedrijf, is er later afgehaald</t>
  </si>
  <si>
    <t>verg: ZI01 verlengen ok, opvolgen</t>
  </si>
  <si>
    <t>Hantson Pascal</t>
  </si>
  <si>
    <t>24/06/15: rijverbod wegens alcoholgebruik acht stuur, is tijdens verlof, soc dienst neemt contact in kader v ADMbeleid</t>
  </si>
  <si>
    <t>04/08/15: meldt zich ziek, moet binnen 3 dagen rijbewijs afleveren, dus komt op zich uit (geen verlof genoeg)… Vermoedelijk zal zijn ziekte zo lang duren als zijn rijverbod…</t>
  </si>
  <si>
    <t>07/08/15: melding dat Pascal zijn rijbewijs op 24/08 mag ophalen, momenteel nog ZI, daarna ev aanvullen met verlof en/of onbetaald verlof</t>
  </si>
  <si>
    <t>14/08/15: gebeld omdat hij controle heeft gehad, maar eigenlijk is hij niet meer ziek, heeft dit niet laten weten… Met verlof gepunteerd de komende periode dat hij geen rijbewijs heeft.</t>
  </si>
  <si>
    <t>Baegen Jacoba</t>
  </si>
  <si>
    <t>03/12/13: evaluatiegesprek: ZI te maken met privésituatie, mutatie zou het één en ander kunnen verhelpen; 19/03/14: melding via P, zal twee weken ziek zijn</t>
  </si>
  <si>
    <t>Baegen  Jacoba</t>
  </si>
  <si>
    <t>09/12/13: negatieve alcoholtest; haar hieromtrent gecontacteerd op 17/12/13</t>
  </si>
  <si>
    <t>De Smet Kathleen</t>
  </si>
  <si>
    <t xml:space="preserve">02/12/14: extra dag opleiding G nodig; </t>
  </si>
  <si>
    <t>06/03/15: informeel aangesproken in de gang op kennis reiswegen, zij zegt dat dit in orde is;</t>
  </si>
  <si>
    <t xml:space="preserve"> 27/04/15: nieuwe meldingen van problemen, Kathleen nog eens aangesproken in de gang, haar gevraagd zich beter voor te bereiden bij omleidingen, desnoods info vragen aan een collega bij een aflos</t>
  </si>
  <si>
    <t>13/08/15: maakte verwarde indruk , is tegen een paal gereden een kwartier nadat we haar wilden laten aflossen, naar sociale dienst gestuurd. Info NH: arbeidsgeneesheer stuurt Kathleen naar huis, gaat vanavond naar dokter.  Is om 2u opgestaan om om 4u te beginnen, beseft niet dat ze verward overkomt bij de collega's. Tips van NH en mij aan Kathleen: deeltijds werken / mutatie aanvragen naar Dender.</t>
  </si>
  <si>
    <t>09/12/13: krijgt regelmatig opmerkingen over het niet dragen van een das, maar zijn das zou niet geleverd zijn bij zijn basispakket. Wegens problemen AS400 kan dit op 09/12 zelf niet gecheckt worden, maar info van P geeft aan dat er met de schoenen en das inderdaad problemen zijn geweest. Info 10/12/13: das inderdaad problemen, schoenen moeten nog besteld worden door hem. Hem dit laten weten op 11/12/13.</t>
  </si>
  <si>
    <r>
      <rPr>
        <b/>
        <sz val="11"/>
        <color theme="1"/>
        <rFont val="Calibri"/>
        <family val="2"/>
        <scheme val="minor"/>
      </rPr>
      <t>17/01/14</t>
    </r>
    <r>
      <rPr>
        <sz val="11"/>
        <color theme="1"/>
        <rFont val="Calibri"/>
        <family val="2"/>
        <scheme val="minor"/>
      </rPr>
      <t xml:space="preserve">: tijdens evaluatiegesprek gevraagd elke barema te storten, </t>
    </r>
    <r>
      <rPr>
        <b/>
        <sz val="11"/>
        <color theme="1"/>
        <rFont val="Calibri"/>
        <family val="2"/>
        <scheme val="minor"/>
      </rPr>
      <t>18/06/14:</t>
    </r>
    <r>
      <rPr>
        <sz val="11"/>
        <color theme="1"/>
        <rFont val="Calibri"/>
        <family val="2"/>
        <scheme val="minor"/>
      </rPr>
      <t xml:space="preserve"> stort nog steeds niet elke barema;</t>
    </r>
  </si>
  <si>
    <t>24/02/14: hem gebeld nav melding over inzet tijdens opleiding; 05/03/14: hem aangesproken nav melding dat hij zich neg. zou geuit hebben over instructeurs, hij ontkent dit</t>
  </si>
  <si>
    <t xml:space="preserve">18/06/14: 3 ziekteperiodes op 6 maanden is te veel; </t>
  </si>
  <si>
    <t xml:space="preserve">18/06/14: 3 keer te laat komen op 6 maand is te veel; </t>
  </si>
  <si>
    <t xml:space="preserve">27/01/15: weer 3 nieuwe periodes, moet beter, form verw; </t>
  </si>
  <si>
    <t xml:space="preserve"> 27/01/15: verbeterd, op te volgen; </t>
  </si>
  <si>
    <t>27/01/15: form verw; 12/06/15: 1 nieuwe vvf (nieuwe baby, overslapen)</t>
  </si>
  <si>
    <t xml:space="preserve">verg 15/04/15: na volgende ZI weer overleg met HRBP; </t>
  </si>
  <si>
    <t>12/06/15: geen nieuwe ZI</t>
  </si>
  <si>
    <t>12/06/15: elke barema storten, 4e keer dat dit gezegd wordt, volgende keer form verw uitbreiden naar geldafgifte</t>
  </si>
  <si>
    <t>13/11/15: gesprek IVC / CR: laatste kans, globaal functioneren moet beter, evaluatie binnen 6 maand</t>
  </si>
  <si>
    <t>CR: tel.: erop gewezen dat voor DV steeds een attest binnen moet komen van de dokter</t>
  </si>
  <si>
    <t>CR: tel.: gewezen op achterstand, brengt alles eind deze week in orde</t>
  </si>
  <si>
    <t>verg: Hilde maakt een dossier voor een gesprek met Ivan. Komt afspraken geldafgifte niet na, vraagt DV wanneer hij geen AD kan krijgen,…</t>
  </si>
  <si>
    <t>12/08/14: elke barema storten</t>
  </si>
  <si>
    <t>12/08/14 (privéproblemen)</t>
  </si>
  <si>
    <t>24/09/14: geen nieuwe vvf</t>
  </si>
  <si>
    <t>24/09/14: elke barema storten</t>
  </si>
  <si>
    <t>25/02/2015 (sw) : beperkt negatief saldo, zal aanzuiveren, werkwijze verduidelijkt</t>
  </si>
  <si>
    <t>16/12/15: formele verwittiging geldafgifte</t>
  </si>
  <si>
    <t>16/12/15: 1 x ziek geworden op weg naar werk , toch nog afgekomen; 1 x geen parkeerplaats gevonden Dampoort</t>
  </si>
  <si>
    <t>verg: geen idee waarom hij geopereerd is; gesprek regio, ook tijdens ZI</t>
  </si>
  <si>
    <t>cr: LZ sinds 14/09/16 wegens twee operaties aan voet, zou progressief willen hernemen vanaf 01/05/17; moet in september 2017 andere voet laten opereren; heeft progressieve spierziekte; vorige ingreep was 10j geleden, hoopt na deze ook 10-15j te kunnen wachten; gaat jaarlijks op controle; als alles ok is na de ingrepen sluit hij tramopleiding niet uit (heb er expliciet naar gevraagd)</t>
  </si>
  <si>
    <t>cr: in rand RC besproken, heeft achterstand gestort en excuseerde zich dat het een tijdje geduurd heeft; staat nu op +0,02.</t>
  </si>
  <si>
    <t>info soc dienst: herneemt progressief 50% vanaf 01/05</t>
  </si>
  <si>
    <t>Was op 04/05 voorzien met opfrissing G, maar was rijbewijs kwijt. Kan morgen al een nieuw krijgen en heeft geen opfrissing nodig volgens eigen zeggen.</t>
  </si>
  <si>
    <t>verg: hernomen, maar zal weer moeten geopereerd worden, is blijkbaar onder voorwaarden aangeworven, hiernaar verwijzen in gesprek (ook RC en niet opdagen wanneer verlof niet goedgekeurd aanhalen)</t>
  </si>
  <si>
    <t>cr: laatste gesprek op ons niveau, gezegd dat als er problemen zijn we kunnen helpen, maar dat het in orde moet zijn, kan zo niet langer; ging de dag zelf nog alles storten</t>
  </si>
  <si>
    <t>cr: duidelijk erop gewezen dat zijn onwettige afwezigheid absoluut niet kan (in andere bedrijven is dit onmiddellijk ontslag)</t>
  </si>
  <si>
    <t>cr: we appreciëren dat hij tussen zijn ingrepen komen werken is, volgende ingreep gepland op 02/10/17; maar rest moet ook goed zijn</t>
  </si>
  <si>
    <t>cr: heeft gestort, maar 50 cent te veel</t>
  </si>
  <si>
    <t>De Beck Peter</t>
  </si>
  <si>
    <t>01/08/15: melding van twee controleurs dat Peter erdoor zit na 4 los van elkaar staande agressiegevallen op zelfde dag -&gt; doorverwezen naar soc dienst</t>
  </si>
  <si>
    <t>04/07/14: evaluatieperiode te verlengen</t>
  </si>
  <si>
    <t>04/07/14: evaluatieperiode met 6 maanden verlengd: had 1 sanctie, 1 AO, 4 ongevallen (defensiever rijden) en 1 conflict met A. Smet als reiziger</t>
  </si>
  <si>
    <t>mail 17/07 RS coaching plannen</t>
  </si>
  <si>
    <t>opleiding 2e fase on hold gezet, reden waarom meegedeeld (cr)</t>
  </si>
  <si>
    <t>evaluatie is goed</t>
  </si>
  <si>
    <t>evaluatie is goed. Meldt conflict met Yannick De Greef, die hem zwart maakt bij de collega's. Afgesproken dat hij me contacteert indien ik Yannick moet aanspreken.</t>
  </si>
  <si>
    <t>20/01/15: gebeld, hij vermoedt dat bepaalde storting niet doorgegaan is, brengt het in orde</t>
  </si>
  <si>
    <t>31/03/15: tijdens opleiding tram rare berichten gehad van vriend (dreigend met suïcide), aflos EV, dag erna komen werken</t>
  </si>
  <si>
    <t>05/08/15: vraag naar coaching aan rijschool (aantal ongevallen is gestegen, veel gekwetste reizigers)</t>
  </si>
  <si>
    <t>overleg rijschool: op 29/02/2016 preventief rijden gehad, gepland voor gesprek regio</t>
  </si>
  <si>
    <t>sw : wisselt zijn diensten op bus voor tram, opleiding 1/1 voorgesteld</t>
  </si>
  <si>
    <t>sw : hij belde zelf om eens te praten , ben er niet echt op ingegaan gezien hij  voorzien is voor een gesprek, anders bespreken we 2 keer hetzelfde,…</t>
  </si>
  <si>
    <t>cr: sinds gesprek met Stefaan 5 voorvallen (2 gekwetste reizigers), allemaal op tram; gesproken over defensief rijden</t>
  </si>
  <si>
    <t>cr: gevraagd steeds te storten wat ontvangen werd</t>
  </si>
  <si>
    <t>cr: 5 ziekteperiodes gehad + 1 AO, had zelf al eens gebeld om uitleg te kunnen doen, maar werd verwezen naar gesprek; heeft regelmatig last van buikloop, is aan het bekijken om dit aan te pakken; 1 LZ wegens een aantal zaken die voorgevallen waren privé (overlijden, kanker,...), nu beter (ZI01 gedaan gedurende een maand)</t>
  </si>
  <si>
    <t>cr: 5 ziekteperiodes in voorbije jaar, 3 keer wegens nierproblemen, zou van de baan moeten zijn wegens ingreep</t>
  </si>
  <si>
    <t>cr: 5 meldingen zijn besproken</t>
  </si>
  <si>
    <t>cr: hoopt eind nov - begin dec te kunnen hernemen (volgens dokter 60% kans), kan amper stappen, ineens last gekregen van benen tijdens het rijden, tussenwervel heeft zenuw geraakt</t>
  </si>
  <si>
    <t>Tek Fatih</t>
  </si>
  <si>
    <t>uniform</t>
  </si>
  <si>
    <t>04/08/15: herhaaldelijk aangesproken op uniform, zegt dat broeken in bestelling zijn, te formaliseren in gesprek</t>
  </si>
  <si>
    <t>11/08/15 (sw): broek moet vandaag besteld worden, twee weken "respijt"</t>
  </si>
  <si>
    <t>11/08/2015 (SW) : uniform / conflict met collega / ziekte  / klantenreacties : evaluatie binen 6 maanden</t>
  </si>
  <si>
    <t>03/08/15: Sam Roose meldt problemen met Tek Fatih ivm ontvangsten op voertuig na niet correct afgesloten dienst</t>
  </si>
  <si>
    <t>evaluatiegesprek (6 maanden na formele verwittiging) , binnen 6 maanden opnieuw</t>
  </si>
  <si>
    <t>melding nacht over agressieve houding chauffeur na aanspreken over te ver over wissel rijden op koer</t>
  </si>
  <si>
    <t>sw : evaluatie 6 maand na gesprek SH, beter, verder op te volgen</t>
  </si>
  <si>
    <t>overleg rijschool: eind juli evaluatiegesprek, coachen op tram</t>
  </si>
  <si>
    <t>Mail soc VH: "Ik vernam deze week dat Fatih Tek camerabeelden had opgevraagd omdat hij op 24/07 na einde dienst (5u39) zijn portefeuille was vergeten op de tram (6355). De aanvraag gebeurde tijdens mijn verlof en omdat Annick niet zeker was wat juist te doen met de beelden heb ik ze bekeken. Na Greet belde ook ik naar Fatih om mee te geven wat er op de beelden te zien was. (...) Hij vroeg zich af waarom ik de beelden nu pas had bekeken. Met dit resultaat had hij ook de beelden van andere trams opgevraagd (tram die na hem was geparkeerd). Ik heb hem meegegeven dat dit geen meerwaarde zou betekenen aangezien je dan door 2 stuurposten heen moet kijken, hetgeen niet mogelijk is. Hij was niet akkoord met mijn stelling. Hij is ervan overtuigd dat de werknemer (van Aronia?) zijn portefeuille heeft meegenomen. Fatih heeft de man nadien aangesproken dat hij zijn portefeuille kwijt was. De man ‘reageerde schuldig’, wat dit ook moge betekenen. Op een gegeven moment heb ik gezegd dat, hoe jammer ik het ook vind dat zijn portefeuille kwijt is, ik niet meer kan doen op dit moment. Conclusie was dat hij hier verder mee gaat gaan (?), naar jullie toe en naar de vakbond toe."</t>
  </si>
  <si>
    <t>sw : constructief gesprek, Fatih zet grote stappen  in de goede richting</t>
  </si>
  <si>
    <t>verg: gesprek volgende week gepland (alg fct), heeft rugproblemen; boodschap meegeven dat hij met zo'n dossier nooit zal kunnen muteren; volgende gesprek IVC</t>
  </si>
  <si>
    <t>sw : gesprek na reeks incidenten, opgenomen met MF en IVC wordt afronden dossier</t>
  </si>
  <si>
    <t>Antoine Nathalie</t>
  </si>
  <si>
    <t>16/06/15: melding RS, 4 bijkomende dagen opleiding tram nodig, loopt niet goed (wissels)</t>
  </si>
  <si>
    <t>19/10/15: herhaling vraag, is nog niet gebeurd</t>
  </si>
  <si>
    <t>sw : moeizaam gesprek, legt alle schuld bij anderen, rc : staat met open saldo, beweert dat dit onmogelijk is , na half uur rekenen beseft ze dat ze fout is,….</t>
  </si>
  <si>
    <t>sw: te laat - ongevallen - rekening courant</t>
  </si>
  <si>
    <t>gesprek SH aangevraagd omwille van issues met controleurs, tegelijk gewezen op geldafgifte (zat goed, maar storten voor rust, niet tijdens de week), en houding</t>
  </si>
  <si>
    <t>overleg rijschool: laatste ongeval dateert van januari 2016, opvolgen</t>
  </si>
  <si>
    <t>sw formele verwittiging te laat komen</t>
  </si>
  <si>
    <t>gesprek cr: sinds gesprek mei veel beterschap, doe zo verder</t>
  </si>
  <si>
    <t>Bauweraerts Xavier</t>
  </si>
  <si>
    <r>
      <t xml:space="preserve">29/10/14: </t>
    </r>
    <r>
      <rPr>
        <sz val="11"/>
        <color theme="1"/>
        <rFont val="Calibri"/>
        <family val="2"/>
        <scheme val="minor"/>
      </rPr>
      <t xml:space="preserve">ingesproken op voice mail, gevraagd terug te bellen; </t>
    </r>
    <r>
      <rPr>
        <b/>
        <sz val="11"/>
        <color theme="1"/>
        <rFont val="Calibri"/>
        <family val="2"/>
        <scheme val="minor"/>
      </rPr>
      <t>10/11/14 (cr)</t>
    </r>
    <r>
      <rPr>
        <sz val="11"/>
        <color theme="1"/>
        <rFont val="Calibri"/>
        <family val="2"/>
        <scheme val="minor"/>
      </rPr>
      <t xml:space="preserve">: heeft 150 euro gestort op 06/11, zal de rest op 11/11 storten; </t>
    </r>
    <r>
      <rPr>
        <b/>
        <sz val="11"/>
        <color theme="1"/>
        <rFont val="Calibri"/>
        <family val="2"/>
        <scheme val="minor"/>
      </rPr>
      <t>18/12/14</t>
    </r>
    <r>
      <rPr>
        <sz val="11"/>
        <color theme="1"/>
        <rFont val="Calibri"/>
        <family val="2"/>
        <scheme val="minor"/>
      </rPr>
      <t xml:space="preserve"> gesprek: 93,50 euro te kort, 36 euro van eind okt, begin nov, rest vermoedelijk van sept, hij kijkt zelf eens na en neemt contact op;</t>
    </r>
    <r>
      <rPr>
        <b/>
        <sz val="11"/>
        <color theme="1"/>
        <rFont val="Calibri"/>
        <family val="2"/>
        <scheme val="minor"/>
      </rPr>
      <t xml:space="preserve"> 16/01/15 </t>
    </r>
    <r>
      <rPr>
        <sz val="11"/>
        <color theme="1"/>
        <rFont val="Calibri"/>
        <family val="2"/>
        <scheme val="minor"/>
      </rPr>
      <t xml:space="preserve">(tel): heeft grootste achterstand gestort inmiddels, op te volgen; nazicht 20/01/15: nok; </t>
    </r>
    <r>
      <rPr>
        <b/>
        <sz val="11"/>
        <color theme="1"/>
        <rFont val="Calibri"/>
        <family val="2"/>
        <scheme val="minor"/>
      </rPr>
      <t>22/01/15</t>
    </r>
    <r>
      <rPr>
        <sz val="11"/>
        <color theme="1"/>
        <rFont val="Calibri"/>
        <family val="2"/>
        <scheme val="minor"/>
      </rPr>
      <t xml:space="preserve">: samen soc dienst, afgesproken dat hij contact opneemt met kasdienst en me op de hoogte houdt (overzicht kas binnen 10tal dagen); </t>
    </r>
    <r>
      <rPr>
        <b/>
        <sz val="11"/>
        <color theme="1"/>
        <rFont val="Calibri"/>
        <family val="2"/>
        <scheme val="minor"/>
      </rPr>
      <t>12/02/15</t>
    </r>
    <r>
      <rPr>
        <sz val="11"/>
        <color theme="1"/>
        <rFont val="Calibri"/>
        <family val="2"/>
        <scheme val="minor"/>
      </rPr>
      <t>: op vraag van soc dienst en met akkoord van SH enkele maanden ademruimte, achterstand mag evenwel niet oplopen; bespreking 15/04/15: loonbeslag gedaan deze maand, in mei ontslaan? 20 of 21/04 gesprek;</t>
    </r>
    <r>
      <rPr>
        <b/>
        <sz val="11"/>
        <color theme="1"/>
        <rFont val="Calibri"/>
        <family val="2"/>
        <scheme val="minor"/>
      </rPr>
      <t xml:space="preserve"> 21/04/15 (IVC + CR):</t>
    </r>
    <r>
      <rPr>
        <sz val="11"/>
        <color theme="1"/>
        <rFont val="Calibri"/>
        <family val="2"/>
        <scheme val="minor"/>
      </rPr>
      <t xml:space="preserve"> ondanks alle inspanningen weinig resultaat, zegt op 17/04 573 euro gestort te hebben en op 20/04 de 12 euro die die dag ontvangen is, moet ten laatste 22/04 bewijzen binnenbrengen, moet elke dag storten vanaf nu, </t>
    </r>
    <r>
      <rPr>
        <sz val="11"/>
        <color rgb="FFFF0000"/>
        <rFont val="Calibri"/>
        <family val="2"/>
        <scheme val="minor"/>
      </rPr>
      <t>van zodra nok =&gt; ontslag</t>
    </r>
  </si>
  <si>
    <t>Uyttendaele Frank</t>
  </si>
  <si>
    <r>
      <rPr>
        <b/>
        <sz val="11"/>
        <color theme="1"/>
        <rFont val="Calibri"/>
        <family val="2"/>
        <scheme val="minor"/>
      </rPr>
      <t>08/09/14</t>
    </r>
    <r>
      <rPr>
        <sz val="11"/>
        <color theme="1"/>
        <rFont val="Calibri"/>
        <family val="2"/>
        <scheme val="minor"/>
      </rPr>
      <t xml:space="preserve">: tijdens evaluatiegesprek gevraagd elke barema te storten; </t>
    </r>
    <r>
      <rPr>
        <b/>
        <sz val="11"/>
        <color theme="1"/>
        <rFont val="Calibri"/>
        <family val="2"/>
        <scheme val="minor"/>
      </rPr>
      <t/>
    </r>
  </si>
  <si>
    <t xml:space="preserve">verg 30/01/15: geen actie; </t>
  </si>
  <si>
    <t>10/02/2015: Gesprek op frank zijn initiatief over zijn afwezigheid (ziek na moeilijke, drukke periode, reden gekend op sociale dienst)</t>
  </si>
  <si>
    <t xml:space="preserve">gesprek 16/06/15 samen met soc. dienst, heeft heel veel aan zijn hoofd privé, is heel betrokken en perfectionistisch, moet leren tijdig vragen te stellen als hij twijfelt en zaken van zich af te zetten; </t>
  </si>
  <si>
    <t>09/07/15: tel.: achterstand opgelopen tot 397,40 euro, stort op 9, 10 en 11/07 alle achterstand</t>
  </si>
  <si>
    <t xml:space="preserve">verg 27/07/15: formeel gesprek regio ; </t>
  </si>
  <si>
    <t>gesprek op 27/08/2015 (SW) : momenteel geen reden om verder verzuim te verwachten</t>
  </si>
  <si>
    <t>sw : algemeen functioneren besproken, moet  zich herpakken</t>
  </si>
  <si>
    <t>verg.: al veel gedaan in de regio, we voelen aan dat het nooit zal beteren. Psychologische problemen, soc dienst zegt dat hij actief werkt aan herstel. Gesprek IVC / regio laatste kans.</t>
  </si>
  <si>
    <t>verg: gesprek IVC / regio plannen: laatste kans</t>
  </si>
  <si>
    <t>Schildermans Elisabeth</t>
  </si>
  <si>
    <r>
      <rPr>
        <b/>
        <sz val="11"/>
        <color theme="1"/>
        <rFont val="Calibri"/>
        <family val="2"/>
        <scheme val="minor"/>
      </rPr>
      <t>15/10/14:</t>
    </r>
    <r>
      <rPr>
        <sz val="11"/>
        <color theme="1"/>
        <rFont val="Calibri"/>
        <family val="2"/>
        <scheme val="minor"/>
      </rPr>
      <t xml:space="preserve">  tijdens evaluatuegesprek gevraagd elke barema te storten</t>
    </r>
  </si>
  <si>
    <t>15/10/14: tijdens evaluatiegesprek gevraagd in uniform te komen (draagt uniform dat voor pachter ok was)</t>
  </si>
  <si>
    <t>30/06/15: melding rijschool: niet in uniform</t>
  </si>
  <si>
    <t>26/08/2015 (SW) : ziekte door kleine ingreep (hervallen) en privéproblemen (doorverwezen soc. dienst)</t>
  </si>
  <si>
    <t>08/12/15: niet geslaagd examen tram (openbare weg), herexamen 16/12</t>
  </si>
  <si>
    <t>verg: momenteel ZB05 tot 30/04/2016, opvolgen</t>
  </si>
  <si>
    <t>gesprek cr: wanneer meeslepend saldo van 26,97 euro gestort wordt, zal hij regelmatig op nul komen met huidig stortingsgedrag</t>
  </si>
  <si>
    <t>gesprek cr: te wijten aan privézorgen (gevraagd aan soc dienst contact op te nemen met hem)</t>
  </si>
  <si>
    <t>gesprek cr: maar tweemaal ziek geweest voorbije jaar, dus beter</t>
  </si>
  <si>
    <t>sw : standaardgesprek ziekteverzuim, beseft dat perioden te hoog zijn en belooft er aan te werken,…</t>
  </si>
  <si>
    <t>verg: gesprek regio (laatste in regio)</t>
  </si>
  <si>
    <t>cr: verhaal van krediet gedaan, heeft last gehad van depressieve periodes, maar ziet nu veel verbeteringen (volgt geen behandeling meer)</t>
  </si>
  <si>
    <t>cr: gezegd dat hij hier meer zorg aan moet besteden</t>
  </si>
  <si>
    <t>cr: gezegd dat hij hier meer zorg aan moet besteden (1x TL, 2x geen ongevallenpapieren bij)</t>
  </si>
  <si>
    <t>verg: bij volgende streng gesprek SH</t>
  </si>
  <si>
    <t>Ziekteverzuim / geldafgifte</t>
  </si>
  <si>
    <t>sw : gesprek ziekte en RC , beide zijn gekoppeld. Doorverwezen naar sociale dienst, dossier evalueren binnen 2 weken</t>
  </si>
  <si>
    <t>Afwezigheid</t>
  </si>
  <si>
    <t>Ook na twee aangetekende brieven nog geen nieuws van Herish. Staat met AF03 sinds 23/08/18. Derde en laatste aangetekende brief verzonden.</t>
  </si>
  <si>
    <t>Vanderplancken Ellen</t>
  </si>
  <si>
    <t>26/09/14 (tel.): al drie maal ziek geweest in een maand tijd, gezegd dat dit stramien niet kan aangehouden worden; 12/11/14: vriendin aan de lijn gehad, last met onregelm uren, gesuggereerd dat zij dan ander werk zoekt best, dat het er niet goed uitziet; dec '14: ongunstig advies regio na 6 md dienst; 24/12/14 (IVC + CR): haar verhaal laten doen</t>
  </si>
  <si>
    <t>Slock Jan</t>
  </si>
  <si>
    <t xml:space="preserve">18/12/14: evaluatiegesprek, aantal ongevallen besproken, situeren zich vooral in de beginmaanden; </t>
  </si>
  <si>
    <t xml:space="preserve">verg RS 28/01/15:  geen nieuwe sinds gesprek 18/12, op te volgen in de regio + coaching rijschool; </t>
  </si>
  <si>
    <t xml:space="preserve">15/06/15: zal bijkomende dag(en) opleiding G nodig hebben; </t>
  </si>
  <si>
    <t>22/06/15: zal 3e poging examen G nodig hebben</t>
  </si>
  <si>
    <t xml:space="preserve">verg 27/07/15: gesprek regio; </t>
  </si>
  <si>
    <t>op 28/08/2015 (SW) : momenteel thuis door fietsongeval (privé), signaal gegeven dat aantal ziekteperioden naar omlaag moet</t>
  </si>
  <si>
    <t>telefoongesprek (sw) nav melding zich uitgeven als instructeur om commentaar te geven op rijstijl chauff DES, vermoedelijk ook gedronken (heeft dit niet bevestigd noch ontkend)</t>
  </si>
  <si>
    <t>verg: opvolgen, geen nieuwe ZI sinds gesprek</t>
  </si>
  <si>
    <t>gesprek samen met soc dienst ivm melding van alcoholgebruik, viel uit de lucht</t>
  </si>
  <si>
    <t>melding vanuit planning dat Jan rijbewijs kwijt is voor 10 dagen, wegens alcoholgebruik; overlegd met soc dienst, zullen hem naar arbeidsgeneesheer sturen, met de boodschap aan de geneesheer dat we vermoeden dat er toch iets meer aan de hand is dan dat Jan (aan ons?) wil toegeven</t>
  </si>
  <si>
    <t>melding soc dienst dat zaak van juli in jan/feb zal voorkomen, mogelijks zal rijbewijs weer ingetrokken worden</t>
  </si>
  <si>
    <t>gesprek SH - SW - Vakorg - Jan: Boodschap van Jan was : nav een ongeval dat hij deze zomer onder invloed had is zijn rijbewijs in juli 14 dagen onmiddellijk ingehouden ;  24/2 is het vonnis uitgesproken dat hij zijn rijbewijs (B + D) voor een jaar kwijt is. Er staat hiervan nog niets op papier. Dit wordt verwacht binnen de 6 maanden (richting augustus dus). Overleg nodig hoe hiermee wordt omgegaan (loopbaandonderbreking - ontslag - ...?). Vertrouwelijk te houden.</t>
  </si>
  <si>
    <t>positieve ademtest op 14/03/2017 (preventieve actie)</t>
  </si>
  <si>
    <t>Casteleyn Emmanuel</t>
  </si>
  <si>
    <t>13/01/2015: nieuwe chauffeur</t>
  </si>
  <si>
    <t>El Arass Anass</t>
  </si>
  <si>
    <t>verg 27/07/15: evaluatie dossier opmaken september</t>
  </si>
  <si>
    <r>
      <rPr>
        <b/>
        <sz val="11"/>
        <color theme="1"/>
        <rFont val="Calibri"/>
        <family val="2"/>
        <scheme val="minor"/>
      </rPr>
      <t>29/01/15</t>
    </r>
    <r>
      <rPr>
        <sz val="11"/>
        <color theme="1"/>
        <rFont val="Calibri"/>
        <family val="2"/>
        <scheme val="minor"/>
      </rPr>
      <t xml:space="preserve">: tel (cr) gewezen op procedure; </t>
    </r>
    <r>
      <rPr>
        <b/>
        <sz val="11"/>
        <color theme="1"/>
        <rFont val="Calibri"/>
        <family val="2"/>
        <scheme val="minor"/>
      </rPr>
      <t/>
    </r>
  </si>
  <si>
    <t xml:space="preserve">20/04/15: zelf gebeld, problemen met bankkaart gehad, stort vanavond alles; </t>
  </si>
  <si>
    <t>29/04/2015 (SW) in kader van een evaluatiegesprek RC overlopen, uitgelegd, Anass zal het direct in orde brengen</t>
  </si>
  <si>
    <t xml:space="preserve">21/11/14 (IVC + CR): algemeen functioneren, evaluatie eind feb '15; </t>
  </si>
  <si>
    <t>16/03/15 (IVC + CR): verbeterd, maar nog niet volledig zoals het moet, binnen 6 md nieuwe evaluatie</t>
  </si>
  <si>
    <r>
      <t xml:space="preserve">28/09/15: algemeen functioneren nog steeds niet goed, </t>
    </r>
    <r>
      <rPr>
        <sz val="11"/>
        <color rgb="FFFF0000"/>
        <rFont val="Calibri"/>
        <family val="2"/>
        <scheme val="minor"/>
      </rPr>
      <t>laatste verwittiging</t>
    </r>
    <r>
      <rPr>
        <sz val="11"/>
        <color theme="1"/>
        <rFont val="Calibri"/>
        <family val="2"/>
        <scheme val="minor"/>
      </rPr>
      <t>, volgende melding -&gt; IVC</t>
    </r>
  </si>
  <si>
    <t>22/09/15: Idris Özdemir meldt conflict met El Arras Anass, wil geen contact meer; op 23/09/15 Anass gesproken, die wil ook geen contact meer; bevestigd op brief naar beide; Idris meldt ook soft drugs gebruik Anass, die ontkent maar gaat wel op 01/10 naar arbeidsgeneesheer</t>
  </si>
  <si>
    <t>08/10/15: Eers wilde Anass geen bemiddeling, nadien wilde Idris geen bemiddeling. Er is nu afgesproken dat beide elkaar met rust laten, moest er zich toch nog iets voordoen, moeten ze met mij contact opnemen, niet met collega's, zodat er kort op de bal kan gespeeld worden</t>
  </si>
  <si>
    <t>16/10/15: gesprek IVC/CR: na gesprek vermoeden van fraude, niet te bereiken ivm resultaat soft drugs test, incident met controle nav foutparkeren privéwagen -&gt; ontslag</t>
  </si>
  <si>
    <t>29/04/2015: nieuwe chauffeur, aandachtspunten…</t>
  </si>
  <si>
    <t xml:space="preserve">verg RS 28/01/15: opvolgen in regio (verlenging proef?) + coaching rijschool; </t>
  </si>
  <si>
    <t>naar magazijn</t>
  </si>
  <si>
    <t>26/03/15: melding van chauffeur van alcoholcontrole door politie "omdat er een dronken chauffeur rondreed"</t>
  </si>
  <si>
    <t xml:space="preserve">08/04/15 (sw): tel. gesprek nav melding controle van behulpzaamheid dader agressie - misverstand </t>
  </si>
  <si>
    <t>24/04/2015: nieuwe chauffeur, gewezen op ongevallen</t>
  </si>
  <si>
    <t>24/04/15: tijdens evaluatiegesprek verwezen naar ZI-periode, zegt dat hij 4x is komen werken met verkoudheid die maar niet over ging, heeft het dan toch eens moeten uitzieken</t>
  </si>
  <si>
    <t>24/04/15: gesprek CR, veel beginnersfouten, lijkt ok nu</t>
  </si>
  <si>
    <t>24/05/15: tijdens evaluatiegesprek verwezen naar 1x TL komen, zegt dat dit nooit meer zal voorkomen, haat te laat komen</t>
  </si>
  <si>
    <t xml:space="preserve">11/06/2015(SW) : zware klantenreactie, Luc heeft gedrag en fout toe, incident met lijncontrole : Luc heeft gelijk op fouten, gedrag was niet ok. </t>
  </si>
  <si>
    <t>10/12/15: op de goede weg</t>
  </si>
  <si>
    <t>overleg rijschool: gesprek plannen, plannen voor opleidingen in dialoog met de klant, preventief rijden 1 – 1 en/of toegankelijkheid</t>
  </si>
  <si>
    <t>gesprek CR: leert uit de ongevallen, heeft privé wat aan zijn hoofd gehad, de sleet zat er wat in met de diensten op standaardbus, gaat nu weer beter sinds hij thuis gezeten heeft en opleiding gelede bus kreeg</t>
  </si>
  <si>
    <t>gesprek CR: heeft privé wat aan zijn hoofd gehad, de sleet zat er wat in met de diensten op standaardbus, waardoor de tolerantiedrempel naar de reizigers daalde, gaat nu weer beter sinds hij thuis gezeten heeft en opleiding gelede bus kreeg</t>
  </si>
  <si>
    <t>30/04/2015: nieuwe chauffeur</t>
  </si>
  <si>
    <t>cr: stort regelmatig, heeft echter sinds laatste weken openstaand saldo (totaal van 30 euro)</t>
  </si>
  <si>
    <t>cr: is twee keer te laat geweest in januari, eenmaal door de parkeerproblematiek</t>
  </si>
  <si>
    <t>cr: in het voorbije jaar zes ongevallen gehad, gesproken over defensief rijden &amp; anticiperen</t>
  </si>
  <si>
    <t>cr: gevraagd naar de houding tav de klanten, durft neiging te hebben tot heropvoeden, weet wel dat hij moet rekening houden met situaties, wat mensen hebben voorgehad voor ze opstappen, eigen mindere dag, enz</t>
  </si>
  <si>
    <t>Leroy Gert</t>
  </si>
  <si>
    <t>29/04/2015: nieuwe chauffeur</t>
  </si>
  <si>
    <t>21/09/2015: indruk dat Gert zal aansturen op ontslag, wil opleiding volgen in VDAB</t>
  </si>
  <si>
    <t xml:space="preserve">12/01/2016 (sw) : ziet het probleem niet, ziek is ziek, </t>
  </si>
  <si>
    <t>12/01/16 (sw)</t>
  </si>
  <si>
    <t>verg: sinds oktober werkt hij 50%, opvolgen</t>
  </si>
  <si>
    <t xml:space="preserve">Mail van planning: "Bij deze wil ik u melden dat Gert Leroy vandaag niet aanwezig was op zijn dienst, na telefonisch contact heeft hij mij meegedeeld dat hij vergeten was dat hij nog een werkdag had en hij gisteren een slaapmiddel heeft genomen en het vandaag niet verantwoord vind om met de bus te rijden.
Hij gaat een dokter attest binnen steken. Vanaf morgen is hij in verlof."
</t>
  </si>
  <si>
    <t>SW: formele verwitiiging. Verder goed dossier</t>
  </si>
  <si>
    <t>24/04/2015: nieuwe chauffeur, gewezen op ZI</t>
  </si>
  <si>
    <t>24/04/15: tijdens evaluatiegesprek verwezen naar 2 ZI-periodes, is een herval zegt hij (zware koorts), zat in verbouwingen, vrouw zwanger edm… nu beter</t>
  </si>
  <si>
    <t>03/11/15: Hij heeft, waarschijnlijk naar aanleiding van niet kunnen doorgaan mutatie, een gesprek met mij aangevraagd ivm zijn ziekteperiodes. Zijn dokters vinden blijkbaar de oorzaak van zijn verhoogde bloeddruk niet, moet onderzoeken ondergaan in het ziekenhuis hiervoor. Heb hem gezegd dat we een gesprek kunnen inplannen nadat hij hernomen heeft</t>
  </si>
  <si>
    <t>verg: aanvraag progressieve tewerkstelling vanaf 01/02</t>
  </si>
  <si>
    <t>CR: te hoge bloeddruk. 3x moeten veranderen van medicatie wegens duizeligheid. Nu 50%: wordt moe van de pillen, daarom dag werk - dag thuis. Komende maanden afwachten.</t>
  </si>
  <si>
    <t>verg: ZI01 gehad, nu voltijds, opvolgen</t>
  </si>
  <si>
    <t>bevangen door mazoutdampen bus, na ongeveer een uur nadat hij van de bus af was hoofdpijn gekregen, door dispatching naar spoed gestuurd, de dag erna weer aan het werk</t>
  </si>
  <si>
    <t>onwel door warmte op voertuig (?)</t>
  </si>
  <si>
    <t>info van soc dienst: Robin wordt weer soms duizelig, is nu ziek thuis voor verder onderzoek, soc dienst wil hem naar arbeidsgeneesheer sturen voor advies (wat als hij duizelig wordt achter het stuur?)</t>
  </si>
  <si>
    <t>verg: mag werken van arbeidsgeneesheer, inplannen voor gesprek bij IVC</t>
  </si>
  <si>
    <t>gesprek IVC - CR: laatste verwittiging, moet beter, 15 periodes op 2 jaar is veel te veel; geen termijn op gekleefd (bloeddrukproblemen nog steeds een issue, maar er zijn ook andere ziektes geweest)</t>
  </si>
  <si>
    <t>verg: muteert 01/10/17 - geen gesprek inplannen</t>
  </si>
  <si>
    <t>Van Overberghe Paul</t>
  </si>
  <si>
    <t>12/01/15: paniekaanvallen tijdens rijden -&gt; ontslag</t>
  </si>
  <si>
    <t>23/12/14: 3 herexamen bus nodig, 05/01/15: ook extra begeleiding na examen nodig</t>
  </si>
  <si>
    <t>10/12/14: melding rijschool: ziektemelding "ik heb een doktersbriefje tot het einde van deze week en aangezien er maandag toch gestaakt wordt, kom ik dinsdag terug"</t>
  </si>
  <si>
    <t>Vande Voorde Dirk</t>
  </si>
  <si>
    <t>06/01/15: zit nog in opleiding, vanaf 01/12/14 ziek, al briefje tem 11/01/15, beweert wegens AO, maar op moment zelf niets gezegd; 14/01/15: hernomen, maar voelt zich opnieuw niet goed, naar dokter, volgende dag hernomen; 29/01/15: telefoon van vrouw/vriendin: heeft heel veel stress, wil onderhoud, verwezen naar IVC; verg 30/01/15: soc dienst voert 02/02 gesprek met hem, hij vraagt zich af of hij de job wel kan, onzeker of er geen med oorzaak is</t>
  </si>
  <si>
    <t>Vervaet Luc</t>
  </si>
  <si>
    <t>verg: operatie, wilde vervroegd hervatten</t>
  </si>
  <si>
    <t>SW: afgelopen tijdsperiode van ongeveer 1 jaar meerdere ongevallen, de meeste geen of weinig schuld, samenloop van omstandigheden. Afspraak toekomst defensieve rijstijl.</t>
  </si>
  <si>
    <t xml:space="preserve">sw : gesprek over ongevallen, voor de rest alles ok </t>
  </si>
  <si>
    <t>Van Herreweghe Evelien</t>
  </si>
  <si>
    <t>04/02/15: melding rijschool: ziek tijdens OP; 12/02/15: melding rijschool dat zij wegens maagverkleining soms snel naar de wc moet, is in exploitatie echter niet steeds mogelijk; 02/03/15: melding rijschool dat praktijkopleiding momenteel geen probleem oplevert</t>
  </si>
  <si>
    <t>05/03/15: melding rijschool: 3e kans examen nodig</t>
  </si>
  <si>
    <t>Mebis Cindy</t>
  </si>
  <si>
    <t>07/12/15: melding vanuit planning dat zij al heel lang ziek is. Nazicht leert dat zij na de opleiding nog geen twee maand gewerkt heeft en sindsdien LZ is. Gesprek te plannen bij IVC.</t>
  </si>
  <si>
    <t>27/04/15: melding moeite met reiswegen en rijstijl, kreeg al 3 dagen lijnverkenning en 3 dagen begeleiding, er wordt een 4e en 5e dag voorzien + opleiding comfortabel rijden in juni '15</t>
  </si>
  <si>
    <t>07/07/15: zeker elke barema storten, was goed tot een periode in juni</t>
  </si>
  <si>
    <t>07/07/15: 4 ongevallen in 3 maanden, 2 inschattingsfouten en 1 gekwetste reiziger, 1 bus - bus (spiegel), inschatting bus is nu beter + stopt indien onzeker ipv te proberen</t>
  </si>
  <si>
    <t>07/07/15: 3 maal te laat geweest (oa tijdens opleiding), heeft nu 3 wekkers</t>
  </si>
  <si>
    <t>22/12/15: geen nieuwe vaststellingen, heeft zich zeer goed herpakt</t>
  </si>
  <si>
    <t>melding rijschool over ongepast gebruik facebook tijdens opleiding, Geert spreekt Geoffrey aan op 01/02</t>
  </si>
  <si>
    <t>melding van Geoffrey Martens dat Gregory Van der Auwera aan zijn bus aan het prutsen was, spreekt van pestgedrag, verwezen naar sociale dienst na overleg met Greet</t>
  </si>
  <si>
    <t>verg: gesprek plannen; medisch probleem dat niet zal overgaan</t>
  </si>
  <si>
    <t xml:space="preserve">SW : gesprek in aanwezigheid van Greet. Geoffrey heeft het mentaal  lastig in functioneren, mogelijks binnen afzienbare tijd in behandeling met als doel daarna te functioneren als chauffeur (is droomjob). </t>
  </si>
  <si>
    <t>cr: nav anonieme klacht over cannabisgebruik gesprek samen met soc dienst, geeft recreatief gebruik toe, oa vorige week; hebben afspraak bij arbeidsgeneesheer vastlegd op 22/06, gewezen op niet mogen werken onder invloed en mogelijkheden tot hulpverlening; ziek tot afspraak met arbeidsgeneesheer (verlof was niet meer mogelijk)</t>
  </si>
  <si>
    <t>Geoffrey is langsgekomen na bezoek arbeidsgeneesheer: moet van arbeidsgeneesheer enkele weken thuis blijven, en resultaten van test binnenbrengen. Moet er regelmatig langsgaan.</t>
  </si>
  <si>
    <t>verg: volgt geen behandeling ivm soft drugs, op 4/08 nieuwe afspraak bij arbeidsgeneesheer om laatste resultaten te bespreken, kan misschien erna hernemen? Opvolging nadien door soc dienst + formeel gesprek ziekteperiodes, waarin behandeling kan geëist worden door de werkgever</t>
  </si>
  <si>
    <t>info soc dienst: mag hernemen van arbeidsgeneesheer</t>
  </si>
  <si>
    <t>verg: staat al op de lijst te plannen bij volgende ZI</t>
  </si>
  <si>
    <t>cr: gesprek nav vaststelling vriend op bus zonder ticket - 3 dagen sch</t>
  </si>
  <si>
    <t xml:space="preserve">mail SW: "Geoffrey belde daarnet naar de planners. Hij vroeg aflos voor zijn namiddagdeel, ziet het niet meer zitten,... Gezien een aflos niet mogelijk is suggereerde de planner dat als het echt niet gaat hij zijn afwezigheid moet rechtvaardigen met doktersattest, dat ziet hij ook niet zitten. Gesprek eindigde met de mededeling “tis te hopen dat er geen ambetante reiziger opstap op die kl.. lijn , tzal ontploffen”. PS : hij bedoelt lijn 3"
</t>
  </si>
  <si>
    <t>overleg regio: 11 periodes, 1 gesprek; na herneming gesprek CR/SW, start traject</t>
  </si>
  <si>
    <t>Ouchan Abdelkebir</t>
  </si>
  <si>
    <t>15/12/2015 (sw) : evaluatie 6 maand , rijgedrag (ongevallen en klantenreacties) besproken, gaat binnenkort muteren naar Sint Niklaas</t>
  </si>
  <si>
    <t>Baijati Ahmed</t>
  </si>
  <si>
    <t>22/04/15: melding rijschool: ziek tijdens opleiding</t>
  </si>
  <si>
    <t>Amekrane Aziz</t>
  </si>
  <si>
    <t>02/12/2015: zelf beschaamd over te laat komen</t>
  </si>
  <si>
    <t>02/12/2015: gewezen op TL, verder goed</t>
  </si>
  <si>
    <t>Roelandt William</t>
  </si>
  <si>
    <t>gesprek CR: goede evaluatie (tweemaal TL, maar laatste dateert van september 2015; 1 euro in plus is recht te zetten)</t>
  </si>
  <si>
    <t>23/06/15: TL tijdens opl</t>
  </si>
  <si>
    <t>29/06/15: ZI tijdens opleiding</t>
  </si>
  <si>
    <t>01/07/15: niet geslaagd examen A, herexamen nodig</t>
  </si>
  <si>
    <t>13/01/2016(sw) : algemeen ok, rekening courant NOK, uitleg gegeven en zal aanzuiveren en stortingsgedrag(o.a. via bank) aanpassen</t>
  </si>
  <si>
    <t>melding soc dienst: mag op doktersadvies een pet dragen tijdens de dienst</t>
  </si>
  <si>
    <t>SW: Je vertelde me de reden van je afwezigheden. We bespraken ook je rekening courant.  Je beloofde mij je saldo op nul te brengen. Verder heb je een goed dossier.</t>
  </si>
  <si>
    <t>sw : reden tot ziekteverzuim is voorbij , bracht rc op nul (na veel opvolging en herinneren -)</t>
  </si>
  <si>
    <t>verg: weer ziek geweest, gesprek SH</t>
  </si>
  <si>
    <t>SH: sinds gesprek in nov twee nieuwe periodes, al 9 in 1,5j dienst; geen reden voor verder verzuim; mutatie naar Dender zal niet kunnen doorgaan op die manier</t>
  </si>
  <si>
    <t>SH: aangehaald in rand van verzuimgesprek, belooft correct stortingsgedrag</t>
  </si>
  <si>
    <t>sw: Glenn zijn kindje is ziek en voor het ogenblik is de toestand van zijn vrouw van die aard dat ze niet voor het kind kan zorgen. Glenn informeerde wat de mogelijkheden zijn. Hij gaat voor dit weekend voor een attest dwingend verlof zorgen, maandag komt hij in principe werken. Hij heeft ook de boodschap gekregen dat een dag verlof nemen ook een oplossing kan zijn in sommige gevallen,….</t>
  </si>
  <si>
    <t>maandag ook DV niettegenstaande hij enkel sprak over het weekend; afwezigheden op te volgen</t>
  </si>
  <si>
    <t>mail van dispatching: "Blondeel Glenn belde gisteren om 17u45 vanaf de E17 om te vragen waar zijn bus bleef (...) we gingen er dus van uit dat de bus was afgeschaft, chauffeur was niet ingelicht, wij ook niet. Ik vroeg hem om alsnog de laatste rit van Mariakerke uit te voeren en dus leeg naar daar te rijden. Hij vond dat de ‘moeite’ niet meer. (...) Hij zei: “voor dat één ritje… en ik heb geen ritorder en geen cassette.” Ik vroeg opnieuw om de bus die geparkeerd stond en voorzien was voor 0306 te nemen en zijn ritorder af te drukken via de Kiosk.. “Ahja dan zeker…” en hij gooide de telefoon dicht. 
Eventjes later belde hij mijn collega om te zeggen dat het voertuig (dat op de daglijst voorzien was voor 0306) daar niet geparkeerd stond en hij dus niet kon uit rijden. De bus werd in de loop van de voormiddag omgeruild (...) dus het kan kloppen dat de 5369 niet aanwezig was op dat moment. Ik belde de technische dienst om een vervangend voertuig te krijgen. Er was op dat moment geen bus meer vrij op E17. Met deze melding belde ik Glenn terug. Ik zei dat hij niet kon buiten rijden daar er geen voertuig was, hij lachte, en ik zei dat ik het bizar vond dat hij daar blij om was, hij zei dat het de fout  van exploitatie was en dat hij voor dat één ritje toch de moeite niet had gevonden.
Ik gaf opnieuw als argument dat hij indien hij tijdig was uitgereden wel nog volk had kunnen vervoeren van Mariakerke eventueel met wat vertraging en hij grinnikte: “vertraging haha, ja… ik heb dan een uur koffie” dus een reden te meer om de rit zeker te doen zei ik, hij zei dat hij liever reed dan daar gewoon ‘te zitten’ maar dat hij nu zou genieten van zijn extra pauze, “of eigenlijk is dat er over hé vindt ge niet… “ ik zei dat we hierover niet verder in discussie zouden treden en beëindigde dan ook het gesprek. Als bij wonder werd de cassette en map wel terug gevonden door Co1 rond 20u aan de E17??
Geen idee wat hier juist allemaal aan de hand was maar feit is dat Glenn verre van geneigd was om de rit te verzekeren en zeer arrogant was t.o.v. mezelf en mijn collega Dirk S."</t>
  </si>
  <si>
    <t>Blondeel Glenn</t>
  </si>
  <si>
    <t>Gesprek SH: Ziekteverzuim 5 dagen DV en RC besproken, moet beter op korte termijn</t>
  </si>
  <si>
    <t>Gesprek SH: geen verbetering in afwezigheden, volgende keer gesprek IVC; ook RC moet beter; uniform moet gedragen worden</t>
  </si>
  <si>
    <t>vandaag zich laten aflossen, wilde een gesprek, heeft ettergezwel op zijn poep; heeft dit regelmatig, lever maakt teveel talg aan; is hij er morgen? Zoniet: gesprek IVC</t>
  </si>
  <si>
    <t>verg: vandaag zich laten aflossen; is hij er morgen? Zoniet: gesprek IVC</t>
  </si>
  <si>
    <t>ziek gemeld tot 07/09 -&gt; gesprek IVC / SH</t>
  </si>
  <si>
    <t>gesprek IVC / SH: "Hij heeft van Ivan een allerlaatste kans gekregen. Bij een volgende afwezigheid (door ziekte maar ook bvb. door DV) volgt ontslag (gewoon via brief, er zal geen gesprek meer volgen). Ivan heeft hier geen termijn op gekleefd, letterlijk : “ik ga hier geen termijn op plakken, we kunnen spreken over volgende week, volgende 2 weken, een maand, 3 maanden, 4 maanden”. Dit geeft ons dus ruimte."</t>
  </si>
  <si>
    <t>brief nav te laat komen op 27/09: twijfels maar in het vervolg sneller bellen, dan zouden er geen twijfels zijn</t>
  </si>
  <si>
    <t>brief nav 2x te laat sinds gesprek 7/09 + RC nog niet in orde</t>
  </si>
  <si>
    <t>Zontrop Kris</t>
  </si>
  <si>
    <t>31/07/15: niet geslaagd examen A, herexamen nodig</t>
  </si>
  <si>
    <t>05/01/15: aflos wegens te veel voorvallen tijdens dienst op lijn 5, meldt veel problemen maar niemand die nog iets meldt wegens 'er wordt toch niets aan gedaan' ==&gt; verwezen naar soc dienst + op te pikken met soc VH (cijfers disp bevestigen problemen lijn 5)</t>
  </si>
  <si>
    <t>11/01/16: afgesproken met soc dienst: eerste week geen lijn 5, daarna enkele diensten met begeleiding door LV</t>
  </si>
  <si>
    <t>gewezen op geldafgifte (elke barema), ongevallen hoofdzakelijk gekwetste reizigers waar hij niet aan kan doen, zit globaal wel goed; tips gegeven over hoe omgaan met 'moeilijke reizigers' en situatie lijn 5</t>
  </si>
  <si>
    <t>wilde even zijn hart luchten nav een voorval en niet geregeld kunnen worden, laten ventileren en tips gegeven voor de toekomst</t>
  </si>
  <si>
    <t>overleg rijschool: 2x gecoacht, dit jaar nog geen ongevallen, opvolgen.</t>
  </si>
  <si>
    <t>na agressievrij rijden (25/05 en 29/06) opvolgen of er verbetering is in de KR en agressiegevallen. Verslag CPM opvragen?</t>
  </si>
  <si>
    <t>verg.: afhankelijk van willen volgen tweede dag agressievrij rijden, gesprek voor of na 29/06 plannen; moet weten dat het voor ons gedaan is, wij hebben aangeboden wat kon aangeboden worden, nu moet het beter (minder agressie, minder KR). Indien geen betering, zullen we ontslag moeten voorstellen. Begrip ervoor dat men regels wil laten naleven, maar er zijn grijze zones.</t>
  </si>
  <si>
    <t>gesprek CR: duidelijk gesteld dat hij zijn houding naar klanten moet verbeteren, er zijn nu eenmaal grijze zones, anders zullen we hem moeten ontslaan; opleiding gelede bus zal hem ook goed doen (meer variatie op de lijnen)</t>
  </si>
  <si>
    <t>sw : alles ok</t>
  </si>
  <si>
    <t>verg: nav ZI op 20/07 maar wel foto op facebook  (samen met Sissi Vyncke); Sissi opgebeld door SW, 1 dag ziek; laatste kans geven</t>
  </si>
  <si>
    <t>sw telefonisch gecontacteert om volgende reden: Nick is gelijktijdig ziek met Sissi en volgens facebook is er geen vuiltje aan de lucht,… gesprek wordt voorzien</t>
  </si>
  <si>
    <t>sw : gesprek met Sissi rond ziek en facebook (zie personeelsdossier)</t>
  </si>
  <si>
    <t>verg: staat op de lijst te plannen</t>
  </si>
  <si>
    <t>SW: standaardgesprek rond ziektevezuim, tevens open saldo RC, Nick zal saldo op nul brengen</t>
  </si>
  <si>
    <t>De Brauwer Gerald</t>
  </si>
  <si>
    <t>09/09/15: niet geslaagd examen A</t>
  </si>
  <si>
    <t xml:space="preserve">sw: geen opmerkingen </t>
  </si>
  <si>
    <t>Verheecke Sharon</t>
  </si>
  <si>
    <t>13/08/15: voor de tweede maal te laat tijdens opl rijschool (het is nog maar de eerste week)</t>
  </si>
  <si>
    <t>11/12/2015 (sw): zeer veel te laat (op te volgen!) en geldafgifte niet ok, beloofde op gesprek te storten, na 1 week nog niks ontvangen,….</t>
  </si>
  <si>
    <t>afbetalingsplan mbt achterstand stortingen uitgewerkt (via inhouden loon - laatste afbetaling 10/04/16)</t>
  </si>
  <si>
    <t>sw : opvolging geldafgifte kan beter, klust bij in de horeca</t>
  </si>
  <si>
    <t>gesprek CR: laatste periode dateert van juli, langdurige periode had te maken met overdoen na verhuis, geen verder verzuim te verwachten</t>
  </si>
  <si>
    <t>gesprek CR: in de rand van ziektegesprek RC besproken, staat op +9 euro</t>
  </si>
  <si>
    <t>verg: 1 periode in november -&gt; opvolgen; bij volgende periode gesprek</t>
  </si>
  <si>
    <t>problemen om reiswegen gelede bus te kennen, indruk dat hij zelf weinig inspanningen levert, zegt oriëntatieproblemen te hebben; er waren 2 bijkomende dagen lijnverkenning voorzien, maar betrokkene was ziek. Zelf heeft hij de opleiding 2 maal laten uitstellen.</t>
  </si>
  <si>
    <t>cr (tel.): was deze middag voorzien met een gesprek, maar is ziek. Attest tem 19/03, had niet verwittigd dat hij een verlenging heeft. Ziek sinds telefoongesprek, was naar dokter gegaan als reactie op telefoongesprek. Heb hem gevraagd hoe hij zijn toekomst ziet (ziek blijven is geen oplossing om zijn lijnen te kennen), had daar geen antwoord op. Heb hem gevraagd me te bellen na zijn doktersbezoek. Hij zei dat hij het niet aankan, hem gezegd dat hij dan conclusies zal moeten trekken. IVC reeds op de hoogte gebracht.</t>
  </si>
  <si>
    <t>vervolg: attest met verlenging binnengebracht (of laten afegven), hem zelf niet gehoord</t>
  </si>
  <si>
    <t>verg: afwachten of hij al dan niet herneemt 18/04, indien niet: gesprek met SH</t>
  </si>
  <si>
    <t>SH: "Ik had vandaag een gesprek met Filip mbt zijn afwezigheden, en dan vooral nav zijn huidige afwezigheid sinds begin maart. We spraken af dat hij begin mei herneemt: 
- Eerste barema : lijn 3
- Tweede barema : lijn 17/18 (waarvan de eerste dag met begeleiding). 
- Wanneer hij voelt dat hij die lijnen onder de knie heeft, zal hij dit aangeven aan Steven en starten we op dezelfde manier met lijn 38/39. De 70’ers volgen nadien.
Een dienst op gelede bus op lijn 9 kan uiteraard ook altijd (al dan niet met een beperkt stuk op standaardbus)."</t>
  </si>
  <si>
    <t>Filip herneemt dan toch niet…</t>
  </si>
  <si>
    <t>cr: Filip had een aangetekend schrijven ontvangen omdat hij zich niet aangemeld had bij de controlearts, dus hij belde naar bureel. Ik heb de telefoon overgenomen. Tijdens zijn ziekteperiode is hij blijkbaar verhuisd, maar hij heeft dit niet laten weten. Hij zou dit doen nadat de wijkagent langsgeweest was. Ik heb duidelijk gemaakt dat hij dan effectief niet in orde was, hij had dit moeten laten weten.
Ik heb hem er tegelijk op gewezen dat hij nog steeds ziek is, niettegenstaande de gemaakte afspraken met de regiomanager. Hij zei dat hij weer aan de medicatie zat (om te kunnen slapen en om wakker te worden). Hij zei dat ook zijn dokter had gezegd dat het dan misschien geen job was voor hem. ik heb hem gezegd dat hij inderdaad best zijn ontslag indient, dat hij toch moeilijk ziek kon blijven... Heb hem gezegd 'kom volgende week eens langs'... Afwachten.</t>
  </si>
  <si>
    <t>overleg met sociale dienst: is op 08/06 bij sociale dienst geweest, wilde ontslagen worden omwille van medische redenen en werd daarvoor doorverwezen naar arbeidsgeneesheer, Filip had geen documenten met de diagnose, dus werd weer verwezen; voorstel: tegen Filip zeggen dat hij voorlopig mag rijden op standaardbus, en dat we dit zullen evalueren na 3 maanden; Greet neemt contact op</t>
  </si>
  <si>
    <t>sw : alles ok behalve rekening courant (heeft persoonlijke financiële problemen). Afspraak is om te storten</t>
  </si>
  <si>
    <t>sw : negatief saldo van € 359, doorverwezen naar soc. dienst voor afbetalingsplan</t>
  </si>
  <si>
    <t>sw : gesprek met Natacha Hoste en sw</t>
  </si>
  <si>
    <t>bespreking dossiers: al geruime tijd problemen met geldafgifte, gisteren gesprek met soc dienst, officieus afbetalingsplan starten want leefloon en al in schuldbemiddeling; ging gisteren storten, moet alle ontvangsten dagelijks storten</t>
  </si>
  <si>
    <t>Sw: afbetalingsplan besproken (en bevestigd in brief) Plan loopt van okt tot dec (102,47)</t>
  </si>
  <si>
    <t>verg: niettegenstaande laatste afspraken blijft geldafgifte stijgen. Ze is ook nog eens ziek geweest. Gesprek SH plannen</t>
  </si>
  <si>
    <t>mail SH: tijdens gesprek op 14/11: geen reden tot verder verzuim</t>
  </si>
  <si>
    <t>mail SH: tijdens gesprek op 14/11 is afgesproken dat ze op 21/11 haar leefloon van 403 euro integraal stort (is niet gebeurd) en dat ze dagelijks moet storten (gebeurt ook niet)</t>
  </si>
  <si>
    <t>bevestiging gesprek via brief + erop gewezen dat er nog niets gestort was</t>
  </si>
  <si>
    <t>SW: in de gang aangesproken, ze stort vandaag nog 500 euro</t>
  </si>
  <si>
    <t>nazicht: er staat nog niets op haar r/c; SW telefonisch contact opgenomen; Sonja belde later terug, verrichting bank was blijkbaar niet doorgegaan (?); in de namiddag is ze stortingsbewijs voor het volledige bedrag komen tonen</t>
  </si>
  <si>
    <t>verg: gesprek plannen voor RC, loopt weer niet goed</t>
  </si>
  <si>
    <t>sw : informeel aangesproken dat ze dringend moet storten (bedrag rond de 350 euro) belooft dit te doen</t>
  </si>
  <si>
    <t>gesprek SW</t>
  </si>
  <si>
    <t>sw: Ze zit financieel volledig aan de grond (verhaal van meningsverschil met de advocaat die haar zaak behartigd, daardoor zelfs geen leefloon meer, enz…). Afspraak is dat ze iedere dag alle inkomsten stort. Dinsdag komt ze opnieuw langs bij Greet en mezelf. Afspraak is dat ze dan  duidelijkheid schept  over haar situatie (zie ook bijlage)  en dat we dan de mogelijkheden overlopen (nu kwam ze af dat inhouding loon een mogelijkheid is,.. ).  Afwachten. Intussen informeert Greet bij HRDC naar haar “dossier”.</t>
  </si>
  <si>
    <t>sw: laatste periode was een lichamelijk ongeval. Binnenkort volgt er waarschijnlijk een operatie (als gevolg van dit ongeval). Ze zit er mee in dat dit een nieuwe ziektperiode is... Heb haar meegedeeld dat we geen onmensen zijn, alleen is haar “ziektekrediet” bijna op door afwezigheden in 2016.</t>
  </si>
  <si>
    <t>sw : gesprek met SD rond problemen geldafgifte, Sonja en SD bekijken een oplossing en SW giet dit in een briefje - moet dagelijks storten</t>
  </si>
  <si>
    <t>SW: "Momenteel zijn de stortingen van maart 2017 gestort. Voor het openstaand saldo van € 574,90  hebben we een regeling uitgewerkt. We spraken af om voortaan dagelijks je ontvangsten te storten." 
Regeling: inhouding loon op 10/04, 10/05 en 10/06, telkens 191,63 euro.</t>
  </si>
  <si>
    <t>sw : maart is gestort, ontvangsten januari en februari worden van het loon ingehouden</t>
  </si>
  <si>
    <t>cr: Heb Sonja aan de lijn gehad. Ik heb haar heel streng toegesproken. Ze ging (toevallig?) vandaag haar achterstand van 131.7 euro storten . Ik heb haar gevraagd waarom ze dit niet eerder kon doen, daarop kwam de reactie ‘de automaten waren defect’. Na haar ziekteperiode kon ze wel eens  3 euro storten, maar de rest niet? Ze had hier eigenlijk geen duidelijk verhaal…
Ze brengt haar bewijs van storting binnen deze namiddag.
Ik heb haar ook geconfronteerd met het geld lenen van collega’s. Ze zei me dat ze hem vandaag of morgen zou terugbetalen. Ze heeft zijn nummer niet om af te spreken, hij zou haar niet proberen bereiken hebben… ‘hij zal wel zijn verhaal gedaan hebben. En dat hij mij afdreigt zal hij ook wel niet vermeld hebben’. Ik heb geantwoord dat ik hem niet gehoord heb, maar dat die melding er ook bij stond. Heb tegelijk gezegd dat als ik geld zou lenen aan iemand die niet terugbetaalt ik ook niet blij zou zijn.
Ik heb haar erop gewezen dat het al meer dan 5 voor 12 is, dat we niet al onze mensen zo kunnen opvolgen als haar.</t>
  </si>
  <si>
    <t xml:space="preserve">SW : was uitgenodigd voor een gesprek gezien ze opnieuw ziek is en RC terug met een groot bedrag (€ 254)  open staat, is niet komen opdagen. </t>
  </si>
  <si>
    <t>blijkt volgens attest te verblijven in een afdeling voor crisispsychiatrie (opname voor drugverslaafden)</t>
  </si>
  <si>
    <t>sh: voorzien voor gesprek, niet komen opdagen, niet gemeld dat ze verlenging heeft</t>
  </si>
  <si>
    <t>verg: komt niet af op gesprekken, meldt verlengingen niet; ontslaggesprek inplannen</t>
  </si>
  <si>
    <t>sw : prima chauffeur</t>
  </si>
  <si>
    <t>verg: geen med probl, gesprek plannen regio, ook tijdens ZI</t>
  </si>
  <si>
    <t>sw : Ismaël is depressief (privé reden), wil hervatten begin mei</t>
  </si>
  <si>
    <t>heeft gebeld, kan pas op 30/06 naar CARA voor onderzoek, zal nog eens luisteren bij zijn arts hoe het verder moet, maar zal dus waarschijnlijk voordien niet hernemen - soc dienst plant afspraak bij arbeidsgeneesheer in</t>
  </si>
  <si>
    <t>info soc dienst: contact gehad met Ismaïl; hij zegt dat zijn psychiater contact zal opnemen met onze arbeidsgeneesheer, Greet heeft hem gezegd dat ze Dr De Pauw op de hoogte zal brengen en zal vragen zelf contact op te nemen. Het blijft onduidelijk waarom hij naar CARA moet. Hij zegt voor de verzekeringen? Maar onze dokter draagt ook die verantwoordelijkheid...?</t>
  </si>
  <si>
    <t>overleg met sociale dienst: afspraak bij CARA op 30/06 is behouden, de huisarts wil niet overleggen met de arbeidsgeneesheer, 05/07 moet Ismaïl bij de arbeidsgeneesheer om dit resultaat te bespreken</t>
  </si>
  <si>
    <t>Ismaïl heeft laten weten 3 maanden verlenging te hebben; SW heeft contact opgenomen: "Het gaat goed mee hem en hij verwacht de resultaten van CARA deze week, hij zal ons op de hoogte houden (eind van de week). Op de einddatum van het attest moeten we niet letten, de arts van het wijkcentrum heeft van de eerste keer genoeg geschreven,…"</t>
  </si>
  <si>
    <t>soc dienst: Ismaïl heeft afspraak met arbeidsgeneesheer afgezegd omdat hij naar zijn psychiater moet, lag nochtans al lang vast; nieuwe afspraak 12/07; idee om hem uit te nodigen voor formeel gesprek</t>
  </si>
  <si>
    <t xml:space="preserve">sw : prima chauffeur, partner heeft wel horcazaak, cumulvoorwaarden besproken </t>
  </si>
  <si>
    <t>verg: AO erkend tot ein aug 2016, sindsdien ZI; is langsgekomen bij soc dienst om luisteren wat mogelijkheden zijn; schrik dat arbeidsgeneesheer hem ongeschikt zal verklaren, dat hij niet meer mag rijden; naar arbeidsgeneesheer sturen</t>
  </si>
  <si>
    <t>info soc dienst: progressief hernomen vanaf 01/03; Wim is langsgeweest bij arbeidsgeneesheer, med situatie is niet verbeterd, tweede afspraak voorzien bij arbeidsgeneesheer op 27/04/2017, progressieve arbeid wordt verlengd</t>
  </si>
  <si>
    <t>verlenging ZI01; terwijl we dachten dat dit beperkt zou zijn tot 3 maand - beperken tot 6 maand dan?</t>
  </si>
  <si>
    <t>sw : Wim heeft een advies gekregen van Arbeidsgeneesheer "bij voorkeur halve dagen". Gesprek hierover met Wim en Peter De cock, Wim begreep dat halve diensten niet realiseerbaar zijn, hij is akkoord met advies "geen nachtdiensten" en wil extra diensten uitvoeren voor LR, informeel gesprek, geen bevestigingsbrief</t>
  </si>
  <si>
    <t>aanvang aangepaste diensten mesor (bij voorkeur geen nachtdiensten)</t>
  </si>
  <si>
    <t>verg: ZI01 + geen nachtdiensten voor 3 maanden; arbeidsgeneesheer had halve diensten voorgeschreven, wat niet lukt; gesprek IVC inplannen</t>
  </si>
  <si>
    <t>mail sw: "Met Wim Baert heb ik vorige maand gesproken, hij heeft me toen gezegd dat er medische oplossing zou zijn waardoor het in het najaar merkelijk beter zou zijn. Tevens gaf hij aan dat ook financieel het allemaal niet te lang meer mocht duren. Dit was een informeel gesprek, zou bij een lange verlenging (veronderstel dat hij met “najaar”  minstens eind november bedoelde,…-)wel een formeel gesprek willen hebben  (en dacht dat op vergadering ook Ivan en Marc wilden formaliseren,….)."</t>
  </si>
  <si>
    <t>bespreking dossiers binnen regio: sinds 01/03 ZI01, onlangs blijkbaar verlengd zonder overleg met regio, zijn voorstander van ander stelsel van deeltijds werk; gesprek met Ivan gepland 17/10</t>
  </si>
  <si>
    <t>sw : gesprek IVC / SW / HA (+ Peter De cock) : Wim moet vanaf 1 november naar 80 %, evaluatie eind jan - midden feb 2018</t>
  </si>
  <si>
    <t>verg: er is in het gesprek niet over de aangepaste diensten gesproken, verlenging 'bij voorkeur geen nachtdiensten' tot 31/01/2018, dit kan dan meegenomen worden in het evaluatiegesprek</t>
  </si>
  <si>
    <t>volgens arbeidsgeneesheer moet hij 'geleidelijk aan' opbouwen van 50 naar 80%, hoe we dit moeten doen is ons een raadsel; heeft blijkbaar te maken met attest van specialist, zou dan moeten veranderd worden; kan op 10/11 bij specialist; in afwachting 50% behouden</t>
  </si>
  <si>
    <t>20% ZI ok</t>
  </si>
  <si>
    <t>MF - SW: volgen attest 50% + start reïntegratietraject</t>
  </si>
  <si>
    <t xml:space="preserve">sw : gesprek MF - HA - SW doel was Wim verplichten 50% Daof einde samenwerking. Dossier onhold gezet wegengeen re-integratie traject, traject op te starten </t>
  </si>
  <si>
    <t>overleg regio: bij vorige brief kapstok voor verder afspraken; ofwel reïntegratie (progressief 50% verder zetten), ofwel ontslag; 07/03 afspraak bij arbeidsgeneesheer, nadien evaluatie</t>
  </si>
  <si>
    <t>Azzagari Mohamed</t>
  </si>
  <si>
    <t>02/12/15: niet geslaagd in examen, twee extra dagen opleiding voorzien; 04/12/15: niet geslaagd openbare weg, wel maneuvers; 11/12 herexamen</t>
  </si>
  <si>
    <t>Gaudissabois Pieter</t>
  </si>
  <si>
    <t>02/12/15: herexamen A nodig</t>
  </si>
  <si>
    <t>sw : gesprek met soc. dienst na agressie, vooral Marrhew laten ventileren</t>
  </si>
  <si>
    <t>Varia</t>
  </si>
  <si>
    <t>sw : na gesprek met soc dienst vroeg Matthew privé gesprek aan, hij voelt zich niet zop goed in de job, overweegt ontslag of mutatie (reden is de sfeer door eenprivé confict met een andere chauffeur)</t>
  </si>
  <si>
    <t>Van De Vyver Charlotte</t>
  </si>
  <si>
    <t>verg: gesprek gepland</t>
  </si>
  <si>
    <t>cr: evaluatiegesprek is uit het oog verloren geraakt; stort regelmatig, een aantal ongevallen waar ze niets aan kan doen, ZI en KR besproken</t>
  </si>
  <si>
    <t>cr: beseft dat ze al veel ziek geweest is (klierkoorts, jonge baby in huis); is normaal niet zoveel ziek; klierkoorts kan 2 jaar in lichaam zitten, maar ze hoopt dat ze minder ziek zal zijn</t>
  </si>
  <si>
    <t>cr: dieper ingegaan op de KR's aangezien ze nog maar net in dienst is, houding tav klanten zit goed, in tegenstelling tot wat dossier liet uitschijnen</t>
  </si>
  <si>
    <t>mail van soc dienst: Charlotte is moe, heeft lichamelijke klachten, is verdrietig,… Ervaart enorme druk wanneer ze in het stadsverkeer komt. Moeite met onregelmatige uren. Is de job wel iets voor haar?</t>
  </si>
  <si>
    <t>mail soc dienst: resultaat bloedonderzoek wees op problemen schildklier, moet medicatie nemen, afwachten en opvolgen</t>
  </si>
  <si>
    <t>verg: verwezen naar soc dienst door O&amp;A, hadden haar voorzien voor opleiding "Omgaan met Agressie", maar is ziek geworden; hadden haar voorzien voor een nieuwe opleiding maar blijkt nu niet te kunnen hernemen; hebben niet het gevoel dat chauffeur zijn iets voor haar is; heeft ook aangepaste diensten gevraagd; gesprek inplannen bij SH</t>
  </si>
  <si>
    <t xml:space="preserve">Gesprek SH: Ziekteverzuim </t>
  </si>
  <si>
    <t>overleg met sociale dienst: Charlotte is medisch ongeschikt verklaard door de arbeidsgeneesheer (Dr Berlangee), ook geen aangepast werk mogelijk, dossier ligt bij Ivan voor verder gevolg; zij zou zelf ontslag moeten nemen eigenlijk…</t>
  </si>
  <si>
    <t>sh: ontslag gekregen wegens advies arbeidsgeneesheer, uit dienst vanaf 19/06</t>
  </si>
  <si>
    <t>Lammens Kris</t>
  </si>
  <si>
    <t>verg: gesprek regio tijdens ZI</t>
  </si>
  <si>
    <t>mailverkeer CR - Soc dienst: Kris werd verwacht op gesprek op 03/04, maar zijn brief kwam terug ('woont niet op dit adres'), telefonisch niet te bereiken, mail komt ook terug met foutmelding; via soc dienst: vriendin ook al twee maanden geen contact, hij zou opgenomen zijn + op ander adres wonen zonder De Lijn in te lichten; Natacha tracht hem te bereiken; regio zou hem graag uitnodigen om te luisteren hoe hij de toekomst ziet</t>
  </si>
  <si>
    <t>verg: wat doen we hier mee? Niet te bereiken, zou een spoedoperatie moeten ondergaan hebben; aangetekende brief sturen met uitnodiging voor gesprek (vanuit HR BP); parallel zoeken naar nieuw adres.</t>
  </si>
  <si>
    <t>Yücesan Beytullah</t>
  </si>
  <si>
    <t>verg: ongewettigd afwezig op 04/07, niet gemeld dat hij ziek was vanaf 13/07, nu geen melding van verlenging… gesprek plannen na herneming + controle aanvragen</t>
  </si>
  <si>
    <t>Raes David</t>
  </si>
  <si>
    <t>herexamen A nodig</t>
  </si>
  <si>
    <t>mail van SW naar IVC: "ziek tem 04 juni (en nog gene kilometer gereden in exploitatie)
Is iemand die reeds 12 jaar thuis heeft gezeten voor een ao,……."</t>
  </si>
  <si>
    <t>verg.: na gesprekken met vakbond en soc dienst nu heel gemotiveerd, herneemt 20/06; regio bereid tot laatste kans (gesprek regio / IVC op 20/06); twee dagen begeleiding, lijnverkenning is voor hem (had niets genoteerd tijdens lijnverkenning met lijnverantwoordelijke)</t>
  </si>
  <si>
    <t>sw : evaluatie 6 maanden, klein negatief saldo op RC, moet zwaar aandringen om dit te regelen, reeds opmerking naar gsm gebruik, duidelijk gemaakt dat dit niet kan</t>
  </si>
  <si>
    <t>cr: hem gebeld, heeft problemen in onderrug en bekken, wordt gevolgd door huisarts en kine, hem de tip gegeven het nu grondig te laten bekijken en aan te pakken, aangezien de rug belangrijk is als beroepschauffeur; laat eind deze maand nog iets weten</t>
  </si>
  <si>
    <t>overleg met sociale dienst: contact opnemen indien verlenging</t>
  </si>
  <si>
    <t>gebeld door CR: was onderweg naar de avondschool voor zijn examen, gaat de goede weg op, moet nog op controle en wat kine krijgen, maar denkt na het verlof in juli terug te kunnen werken</t>
  </si>
  <si>
    <t>cr: gebeld nav LZ, zit weer thuis voor de rug, ziet er niet goed uit. Heb gezegd dat hij nog jong is, dat chauffeur misschien niet het meest geschikte beroep is voor hem. Wilde het nog eens proberen, houdt me op de hoogte.</t>
  </si>
  <si>
    <t xml:space="preserve">sw : rug - momenteel kine, heeft veel pijn, waarschijnlijk verlenging .ziet er noet zo goed uit, twijfel of het goed komt, indien in 2018 nog ziek, beslissing nemen ? </t>
  </si>
  <si>
    <t>overleg regio: 3 periodes, twee langdurige, nog geen formeel gesprek; uitnodigen tijdens ZI en toekomst bespreken (geen geschikte job bij rugproblemen)</t>
  </si>
  <si>
    <t>cr: gesprek ivm afwezigheid vanaf 14/09/2017, rugproblemen nog steeds niet over; wil progressief hernemen vanaf 15/02, afwachten wat arbeidsgeneesheer zegt; ontslag nemen geen optie voor hem, zou een opleiding bij VDAB volgen na ontslag; ontslag omwille van medische redenen kan impact op privé hebben moet zich daarover  goed informeren</t>
  </si>
  <si>
    <t>soc dienst: Ik stuurde hem vandaag een mail omdat ik hem telefonisch niet kon bereiken. Hij belde me dan terug en vertelde dat hij eerder denkt aan educatief verlof opnemen zodat hij op die manier tijdelijk minder werkt. Ik heb hem hiervoor naar jullie doorgewezen en gezegd dat hij tijdig een beslissing moet nemen gezien progressieve arbeid voorafgaand aan de werkhervatting moet aangevraagd worden.</t>
  </si>
  <si>
    <t>overleg IVC - regio: als hij niet herneemt, ontslag; bij herneming duidelijk maken dat als hij hervalt, hij in de problemen komt</t>
  </si>
  <si>
    <t>mag voltijds hernemen van arbeidsgeneesheer</t>
  </si>
  <si>
    <t>gesprek IVC / CR: gesprek ivm langdurige afwezigheden, na volgende langdurige afwezigheid zal ontslag volgen</t>
  </si>
  <si>
    <t>overleg MF / IVC / SH / soc dienst / CR: ziek vanaf 20/04, attest tot 11/05 -&gt; ontslaggesprek inplannen</t>
  </si>
  <si>
    <t>mail planning: "Kristof belde afgelopen zaterdag dat hij de komende dagen niet kon komen werken omdat zijn vrouw hem had laten zitten (incl. inboedel en auto).  Had hem voorlopig met AF99 gepunteerd in afwachting van verder nieuws." ----mail naar Kristof zelf: "Op 18 en 19 maart punteren we WV, ziek vanaf 20 maart.  Niet vergeten bellen of je de 27e het werk hervat of niet."</t>
  </si>
  <si>
    <t xml:space="preserve">mail via planning: "Naar aanleiding van mijn afwezigheid vorige week zal ik morgen niet kunnen starten. In samenspraak met mijn huisdokter word straks gekeken voor een dringende opname in een psychiatrisch centrum zodanig ik op korte tijd weer de oude kan worden. Mijn echtgenote zal  uw dienst op de hoogte houden over het verdere verloop en tevens de sociale dienst hiervan op de hoogte brengen en met hen samen verder kijken om de werkzaamheden terug te kunnen starten."
</t>
  </si>
  <si>
    <t>verg: herneemt blijkbaar morgen, zal zo rap mogelijk naar arbeidsgeneesheer moeten - wordt gepland op 19/04, soc dienst heeft hem gehoord: herneemt vroeger met medeweten van eigen arts</t>
  </si>
  <si>
    <t>tel.: maandag 08/05 DV gehad (zoontje) - zaterdag 13/05 maagproblemen dus ZI, zat er enorm mee verveleed, wil zich de komende maanden bewijzen dat hij minder afwezig zal zijn, is echt gemotiveerd voor de job, gezegd dat ik zijn telefoontje apprecieer en dat het in eigen handen ligt</t>
  </si>
  <si>
    <t>verslag mesor: vraagt aangepaste diensten nav soc redenen, er wordt naar alternatieve oplossingen gezocht</t>
  </si>
  <si>
    <t>sw :  op gesprek tijdens ziekte. Medische reden lijkt me terecht (gezwel in hoofd, waardoor ze soms draaierig is, momenteel neemt ze medicatie en heeft ze absoluut stuurverbod)</t>
  </si>
  <si>
    <t>verg: ernstige ziekte, afgesproken dat ze de regio op de hoogte moest houden</t>
  </si>
  <si>
    <t>sw : telefonisch contact,  geen beterschap in medische situatie, verlenging ziekteperiode</t>
  </si>
  <si>
    <t>overleg met sociale dienst: ernstige ziekte, afronden en laten terugkomen na genezing? Greet neemt contact op</t>
  </si>
  <si>
    <t>soc dienst: Net contact gehad met Persyn Wendy, vree ernstige problematiek. Korte babbel gehad, omdat ze niet meer aankan. Ze is opgenomen in het ziekenhuis. Misschien operatie qua behandeling. Voelt zich enorm schuldig naar het werk, maar kan hier echt niets aan doen.</t>
  </si>
  <si>
    <t>beoordelingscommissie: na operatie bekijken wat we doen: ontslag en na genezing terug? Te bekijken na de zomer</t>
  </si>
  <si>
    <t>verg: soc dienst neemt contact op, wat is de stand van zaken? Eens ze zich kan en mag verplaatsen, uitnodigen op gesprek en ontslag voorbereiden</t>
  </si>
  <si>
    <t>sw : momenteel in ziekenhuis, D-day is 18 september, voorzichtig meegegeven dat we een gesprek over haar toekomst wensen</t>
  </si>
  <si>
    <t>verg: na 18/09 contact opnemen (soc dienst)</t>
  </si>
  <si>
    <t>verg: contact gehad vanuit regio en soc dienst, weet dat het zo niet kan blijven duren, niettegenstaande we de ernst erkennen; ingepland voor arbeidsgeneesheer ergens rond 25/10; indien zij niet kan komen / komt; zelf uitnodigen en afronden; zit in St-Camillus voor depressie momenteel; tumor kan mogelijks niet verwijderd worden?</t>
  </si>
  <si>
    <t>mail soc dienst: Wendy uitgenodigd bij de arbeidsgeneesheer op 26/10/2017. Informeerde of ze zou aanwezig zijn, maar ontving de mail dat ze via de mutualiteit de raad had gekregen om nog te wachten, gezien er nog een ziekenhuisopname is. Ze zou wanneer ze beter wa, terug contact opnemen voor een afspraak. In overleg met Stefaan, stel ik voor dat we haar begin november uitnodigen voor een verkennend gesprek met de hiërarchie om haar toekomstplannen te bespreken.</t>
  </si>
  <si>
    <t>sw : aangeteknd schrijven naar ziekenhuis</t>
  </si>
  <si>
    <t>mail van Wendy in reactie op brief: verblijft nog in ziekenhuis; voorstel om tweede helft van januari naar arbeidsgeneesheer te gaan om zich medisch ongeschikt te verklaren</t>
  </si>
  <si>
    <t xml:space="preserve">Wendy is gisteren bij dokter langs geweest. Dokter(s) weigeren om haar medisch ongeschikt te verklaren (reden : er is nog kans op herstel). 
Hilde zal dossier aan Mark voorleggen en gesprek organiseren.
</t>
  </si>
  <si>
    <t>Recollet Gregory</t>
  </si>
  <si>
    <t>mail rijschool: Om 08u05 heeft betrokken chauffeur gemeld via de telefoon dat hij niet op tijd aanwezig kan zijn vandaag. Reden: hij kan niet buiten daar de elektrische poort niet opengaat en hij niemand kan bereiken die dit euvel kan oplossen. Hij stelde voor om te voet naar de stelplaats te komen maar dit kon nog een half uur duren. Gregory is toegekomen om 08u50.</t>
  </si>
  <si>
    <t>mail rijschool: niet geslaagd prodata</t>
  </si>
  <si>
    <t>vraag aan medewerksters om Gregory eens informeel te wijzen op belang van stiptheid</t>
  </si>
  <si>
    <t>sw : positieve chauffeur, geen opmerkingen</t>
  </si>
  <si>
    <t>cr: tel contact: rugproblemen, geblokkeerde rug in nov, neemt sterke pijnstillers en ontstekingsremmers momenteel, zal nog verlenging nodig hebben; had vroeger ook rugproblemen, maar kon zetels goed afstemmen, had er geen last van</t>
  </si>
  <si>
    <t>Mail rijschool: Vanmorgen heeft An Lootens 31295 zich gemeld met de mededeling of de opleiding praktijk vandaag kon uitgesteld worden. Haar moeder was vannacht opgenomen in het ziekenhuis met een terugval na een zware ziekte. Ze stond hier te beven en was in de war. Wij hebben haar terug naar huis gestuurd, dat leek ons het beste in deze situatie. Wat de impact op haar en wanneer ze terug zal komen kunnen we nu nog niet inschatten.</t>
  </si>
  <si>
    <t>verg: vandaag weer ziek, melding 's morgens via mail, om 10u is partner op rijschool komen vragen naar haar (??), is iemand die van Antwerpen wil muteren naar ons, op die manier lijkt het een moeilijke kwestie te worden -&gt; gesprek IVC aan te raden</t>
  </si>
  <si>
    <t>cr: geen opmerkingen, gemotiveerd om carrière te maken binnen De Lijn</t>
  </si>
  <si>
    <t>extra dag begeleiding nodig, wordt voorzien op 03/05</t>
  </si>
  <si>
    <t xml:space="preserve">Negatieve beoordeling voor het rijden met gelede bus. 1 dag extra opleiding op 13/11/2017.
</t>
  </si>
  <si>
    <t>sw: evaluatiegesprek na 6 maanden, moeizame aanloop, mutatie vanaf ?</t>
  </si>
  <si>
    <t>mail SH: "Blijkbaar moet hij op 8/12 voor de rechtbank verschijnen en weet hij al (via zijn advocaat ?) dat hij zijn rijbewijs D zal kunnen behouden, maar zijn rijbewijs B voor 3 maanden moet afgeven. Wat betekent dat hij hier niet meer zal geraken.
Ik weet dit niet van hem, maar via de vakbond ; dit lijkt de concrete aanleiding om te muteren. Heb de vakbond meegegeven hem op het belang te wijzen van openheid in het gesprek met de regiomanager van de regio waarnaar hij wil muteren."</t>
  </si>
  <si>
    <t>Farsi Bisane</t>
  </si>
  <si>
    <t>drie maal te laat in rijschool; aangesproken door hoofd rijschool, te bespreken met Farsi op onthaal</t>
  </si>
  <si>
    <t>ziek gemeld voor de eerste dag van de opleiding (22/05), zal ziek zijn tem 23/05</t>
  </si>
  <si>
    <t>tweede ziekteperiode in de rijschool</t>
  </si>
  <si>
    <t>info van teamleider rijschool: er zou een gesprek geweest zijn met IVC, hebben hier geen feedback over gekregen</t>
  </si>
  <si>
    <t>Haar gebeld omdat we enkele meldingen hebben ontvangen over kennis reiswegen en rijstijl; heeft nog meegereden met lijnen 6 en 9, lijnkennis is nu goed zegt ze; rijstijl besproken, was zenuwachtig door slechte lijnkennis; zegt dat het beter is nu</t>
  </si>
  <si>
    <t>sw : reeds 7 keer ziek op 4 maanden, duidelijk gemaakt dat dit niet kan. Tevens geen attesten ontvangen van de laatste 4 perioden, Francesca zegt deze rechtstreeks te mailen naar HRDC</t>
  </si>
  <si>
    <t>Aru Francesca</t>
  </si>
  <si>
    <t>gesprek met MF kan niet doorgaan wegens hospitalisatie, is reeds 3e keer dat het niet kan doorgaan</t>
  </si>
  <si>
    <t>Cedric heeft angst in het verkeer, wegens een trauma opgelopen tijdens zijn autorijopleiding - op te volgen hoe het verloopt - herexamen openbare weg nodig - deze namiddag gesprek bij Ivan</t>
  </si>
  <si>
    <t>info rijschool: "Vandaag slaagde Harmanci Kenan (32147) niet voor de herkansing van zijn theoretisch examen vakbekwaamheid. Voor zijn herkansing van de mondelinge proef, slaagde hij wel. Gelet op het feit dat hij slaagde voor zijn herkansing en het gering tekort van 2 punten (behaald 38/50 norm 40/50) zien wij geen reden om hem geen derde kans te geven. Ik kreeg ook geen melding over een negatieve attitude."
Derde kans ok</t>
  </si>
  <si>
    <t>mail van zijn vrouw: Wim zit er een beetje door omdat we bovenop het overlijden van zn grootvader, ook nog te horen hebben gekregen dat zn moeder volgens haar arts nog maar te leven heeft tot september ten laatste tot januari. Is een beetje samenloop van omstandigheden.</t>
  </si>
  <si>
    <t>sw : telefonisch contact , ziekte perioden en DV swingen de pan uit, duidelijk gemaakt dat dit niet kan</t>
  </si>
  <si>
    <t>Wim is ineens vertrokken van zijn dienst, zonder signaal. Later liet zijn vrouw weten dat hij medicijnen moest gaan halen?</t>
  </si>
  <si>
    <t>verg regio: gesprek is gepland op 18/10, luisteren bij IVC wat kan gezegd worden ivm verlenging proef eventueel</t>
  </si>
  <si>
    <t>sw : gesprek over te veel afwezigheden (DV en ZI) en de feiten van 12/10 , letterlijk gezegd dat het nul voor twaal is en dat er een nultolerantie is voor de komende maanden</t>
  </si>
  <si>
    <t>sw : Jolien meldt dat Wim opgenomen is (onstekingen klieren - nek) - operatieve ingreep noodzakelijk. Heb meegedeeld dat krediet eigenlijk al op is,….</t>
  </si>
  <si>
    <t>overleg regio: 6 periodes, 1 gesprek; bij herneming gesprek plannen SH (laatste verwittiging)</t>
  </si>
  <si>
    <t xml:space="preserve">Vandaag was hij te laat op dienst voor zijn eerste stuk, omdat hij bij zijn broer in Antwerpen blijven slapen is en zijn wekker niet gehoord had. Aangezien dit zijn 3e melding betreft, krijgt hij hiervoor een brief. Deze middag belt hij dat hij niet kan komen voor zijn namiddagdeel, omdat zijn kind ziek is.
</t>
  </si>
  <si>
    <r>
      <t xml:space="preserve">SH: gesprek over ziekteverzuim, geen verbetering sinds vorig gesprek, </t>
    </r>
    <r>
      <rPr>
        <b/>
        <sz val="11"/>
        <color theme="1"/>
        <rFont val="Calibri"/>
        <family val="2"/>
        <scheme val="minor"/>
      </rPr>
      <t xml:space="preserve">laatste verwittiging. </t>
    </r>
    <r>
      <rPr>
        <sz val="11"/>
        <color theme="1"/>
        <rFont val="Calibri"/>
        <family val="2"/>
        <scheme val="minor"/>
      </rPr>
      <t>Volgend gesprek is met IVC.</t>
    </r>
  </si>
  <si>
    <t>Raja Adnan</t>
  </si>
  <si>
    <t xml:space="preserve">CR: Geert is na afloop van een voetbalwedstrijd betrapt op onder invloed rijden, moet hiervoor op 05/09 voorkomen. Hem gewezen op nieuw ADM-beleid dat van start gaat in 2019. </t>
  </si>
  <si>
    <t>sw : positief ingestelde chauufeur !</t>
  </si>
  <si>
    <t>cr: inhouding rijbewijs voor 40 dagen, D blijft echter behouden, dus kan blijven werken, vrouw zal hem komen voeren. Politie kan in beroep gaan tot 17/10, dus weet nog niet wanneer het ingaat. Nogmaals gewezen op ADM-beleid (was nog niet bevestigd in een brief).</t>
  </si>
  <si>
    <t>cr: Geert opgebeld, hij had net bericht gekregen dat politie niet in beroep gaat, rijbewijs zal over zo'n 3 maanden ingetrokken worden; muteert van af 01/12, heeft nieuwe stelplaats op de hoogte gebracht</t>
  </si>
  <si>
    <t>Geert is zijn rijbewijs kwijt vanaf 27/12/18, voor 2 maanden, D behouden dus geen probleem</t>
  </si>
  <si>
    <t>info rijschool: Deze morgen om 6u50 heeft De Boey Jolien (Persnr. 32584) zich ziek gemeld. Ze zal de dokter verwittigen en iets laten weten. 
Ze zegt morgen aanwezig te zullen zijn voor haar examen.</t>
  </si>
  <si>
    <t>had geen enkel ziekteattest bezorgd aan bureel, via soc dienst van het ziekenhuis waar ze verblijft uiteindelijk de attesten verkregen - ze had intussen een aangetekend schrijven ontvangen - duidelijk gemaakt dat ze hierop moet reageren; Jolien is blijkbaar niet in de mogelijkheid zelf met ons contact op te nemen</t>
  </si>
  <si>
    <t>mail van Jolien: "Mijn excuses dat ik jullie zo lang laten wachten alvorens contact met jullie op te nemen. Het was voor mij tot nu toe niet gemakkelijk om dit te doen. Ik versta dat dit frustrerend moest overkomen, maar dit was zeker de bedoeling niet. Ik laat jullie graag weten dat ik in september terug kom werken en jullie vanaf dan weer ten volle kunnen rekenen op mij. Ik breng alles nog in orde, wat nog in orde dient gebracht te worden. Nogmaals mijn excuses, maar ik hoop dat er geen twijfel bestaat rond het feit dat ik nog altijd zeer graag terug kom werken bij jullie."</t>
  </si>
  <si>
    <t>sw : attest tot einde maand binnengekomen via mail (geen conatct). Moimenteel in opname. Sociale dienst ziekenhuis het opnemen met haar inkadezr van contact op t enemen met ons</t>
  </si>
  <si>
    <t xml:space="preserve">dossier besproken met soc dienst en IVC: Greet zal de sociale dienst van het ziekenhuis contacteren en laten weten dat we perspectief willen tegen ten laatste 01/10. We moeten weten of er zicht is op herneming, of indien verlenging: voor hoe lang. Indien er geen perspectief te bieden is, of indien ze dan toch niet zo hernemen op het moment dat ze aankondigen, volgt ontslag. </t>
  </si>
  <si>
    <t>info soc dienst: "Ik ben deze middag langsgegaan bij Jolien De Boey. Ik heb haar de mogelijkheden van een werkhervatting uitgelegd. Bovendien heb ik haar gevraagd om ten laatste tegen volgende week vrijdag een perspectief van werkhervatting door te sturen. Indien dit niet kan, dan zal dit uiteindelijk leiden tot ontslag."</t>
  </si>
  <si>
    <t>info soc dienst: "Jolien liet me net weten dat haar ziekte wordt verlengd tot en met 14/10/2018. Zij wil echter het werk graag progressief hernemen vanaf 15/10/18 . In dat kader heb ik haar een afspraak gegeven bij de arbeidsgeneesheer op donderdag 4/10/2018 om 9u en gevraagd aansluitend bij ons op de sociale dienst langs te komen ikv de documenten die moeten ingevuld worden. Gezien zij amper 3 maand in dienst was toen ze ziek werd, (afwezig sinds 9/6/18), vraag ik mij af of zij geen opfrissen zou kunnen gebruiken. Of eventueel haar eerste dag met een begeleider haalbaar?"</t>
  </si>
  <si>
    <t>Jolien herneemt progressief vanaf 15/10/18, voor een maand, evaluatie arbeidsgeneesheer 22/11/18</t>
  </si>
  <si>
    <t>sw: Jolien is niet gekomen op verzuimgesprek, was een dag ziek; heeft wel bij de planners geïnformeerd om dagen ZI01 te verplaatsen voor een feestje, ze had geen verlof</t>
  </si>
  <si>
    <t>cr: Jolien is gepland voor een gesprek op 19/11, maar de brief is haar niet kunnen bezorgd worden wegens een nieuwe ZI-periode. Mail gestuurd met de vraag te komen.</t>
  </si>
  <si>
    <t>overleg regio - IVC: ontslaggesprek plannen</t>
  </si>
  <si>
    <t>uitnodiging voor gesprek op 11/12 is die dag zelf teruggekomen, telefonisch niet bereikbaar; ook nog steeds geen ziekteattest binnen voor haar afwezigheid sinds 19/11 --&gt; aangetekende brief dat we ze als ontslagnemend beschouwen, moet nieuws geven tegen 14/12</t>
  </si>
  <si>
    <t>herexamen theorie standaardbus nodig, leervermogen wordt extreem laag inschat</t>
  </si>
  <si>
    <t>info rijschool: "Vandaag slaagde Luc niet voor het examen manoeuvres. Hij scoorde voor verschillende onderdelen ondermaats. Deze situatie is zorgwekkend omdat hij reeds een dag later zijn examen heeft gedaan. Van elke instructeur die hij al gehad heeft, hoor ik twijfels over het feit dat hij wel zal kunnen functioneren als chauffeur. Hij voert opdrachten regelmatig foutief uit omdat hij deze verkeerd interpreteert. Morgen organiseren wij een herkansing voor het examen manoeuvres. Normaal gezien is dan ook zijn examen openbare weg gepland. Zoals het er nu naar uitziet, heeft het weinig zin om dit te organiseren." Morgen is Ivan terug, dan belsissen over verder verloop.</t>
  </si>
  <si>
    <t xml:space="preserve">info rijschool: Deze morgen heeft Joris zich aangemeld om 7u30 voor de praktijkopleiding bus. We waren genoodzaakt hem terug naar huis te sturen, daar hij niet de nodige documenten bij zich had om te mogen sturen. Hij was terug om 8u45.
</t>
  </si>
  <si>
    <t>verg: 4 periodes, opvolgen</t>
  </si>
  <si>
    <t>informeel; kwam attest binnensteken, operatie gehad aan darmen, nu infectie op, neemt zware antibiotica</t>
  </si>
  <si>
    <t>verg: operatie gehad, nu hernomen</t>
  </si>
  <si>
    <t>verg: dringende medische ingreep nodig</t>
  </si>
  <si>
    <t>Mail cr: Martine De Rocker belde vandaag met de melding dat ze nog eens geopereerd zou moeten worden. Ze vreesde weliswaar voor haar werk. Ik heb haar meegedeeld dat ze inderdaad niet zo’n goede beurt maakt, aangezien dat ze hier nog geen maand gewerkt heeft sinds haar mutatie. Maar wat moet gebeuren moet gebeuren, als het daarna maar goed is. 
Ze zei dat ze de operatie wel zou uitstellen. Ik heb haar gevraagd wat het probleem precies is, en ze vermeldde een geknelde zenuw aan haar pols, met tintelingen en slapend hand tot gevolg. Ik heb haar daarom aangeraden naar de arbeidsgeneesheer te komen voor advies. Ze heeft een attest tem 19/06, dus de komende weken kan ze nog komen tijdens haar ziekteperiode.</t>
  </si>
  <si>
    <t>bericht van soc dienst dat Martine vermoedelijk 08/08 herneemt</t>
  </si>
  <si>
    <t>verg: opvolgen, gesprek na herneming</t>
  </si>
  <si>
    <t>Martine is komen melden dat ze mag hernemen vanaf 08/08. Ik heb haar gezegd dat we haar functioneren zullen evalueren vanaf dan, aangezien ze 6 maanden thuis geweest is. Ze vroeg of ze in de problemen zat. Ik heb gezegd dat als ze het de komende maanden goed doet, zij niets moet vrezen. Ze zei dat ze zelf hoopt dat ze niet meer ziek zou zijn, ze heeft er genoeg van thuis te zitten.</t>
  </si>
  <si>
    <t xml:space="preserve">bespreking dossier: AO nadat ze enkele tijd gewerkt heeft, zal vermoedelijk enige tijd thuis zijn, brief opmaken </t>
  </si>
  <si>
    <t xml:space="preserve">SH: zelf gesprek aangevraagd, schrik voor job, bevestigd wat CR zei: evaluatie na 6 maanden na herneming, maar zal heel goed moeten zijn </t>
  </si>
  <si>
    <t>verg: nog niet ziek geweest</t>
  </si>
  <si>
    <t>Belt naar Steven Storm op dag 3 van haar opleiding gelede bus (laatste dag opl) met de vraag of ze ermee mag stoppen, ze ziet het niet meer zitten; komt nochtans van Leuven en pachter, zei zelf dat ze al met G gereden heeft en dat het geen probleem zou zijn? Afwachten wat ze doet / wat rijschool zegt...</t>
  </si>
  <si>
    <t>info rijschool: 1 à 2 dagen extra opleiding nodig; "opleiding" bij pachters vaak ondermaats</t>
  </si>
  <si>
    <t>cr: positieve evaluatie, goed herpakt na periode van langdurige afwezigheden</t>
  </si>
  <si>
    <t>mail van Martine dat ze op 1/10 wordt opgenomen voor een ingreep aan haar hart, zal vermoedelijk een week afwezig zijn</t>
  </si>
  <si>
    <t>sw : Martine zet haar tramopleiding stop, ze kan het fysisch niet aan (wissels trekken lukt niet)</t>
  </si>
  <si>
    <t>Mail v Martine: "ik wou je toch even op de hoogte brengen van mijn ziekte. Ik vind het beter dat je weet wat er scheelt. Ik heb het syndroom van Tietze, heel veel pijn aan de linker zijde en is eigenlijk een ontsteking op het tussen rib vlies, wat het gevoel heeft van telkens een hart aanval te krijgen. Ik hoop dat dit snel geneest en ik vlug terug aan het werk kan. Ik doe in ieder geval mijn uiterste best"</t>
  </si>
  <si>
    <t>Mail v Martine: "Wou je even op de hoogte brengen ik nog verdere onderzoeken nodig heb. Ondertussen is er gevonden dat ik nog een rib (meerdere) gebroken heb. Ik stuur je t verslag toch even van de specialist. Vind dat je op de hoogte mag zijn. Voorlopig tot 20 mei thuis maar vermoedelijk zou da alles terug met medicatie in orde zijn. "</t>
  </si>
  <si>
    <t xml:space="preserve">gesprek SH: Martine De Rocker had vandaag een gesprek met me aangevraagd. Ook Peter De Cock was aanwezig.
Update van onderstaande mail :
- Ze ging op 27/4 langs bij een dokter in de fysische geneeskunde (dokter Bonte). Die adviseerde vanaf 20/5 een werkhervatting van 50 %, ideaal op standaardbus (hij gaat er vanuit dat je bij een gelede bus ‘harder aan het stuur moet draaien’ wat in haar geval dan niet goed zou zijn voor haar ribben, iets wat ik betwijfel).
- Zijzelf wil fulltime hervatten, en ook met gelede bus rijden, en heeft op 5/5 een afspraak met een orthopedist voor een 2de opinie.
- Daarnaast overweegt ze ook een maagverkleining omdat ze op die manier minder overbelasting van haar gewrichten verwacht. Op 7/5 heeft ze hiervoor een eerste afspraak om te horen of dit effectief positieve gevolgen zou hebben in haar specifiek gezondheidsdossier (puur om te vermageren wil ze dit niet doen).
Hierdoor zou ze echter opnieuw een 5tal weken afwezig zijn. Omdat ze beseft dat 5 vóór 12 al voorbij is, kwam ze vragen of dit mogelijk tot haar ontslag zou kunnen leiden. Ik heb haar meegegeven dat we mensen niet willen beletten de juiste dingen te doen ifv hun gezondheid, maar dat haar dossier absoluut niet in haar voordeel speelt (en ben hier heel duidelijk in geweest : ze heeft in de 2 jaar en 4 maanden dat ze bij ons is meer dagen niet gewerkt dan wel). Ik ben bereid deze ingreep nog te laten doen op voorwaarde dat :
• Het na de verlofperiode gebeurt (vanaf eind september)
• We nadien volledig op haar kunnen rekenen
Heb haar wel nog geen garantie gegeven.
- Op 15/5 heeft ze nog een laatste afspraak bij dokter Bonte.
Kan je haar tussen 7/5 en 15/5 nog inplannen bij de arbeidsgeneesheer en haar daarvan informeren ?
Als die zou inschatten dat de functie van buschauffeur niet meer voor haar weggelegd is, hebben we sowieso een andere situatie. 
</t>
  </si>
  <si>
    <t>overleg regio: progressief hernomen vanaf 21/05, attest tem 30/06</t>
  </si>
  <si>
    <t>verg: aandringen op voltijds werken na 30/06, bij volgende gesprek SH</t>
  </si>
  <si>
    <t>info arbeidsgeneesheer: voltijdse hervatting vanaf 01/07/18</t>
  </si>
  <si>
    <t>info SH: Martine heeft ontsteking thv enkel en zou twee weken moeten rusten, wil dit niet doen uit angst voor job; gezegd dat krediet opgebruikt is, maar als het erna weer is zoals in 2017 is het opk, aanwezigheid ook te beperken tot 15/10 + aansluitend WV</t>
  </si>
  <si>
    <t>Martine stuurt mail dat ze attest heeft tem 07/10, voorstel om verlof te nemen in de plaats van ZI, en dit tot en met 02/10, ze maakt zich sterk dat dit voldoende is voor herstel, duidelijk gemaakt dat ik me zorgen maak voor herval</t>
  </si>
  <si>
    <t>SH: "Martine was hier daarnet : haar probleem (gebarsten scheenbeen) is – niet geheel onverwacht- nog niet van de baan… Ze heeft morgen een nieuwe afspraak met haar dokter.
Ik heb me kwaad gemaakt omdat zowel Chaja als ikzelf onze bezorgdheid hadden geuit dat ze de afspraak die we eind september hadden (afwezigheidsattest voor 2tal weken gevolgd door verlof) eenzijdig had aangepast naar : geen ziekteperiode, maar gedeeltelijk vervangen door onderstaande en gedeeltelijk werken (uit schrik om ontslagen te worden, niettegenstaande onze afspraak).
Ik heb gezegd dat als haar arts haar morgen nog even thuis laat zijn, dit voor mij kan (bij manier van spreken is dat dan de periode waarvoor ik eind september mijn akkoord gegeven had) op voorwaarde dat :
- Het beperkt is in tijd
- We nadien op haar kunnen rekenen als in 2017    
Wordt vervolgd…"</t>
  </si>
  <si>
    <t>ziekteattest loopt tot 15/12/18, SH neemt verder op met IVC</t>
  </si>
  <si>
    <t>opvolging LZ: via vakorganisatie horen we dat een verlenging mogelijk is, SH neemt op met IVC</t>
  </si>
  <si>
    <t>overleg regio - IVC: indien verlenging na 15/12 - gesprek IVC plannen (ontslag)</t>
  </si>
  <si>
    <t>bespreking SH - CR: verlenging tem 10/05/19; gesprek IVC - SH gepland op 23/01</t>
  </si>
  <si>
    <t xml:space="preserve">Vandaag gesprek Ivan/SH/Martine/Sven VM
Beslissing in beraad :
• Ontslag of
• Allerlaatste kans, maar dan beschikbaarheid aan 100% vanaf 10/5
Ivan brengt ons volgende week op de hoogte.
Actie voor OT : rest van haar dossier (toch die tijd dat ze werkte…) is toch zeker OK ?
</t>
  </si>
  <si>
    <t>info rijschool: deze middag heeft Gojda Vaclav (Persnr. 32572) het werk verlaten om 12u wegens ziekte.</t>
  </si>
  <si>
    <t>cr: niet gebeld, is LZ wegens breuk in hand (plaaster), herneemt vervroegd op 13/10, moet wel nog naar arbeidsgeneesheer voor akkoord</t>
  </si>
  <si>
    <t>cr: 3 ziekteperiodes besproken (zegt geen thuisblijver te zijn: is onwel geworden tijdens de opleiding, heeft een gebroken hand gehad en een griep wat hij anders nooit krijgt), tip gegeven regelmatiger te storten, desnoods via de bank indien de automaten te lang uit liggen); doet de job grag, wil muteren om langere afstanden met de bus te kunnen doen</t>
  </si>
  <si>
    <t>De Baets Marc</t>
  </si>
  <si>
    <t>tel. 11/09/14 (CR), neemt contact op met kas</t>
  </si>
  <si>
    <t xml:space="preserve"> tel. 13/01/15 (cr): er klopts iets niet volgens hem, had speciaal alles gestort, maar komt nog niet op nul, neemt nog eens contact op met kasdienst</t>
  </si>
  <si>
    <t>15/01/15: kas doet nazicht</t>
  </si>
  <si>
    <t>14/04/15: stort regelmatig, wacht nog steeds op nieuws kasdienst ivm 25 euro</t>
  </si>
  <si>
    <t>Torrekens Danny</t>
  </si>
  <si>
    <t>verg: privaat ongeval, zal nog lang thuis zijn</t>
  </si>
  <si>
    <t>melding soc dienst: mag niet hervatten van arbeidsgeneesheer</t>
  </si>
  <si>
    <t>verg: nog steeds aan het revalideren</t>
  </si>
  <si>
    <t>informeel tijdens pensioenfeest collega: is nog aan het herstellen</t>
  </si>
  <si>
    <t>informeel in de gang over evolutie gesproken</t>
  </si>
  <si>
    <t>verg: zal niet meer kunnen werken, SWT aangevraagd, maar niet mogelijk vanuit ziekte (aangepast werk in kasdienst?)</t>
  </si>
  <si>
    <t>info soc dienst: "Ik nam zoals beloofd contact op met Danny Torrekens, die zich wel degelijk bewust is dat hij bij zijn SWT, een opzegperiode in te vullen heeft. Een werkhervatting is nog niet aan de orde voor november 2017. Dit zal zijn opzegperiode doen opschuiven. Aangepast werk is momenteel nog niet aan de orde."</t>
  </si>
  <si>
    <t>komt ineens vertellen dat hij herneemt; blijkt gewoon verlof op te nemen en moet in januari weer onder het mes; zo wel de 2 j ziek vermeden…</t>
  </si>
  <si>
    <t>info soc dienst: "Ik had Danny zonet aan de lijn. Hij is momenteel met verlof, begin januari heeft hij nog LO en dan op zijn eerste werkdag 8/1/18 moet hij geopereerd worden. Deze ingreep staat echter los van de reden van zijn langdurige afwezigheid (privaat ongeval). Hij zal door deze ingreep drie weken afwezig zijn en vervolgens het werk hernemen zodat hij zijn opzegperiode van 29 weken uit kan doen."</t>
  </si>
  <si>
    <t>sw : brief naar aanleiding van grove reactie tov Bjorn over het feit dat hij een KR in zijn kastje kreeg</t>
  </si>
  <si>
    <t>cr: niet opgedaagd op gesprek, gebeld, was het vergeten, heeft uiteindelijk beloofd zich op nul te zullen zetten wanneer hij zijn LO heeft (1x per maand)</t>
  </si>
  <si>
    <t>De Vos Christian</t>
  </si>
  <si>
    <t>verg 28/07/15: geen actie</t>
  </si>
  <si>
    <t>LVV : gesprek ivm voorval met collega (Idris Ozdemir) met meldig 1 dag eff. Schorsing</t>
  </si>
  <si>
    <t>LVV : tel. Heeft tumor op de nieren, zal op 23/02/2022 geopereerd worden, minstens 6 weken revalidatie.</t>
  </si>
  <si>
    <t>LVV. : Johan ging naar arbeidsgeneesheer maar werd terug naar de dokter gestuurd, mocht niet hervatten</t>
  </si>
  <si>
    <t>gesprek SH + LVV : perspectief herneming na langdurige ziekte</t>
  </si>
  <si>
    <t>LVV : Johan aflos ziek, terug naar spoed met hevige pijn</t>
  </si>
  <si>
    <t>Sleeuwaert Dominique</t>
  </si>
  <si>
    <t>gesprek CR nav ontsporing 03/06/16 (ook dag effectieve schorsing); erop gewezen dat dit niet meer mag voorvallen - nog steeds geen oorzaak bekend</t>
  </si>
  <si>
    <t>gesprek CR nav melding niet willen aanrijden van bussen voor tanken, moet het goede voorbeeld geven als lijnverantwoordelijke - tip gegeven warme kledij in kledijkastje te hangen in de winter - ging dit bekijken</t>
  </si>
  <si>
    <t>sw : chauffeur melde dat Dominique tijdens geven van begeleiding een alcoholgeur had (te laat om vast te stellen), enkele dagen later een toevallig gesprek georganiseerd (met negatief resultaat)</t>
  </si>
  <si>
    <t>sw : chauffeur meld dat de begeleiding gegeven door Dominique niet "ondersteunend" was</t>
  </si>
  <si>
    <t>sw : Dominique aangesproken rond weigeren (of lastig doen) bij hulp tanken</t>
  </si>
  <si>
    <t>Ketelslagers Marc</t>
  </si>
  <si>
    <t xml:space="preserve"> tel 10/11/14 (cr): alles afgegeven op 7, 8 en 9/11</t>
  </si>
  <si>
    <t>gesprek LVDV: verwezen naar gesprek van 9/08/2018 met CR, afgesproken elke barema te storten, volgende week achterstallen weggewerkt. (8/04/2019)</t>
  </si>
  <si>
    <t>LVV : Marc gesproken aan de Zuid ivm gesprek 01/04/19 en gemaakte afspraken. Heeft beloofd direct te storten van zodra zijn vakantiegeld er is</t>
  </si>
  <si>
    <t>Busson Dirk</t>
  </si>
  <si>
    <t>ED gesprek nav conflict met collega Moustafa Oulzrag. Moustafa had een probleem met de klantvrienelijkheid van Dirk en de weigering reiziger in rolstoel. Dirk betwist dit alles en vond de houding van collega Moustafa niet ok.</t>
  </si>
  <si>
    <t>23/10/13: oortje</t>
  </si>
  <si>
    <t>23/10/13; nazicht 21/01/14</t>
  </si>
  <si>
    <t>23/10/13: elke barema storten</t>
  </si>
  <si>
    <t>verg 04/11/13: gesprek IVC/SH? na volgende ZI</t>
  </si>
  <si>
    <t>12/06/14: Henk is door arbeidsgeneesheer naar huis gestuurd, was weer aan het werk sinds gisteren</t>
  </si>
  <si>
    <t>(IVC + CR): herneemt maandag 07/07/14, dossier moet goed zijn en blijven, evaluatie eind dec 14</t>
  </si>
  <si>
    <t>(IVC + CR): herneemt maandag 07/07, dossier moet goed zijn en blijven, evaluatie eind dec 14</t>
  </si>
  <si>
    <t>binnengekomen 02/12/14: moet geopereerd worden op 16/12/14</t>
  </si>
  <si>
    <t>verg 13/02/15: gesprek CR + IVC na herneming</t>
  </si>
  <si>
    <t>verg 28/07/15: gesprek gepland 31/07</t>
  </si>
  <si>
    <t>31/07/15: gesprek IVC + CR: op de goede weg, houden zo, verdere evaluatie binnen regio</t>
  </si>
  <si>
    <t>31/07/15: gesprek IVC + CR: op de goede weg, houden zo</t>
  </si>
  <si>
    <t>cr: tijdens gesprek ZI vermeldt dat hij een saldo 19 euro meesleept, zal het storten</t>
  </si>
  <si>
    <t>cr: AO gehad op 10/11/15 (voet verzwikt aan halte), voet nog steeds niet 100%, kan niet meer gaan lopen =&gt; zwaarder =&gt; meer problemen rug; ook last van schouder; laatste periode was na aanrijding in flank van wagen die door het rood gereden was, uitgestapt om te gaan kijken en waarschijnlijk verkeerde beweging gemaakt; in de rand: heeft de voorbije 2 jaar ook huis van zoon gebouwd, lichaam lijkt op te zijn.</t>
  </si>
  <si>
    <t>cr: hem opgebeld, is geopereerd aan de rechterschouder, heeft een attest tot 30/09, hoopt om op 1/10 te kunnen hernemen maar is voor andere schouder 6 maanden moeten thuis blijven</t>
  </si>
  <si>
    <t>verg: ook soc dienst heeft hem gehoord, hoopt te hernemen in oktober; zou halve diensten willen, maar dit hebben we niet; hij neemt eind sept weer contact op met soc dienst; bij herneming gesprek IVC inplannen (krediet op)</t>
  </si>
  <si>
    <t xml:space="preserve">sw : Henk opgebeld. Problemen met pancreas. Bloedwaarden niet goed. Veel medicatie, dieet en  veel nevenwerkingen. Klink ook niet zo goed,… Zal nog enige tijd thuis zijn. </t>
  </si>
  <si>
    <t>cr: tel contact: aan de beterhand, nu rugklachten door te veel te moeten rusten, maar heeft er goed oog in snel te kunnen hernemen</t>
  </si>
  <si>
    <t>opvolging LZ: heeft hernomen op 19/11/18 - eens gebeld om te luisteren, herstart is goed verlopen</t>
  </si>
  <si>
    <t>LVV : operatie aan de rug gehad, is aan het revalideren, zou wel op 02/06/2019 willen hervatten maar kan momenteel nog geen lange tijd blijven zitten, vraagt dienstkastje te verplaatsen naar armhoogte (niet meer onderaan -&gt; slecht voor rug)</t>
  </si>
  <si>
    <t>LVV : door operatie aan rus, nu dropvoet gekregen waardoor hij gevallen is. Hierdoor terug schade aan rug (waarschijnlijk terug operatie). Voorlopig verlenging tem 21/7 tot hij onder de scanner kan.</t>
  </si>
  <si>
    <t>LVV : neemt zware antibiotica wegens ziekenhuisbacterie. Moet nog naar specialist maar hoopt 1 september te hervatten.</t>
  </si>
  <si>
    <t>LVV : medicatie voor ziekenhuistbacterie gestopt, enkele weken wachten om te zien of het volledig weg is. Daarna moet nagezien worden of de operatie aan de rug kan doorgaan. Hij zal waarschijnlijk niet meer hervatten dit jaar.</t>
  </si>
  <si>
    <t xml:space="preserve">LVV : neemt nog medicatie tegen ontstekingen, 26/12 terug naar specialist </t>
  </si>
  <si>
    <t>LVV : terug allerlei onderzoeken (scanner) voor de rug</t>
  </si>
  <si>
    <t>LVV : resultaat scanner : terug (voor 3de keer) operatie aan de rug, zal doorgaan in maart, nu reeds attest tem 05/01/2020</t>
  </si>
  <si>
    <t>LVV : wacht operatie af, zal deze week bericht krijgen wanneer dit zal doorgaan, hij overweegt ook om eventueel te muteren naar Destelbergen (maar nog niet zeker)</t>
  </si>
  <si>
    <t>ziekteverzuim : formeel</t>
  </si>
  <si>
    <t>SH + LVV : gesprek  om inzicht te krijgen in de aanleiding van zijn afwezigheden. Hij geeft aan dat hij  al beter is en het werk in januari 2021 wil hervatten</t>
  </si>
  <si>
    <t>LVV : naar arbeidsgeneesheer geweest; kwam binnen op bureel, hij heeft ondertussen een verlenging tem 31/03/2021. Vanaf 11/03 is hij 2 jaar ziek -&gt; AZV02, wil wel nog 50% ZI01 hervatten.</t>
  </si>
  <si>
    <t>Greet + LVV : Henk is op AZV2 vanaf 12/03/2021, was naar arbeidsgeneesheer geweest en mocht vanaf 01/04/2021 50% ZI01 hernemen mits akkoord van de werkgever. Gesprek om te melden dat de directie hier niet mee akkoord gaat en dat wij 100% werkhervatting verwachten met volledige inzet. Als hij 100% herneemt zal er een gesprek volgen met SH om de voorwaarden vast te leggen. Hij gaat terug naar dokter om een attest van 100% ziek.</t>
  </si>
  <si>
    <t>Dhondt Carine</t>
  </si>
  <si>
    <t>22/08/13: elke barema storten</t>
  </si>
  <si>
    <t>De Pauw Tania</t>
  </si>
  <si>
    <t>27/05/14: gezien grootte bedrag gebeld,ingesproken op voice mail</t>
  </si>
  <si>
    <t>gebeld 16/01/15 (cr): op voice mail ingesproken dat ze zeker elke barema alle ontvangsten moet storten</t>
  </si>
  <si>
    <t>13/04/15: ze doet nazicht</t>
  </si>
  <si>
    <t>sw :  algemeen functioneren , aandachtspunt is uniform</t>
  </si>
  <si>
    <t>Bogaert Ivan</t>
  </si>
  <si>
    <t>19/08/11: komt niet op gesprek, via brief: alle achterstand storten</t>
  </si>
  <si>
    <t>brief: alles storten tg 12/03 anders form verw</t>
  </si>
  <si>
    <t>brief: form verw, alle achterstand storten tg 10/06/12, niet meer in negatief komen</t>
  </si>
  <si>
    <t>uitnodiging voor gesprek samen met Afdhoofd P op 22/08 maar DV genomen</t>
  </si>
  <si>
    <r>
      <t xml:space="preserve">(IVC + CR): </t>
    </r>
    <r>
      <rPr>
        <sz val="11"/>
        <color rgb="FFFF0000"/>
        <rFont val="Calibri"/>
        <family val="2"/>
        <scheme val="minor"/>
      </rPr>
      <t>laatste verwittiging</t>
    </r>
  </si>
  <si>
    <r>
      <t xml:space="preserve">20/11/12: CR + IVC: houding tav oversten </t>
    </r>
    <r>
      <rPr>
        <sz val="11"/>
        <color rgb="FFFF0000"/>
        <rFont val="Calibri"/>
        <family val="2"/>
        <scheme val="minor"/>
      </rPr>
      <t>(laatste verw)</t>
    </r>
    <r>
      <rPr>
        <sz val="11"/>
        <color theme="1"/>
        <rFont val="Calibri"/>
        <family val="2"/>
        <scheme val="minor"/>
      </rPr>
      <t xml:space="preserve"> </t>
    </r>
  </si>
  <si>
    <t>Info ontvangen van de politie dat zij hem zoeken voor iets, maar we weten niet voor wat. Is al een tijd aan de gang, maar ze krijgen hem niet te pakken. Er was een rare aflos met albert Verbanck op 05/09, waarbij Albert al aangenomen had terwijl ze Ivan verachtten te zien (Albert zegt dat ze niet aan de halte stonden op het moment dat Ivan kwam aangereden, dat ze nog in hun wagen zaten). Op basis van deze info controlearts gestuurd tijdens ziekteperiode, Ivan heeft zich niet gemeld. Heeft afgelopen weekend laten weten dat hij niet thuis is tijdens zijn ziekte, heeft geen verblijfadres opgegeven; heeft verlenging ook te laat binnengebracht.</t>
  </si>
  <si>
    <t>sw : gemiste controle en te laat verwittigen , tevens RC en contactinfo besproken - heeft niets gezegd over reden afwezigheid</t>
  </si>
  <si>
    <t>sw : gesprek wegens inhouden gewaarborgd loon, tevens RC en bereikbaarheid besproken</t>
  </si>
  <si>
    <t>Verwest Tom</t>
  </si>
  <si>
    <t>verg 27/07/15: opvolgen, familiale problemen gehad</t>
  </si>
  <si>
    <t>verg: privéproblemen geweest, gesprek regio</t>
  </si>
  <si>
    <t>cr: standaardgesprek verzuim, lange periode te maken met situatie thuis, geen verder verzuim te verwachten</t>
  </si>
  <si>
    <t>Schurink Richard</t>
  </si>
  <si>
    <t>19/10/12: regelmatig storten</t>
  </si>
  <si>
    <t>19/10/12, (noot: ziekte van 26/02/13 tem 07/03/13 had te maken met precaire toestand echtgenote)</t>
  </si>
  <si>
    <t>19/10/12 gesprek CR</t>
  </si>
  <si>
    <t>gaat de goede kant op</t>
  </si>
  <si>
    <t>elke barema blijven storten, had nota van KV ontvangen over 75 euro, ging hiervoor contact opnemen met KV zelf</t>
  </si>
  <si>
    <t>01/07/13: ok</t>
  </si>
  <si>
    <t>letten op uitlatingen</t>
  </si>
  <si>
    <t>01/07/13: letten op uitlatingen (verbaal en non-verbaal) naar anderen toe; gesprek met IVC en SH wegens liegen tegen overste, moet respect tonen en vertrouwen herstellen</t>
  </si>
  <si>
    <t>(IVC + SH): zou alle achterstand gestort hebben op 01/08/13?</t>
  </si>
  <si>
    <t>nazicht kas 02/08/13 openstaand saldo 74,30 euro...</t>
  </si>
  <si>
    <t>gesprek met Chris Van Assche ivm beschadigde knoppen trams</t>
  </si>
  <si>
    <t>gesprek SH nav woordenwisseling Siegfried H</t>
  </si>
  <si>
    <t>verg 13/02/15: moet kort gehouden worden, bij volgende ZI gesprek SH of IVC</t>
  </si>
  <si>
    <t>verg: LZ na ongeval tijdens werk (tegen bovenleidingspaal op terminus); opvolgen</t>
  </si>
  <si>
    <t>via SH vraag naar tijdelijk aangepaste diensten wegens operatie vrouw (enkel vroege diensten) - tweede maal - niet via mesor</t>
  </si>
  <si>
    <t>verg: vrouw overleden, opvolgen</t>
  </si>
  <si>
    <t>verg: epilepsieaanval gehad op de stelplaats - afwachten</t>
  </si>
  <si>
    <t>info soc dienst: Net met Richard gebeld. Hij had me deze morgen gecontacteerd. Met hem afgesproken dat we in februari 2018 hem een afspraak geven bij de arbeidsgeneesheer. Van zodra dat Richard nieuws heeft over zijn rijbewijs (B) moet hij ons contacteren.</t>
  </si>
  <si>
    <t xml:space="preserve">sw : gebeld, alles loopt prima, hoopt tegen februari terug te beschikken over zijn rijbewijs, daarna aangepast werk ? </t>
  </si>
  <si>
    <t>overleg regio: gesprek SH bij herneming</t>
  </si>
  <si>
    <t>cr: tel contact: mag weer rijden, gaat wel beter, maar voelt zich nog niet goed genoeg om te kunnen hernemen; klonk niet goed aan de telefoon</t>
  </si>
  <si>
    <t>mail soc dienst: "Ik ga Richard toch uitnodigen voor een verkennend gesprek met de arbeidsgeneesheer. Ter verkenning en voorbereiding op een herstart!"</t>
  </si>
  <si>
    <t>info soc dienst: heeft laten weten dat hij niet komt naar de afspraak bij arbeidsgeneesheer (gepland 23/03) -&gt; afspraak bij Ivan of Sabrina plannen?</t>
  </si>
  <si>
    <t>Mail SH: Korte feedback van wat Greet me daarnet meegaf :
- Er komt nog een verlenging.
- Obv info die Greet deze morgen pas doorkreeg, is een gesprek op het niveau van Ivan of mezelf nu even niet aan de orde.
Greet houdt ons op de hoogte.</t>
  </si>
  <si>
    <t>overleg regio: gesprek plannen voor 25/06: perspectief?</t>
  </si>
  <si>
    <t>CR: tel.: Ik heb zonet Richard aan de lijn gehad. Hij is momenteel niet in de mogelijkheid om langs te komen, wegens rugklachten (niet gerelateerd aan de aanvallen). 
Hij mag niet rijden tot en met maart 2019. Voorwaarde om in april 2019 te kunnen terugkomen is dat hij een jaar vrij is van aanvallen, wat tot nu toe het geval is. Hij hoopt te kunnen terugkomen als chauffeur (hij moet daar geen testen voor afleggen). Ik heb hem al meegegeven dat er geen aangepast werk is, wat hij begreep aangezien De Lijn in een reorganisatie zit.
Ik heb hem gevraagd om terug contact op te nemen wanneer hij weer mobiel is, zodat we kunnen samen zitten. Hij ging dit doen.</t>
  </si>
  <si>
    <t>verg: was uitgenodigd voor onderzoek arbeidsgeneesheer, heeft toen afgebeld; mag tot maart 2019 al zeker niet rijden; neemt zelf geen contact op; heeft al een dossier van afwezigheden; heeft een moeilijke privésituatie gehad; in augustus 2019 is hij 2 jaar thuis, niet iemand die we op AZV2 willen laten gaan; kunnen we afronden? gesprek IVC - SH inplannen</t>
  </si>
  <si>
    <t>gesprek IVC - SH: gaat niet goed, nieuwe aanvallen gehad, evaluatie 15/11</t>
  </si>
  <si>
    <t>geen tussentijds contact genomen met Richard, gezien de afspraak dat Richard op 15/11 bij de neuroloog moet en dat er nadien een gesprek volgt met arbeidsgeneesheer &amp; nadien Ivan + Sabrina</t>
  </si>
  <si>
    <t>opvolging LZ: gesprek IVC en SH gepland op 28/11</t>
  </si>
  <si>
    <t>bespreking SH - CR: SH volgt op</t>
  </si>
  <si>
    <t xml:space="preserve">Hilde hoort bij Greet voor svz </t>
  </si>
  <si>
    <t>De Moor Stefan</t>
  </si>
  <si>
    <t>Verbrugge Franky</t>
  </si>
  <si>
    <t>gesprek cr</t>
  </si>
  <si>
    <t>verg: ok</t>
  </si>
  <si>
    <t>onwel geworden door de warmte op het voertuig (?)</t>
  </si>
  <si>
    <t>Mail Franky: Zeer geruime tijd hevige rugpijn. Reden van halftijds werk is ook  beperking van ziekteverzuim. Momenteel een afgeknelde zenuw, met alle ongemakken  vandien. Bijkomend onderzoek  vereist, men overweegt zelfs een operatieve ingreep.</t>
  </si>
  <si>
    <t>kwam binnen met verlenging tot eind dit jaar; moet op 21/11 geopereerd worden dus zal nog verlengd worden</t>
  </si>
  <si>
    <t>sw : operatie 2 weken geleden, revalidatie verloopt vrij goed</t>
  </si>
  <si>
    <t>sw : Franky kwam langs met verlenging (operatieve ingreep aan de rug). In eerste instantie enkel verwikkelingen (ontstekingen), momenteel gaat de revalidatie de goede richting uit</t>
  </si>
  <si>
    <t>cr: tel contact: nog een zwak gevoel in de rug, veel minder pijn dan vroeger, volgende week scan, kan langdurige houding nog niet aan; zou graag in april herstarten; wil op termijn voltijds werken zelfs</t>
  </si>
  <si>
    <t xml:space="preserve">mail v Franky: "Uit onderzoek, aangevraagd door behandelde arts blijkt de onderrug nog niet voldoende geconsolideerd. Vandaar de verlenging. (…) Tevens, wat ook uitkomst mag zijn, zal hervatten vanaf  begin mei."
</t>
  </si>
  <si>
    <t>Franky is langsgekomen, mag van arbeidsgeneesheer hernemen op 01/05  indien het voor arts ok is, moet op 30/04 naar arts</t>
  </si>
  <si>
    <t>voltijds hernomen 01/05/18</t>
  </si>
  <si>
    <t>verg: gesprek SH, verwittigen dat als hij hervalt dit gevolgen kan hebben</t>
  </si>
  <si>
    <t xml:space="preserve">Heb met Franky een constructief gesprek gehad waarin ik op een directe wijze een aantal zaken benoemde. 
Franky heeft het zeer lastig met de mentaliteit van onze reizigers en De Lijn,…. In het verleden zeer vele agressievoorvallen,…. 
Met De Lijn bedoelt hij : “we spreken hem wel aan als hij te vroeg rijdt, maar aan alles wat fout loopt bij reizigers, doen we niks,…”
De oorzaak van zijn ziekteperioden zijn daar voor een stuk mee verantwoordelijk (denk ik),… , hij komt morgen (puur toeval) op gesprek voor ziekteverzuim (SH). 
Hij vertelde me dat de “mentaliteit” van “de reizigers” en “De Lijn”  de reden zijn voor zijn deeltijds arbeidsregime. 
Sinds enige tijd rijdt hij “onverschillig” rond (vraagt geen vervoerbewijs meer,…) waardoor er een daling was in conflicten met reizigers. 
Franky voet zich totaal niet goed in deze (zijn eigen) aanpak en een kleine trigger (zoals vandaag) is voldoende,….
Over de mentaliteit van De Lijn heb ik volgende gesteld : Franky heeft zelf een sterke ingesteldheid om alles correct te doen (en volgens de regels), raar dat hij er niet tegen kan dat hij wordt aangesproken (terecht gewezen volgens Franky),… hij erkende dit en gaf aan dat het waarschijnlijk komt door de andere frustratie,…
Over de mentaliteit van de reizigers : Het zijn nu eenmaal onze klanten en wie er echt niet mee om kan, zal  voor zichzelf moeten  uitmaken of dit wel de job van zijn leven is,…
Ook hier volgt hij. Heb alle mogelijke hulp aangeboden (die hij trouwens  weigert) en we hebben afgesproken dat hijzelf gaat nadenken over zijn toekomst
</t>
  </si>
  <si>
    <t>gesprek EV: ontslag ingediend; uit dienst vanaf 03/02/2020</t>
  </si>
  <si>
    <t>Kiliç Halil</t>
  </si>
  <si>
    <t>20/01/15 (tijdens gesprek TL)</t>
  </si>
  <si>
    <t>20/01/15 (rugproblemen door schop, heel vermoeid, dokters weten niet waarom, raad gegeven ook bij arbeidsgeneesheer tips te vragen)</t>
  </si>
  <si>
    <t>verg 15/04/15: 1 periode sinds gesprek, opvolgen</t>
  </si>
  <si>
    <t>25/08/2015 (SW) : bevestigd de feiten, moeilijke periode, rest vrij goed dossier</t>
  </si>
  <si>
    <t>sw : gsm gebruik!, belooft beterschap (positief gesprek gehad)</t>
  </si>
  <si>
    <t>gesprek over gsm gebruik</t>
  </si>
  <si>
    <t>cr: verschillend van aard, zal zijn best doen terug beter te functioneren; lastig jaar privé achter de rug</t>
  </si>
  <si>
    <t>cr: lastig jaar privé achter de rug, diep gezeten, is op bepaald moment afgevoerd van het werk na te veel stress (paniekaanval?), doet zijn best om het beter te doen</t>
  </si>
  <si>
    <t>via techniek melding binnengekomen dat een chauffeur op de bus aan het slapen was op de parking, controleurs ter plaatse gekomen, hadden gevoel dat hij verward was, alcoholcontrole bleek negatief; chauffeur is naar huis gestuurd (ziek), soc dienst geïnformeerd; 
CR: zelf eens gebeld, had hoofdpijn, wilde 5' ogen dicht doen, maar is in slaap gevallen, neemt geen medicatie, had niet gedronken; moeder overleden na gesprek (had t wel zien aankomen) en nog wat problemen gehad met ex, maar al twee wk niet van haar gehoord, dus voelt zich op zich wel goed; best toch een check-up laten gebeuren door arts
gaf ook info mbt knieproblemen: heeft scan gehad, op 28/11 resultaten, hoopt op goed nieuws, wil 2019 goed ingaan</t>
  </si>
  <si>
    <t>opmaken aangifte</t>
  </si>
  <si>
    <t>lucie : Halil gesproken ivm val van reizigster(formulier opmaken) + overslapen</t>
  </si>
  <si>
    <t>lucie : Halil gesproken ivm ziekte. Heeft last van nierstenen. Nog niet opgelost</t>
  </si>
  <si>
    <t>lucie : Halil gesproken ivm te vroeg rijden (december 2019). Zal hierop letten.</t>
  </si>
  <si>
    <t xml:space="preserve">Informeel </t>
  </si>
  <si>
    <t>Bart VDB: Ik reed op 13/02 mee met zijn bus lijn 9 (halte stelplaats GBR om 12u18) v. stelplaats GBR nr Driebeek. Chauffeur was met oortje in gesprek in het Turks gedurende rit nr Driebeek en deed geen moeite om dit te verdoezelen. Te Driebeek had hij koffie en sprak hem hierover aan wanneer hij van zijn voertuig was (weg van de reizigers en collega's). Bij mijn vraag wat de policy was mbt. gsm-gebruik, was hij van mening dat er niets aan de hand was...immers hij belde toch handsfree. Hem duidelijk gemaakt dat bellen enkel mogelijk is in noodsituaties nadat bus aan de kant is gezet, motor af, reizigers ingelicht en buiten voertuig noodzakelijke gesprek plaatsvindt zo kort mogelijk. Het dus niet de bedoeling kan zijn een praatje te slaan al rijdende in dienst, ook al is het handsfree. Meegegeven dat dit een zware inbreuk is en eigenlijk een VVF betekent. Zijn uitleg was, als ik geweten had dat dit effectief niet mocht, zou ik wel als jij opstapte mijn gesprek niet verder gezet hebben... Hem voordeel van de twijfel gegeven, soms bereik je meer door menselijk te zijn en niet onmiddellijk penaliserend te werk te gaan. TC Lucie op de hoogte gesteld. Bij volgende inbreuk kan er verwezen worden naar dit incident en kan hij zich niet meer wegsteken onder excuus: ik wist het niet...</t>
  </si>
  <si>
    <t>SH +LVDV : voorval met collega (Boone Pascal)</t>
  </si>
  <si>
    <t>De Geyter Daisy</t>
  </si>
  <si>
    <t>21/01/14: aangesproken ivm omruilkaarten</t>
  </si>
  <si>
    <t>verg 05/03/14: gesprek CR plannen (&gt;5 periodes, waarvan 1 LZ)</t>
  </si>
  <si>
    <t>problemen nek, zou moeten opgelost zijn</t>
  </si>
  <si>
    <t>11/09/14: ingesproken op voice mail dat achterstand te storten is en ze steeds op nul moet komen 27/01/2015 (SW) informeel aangesproken om sneller te storten(laat bedrag hoog komen maar komt dan bijna na 0, nulpunt is zoek door foute terugbetaling kasdienst). 18/02/2015(sw) : samen laatste maanden doorgenomen (1 storting vergeten). zal (na nazicht) vergeten storting in orde brengen en saldo aanzuiveren</t>
  </si>
  <si>
    <t>sw: standaardgesprek ziekteverzuim</t>
  </si>
  <si>
    <t>verg: sinds gesprek 1 dag ZI - opvolgen</t>
  </si>
  <si>
    <t>cr: tel contact; 3 hernia's (2 onderrug en 1 nek), volgt behandelingen en kine; hoopt op 11/02 te kunnen hernemen; moet veel in beweging kunnen blijven, wat tijdens de dienst moeilijk is; zal sowieso nog kine volgen eens ze herneemt</t>
  </si>
  <si>
    <t>cr: hernomen na LZ wegens hernia's; nog niet ok; maar lukt om te werken; volgt nog kine en neemt af en toe pijnstillers -&gt; op de lijst te gedogen zetten?, blanco dossier anders</t>
  </si>
  <si>
    <t>Saveyn Philippe</t>
  </si>
  <si>
    <t>LVV : tel. Attest tem 31/10, wil 01/11/19 hervatten</t>
  </si>
  <si>
    <t>Van Meurs Esther</t>
  </si>
  <si>
    <t>gesprek CR</t>
  </si>
  <si>
    <t>14/04/15: vorige week 300,60 euro gestort via bank, nazicht laten doen bij boekhouding</t>
  </si>
  <si>
    <t xml:space="preserve"> nazicht 15/04/15: ok, gevraagd zeker elke barema te storten</t>
  </si>
  <si>
    <t>sw : standaardgesprek verzuim, verder blanco dossier</t>
  </si>
  <si>
    <t>verg: gesprek doorgegaan</t>
  </si>
  <si>
    <t>verg: 2 gesprekken sinds gesprek in regio - bij volgende ZI gesprek regio</t>
  </si>
  <si>
    <t>ss:  kreeg van mij persoonlijk een mondmasker De Lijn en nam nadien nog één in ontvangst van Lucie.  Ik deelde haar mee dat het duidelijk gezegd was dat er maar 1 per chauffeur ter beschikking was, ze had dat laatste blijkbaar niet goed verstaan, ze zou het teruggeven hebben maar het was al geopend.</t>
  </si>
  <si>
    <t>Hondeghem Dirk</t>
  </si>
  <si>
    <t>verg: privaat ongeval, al enkele grote periodes gehad, gesprek regio plannen</t>
  </si>
  <si>
    <t>sw : 1 lange afwezigheid wegens operatieve ingreep (verder goed dossier)</t>
  </si>
  <si>
    <t>tel EV: heeft vernauwing in rug; doorgestuurd naar specialist voor MRI; zeker nog een maand verlenging</t>
  </si>
  <si>
    <t>tel EV: MRI gekregen; wervels kapot door artrose; moet inspuitingen krijgen; proberen operatie te vermijden; hoopt nadien in januari te hernemen</t>
  </si>
  <si>
    <t>gesprek EV: slechte score van vroegrijden besproken; heeft dit zelf ook gemerkt en werkt eraan; ook ziekteperiodes besproken; verder goed dossier</t>
  </si>
  <si>
    <t>gesprek SH: nav langdurige afwezigheid; gepolst naar perspectief</t>
  </si>
  <si>
    <t>Vermeulen Emmanuel</t>
  </si>
  <si>
    <t>21/10/10: alle achterstand storten</t>
  </si>
  <si>
    <t>elke barema storten, alle achterstand storten</t>
  </si>
  <si>
    <t>elke barema storten, geen hoge achterstanden meer, anders form verw</t>
  </si>
  <si>
    <t>formele verwittiging, elke barema storten</t>
  </si>
  <si>
    <t>goed bezig, enkel in juli &amp; begin aug een terugval</t>
  </si>
  <si>
    <t>nazicht kas 09/01/14: sleept saldo mee van 45,60 euro</t>
  </si>
  <si>
    <r>
      <rPr>
        <sz val="11"/>
        <color rgb="FFFF0000"/>
        <rFont val="Calibri"/>
        <family val="2"/>
      </rPr>
      <t>laatste verwittiging + 3 dagen schorsing</t>
    </r>
    <r>
      <rPr>
        <sz val="11"/>
        <color theme="1"/>
        <rFont val="Calibri"/>
        <family val="2"/>
      </rPr>
      <t>, zegt dat het binnen 6md allemaal beter zou moeten gaan, herhaald dat hij bij problemen vooraf moet verwittiging</t>
    </r>
  </si>
  <si>
    <t>verg: med problematiek, ok nu</t>
  </si>
  <si>
    <t>TC Bart verzuimgesprek nav. 5 periodes afgelopen 12 maand. Gezondheidstoestand is gekend…blijft sukkelen met knie ondanks operatie (halve prothese linkerknie, niet gewenste resultaat). Dokters geven hem geen beterschap (zwelling en pijn blijft). Dit is ook de hoofdreden waarom hij zijn vervroegd wettelijk pensioen heeft aangevraagd. Hij doet zijn job heel graag en straalt dit ook uit (op alle andere vlakken in zijn functioneren niets op aan te merken laatse jaar): geen ongevallen, geen KR's (wel 1 positieve), slechts 1 melding CB zich overslapen (1ste maal in 15 jaar!), maar zijn gezondheid laat het niet echt toe om dit blijvend te kunnen doen. Hij voelt zich er ook niet goed bij dat hij meer dan gemiddeld afwezig is, maar kan daar zelf niet aan doen. Laatste 2 periodes kort op elkaar hadden een andere reden. bovengebit eruit en sukkelt nu met ontstekingen met kunstgebit... Kortom pech op medisch vlak. Begrip getoond voor zijn situatie en hem de boodschap gegeven dat wij de komende 8 maanden nog zo veel als mogelijk op hem willen kunnen rekenen. Bevestigingsbrief opgemaakt.</t>
  </si>
  <si>
    <t>ED tel cont nav ziekte. Nog steeds in behandeling. Maakt zich wel zorgen over zijn werk =&gt; geen zorgen. Hij is goed bezig en volgt intensieve behandelingen. Het gaat beter met hem.</t>
  </si>
  <si>
    <t>Neirinck Dirk</t>
  </si>
  <si>
    <t>achterstand van 130 euro in twee schijven storten, blijven elke barema storten</t>
  </si>
  <si>
    <t>brief 05/08/13</t>
  </si>
  <si>
    <t>niet gestort sinds 13/02/14, heeft vandaag gestort, gevraagd elke barema te storten en ik zal navraag doen bij kasdienst voor het resterend saldo</t>
  </si>
  <si>
    <t>12/03/14: klantenreacties (houding naar klanten)</t>
  </si>
  <si>
    <t>bericht kas 02/04/14: geld = ok, lag aan vertraging</t>
  </si>
  <si>
    <t>ivm KR van 26/06/14, zijn verhaal wordt bevestigd door aanwezige controleur, hij heeft ook getuigen; Dirk heeft klacht ingediend bij politie, klant heeft excuses aangeboden via brief</t>
  </si>
  <si>
    <t>stort wel reglematig, maar voor N ipv na V + verwerkingstijd kas</t>
  </si>
  <si>
    <t>gesprek CR nav incident met Foad Kaddouri en Idris Özdemir - afwachten wat de beelden zeggen voor verder gevolg</t>
  </si>
  <si>
    <t>gesprek MF, IVC, Natacha Hoste en CR: nav incident 21/06 aan de zuid met Idris Özdemir 29414 en Fouad Kaddouri 26337 (Dirk zou zich racistisch uitgelaten hebben tegen hen - geen objectief bewijs)</t>
  </si>
  <si>
    <t>Idris heeft klacht bij politie ingediend tegen Dirk, Dirk zegt zich niet goed te voelen op de werkvloer</t>
  </si>
  <si>
    <t>sw : moeizaam gesprek rond klantenreacties, Dirk heeft veel conflicten let fietsers en vindt dat fietsers meer respect moeten hebben voor de wegcode, Dirk "eist" zijn plaats in verkeer op. Tevens RC besproken, heb fouten in 2015 gevonden en aan Dirk bezorgd . 1 week na gesprek terug KR met fietsers en gsm gebruik, Dirk mondeling gecontacteert, GSm gaf hij toe (conflict met fietser ontkent hij)</t>
  </si>
  <si>
    <t>cr: Dirk gebeld nav 3 KR's over zelfde voorval op 13/10; moest plots remmen waardoor oudere dame gevallen was, man is heel boos geworden, er is een discussie ontstaan; nadat ze afgestapt waren is de man vooraan op de deur komen kloppen, Dirk had de deur geopend (had niet gezien dat het die man was), de discussie is opnieuw gestart; de man had er geen oren naar dat Dirk een ongeval vermeden had door te remmen (misschien was het dan erger geweest), mensen vooraan de bus hebben Dirk zijn verhaal naar de man bevestigd</t>
  </si>
  <si>
    <t>KR's blijven -&gt; coaching door controle, nadien gesprek indien NOK</t>
  </si>
  <si>
    <t xml:space="preserve">Mail SW: Heb net met Greet volgende afgesproken
- Greet contacteert Dirk over het conflict met Dimitri DePoorter
- (Voorziene) gesprek hiërarchie op 1 maart gaat gewoon door (met focus op gedrag – klantenreacties – conflicten collega’s)
</t>
  </si>
  <si>
    <t xml:space="preserve">sw : aanleiding waren meldingen chauffeurbeheer, (constructief)gesprek over confict met Dimitri Depoorter en klantenreacteis. Dirk erkende attitudeprobleem en werkt er aan. </t>
  </si>
  <si>
    <t>Gesprek IVC: naar aanleiding KR via Unia en Vlaamse overheid, totale KR's loopbaan (54) besproken, reeds 3 gesprekken, opleiding agressievrij werken. Sanctie 2 dagen schorsing. Bij herhaling gelijkaardige feiten ontslag overwegen.</t>
  </si>
  <si>
    <t>cr: gebeld nav verslag dat hij zelf geschreven had, wilde zeker zijn dat hij niet eerst 'foute dingen' gezegd heeft</t>
  </si>
  <si>
    <r>
      <t xml:space="preserve">gesrpek IVC/SH/naudts C. : </t>
    </r>
    <r>
      <rPr>
        <sz val="11"/>
        <color rgb="FFFF0000"/>
        <rFont val="Calibri"/>
        <family val="2"/>
        <scheme val="minor"/>
      </rPr>
      <t>laatste verwittiging, 7 dagen effectieve schorsing, opleiding volgen agressievrij werken</t>
    </r>
  </si>
  <si>
    <t>LVV : tel om te melden dat hij opleiding omgaan met agressie kan volgen op 11/10/19 en 06/02/2020. Was oké.</t>
  </si>
  <si>
    <r>
      <t xml:space="preserve">gesprek SH + LVV : </t>
    </r>
    <r>
      <rPr>
        <sz val="11"/>
        <color rgb="FFFF0000"/>
        <rFont val="Calibri"/>
        <family val="2"/>
        <scheme val="minor"/>
      </rPr>
      <t>laatste verwittiging</t>
    </r>
    <r>
      <rPr>
        <sz val="11"/>
        <color theme="1"/>
        <rFont val="Calibri"/>
        <family val="2"/>
        <scheme val="minor"/>
      </rPr>
      <t xml:space="preserve"> </t>
    </r>
  </si>
  <si>
    <t>gesprek SH + LVV + kenneth Vrancken : ontslag</t>
  </si>
  <si>
    <t>Vermeire Vanessa</t>
  </si>
  <si>
    <t>medische problemen</t>
  </si>
  <si>
    <t>08/01/15: melding van herval</t>
  </si>
  <si>
    <t>verg 30/01/15: heeft binnenkort behandeling nodig</t>
  </si>
  <si>
    <t>23/04/15: melding dat ze in mei '15 een ingreep zal moeten ondergaan</t>
  </si>
  <si>
    <t>verg: laatste periode is AO, komt regelmatig terug gezien medische toestand, maar verder goed dossier</t>
  </si>
  <si>
    <t>Sociale veiligheid</t>
  </si>
  <si>
    <t>Dag Johan, Maddy, Pascal
Een maand geleden werd ik op de hoogte gesteld dat Vanessa Vermeire, chauffeur op lijn 1 regelmatig wordt lastiggevallen door een bewoner van de Poperingestraat (zie onder). Vraag is of we een controleur of begeleider kunnen meesturen met een deel van haar rit om de situatie mee in te schatten. Ingrijpen is zeker niet  de vraag, wel observatie en verzamelen van extra informatie. Uiteraard kunnen we geen ganse dagen iemand meesturen maar alle beetjes kunnen helpen. Nu het beter weer wordt, is de kans ook groter dat de man terug aan zijn deur zal staan.
Met vriendelijke groeten 
_____ 
Stephanie De Clercq
Deskundige Sociale Veiligheid</t>
  </si>
  <si>
    <t>nieuwe opstoot op 02/05/17, zal vermoedelijk even thuis zijn</t>
  </si>
  <si>
    <t>overleg met sociale dienst: Greet neemt contact op; er doen zich verschillende zaken voor, hoofdzakelijk last van een ernstige opstoot</t>
  </si>
  <si>
    <t>verg: haar partner heeft vandaag net een update gegeven; attest tot eind 2017; nu het een en ander aan de hand: draaiingen (eind deze maand scan), linkeroog niet goed, misschien operatie nodig voor blaas, maar niet zeker of ze dit aankan want slecht gereageerd op vorige ingreep; … Niet te vergeten dat ze MS heeft... Januari 2018 gesprek inplannen met Greet en regio.</t>
  </si>
  <si>
    <t>info soc dienst: zou progressief kunnen hernemen vanaf 01/01/18</t>
  </si>
  <si>
    <t>info soc dienst: mag van arbeidsgeneesheer deeltijds hernemen vanaf 01/01/18 - attest tem 31/03/18</t>
  </si>
  <si>
    <t>info soc dienst: voltijdse werkhervatting 01/04/2018 (voorzien op 28/03/2018 bij de arbeidsgeneesheer)</t>
  </si>
  <si>
    <t>mail v Vanessa: ze was blij dat ze progressief mocht hernemen, maar ze heeft weer een terugval; haar neuroloog verbiedt haar nog te rijden met wat dan ook, ze zit er wat door; oplossing mogelijk?</t>
  </si>
  <si>
    <t>cr: tel.: opgenomen geweest; nu druk op oog, maar gelukkig oogzenuw niet beschadigd; hoopt niet ontslagen te worden</t>
  </si>
  <si>
    <t>mail v Vanessa: "Zoals beloofd laat ik je weten dat ik terug bij de neuroloog ben geweest. Alle resultaten waren binnen en ik start vanaf nu met nieuwe medicatie. In de hoop dat het aanslaat. In augustus moet ik terug onder de nmr en dan gaan ze kunnen zien of er iets verandert is. Ik hoop echt dat de medicatie zijn werk zal doen. De neuroloog heeft mij nu terug thuis geschreven tot 18/9/2018. Als de medicatie aanslaat dan is er terug een lichtpuntje voor mij en de mogelijkheid om mijn job uit te oefenen die ik zo graag doe en enorm mis."</t>
  </si>
  <si>
    <t>verg: is al thuis tot midden september; gesprek regio</t>
  </si>
  <si>
    <t>CR: Vanessa moet op 22/08 terug naar neuroloog om resultaten te bespreken, is terug bij haar oude neuroloog, neemt andere medicatie waardoor ze minder moe is, hoopt dat ze kan hernemen (progressief), maar durft er anderzijds ook niet te veel op te hopen, omdat ze al zoveel tegenslagen gehad heeft; ze wil werken, gevraagd of ze al andere pistes heeft overwogen, geeft toe dat administratieve jobs beter zouden zijn, maar binnen De Lijn voorlopig geen mogelijkheden, en extern moeilijk gezien haar medische situatie</t>
  </si>
  <si>
    <t>dossier besproken met IVC en soc dienst: Vanessa heeft verlenging tot augustus 2019, kan vanaf 1 mei 2019 op AZV2, we laten haar dit niet weten, gezien de reorganisatie.</t>
  </si>
  <si>
    <t>cr: tel contact: verlenging voor een jaar is zwaar binnengekomen, mag zelfs geen administratief werk doen, moet alle vorm van stress vermijden</t>
  </si>
  <si>
    <t>Derop Wouter</t>
  </si>
  <si>
    <t xml:space="preserve">sw : informeel rond RC, geen bevestigingsbrief </t>
  </si>
  <si>
    <t>ss: aangesproken over zijn percentage vroegrijden (35 %) hij gaat hier rekening mee houden, tevens gewezen over de brief die hij hierover reeds kreeg.</t>
  </si>
  <si>
    <t>Buyle Peter</t>
  </si>
  <si>
    <t>De Roo Paul</t>
  </si>
  <si>
    <t>sw : Open, constructief gesprek. Paul is strikt naar gedrag op zijn bus (zolang hij er in slaagt om dit zonder ernstige conflicten te realiseren is dit ok). Paul stond open voor de KR's over rijgedrag en zal er rekening mee houden</t>
  </si>
  <si>
    <t>enkel tram tot en met 12/01/2018</t>
  </si>
  <si>
    <t>Paul kan toch niet hernemen, zal zeker thuis zijn tot 01/01. Daarna nog te bezien of hij enkel tram wenst (advies arbeidsgeneesheer nodig).</t>
  </si>
  <si>
    <t>Discussie met collega die wat later was. Collega was appel en werd pas laattijdig verwittigd dat hij een dienst moest aannemen, je hebt hem nogal heftig op zijn plaats gezet en de sleutel vh voertuig naar hem gesmeten. Je beseft dat dit een verkeerde reactie was en zou je excuses aanbieden bij de collega</t>
  </si>
  <si>
    <t>Van Haver Filip</t>
  </si>
  <si>
    <t>tel 12/11/14: blijkbaar zijn een aantal overschrijvingen via online banking niet doorgegaan, brengt dit vandaag in orde</t>
  </si>
  <si>
    <t>verg 27/07/15: gesprek regio, privé zware situatie (5 K waarvan 4 met gedragsproblemen)</t>
  </si>
  <si>
    <t>21/12/15: moeilijke periode momenteel, al gedurende een jaar (vrouw depressie - 5 K met autisme en/of gedragsproblemen / leerstoornissen), staat er alleen voor</t>
  </si>
  <si>
    <t>gesprek CR: 3 ZI sinds vorige gesprek, sukkelt met arm; privé en mentaal gaat het iets beter, komt uit een dal; zal in dec 2016 horen of hij moet geopereerd worden aan arm of kine volstaat</t>
  </si>
  <si>
    <t>CR: tijdens ZI-gesprek geldafgifte aangehaald, brengt alles tegen einde week in orde (niet gestort gedurende maanden - vermoedelijk depressie)</t>
  </si>
  <si>
    <t>Belde me op om te zeggen dat hij last heeft van de pols, kan niet komen werken, kine werkt niet meer, zal vermoedelijk een tijdje thuis zijn. Houdt ons op de hoogte.</t>
  </si>
  <si>
    <t xml:space="preserve">sw: Net contact gehad met Filip. Thuis sinds eind augustus (geen of weinig macht / gevoel in arm / pols, dit door een eerdere operatieve ingreep). Heeft het psychisch ook lastig. Momenteel is de behandeling kine en infiltratie (operatie wordt overwogen). Zal nog even duren, Filip wenst (progressief) te herstarten (december ? ) maar moet groen licht krijgen,….. </t>
  </si>
  <si>
    <t>soc dienst heeft hem trachten te contacteren om info te bezorgen, mail gestuurd</t>
  </si>
  <si>
    <t>overleg regio: 21 periodes, 2 gesprekken; opvolgen</t>
  </si>
  <si>
    <t>soc dienst: Filip plant een voltijdse werkhervatting vanaf 1/3/18. Ik heb hem voorzien voor een bezoek voorafgaand aan de werkhervatting bij de arbeidsgeneesheer volgende week al omdat hij later niet kan. Zijn behandelende arts zou wel akkoord gaan met een voltijdse werkhervatting</t>
  </si>
  <si>
    <t>Housiaux Yves</t>
  </si>
  <si>
    <t>zelf gesprek aangevraagd, heeft hernia, is daardoor LZ</t>
  </si>
  <si>
    <t>AO van 16/11/14 niet als AO erkend, ZI</t>
  </si>
  <si>
    <t>19/01/15: zelf gesprek aangevraagd, cardioloog stelt aangepast werk voor, definitief, op 12/02/15 afspraak arbeidsgeneesheer gepland</t>
  </si>
  <si>
    <t>verg 30/01/15: aangepast werk?; vanaf medio feb '15 aangepast werk in bureel GBR</t>
  </si>
  <si>
    <t>Malin Franky</t>
  </si>
  <si>
    <t>04/07/11 (JB)</t>
  </si>
  <si>
    <t>brief 18/12/12 mbt slechte plaatsing tram</t>
  </si>
  <si>
    <t>nog steeds gevolg van AO van dec 2011</t>
  </si>
  <si>
    <t>verg 30/01/15: zal niet kunnen terugkomen op bus, tram een optie? eind feb '15 bij arbeidsgeneesheer voor advies</t>
  </si>
  <si>
    <t>verg 28/07/15: heeft hernomen, rijdt sinds 01/07 op bus, privéprobl, maar sinds herneming ok, opvolgen</t>
  </si>
  <si>
    <t>verg: aangereden geweest met de moto in 2011, restletsels, soc dienst neemt contact op; hoe ziet hij de toekomst?</t>
  </si>
  <si>
    <t>soc dienst: werkhervatting gepland 01/04/17</t>
  </si>
  <si>
    <t>sw : info via sociale veiligheid : Franky had beelden laten opvragen gezien hij een IS verdachte herkende op zijn bus, info (volgens politie) op eerste zicht niet correct, uiteraard geen info over afloop onderzoek</t>
  </si>
  <si>
    <t>Arbeidsongeval</t>
  </si>
  <si>
    <t>Chauffeur Malin Franky 21775 maakte deze morgen melding dat hij na het drinken van koffie uit de koffieautomaat te Fl Expo een sterk branderig gevoel in de mond heeft, de automaat werd intussen ‘buiten gebruik’ gezet en de betrokken dienst per mail verwittigd.</t>
  </si>
  <si>
    <t>Baetslé Marc</t>
  </si>
  <si>
    <t>sinds sept '11 ok</t>
  </si>
  <si>
    <t>elke barema storten, achterstand ten laatste 11/08/12 gestort</t>
  </si>
  <si>
    <t>01/03/13: binnengekomen na ziekenhuisopname, moet geopereerd worden</t>
  </si>
  <si>
    <t>via tel. nog eens herinnerd aan de afspraak, zegt dat hij zich aan de afspraak heeft gehouden, brengt bewijsjes binnen</t>
  </si>
  <si>
    <t>geen bewijsjes gezien</t>
  </si>
  <si>
    <t>vvf</t>
  </si>
  <si>
    <r>
      <rPr>
        <sz val="11"/>
        <color rgb="FFFF0000"/>
        <rFont val="Calibri"/>
        <family val="2"/>
        <scheme val="minor"/>
      </rPr>
      <t>laatste verwittiging</t>
    </r>
    <r>
      <rPr>
        <sz val="11"/>
        <color theme="1"/>
        <rFont val="Calibri"/>
        <family val="2"/>
        <scheme val="minor"/>
      </rPr>
      <t xml:space="preserve"> meegedeeld, gezegd dat het louter en alleen in zijn handen ligt</t>
    </r>
  </si>
  <si>
    <t>SW: staat op nul. Constructief gesprek</t>
  </si>
  <si>
    <t>sw : gesprek en telefonisch contact rond een KR (schop op kind) , bevestigd met een brief</t>
  </si>
  <si>
    <t>sw : telefonisch Kr besproken (Marc lijkt ok gehandeld te hebben)</t>
  </si>
  <si>
    <t>Penneman Kevin</t>
  </si>
  <si>
    <t>24/05/13: elke barema storten</t>
  </si>
  <si>
    <t>NMBS</t>
  </si>
  <si>
    <t>ok</t>
  </si>
  <si>
    <t>08/10/13: aangesproken op tussenstop voor privéboodschap op 21/06/13</t>
  </si>
  <si>
    <r>
      <rPr>
        <sz val="11"/>
        <color rgb="FFFF0000"/>
        <rFont val="Calibri"/>
        <family val="2"/>
        <scheme val="minor"/>
      </rPr>
      <t>form verw</t>
    </r>
    <r>
      <rPr>
        <sz val="11"/>
        <color theme="1"/>
        <rFont val="Calibri"/>
        <family val="2"/>
        <scheme val="minor"/>
      </rPr>
      <t xml:space="preserve"> via brief (niet opgedaagd op gesprek)</t>
    </r>
  </si>
  <si>
    <t>tel 19/12/14: komt niet op nul, zegt dat hij eens 30 euro gestort heeft wanneer het automaat uitviel, kas is dit nog steeds aan het bekijken; hem gevraagd me op de hoogte te houden</t>
  </si>
  <si>
    <t>CR: in  2016 zes keer TL/afwezig en drie mondelinge opmerkingen, moet beter, zeker voor als je de functie van lijnverantwoordelijke wil opnemen.</t>
  </si>
  <si>
    <t>verg: 3 periodes sinds gesprek, gesprek bij volgende periode</t>
  </si>
  <si>
    <t>cr: gesprek over de meldingen en achtergrondinfo, vooral te vroeg en te snel rijden -&gt; tips gegeven</t>
  </si>
  <si>
    <t>De Clercq Tom</t>
  </si>
  <si>
    <t>aangesproken in de gang, vrouw is op 24/12/13 bevallen, slaapt moeilijk en dit weegt door op gezondheid, moest zich vandaag laten aflossen wegens ZI, zat er mee in, is geen plantrekker, doet zijn job graag</t>
  </si>
  <si>
    <t>Tom heeft zich laten aflossen om medische redenen (hij was draaierig en hij voelde het aan als onverantwoord om verder te rijden) en belde hierover. Hij sukkelt met lage bloeddruk enzo. Volgens zijn info is het de derde ziekteperiode in korte tijd. Tom gaat deze namiddag naar dokter voor grondige check up en zal ons op de hoogte houden.</t>
  </si>
  <si>
    <t>SW: geen reden tot verder verzuim. Voor de rest prima dossier!</t>
  </si>
  <si>
    <t>sw : Tom is een vroegrijder, hij  zal er rekening mee houden in de toekomst</t>
  </si>
  <si>
    <t>sw : gesprek over vroegrijden (Tom doet zijn best, maakt progressie)</t>
  </si>
  <si>
    <t>verg: gesprek SH bij volgende</t>
  </si>
  <si>
    <t>SH: 4 periodes in voorbije jaar besproken, beseft dat het beter moet, vroegrijden besproken, vraagt zelf naar actieve coaching, storing is ok.</t>
  </si>
  <si>
    <t>opvolging LZ: hernia in de nek, kine aan het volgen, gaat beter, maar nog niet zeker dat hij zal kunnen hernemen in dec</t>
  </si>
  <si>
    <t>enkel tram van 01/02/2019 tem 31/03/2019</t>
  </si>
  <si>
    <t>De Walsche Vanessa</t>
  </si>
  <si>
    <t>30/09/2015: volgde opleiding A in externe rijschool, waar men niet automatisch schakelt. Heeft hierdoor medische klachten. Na bezoek bij arbeidsgeneesheer advies gekregen enkele weken nog te rusten en een opleiding intern te volgen…</t>
  </si>
  <si>
    <t>verg 06/01/16: gesprek na herneming</t>
  </si>
  <si>
    <t>SW: momenteel is er geen aanleiding voor verder ziekteverzuim. Rekening courant, positief saldo, hij beloofde mij zijn saldo op nul te brengen.</t>
  </si>
  <si>
    <t>sw : gesprek bij hernemen na lange afwezigheid</t>
  </si>
  <si>
    <t>verg: sinds gesprek twee periodes, waaronder 1 AO wegens agressie</t>
  </si>
  <si>
    <t>SW : operatieve ingrepen, verder goed dossier</t>
  </si>
  <si>
    <t xml:space="preserve">cr: tel contact; knieoperatie niet verlopen zoals het hoort, 06/02 foto's, zal daarna weten of ze kan hernemen; beseft dat ze al veel langdurige periodes (operaties) gehad heeft, problemen met gewrichten (erfelijk); </t>
  </si>
  <si>
    <t>cr: teruggebeld, knie moet weer geopereerd worden, kan ten vroegste in april, dokter raadt af om te werken in tussentijd; zit in met haar werk</t>
  </si>
  <si>
    <t>cr (tel.): nieuwe knieschijf gekregen, moeten revalideren, zou in september kunnen herbeginnen</t>
  </si>
  <si>
    <t>overleg regio: uitnodigen op gesprek tijdens ZI indien geen herneming in september</t>
  </si>
  <si>
    <t>verg: verwacht herneming september, opvolgen</t>
  </si>
  <si>
    <t>cr: gesprek na herneming na langdurige afwezigheid. Geen nieuwe periode te verwachten.</t>
  </si>
  <si>
    <t>Naudts Christophe</t>
  </si>
  <si>
    <t>16/05/14: zware aanrijding met fietser, gebeld 21/05/14</t>
  </si>
  <si>
    <t>02/06/14: moeilijke periode (echtscheiding), bijna achter de rug</t>
  </si>
  <si>
    <t>verg RS 28/01/15: dalend aantal, geen actie</t>
  </si>
  <si>
    <t>23/09/2015(sw) : mloeilijke periode is nu echt acter de rug, zou geen probleem meer mogen zijn</t>
  </si>
  <si>
    <t>komen melden dat hij zijn rijbewijs twee weken kwijt zal zijn (23/01 - 07/02); neemt verlof</t>
  </si>
  <si>
    <t>De Schamphelaere Nathalie</t>
  </si>
  <si>
    <t>2012: LZ wegens zwangerschap</t>
  </si>
  <si>
    <t>2015: zit er even door</t>
  </si>
  <si>
    <t>07/03/17: bespreking soc dienst en SH gepland om Nathalie terug aan de slag te krijgen</t>
  </si>
  <si>
    <t>Info SH: Greet en ikzelf hadden daarnet een gesprek met Nathalie. Bedoeling zou zijn dat Nathalie vanaf begin mei weer halftijds aan de slag gaat – al is dit absoluut nog niet zeker (ze heeft momenteel hiervoor nog geen groen licht gekregen van de behandelende arts). Graag nog vertrouwelijk houden.</t>
  </si>
  <si>
    <t>verg: is nog niet langs geweest om haar papieren te ondertekenen voor progressief werk, blijft maar verlengen; Sabrina zou haar zien eind deze maand</t>
  </si>
  <si>
    <t>verg: zal uitgenodigd worden bij Sabrina om progressieve AO te beperken in tijd</t>
  </si>
  <si>
    <t>Nathalie meldt aan de planning dat ze op 05/10 een ingreep moet ondergaan en vanaf dan ziek zal zijn</t>
  </si>
  <si>
    <t>gesprek SH: Nathalie herneemt vanaf 1/10 aan 80%. Op 4/10 heeft ze wel nog een operatie met een verwachte herstelperiode van een week.</t>
  </si>
  <si>
    <t>verg: thuis omwille van nieuw voorval met dispatching (ontploffing in Oostakker - disp die zegt dat ze zelf naar brandweer had moeten bellen… - proces zit dan eigenlijk niet goed)</t>
  </si>
  <si>
    <t>cr: Nathalie zei dat ze nav het voorval een weerslag had naar de vorige keer. 
Ze heeft er geen behoefte aan om het gesprek te beluisteren, niettegenstaande dit volgens mij zou kunnen aantonen dat de dingen misschien wel anders gezegd zijn dan dat ze overgekomen zijn. 
Ze beseft dat we geen perfecte communicatie kunnen garanderen, zij kan van haar kant ook niet garanderen dat ze geen terugslagen meer zou hebben. Ze werkt er wel aan met haar psycholoog. Ze is niet van plan lang thuis te blijven, maar ze zou wel wanneer ze kan hernemen geleidelijk aan willen herbeginnen, op tram. Ik heb gezegd dat we hierover kunnen spreken. Qua radiocommunicatie maakt dit geen verschil, dat beseft ze, maar de voorvallen waren op bus + minder contact met reizigers.</t>
  </si>
  <si>
    <t>2 maand enkel tram, opfrissing tram op 10/09, evaluatie eind oktober</t>
  </si>
  <si>
    <t>verlenging 'enkel tram' voor 2 maanden (tot 08/01/2019) - na contact met Nathalie: ze vreest dat ze daarna ook nog niet klaar zal zijn om met bus te rijden, heeft zich opgegeven voor een effectieve tramplaats, maar moet haar beurt afwachten</t>
  </si>
  <si>
    <t>verlenging 'enkel tram' tot begin maart, nieuwe afspraak arbeidsgeneesheer 21/02/19</t>
  </si>
  <si>
    <t>ss:  voicemail ingesproken om te vragen hoe het gaat (ziek sedert 31/12/18) gevraagd om eens terug te bellen en zoniet zal ik eens terugbellen…</t>
  </si>
  <si>
    <t>Vermaesen Christoph</t>
  </si>
  <si>
    <t>Uniform (das): 08/05/12</t>
  </si>
  <si>
    <t>2 meldingen in feb, waren onterecht volgens hem, is hiervoor bij SH geweest toen + gsm gebruik</t>
  </si>
  <si>
    <t>21/08/13: moet verschillende onderzoeken laten gebeuren voor rug, zal bijkomende ziekteperiodes opleveren</t>
  </si>
  <si>
    <t>21/08/13: door onveilig signaal rijden</t>
  </si>
  <si>
    <t>21/08/13 (2 meldingen in feb, waren onterecht volgens hem, is hiervoor bij SH geweest toen) + gsm gebruik</t>
  </si>
  <si>
    <t>verg: gesprek ZI + ongevallen plannen</t>
  </si>
  <si>
    <t>Ecorijden</t>
  </si>
  <si>
    <t>SW: slechte ECO-score, vooral te maken met stationair draaien. Hij beloofde zijn best te doen en dat dit zal al zichtbaar zijn op je score van februari. We bespraken ook een aantal klantenreacties en spraken af om in de toekomst een rustige, comfortabele rijstijl te hanteren. Zijn rekening courant staat positief (€ 30,53). We spraken af dat hij het saldo op nul zal brengen.</t>
  </si>
  <si>
    <t>sw : klantenreacties en rijstijl (meerdere informele gesprekken over rijstijl)</t>
  </si>
  <si>
    <t>cr: zijn r/c staat nu op -5,97, hij snapt helemaal niet hoe dat komt, de raad gegeven zeker naar zijn maandelijkse overzichten te kijken en onregelmatigheden te melden aan ons</t>
  </si>
  <si>
    <t>cr: hem erop gewezen dat we ervan overtuigd zijn dat hij van goede wil is, maar dat zijn naam toch te vaak naar boven komt, nu voor te laat komen. 2 KR's bij, hij geeft toe dat</t>
  </si>
  <si>
    <t>cr: 2 KR's bij, hij geeft toe dat zijn hoofd soms vol zit met privézaken en dat hij er dan niet steeds in slaagt rustig te blijven als er een zoveelste klant zijn/haar beklag komt doen; gewezen op belang van stoom aflaten en ventileren; nu we geen opleiding klantenzorg meer hebben: opleiding agressievrij rijden voorgesteld, ziet dat wel zitten</t>
  </si>
  <si>
    <t>sw : constructief en opbouwend gesprek rond KR's en ecoscore; Christophe heeft net een OP "omgaan met klanten " achter de rug en zal de gekregen tips omzetten in de praktijk</t>
  </si>
  <si>
    <t>sw: Heb daarnet Christophe (beetje in paniek) aan de lijn gehad. Hij heeft de uitnodiging ontvangen voor het gesprek met jou. Hij zei me dat hij sinds het gesprek met mij zijn best doet. Ik zei dat er opnieuw een aantal klantenreactie waren sindsdien (hij heeft deze niet ontvangen) en dat jij ze met hem zal bespreken (en dat hij zich dus kan verdedigen of de klantenreacties weerleggen). 
Ik geloof hem als hij zegt dat hij zijn best doet (vorig gesprek was zeer constructief), wat niet wil zeggen dat hij het goed doet. Hij vreesde voor ontslag (er begint toch iets te leven op de werkvloer,..). Hierover heb ik hem toch wat gerust gesteld. Heb tevens al laten vallen dat zijn ecoscore zeer slecht is en dat hij zijn best moet doen tegen het gesprek.</t>
  </si>
  <si>
    <t>mail SH: "Johan,
Ik had vandaag een gesprek met Christophe Vermaesen.
Hij vroeg of er eens iemand kon meerijden om hem op te volgen/opbouwend te coachen in zijn reactie naar reizigers toe.
Omdat hij (zo goed als) geen ongevallen heeft en er ook geen bemerkingen in zijn dossier zitten naar rijstijl toe, zie ik dit niet als een taak voor de rijschool, maar eerder voor een (positief ingestelde, coachende) lijncontroleur.
Ideaal gebeurt dit wanneer Christophe een dienst heeft op lijn 3 of 5.
Kijk je eens met Stefaan om dit te organiseren ?
Kan je nadien naar me terugkoppelen ?
(Het is de eerste keer dat we dit pad zouden bewandelen, maar als dit positief onthaald wordt, kunnen we dit wel uitbreiden.)"</t>
  </si>
  <si>
    <t>klantenreacties</t>
  </si>
  <si>
    <t>Gesprek SH: gesprek rond KR's</t>
  </si>
  <si>
    <t>coaching door controleur Steven De Bruycker, positief ervaren door beide, Christoph weet welke zijn werkpunten zijn en werkt er duidelijk aan</t>
  </si>
  <si>
    <t>sw : voornamelijk te laat komen, verder doet Christophe zijn best</t>
  </si>
  <si>
    <t>sw : Christoph aangesprokenover gsm gebruik (melding door collega) en uniform (jeansbroek)</t>
  </si>
  <si>
    <t>Vermaesen Christophe</t>
  </si>
  <si>
    <t>Eerste gesprek over je te vroeg rijden , je beweert geen besef te hebben dat je zo n hoog percentage van je ritten te vroeg rijdt, Je zal er op letten in de toekomst</t>
  </si>
  <si>
    <t>Vermaessen Christoph</t>
  </si>
  <si>
    <t>5 meldingen te laat op dienst , gesprek + brief met voorwaarden : geen dienstwissels voor vroeges tot februari bij eerstvolgende keer overslapen, Gaat 7 wekkers zetten vanaf nu</t>
  </si>
  <si>
    <t>Ongevallen/ Rijstijl</t>
  </si>
  <si>
    <t xml:space="preserve">10/1/2020 een zware verkeersovertreding begaan (40 in zone 30) , procedure opvolging werd besproken, eveneens aangehaald dat overdreven snelheid invloed heeft op vroegrijden </t>
  </si>
  <si>
    <t>Gesprek vroegrijden : let meer en meer op zijn rijtijden , doch nog steeds +25% te vroeg , opvolgingstraject van 3 maanden opgestart . Zeer wisselvallig , werk fluctueert parallel met privéleven</t>
  </si>
  <si>
    <t>Christoph Vermaesen</t>
  </si>
  <si>
    <t>opvolging verlengd met 3 maand ( zie brief voor afspraken). Algemeen functioneren ineens mee besproken : rijstijl volgens coachings zeker oke ( ook geen ongevallen ) ,maar vroegrijden + eco score tegenvallend</t>
  </si>
  <si>
    <t>Byosière Christof</t>
  </si>
  <si>
    <t>17/03/15 (cr): gebeld, zegt alles gestort te hebben, ik doe nazicht</t>
  </si>
  <si>
    <t>01/04/15: hij heeft gemerkt dat hij 65,20 euro te weinig gestort heeft, komt in orde na 10/04</t>
  </si>
  <si>
    <t>nazicht 13/04/15: 65 euro gestort</t>
  </si>
  <si>
    <t>cr: gebeld nav LZ, heeft een tijdje met darmproblemen gelopen (ook enkele ZI hiervoor), neemt nu antibiotica, als de situatie iets beter is moet hij onder het mes (zal hij maandag 09/10 vernemen), daarna is het nog zeker 4 weken thuis blijven; tegelijk navelbreuk die ze zullen opereren</t>
  </si>
  <si>
    <t>Byosière Christoph</t>
  </si>
  <si>
    <t>Zeer goed chauffeur , amper problemen mee, Sinds 4j geen dossier ziekteverzuim , 1ste kort gesprek , enkel verdere opvolging ,,,</t>
  </si>
  <si>
    <t>Braeckman Kris</t>
  </si>
  <si>
    <t>21/03/12: elke barema storten</t>
  </si>
  <si>
    <t>via brief</t>
  </si>
  <si>
    <r>
      <t xml:space="preserve">herhaling elke barema storten, </t>
    </r>
    <r>
      <rPr>
        <sz val="11"/>
        <color rgb="FFFF0000"/>
        <rFont val="Calibri"/>
        <family val="2"/>
        <scheme val="minor"/>
      </rPr>
      <t>volgende keer form verw</t>
    </r>
    <r>
      <rPr>
        <sz val="11"/>
        <rFont val="Calibri"/>
        <family val="2"/>
        <scheme val="minor"/>
      </rPr>
      <t xml:space="preserve"> (ziek 31/05/13 tem 04/08/13)</t>
    </r>
  </si>
  <si>
    <t>verg 05/03/14: 2 ingrepen gehad, opvolgen</t>
  </si>
  <si>
    <t>verg 30/01/15: aangepaste diensten tram</t>
  </si>
  <si>
    <t>verg 27/07/15: nog steeds enkel tram ten gevolge van AO, afwezigheden hebben er ook mee te maken =&gt; opvolgen</t>
  </si>
  <si>
    <t>Mail SW: "Gisteren was Kris Braeckman getuige terwijl hij ziek staat. Zal waarschijnlijk wettelijk perfect kunnen, wil het wel volgende even meegeven. Voor een visite bij de arbeidsgeneesheer (voor herneming) deze week liet hij weten dat het niet paste in zijn schema (terwijl hij thuis zit), wegens oppas voor de kinderen. Uiteindelijk komt hij volgende week (op zijn rust, als het goed is moeten we het ook zeggen). Ter herinnering: Kris is ook iemand die probeert effectief te worden op een busplaats en dan enkel met tram te rijden om medische reden,…."</t>
  </si>
  <si>
    <t>verg: is intussen effectief op A20, heeft document ondertekend, geen aangepast werk op tram meer mogelijk</t>
  </si>
  <si>
    <t>verg: aan de slag sinds mei, opvolgen</t>
  </si>
  <si>
    <t>cr: was een aantal keren te laat gekomen afgelopen zomer, medicatie voor nek en pijn hadden niet het gewenste effect (slaperigheid), is daarna aangepast, nu beter</t>
  </si>
  <si>
    <t>verslag mesor: vakorganisaties laten weten dat Kris nog steeds problemen ondervindt; er zal contact opgenomen worden om hem naar de arbeidsgeneesheer te sturen</t>
  </si>
  <si>
    <t xml:space="preserve">Kris heeft twee maanden aangepast werk gevraagd, bevestigd door arbeidsgeneesheer;
• We gaan in op zijn vraag naar aangepaste diensten, ‘bij voorkeur tram’, voor de periode van 2 maanden, dus tot en met 17/07/2017.
• We geven hem de boodschap mee dat dit eenmalig is, omdat hij al over zijn twee jaar mesor zit. We gaan ervan uit dat zijn problemen na die twee maanden opgelost zijn.
• Indien niet, zullen we zijn dossier weer moeten bespreken, maar we zien in dat geval maar 1 oplossing: terug naar B09. Ook dan zitten we voor ‘bij voorkeur tram’ met het probleem dat de twee jaar mesor al verstreken zijn, maar dat bekijken we dan.
• Stel dat Kris naar B09 gaat… Er zitten nu 5 mensen in B07 die wachten op een tramplaats. Van zodra 1 van hen een tramplaats heeft, kan Kris naar B07. De laatste van B07 die een tramplaats heeft gekregen was in september 2016. </t>
  </si>
  <si>
    <t>beoordelingscommissie: duidelijk maken op mesor dat dit een eenmalig iets is, in de toekomst zal er niet meer ingegaan worden op vragen naar aangepaste diensten</t>
  </si>
  <si>
    <t>verg: aan het werk, opvolgen</t>
  </si>
  <si>
    <t>De Groote Marc</t>
  </si>
  <si>
    <t>26/01/15: melding soc dienst, mag het werk niet hervatten van arbeidsgeneesheer</t>
  </si>
  <si>
    <t>25/06/15: mag werk hervatten vanaf 29/06/15</t>
  </si>
  <si>
    <t>verg 27/07/15: nu aan het werk, opvolgen</t>
  </si>
  <si>
    <t>verg: aan de slag nu</t>
  </si>
  <si>
    <t>verg: niet meer ziek geweest sinds herneming, soc dienst zal eens luisteren wanneer ze op de E17 zit</t>
  </si>
  <si>
    <t>ss: marc is thuis sedert 27/11/2018 met een schouderoperatie,  ik belde hem vandaag om mij voor te stellen als zijn teamcoach en te vragen hoe het met hem ging.  Hij was heel blij mij te horen maar zit in een heel moeilijke revalidatie.  De pijn is nog steeds fel aanwezig en kan zijn arm nog niet omhoog doen zonder hevige pijn.  Op 30/04 moet hij terug naar de specialist en hoopt dat deze hem snel kan helpen.  Hij zit mentaal ook in een dipje want hij zou maar al te graag het werk willen hervatten.</t>
  </si>
  <si>
    <t>Elcin Hüseyin Kürsat</t>
  </si>
  <si>
    <t>laatste verwittiging rijstijl</t>
  </si>
  <si>
    <t>heeft coaching gehad waarbij instructeur zei dat hij enkel negatieve punten had, was heel ongerust. Hem gezegd dat ik geen nieuws heb ontvangen van de rijschool en dat hij zich nog geen zorgen moest maken. Tips gegeven over hoe om te gaan met de opmerkingen en suggesties van de rijschool</t>
  </si>
  <si>
    <t>14/05/13: elke barema storten</t>
  </si>
  <si>
    <r>
      <t xml:space="preserve">verg 06/11/13: houdt bus in de gaten op aanwezigheid van instructeurs, rijdt dan goed; </t>
    </r>
    <r>
      <rPr>
        <sz val="11"/>
        <color rgb="FFFF0000"/>
        <rFont val="Calibri"/>
        <family val="2"/>
        <scheme val="minor"/>
      </rPr>
      <t>ziek van 07/09/14 tem 27/01/15, opvolgen na herneming</t>
    </r>
  </si>
  <si>
    <t>09/07/14: aangesproken op 3 maal niet naar arbeidsgeneesheer komen in een jaar (zegt dit niet express te doen, houdt geen agenda bij, aangeraden dit wel te doen) + conflict met Danny Dewispelaere: erop gewezen dat wederzijds respect belangrijk is</t>
  </si>
  <si>
    <t>SW : Kürsat was te laat met attest educatief verlof en trachtte de fout bij ons te leggen  (binnenpost). Deed daarna lastig om op gesprek te komen gezien HRDC (op basis van foute info) gezegd dhad dat het in orde was,….</t>
  </si>
  <si>
    <t xml:space="preserve">09/12/14: melding van Kürsat dat hij sinds zijn AO op 06/09/14 nog steeds sukkelt met zijn hand, en zijn dokter gezegd heeft dat hij nog twee jaar zal moeten herstellen. Rijden met bus is niet mogelijk, kan niet rijden met tram. Advies arbeidsgeneesheer nodig. </t>
  </si>
  <si>
    <t>bericht soc dienst, Kürsat kan pas in jan naar arbeidsgeneesheer komen, aangezien hij dan pas terug gaat nr specialist + mogelijks operatie</t>
  </si>
  <si>
    <t>verg 30/01/15: ging hernemen, maar bijkomende onderzoeken nodig, dossier voorbereiden</t>
  </si>
  <si>
    <t>23/03/15 (IVC + CR): hervat 01/04 en neemt verlof op de dagen dat hij kine nodig heeft op uren dat hij dienst heeft</t>
  </si>
  <si>
    <t>10/07/15 (IVC + CR): aangesproken op ineens zeggen dat er een controleur betrokken was bij AO, terwijl er niets op aangifte staat en er na onderzoek geen controleur in de buurt was, algemene communicatie van de man moet beter</t>
  </si>
  <si>
    <t>oe</t>
  </si>
  <si>
    <t>30/09/2015: sinds 01/05/2015 ZI01, maar vandaag door arbeidsgeneesheer naar huis gestuurd omwille van heup, moet 100% ZI zijn</t>
  </si>
  <si>
    <t>verg: hernomen, in maart dossier bekijken en eventueel gesprek</t>
  </si>
  <si>
    <t>CR: sinds herneming (twee maand in dienst) 1 x TL, 1 mondel opm te laat bij aflos, 1 mondel opm uniform (was nu in orde), 2 ongevallen en 2 KR. Storten moet na elke barema.</t>
  </si>
  <si>
    <t xml:space="preserve">SW : gesprek naar aanleiding  van geweigerde vraag naar veranderen dienstrol. Tevens evaluatie algemeen functioneren </t>
  </si>
  <si>
    <t>cr: gesprek nav zijn mail na de coaching door Peter Schijvens. Hij voelde zich onheus behandeld, nav een voorgaand voorval met Peter, Peter is volgens hem een racist. Kursat is bereid Peter te benaderen zonder vooroordeel, om te luisteren naar wat hij vanuit zijn job als instructeur doet. hij vraagt evenwel om eens te mogen gecoacht worden door iemand anders, dat zal een ander beeld geven over hem zegt hij.</t>
  </si>
  <si>
    <t>cr: gebeld nav coaching rijschool, instructeur heeft hem niet kunnen aanspreken, verslag aan de telefoon met hem overlopen, ging letten op de aandachtspunten</t>
  </si>
  <si>
    <t>sw : gesprek na meerdere pogingen (hij wou niet komen) in aanwezigheid van Sven Van Mackelberghe, was al bij al een constructief gesprek, duidelijke taal gesproken</t>
  </si>
  <si>
    <t>gesprek IVC - CR: moet iets doen aan houding</t>
  </si>
  <si>
    <t xml:space="preserve">sw : gesprek rond EV, was te laat met attest en probeerde vals de schuld op bureel te stoppen. Koen Luttens was aanwezig. </t>
  </si>
  <si>
    <t>Kursat moet geopereerd worden aan de knie in januari, vraagt om erna tramopleiding te kunnen volgen en aangepast werk te kunnen krijgen -&gt; gezien zijn dossier verbeterd is, is dat ok; moet wel op papier gezet worden dat hij in B05 moet blijven voor een bepaalde tijd - moet ook via mesor bekrachtigd worden</t>
  </si>
  <si>
    <t>sw: gezien mediscge situatie akkoord om tramopleiding te laten volgen, onder voorbehoud van pos advies arbeidsgeneesheer en mesor; voorwaarden: niet onmiddellijk vaste busrol aanvragen en geen blijvende voorkeur voor tramdiensten; vertelde in de rol B05 te willen blijven, tot je kan overgaan tot plaats in gemengde rol; op 10/04 afspraak arbeidsgeneesheer, opleiding kan dan starten op 16/04</t>
  </si>
  <si>
    <t xml:space="preserve">Kürsat is langs geweest bij arbeidsgeneesheer en mag het werk hervatten in aangepast werk (tramopleiding volgen). Stel voor om hem de volgende tramopleiding in te plannen (2 mei 2016), zijn ziekteattest loopt ook tot dan. Hij is mondeling op de hoogte gebracht. 
Reeds ter info voor later : Alvorens hij (terug) busdiensten mag uitvoeren moet hij eerst langs bij arbeidsgeneesheer. </t>
  </si>
  <si>
    <t>info soc dienst: arbeidsgeneesheer bevestigt: vanaf 02/05 werk hervatten met opleiding tram</t>
  </si>
  <si>
    <t>wegens ziekte traminstructeur wordt de tramopleiding on hold gezet tot 14/05; opstapcontrole in afwachting</t>
  </si>
  <si>
    <t>Verloop opleiding tram: "Theoretisch (en praktisch) kan Kürsat met een tram rijden, het ontbreekt hem vooral aan (algemeen) inzicht. Voorbeeld: Hij voerde zijn poetsremming uit (aan vrij hoge snelheid) terwijl er net een andere tram volk aan het lossen was,… (hij was enkel bezig met zijn poetsremming en hield geen rekening dat er personen onverwachts van achter een tram konden komen,..). Ander voorbeeld, hij was (aan station) een wissel (manueel) aan het aanvragen terwijl er een andere tram nog “op” de wissel stond. Hij had niet door dat zijn handeling mogelijks gevaar opbracht voor de collega,….
Gezien hij het kan lijkt extra opleiding niet aangewezen (hij moet vooral “inzicht krijgen”  en speciale  situaties zijn moeilijk te creëren,.. als je over zulke zaken met Kürsat  praat weet je ook niet of je door dringt en of hij het ten volle begrijpt,… ). 
Morgen is nog opleiding,  Vanaf vrijdag rijdt hij met begeleiding. Eventueel een dagje extra (als er volk genoeg is) en trachten regelmatig op te volgen (coaching).</t>
  </si>
  <si>
    <t>sw : gesprek na examen tram om de aandachtspunten (defensief rijden - snelheid aan halten - enz…) nog eens te bekrachtigen</t>
  </si>
  <si>
    <t>beoordelingscommissie: eind juli bij arbeidsgeneesheer voor evaluatie</t>
  </si>
  <si>
    <t>einde aangepaste diensten</t>
  </si>
  <si>
    <t>sw : Kürsat heeft een bedenkelijk ongeval gehad (in rechte lijn zonder aanleiding tegen een verkeersbord gereden)</t>
  </si>
  <si>
    <t>wanneer hij effectief wordt -&gt; effectieve plaats in gemengde rol, dus moet wachten tot er zo een plaats vrij komt</t>
  </si>
  <si>
    <t xml:space="preserve">rijstijl   </t>
  </si>
  <si>
    <t>SH : gesprek verlaten stuurpost met ingeschakelde versnelling en niet geactiveerde parkeerrem</t>
  </si>
  <si>
    <t>ontsporing</t>
  </si>
  <si>
    <t>SH/LVV : ontsporing aan UZ , jas tussen sporen -&gt; 7 dagen effectieve schorsing</t>
  </si>
  <si>
    <t>rijstijl /geldafgifte</t>
  </si>
  <si>
    <t>SH/LVV : ongeval/klapband -&gt; 3 dagen effecteive schorsing, ook geldafgifte besproken</t>
  </si>
  <si>
    <t>De Vos Dries</t>
  </si>
  <si>
    <t>27/06/12: ongevallenpreventie</t>
  </si>
  <si>
    <t>07/05/15: heeft gebeld omdat hij op 06/04 te laat was en zich gehaast had om om 7u35 de tram te nemen zoals gevraagd door de controleur, maar heeft de tram net gemist; de controleur heeft gezegd dat hij dan aan E17 moest wachten op tweede stuk, dat begon om 9u31... in samenspraak met SH besloten te betalen vanaf 7u45 (uur waarop hij bus zou aangenomen hebben had hij de tram niet gemist)</t>
  </si>
  <si>
    <t xml:space="preserve">sw : positief gesprek </t>
  </si>
  <si>
    <t>gebeld nav melding in sharepoint van 05/04: hem de tip gegeven om dergelijke zaken ‘te parkeren’ en er zich niet in op te jagen. Dat wanneer er een controleur bijkomt, hij die dat moet laten afhandelen, zodat de boel niet escaleert / kan escaleren</t>
  </si>
  <si>
    <t>gesprek EV: ontslag ingediend; uit dienst vanaf 20/01/2020</t>
  </si>
  <si>
    <t>Sahbaz Arafat</t>
  </si>
  <si>
    <t xml:space="preserve">advies arbeidsgeneesheer: Tijdelijk bij voorkeur tramdiensten tot midden juni. Terug te zien in de tweede helft van juni voor herevaluatie. </t>
  </si>
  <si>
    <t>verlenging advies tem 31/07/2018</t>
  </si>
  <si>
    <t>Arafat was in de maand augustus in ouderschapsverlof. Hij is op 29/08 op bureel verschenen met een attest van zijn dokter voor terug tramdiensten te krijgen. Hij werd naar de arbeidsgeneesheer verwezen, die heeft het advies bevestigd 'bij voorkeur tram' voor 3 maanden. Arafat moest daardoor terug naar de rol B09, volgens het formulier dat hij op 30/09/16 ondertekend heeft. Hier was hij echter niet mee akkoord, waardoor hij - tegen advies van de arbeidsgeneesheer in - toch zijn eigen busdiensten zal doen.</t>
  </si>
  <si>
    <t>De Waele Walter</t>
  </si>
  <si>
    <t>cr: gebeld nav LZ, is gevallen op reis, linkerenkel/voet gezwollen, loopt met brace + doet kine, moet de 26e bij de dokter, zou graag hernemen 1/11</t>
  </si>
  <si>
    <t>Einauan Foad</t>
  </si>
  <si>
    <t>18/12/13: gebeld, sleept saldo van 80 euro mee, had overzicht gevraagd aan KV, maar heeft dit nog niet ontvangen; gebeld naar KV, het zei haar niets maar ze zal het hem bezorgen</t>
  </si>
  <si>
    <t>(SW) : saldo laag, sleept restsaldo mee, zal dit regulariseren en op nul houden</t>
  </si>
  <si>
    <t>Foad heeft op 11.04.2016 het werk hervat en kon hij vandaag pas naar de arbeidsgeneesheer. Het advies van de arbeidsgeneesheer was echter: dient zich aan te melden bij zijn behandelende geneesheer. Hij is verwittigd dat hij een nieuw ziekte-attest zal moeten binnenbrengen.</t>
  </si>
  <si>
    <t>verg: werkt progressief vanaf 01/06, opvolgen</t>
  </si>
  <si>
    <t>gesprek cr: in de rand van ziektegesprek RC besproken, staat op +2,20 euro</t>
  </si>
  <si>
    <t>gesprek cr: 3 periodes zijn gelinkt aan elkaar (ligamenten enkel gescheurd, tweemaal door arbeidsgeneesheer naar huis gestuurd), andere periodes hebben er niets mee te maken, moet in oktober weer naar orthopedist, is nog niet 100%, maar wil zeker blijven werken</t>
  </si>
  <si>
    <t>opvolging LZ: op 15/10/18 herval van AO in juni, nog steeds enorme rugpijn na helpen rolstoelpatiënt; vanavond MRI-scan</t>
  </si>
  <si>
    <t xml:space="preserve">info soc dienst: Foad gaat op 14/02/2019 bij de arbeidsgeneesheer langsgaan om een mogelijkse werkhervatting te bespreken. Zijn specialist raadt aan om aan 50% te beginnen (halve dagen) tot 31/05/2019. Gezien dit niet kan, zal het wellicht een dag werken, een dag thuis worden. Verdere aanpassingen moeten met de arbeidsgeneesheer besproken worden.
Vanaf 14/02/2019 weten we wellicht meer. </t>
  </si>
  <si>
    <t>Verstockt Debby</t>
  </si>
  <si>
    <t>01/08/13: is komen toelichten dat ze wel degelijk ziek was eind juni (had brief gekregen van mij dat we ons vragen stelden)</t>
  </si>
  <si>
    <t>16/09/2014 (SW) : samenloop van omstandigheden, slechts een keer echt overslapen</t>
  </si>
  <si>
    <t>nieuw in overzicht sinds 01/03/14;  verg RS 17/10/14: ongevallenpreventie (vakbekwaamheid) inplannen en nadien coachen; opleiding gepland 12/11/2014</t>
  </si>
  <si>
    <t>tel. 09/04/15: nog 26,20 euro te storten, gebeurt vandaag, procedure uitgelegd</t>
  </si>
  <si>
    <t>CR: Ze belde om te melden dat ex Steven Van Cauwenberg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t>
  </si>
  <si>
    <t>Vergauwe Danny</t>
  </si>
  <si>
    <t>19/09/14: elke barema storten</t>
  </si>
  <si>
    <t>Vanden Veegaete Münir</t>
  </si>
  <si>
    <t>verg 15/04/15: geen actie, zware med probl</t>
  </si>
  <si>
    <t>09/07/15: zelf gesprek aangevraagd, situatie toegelicht, zou willen progressief hernemen + aangepaste diensten (V / D) vanaf september, gezegd goed af te stemmen met zijn arts en niets te overhaasten, uitgelegd wat mogelijkheden zijn</t>
  </si>
  <si>
    <t>verg 27/07/15: laat hem maar zijn tijd nemen...</t>
  </si>
  <si>
    <t>start 'enkel tram', tot en met 01/10/2017</t>
  </si>
  <si>
    <t>verg: vragen of hij zijn specialist kan laten bekijken of hij weer met bus mag rijden, die contact laten nemen met de arbeidsgeneesheer hieromtrent</t>
  </si>
  <si>
    <t>Munir wil naar B07, snapt niet waarom 'hij is overgeslagen'; voorstel vergadering: Munir gaat naar B09 met voorschrift 'enkel tram', zal binnen enkele maanden naar B07 kunnen gaan; heeft ook een goed dossier, wat in zijn voordeel speelt</t>
  </si>
  <si>
    <t>Via vakbond vraagt Munir of hij in B03 mag blijven in afwachting van B07, voor regio ok (blijft rol met TC)</t>
  </si>
  <si>
    <t>verg: zit al in B07 intussen, afwachten op effectieve tramrol</t>
  </si>
  <si>
    <t>cr: besproken dat mesor wat ons betreft kan verlengd worden, maar verwacht goed dossier (niet meer te laat komen en opletten met KR)</t>
  </si>
  <si>
    <t>arbeidsgeneesheer heeft het verlengd voor een jaar (11/10/2019)</t>
  </si>
  <si>
    <t>Kaddouri Fouad</t>
  </si>
  <si>
    <t>23/10/13 (allergie)</t>
  </si>
  <si>
    <t>nazicht 21/01/14: 3 nieuwe vvf</t>
  </si>
  <si>
    <t>12/08/14: aangesproken op uniformbroek</t>
  </si>
  <si>
    <t xml:space="preserve">16/03/2015(SW) : gesprek (geeft feiten toe, zal zijn best doen , dossier ok) </t>
  </si>
  <si>
    <t>03/12/15: gesprek samen met LDR ivm geruchten over uitspraken nav aanslagen Parijs + gewezen op uniformbroek</t>
  </si>
  <si>
    <t>8/01/2016: gesprek IVC nav krantenartikel HLN 05/01/16</t>
  </si>
  <si>
    <t>12/01/16: aangezien Foad vanaf 10/01/16 ziek is, teneergeslagen door te veel reactie, weer gesprek IVC + CR; boodschap dat hij ongepaste uitspraken mag melden; het bedrijf ziet hem niet als geradicaliseerd</t>
  </si>
  <si>
    <t>gesprek cr: weer 3x te laat in zes maand, zal erop letten</t>
  </si>
  <si>
    <t>gesprek cr: in de rand van gesprek TL ongevallen besproken, gezegd dat het belangrijk is te leren uit de fouten</t>
  </si>
  <si>
    <t>gesprek cr: in de rand van gesprek TL geldafgifte besproken; stort regelmatig maar komt niet op nul, moet daaraan werken</t>
  </si>
  <si>
    <t>gesprek MF, IVC, Natacha Hoste en CR: nav incident 21/06 aan de zuid met Idris Özdemir 29414 en Dirk Neirinck 19995 (Dirk zou zich racistisch uitgelaten hebben tegen hen - geen objectief bewijs)</t>
  </si>
  <si>
    <t>sw : beseft de ernst en wil er aan werken, voor de rest een constructieve chauffeur</t>
  </si>
  <si>
    <t xml:space="preserve">sw : gesprek rond ziekteverzuim (slechts 3 perioden in 2016, waarschijnlijk is 1 periode als 2 gezien,…). Grote verbetering sinds vorig gesprek. </t>
  </si>
  <si>
    <t>cr: hem opgebeld nav LZ, is geopereerd aan die enkel waar hij eerder ook al last van gehad heeft, hoopt 1/11 te hernemen</t>
  </si>
  <si>
    <t xml:space="preserve">sw : verzuimgesprek, start traject </t>
  </si>
  <si>
    <t>overleg regio: 22 periodes, 4 gesprekken; bij volgende ZI bepalen bij wie gesprek</t>
  </si>
  <si>
    <t>overleg regio: attest tot 16/03, inplannen  na herneming of na 16/03 indien verlenging</t>
  </si>
  <si>
    <t>sw : gesprek "ernstige verwittiging", momenteel aan het revalideren (minsten tot half juni)</t>
  </si>
  <si>
    <t>cr: gebeld omwille van te laat komen, zit met heel wat stress, zet zich ook op de nek; hem de raad gegeven hier niet mee te blijven zitten; wilde naar zijn huisarts gaan, hem hem aangeraden ook met soc dienst contact op te nemen</t>
  </si>
  <si>
    <t>info soc dienst: er is al contact geweest na gesprek CR, Fouad is ziek gezet door zijn arts</t>
  </si>
  <si>
    <t>ziekteverzuim gesprek</t>
  </si>
  <si>
    <t>SH gesprek nav afwezigheden, te laat komen en geldafgifte</t>
  </si>
  <si>
    <t>laattijdig attest DV</t>
  </si>
  <si>
    <t>ED tel cont nav ontbrekende attesten DV van 07 en 08/10/2019. Het eerste attest 7/10 had hij</t>
  </si>
  <si>
    <t>afgife brief</t>
  </si>
  <si>
    <t>ED brief afgegeven aan Fouad</t>
  </si>
  <si>
    <t>SH ED gesprek nav ziekteverzuim en te laat komen</t>
  </si>
  <si>
    <t>De Groote Jonathan</t>
  </si>
  <si>
    <t>17/08/12: elke barema storten</t>
  </si>
  <si>
    <t>herhaling, ging trachten buffer in te bouwen</t>
  </si>
  <si>
    <t>systeem buffer werkt niet, elke barema storten</t>
  </si>
  <si>
    <t>verg 05/03/14: bij volgende ZI gesprek IVC + CR ivm alg functioneren</t>
  </si>
  <si>
    <t>verg: arbeidsgeneesheer wil hem niet laten rijden voordat hij een verslag heeft van behandelende specialist (na een aantal behandelingen)</t>
  </si>
  <si>
    <t>telefoon van Jonathan: specialist wil hem nog niet laten rijden, slaapapneu in lichte vorm maar nog niet ok om te rijden. Op 24/08 nieuwe afspraak met neuroloog.</t>
  </si>
  <si>
    <t>De Ruyck Dominique</t>
  </si>
  <si>
    <t>04/06/12: tweemaal per week storten</t>
  </si>
  <si>
    <t>herinnering aan de afspraak, volgende keer form verw</t>
  </si>
  <si>
    <t>nazicht kas 18/12/13: nok</t>
  </si>
  <si>
    <t>nazicht kas 16/01/14: nok</t>
  </si>
  <si>
    <t>achterstand gestort</t>
  </si>
  <si>
    <t>(SW telefonisch) saldo beperkt, zal onmiddellijk storten</t>
  </si>
  <si>
    <t>26/05/15: bevestiging formele verwittiging</t>
  </si>
  <si>
    <t>01/07/15: positief geblazen tijdens preventieve controleactie</t>
  </si>
  <si>
    <t>verg 27/07/15: info mbt blazen: wil er niet voor op gesprek komen, burn-out tot verlof, SW neemt contact na zijn verlof</t>
  </si>
  <si>
    <t>10/09/2015 (SW) : gesprek regio (in kader van gesprek algemeen functioneren)</t>
  </si>
  <si>
    <t>SW : fout stortingsgedrag, na vele mails achter gesprek in orde gekomen</t>
  </si>
  <si>
    <t>mail van Manuel Deprez: "Melding aggresief gedrag eindgebruiker
Ik wil hierbij melden dat ik dinsdag een chauffeur aan de lijn heb gehad wiens paswoord was reset door HD en niet kon inloggen bij intranet. Ik vertelde hem dat hij moest inloggen met 12345 maar dat lukte niet. Omdat hij maar niet ingelogd raakte, werd hij agressief en keerde zijn woede tegen mij. Hij was heel grof tegen mij en eiste mijn naam en de naam van mijn baas. Ik gaf hem mijn naam en uw naam en toen eiste hij dat ik hem met een collega doorverbond want hij weigerde nog langer met mij te spreken. Ik heb gevraagd op de HD wie wilde en ik heb hem dan doorverbonden met Ron want die had er blijkbaar tevoren al mee gebeld. Het lukte toen nog steeds niet om in te loggen en Ron heeft zelf een paswoord ingesteld en daarna kon hij wel aanloggen.
De chauffeur in kwestie was Dominique De Ryck."</t>
  </si>
  <si>
    <t>CR: heb hem gevraagd waarom het ondanks alle gesprekken en telefoontjes niet lukt om elke barema te storten; hem getoond hoe wij het moeten opvolgen en hij snapte ons; hij beloofde er zijn werk van te maken, erkende zijn nonchalance; heb hem ook gezegd dat het volgende gesprek op een hoger niveau zal zijn</t>
  </si>
  <si>
    <t>cr: opgebeld nav LZ, ondergaat kleinere ingrepen en kine om grote ingreep te vermijden, donderdag weer naar dokter, belt vrijdag terug</t>
  </si>
  <si>
    <t>cr: Dominique gebeld; zou mail gestuurd hebben; moet 3e kijkoperatie ondergaan op 10/04 (arm, pols), dan 5d rust en daarna zou het ok zijn als alles goed verloopt; mag niet rijden omwille van medicatie; zal eens bellen wanneer hij resultaat heeft van de ingreep vrijdag 13/04</t>
  </si>
  <si>
    <t>gesprek EV: problemen bank; 23/04 alles storten + op nul komen; nadien elke barema storten; goed dossier</t>
  </si>
  <si>
    <t>YDC: Telefonisch contact over achterstand rekening courant (nu 500 euro achterstand) , Heeft opdracht gekregen om dit onmiddellijk in orde te brengen</t>
  </si>
  <si>
    <t>YDC: andermaal verwittiging over geldafgifte , met nieuw beleid inzake geldafgifte, heeft allemaal te maken met pure nonchalance. Gaat er werk van maken.Eveneens brief met nieuw beleid meegegeven</t>
  </si>
  <si>
    <t>YDC: email met aanmaning tot storten , opdracht aan bank gegeven om zondeag in orde te bengen</t>
  </si>
  <si>
    <t>afgesproken wekelijk stand rekening courant te mailen , verwittigd maar niet in orde gebracht</t>
  </si>
  <si>
    <t>mail om dringend geld af te geven , stand -329 euro</t>
  </si>
  <si>
    <t>mail EV: lijst dec 2019 beschikbaar; totaal = 38,97%; doelstelling is vroegrijden op nul; moet beter</t>
  </si>
  <si>
    <t>mail EV: lijst juni 2020 beschikbaar; score opnieuw slechter; extreemvroeg = 2,56% + vroeg = 30,77%; gevraagd opnieuw inspanningen te leveren</t>
  </si>
  <si>
    <t>mail EV: resultaten nov doorgegeven; zijn weer gestegen; meegegeven hier de nodige aandacht aan te besteden</t>
  </si>
  <si>
    <t>mail EV: resultaten juli doorgegeven; zijn ineens weer veel slechter; dringend herpakken
extreemvroeg = 1,79% + vroeg = 28,57%</t>
  </si>
  <si>
    <t>Van Kerckvoorde Geert</t>
  </si>
  <si>
    <t>verg: soc dienst heeft regelmatig contact, duwt richting hervatting bij hem, stelt ook regelmatig aangepast werk voor aan hem, evaluatie dossier 01/10/2016</t>
  </si>
  <si>
    <t>verg: herneemt progressief vanaf 01/11/16, opvolgen</t>
  </si>
  <si>
    <t>verg: lang thuis gezeten na overlijden partner; progr loopt tot eind feb, kan eventueel verlengd worden; werkt al 80%, met ZI01 is dat 40%; denkt aan brugpensioen; opvolgen</t>
  </si>
  <si>
    <t>verg: werkt 80%, vakbond heeft geïnformeerd voor SWT</t>
  </si>
  <si>
    <t>Moreels Pieter</t>
  </si>
  <si>
    <t>25/10/13: achterstand storten en blijven elke barema storten</t>
  </si>
  <si>
    <t>nazicht kas 16/12/13: ok</t>
  </si>
  <si>
    <t>verg: lang op zoek naar problematiek, lang moeten wachten op specialist, zoekt naar andere functies; opvolgen</t>
  </si>
  <si>
    <t>Schotsaert Michaël</t>
  </si>
  <si>
    <t>melding controle 12/12/14: voelt zich niet goed op tram, wil er niet meer mee rijden, heeft schrik ongevallen tegen te komen; soc dienst heeft hem verwezen naar arbeidsgeneesheer voor advies</t>
  </si>
  <si>
    <t xml:space="preserve">05/08/15: vraag naar coaching aan rijschool </t>
  </si>
  <si>
    <t>ss: coaching gedaan naar aanleiding van een klantenreactie en het feit dat Michael koploper is in het te vroeg rijden.  Het belang van op tijd rijden werd aangehaald maar hij had voor alles een excuus.  Duidelijke werkafspraken gemaakt tevens bevestigd in een brief met nauwgezette opvolging door mezelf tot terugkomst van Yves.</t>
  </si>
  <si>
    <t>Schotsaert Michael</t>
  </si>
  <si>
    <t>Zwaar dossier te vroeg rijden , 3 maanden opvolging en bij slechte resultaten 1 dag schorsing per maand. Zit reeds aan 2 dagen schorsing, lijkt niet te veranderen</t>
  </si>
  <si>
    <t>Doesburg Sander</t>
  </si>
  <si>
    <t>gesprek 05/05/2015 (SW) : samenloop van omstandigheden, Sander zegt dat hij er weinig kan aan veranderen (is telkens schuld tegenpartij)</t>
  </si>
  <si>
    <t>Cornelis Valerie</t>
  </si>
  <si>
    <t>SH en ED gesprek nav facebookgesprek frustraties job. Had lijst mee met te bespreken pntn</t>
  </si>
  <si>
    <t>ED feedbackgesprek nav facebookgesprek. Had nog frustraties maar waardeerde wel onze inspanningen aanwezigheid post Zuid en techniek realisaties.</t>
  </si>
  <si>
    <t>ED gesprek nav opvraging dossier en uiting frustraties tov controlepersoneel.</t>
  </si>
  <si>
    <t xml:space="preserve"> brief nav gesprek SH collega die aangemeld had voor haar.  Aanmeld- en uitrijtijden controleren gedurende een jaar.</t>
  </si>
  <si>
    <t>opvolging uitrijtijden</t>
  </si>
  <si>
    <t>ED aangesproken over onregelmatigheden aanmelden en uitrijden</t>
  </si>
  <si>
    <t>ED gesprek aanmeldtijden zijn ok nu, uitrijden kan nog iets beter. Volgens Valerie komt dit doordat ze haar voertuig goed controleert en de retibo traag opstart.</t>
  </si>
  <si>
    <t xml:space="preserve">VVf gsm gebruik </t>
  </si>
  <si>
    <t>tel. LVV : mutatie naar kust werd geweigerd door OT kust door dossier (laattijdig aanmelden, gebruik GSM, ..). Vanaf maart 2022 kan opnieuw een gesprek plaatsvinden.</t>
  </si>
  <si>
    <t>Good Daniël</t>
  </si>
  <si>
    <t>19/06/2015 (sw) : enkel onschuldige ongevallen, doet hard zijn best om ongevalvrij te rijden</t>
  </si>
  <si>
    <t>overleg rijschool: is twee weken geleden gecoacht (1), gesprek plannen</t>
  </si>
  <si>
    <t>cr: tracht te leren uit ongevallen, gaat erop letten nog meer preventief te zijn bv door betere stuurhouding</t>
  </si>
  <si>
    <t>Sassi Selma</t>
  </si>
  <si>
    <t>07/10/13: elke barema storten</t>
  </si>
  <si>
    <t>07/10/13 (4 periodes, maar aangehaald tijdens gesprek geldafgifte; rugproblemen)</t>
  </si>
  <si>
    <t>gebeld 18/12/13: ze gaat nakijken of ze zich mogelijks ergens vergist heeft</t>
  </si>
  <si>
    <t>tel 20/12/13: EDK's van in juli gevonden voor zo'n 60 euro, ze gaat dit vandaag overschrijven</t>
  </si>
  <si>
    <t>nazicht kas 09/01/14: ok</t>
  </si>
  <si>
    <t>herhaling elke barema storten</t>
  </si>
  <si>
    <t>problemen ivm de 230 euro aan dagpassen die ze gratis moest verstrekken, kas is blad kwijt, gevraagd het weer op verslag te zetten</t>
  </si>
  <si>
    <t>informeel aan de telefoon, twee nieuwe periodes na vorig gesprek</t>
  </si>
  <si>
    <t>gebeld, gevraagd waar het verslag blijft, heeft nu ook kopie van aanvraag school gevonden, gevraagd alles vandaag nog binnen te brengen</t>
  </si>
  <si>
    <t>verslag binnen 02/06/14</t>
  </si>
  <si>
    <t>tel 09/04/15: achterstallig bedrag wordt vandaag gestort, nog eens gewezen op belang van na elke barema te storten</t>
  </si>
  <si>
    <t>verg 27/07/15: gesprek gepland</t>
  </si>
  <si>
    <t>info controle: vraagt aflos eigen verzoek, is niet mogelijk, zegt dan dat ze naar dokter zou gaan, aflos ziek dus…</t>
  </si>
  <si>
    <t>sw :vele ziekteperioden en DV,  gezegd dat het 2 voor twaalf is, letterlijk over ontslag gesproken,… afwachten (is novemlber en december thuis, ouderschapsverlof). Haar echtgenoot is zelfstandig , alle lasten zijn voor haar (is eigenlijk nooit ziek, moet om allerlei redenen regelmatig thuis blijven)</t>
  </si>
  <si>
    <t>sw : gesprek 2 voor twaalf. Verzuim om diverse (niet gerechtvaardigde) redenen. Ik gesprek vertelde ze bijvoorbeeld dat afwezigheden vrij divers waren, haar man is zelfstandig en blijft uiteraard nooit thuis,….</t>
  </si>
  <si>
    <t>verg: gesprek bij hervatten</t>
  </si>
  <si>
    <t xml:space="preserve">sw : gesprek over ziekteperiode loopbaan (te veel in verhouding met de effectieve aanwezigheid) </t>
  </si>
  <si>
    <t>El-Khadiri Youssef</t>
  </si>
  <si>
    <t>04/12/14 tel (cr): stort niet elke week, zou brief hebben van mij dat hij 1x om de 4 weken mag storten, mag dit zeker komen tonen, verwezen naar bericht van nov '14</t>
  </si>
  <si>
    <t>verg 27/07/15: gesprek regio op 27/08/15</t>
  </si>
  <si>
    <t>(SW) : diverse terechte medische oorzaken, momenteel alles ok</t>
  </si>
  <si>
    <t xml:space="preserve">sw: hoog aantal kleine ongevallen, voor de rest ok </t>
  </si>
  <si>
    <t>overleg rijschool: al veel opleidingen vakbekwaamheid gehad, gesprek plannen na volgend ongeval</t>
  </si>
  <si>
    <t>afgevoerd naar spoed, bleek achteraf gelukkig migraineaanval te zijn</t>
  </si>
  <si>
    <t>Detaeye Alain</t>
  </si>
  <si>
    <t>SW: informeel gesprek over conflict met Enes</t>
  </si>
  <si>
    <t>gesprek SW nav melding Dogan Enes (12/01); toont begrip; heeft sms gestuurd, zal het bij gelegenheid uitpraten</t>
  </si>
  <si>
    <t>gesprek CR: samenloop van verschillende zaken (AO na spuwincident, problemen knie + stuk laten weghalen, griep na run,…), verwacht geen verder verzuim</t>
  </si>
  <si>
    <t>vanaf 20/09 gedurende 3 weken enkel tram</t>
  </si>
  <si>
    <t>facebook</t>
  </si>
  <si>
    <t>Gesprek Wesley nav reactie facebook .</t>
  </si>
  <si>
    <t>Vanmaldeghem Hilde</t>
  </si>
  <si>
    <t>gesprek cr: de 3 langdurige periodes in haar carrière hebben allemaal te maken met het ongeval dat ze had op weg naar het werk in 2013 (was niet erkend als AO omdat ze van haar ouders kwam), heeft niet gezegd wat er precies scheelt, ze verwacht / hoopt geen verder verzuim</t>
  </si>
  <si>
    <t>cr: haar opgebeld nav LZ, trombose in been + longembolie; net op tijd in spoed; neemt bloedverdunners, moet op controle hiervoor</t>
  </si>
  <si>
    <t>sw :  antwoordapparaat</t>
  </si>
  <si>
    <t>overleg regio: 11 periodes, 4e langdurige nu, 1 gesprek; na herneming start traject</t>
  </si>
  <si>
    <t>cr: voice mail</t>
  </si>
  <si>
    <t>overleg regio: Hilde heeft teruggebeld wanneer ik niet op bureel was; terugbellen naar haar</t>
  </si>
  <si>
    <t>sw : volop onderzoeken aan het uitvoeren. Moet in principe in orde komen. Nu verlenging tot eind maart</t>
  </si>
  <si>
    <t>cr: donderdag moet ze naar de longspecialist, om te zien om embolieën nu wel weg zijn (ze had er 5, nu nog 2), neemt nog steeds bloedverdunners; linkerbeen is beter, maar wel wat schade aan been, 1 kans op 2 dat haar been gezwollen zal blijven; af en toe wandelen om been te trainen</t>
  </si>
  <si>
    <t>overleg regio: bij verlenging na 30/06 uitnodigen tijdens ZI, polsen naar perspectief</t>
  </si>
  <si>
    <t>cr: open gesprek, ze moet maandelijks op controle om de evolutie te evalueren. Op 12 juli volgt een volgend onderzoek. Ze hoopt bij elk onderzoek te mogen hernemen, maar zolang ze niet voldoende hersteld is, geven de dokters geen toestemming. Ze heeft het er zelf moeilijk mee dat men niet kan zeggen wanneer ze kan hernemen.</t>
  </si>
  <si>
    <t>cr: tel contact: positieve resultaten gehad, mag stoppen met bloedverdunners; moet nu fysiek weer opbouwen, revalidatieprogramma kan opgestart worden, morgen afspraak hiervoor; geen idee hoe lang dit zal duren</t>
  </si>
  <si>
    <t>cr: ziek geweest de voorbije 3 weken, is nu herstellende, antibiotica moeten nemen; bloedverdunners zijn gedaan; nog steeds aan het revalideren (even stil gelegen wegens ziekte); hoopt in januari te kunnen hernemen</t>
  </si>
  <si>
    <t>opvolging: attest tem 28/02 --&gt; opgebeld; heeft een mentale crash gehad; pas afspraak met specialist in maart; is wel al gaan informeren over rijbewijs en vakbekwaamheid; hoopt nu in april te kunnen starten met opfrissing en opleiding</t>
  </si>
  <si>
    <t>ED tel contact nav ziekte wegvoeren MUG. Pos nieuws hartspecialist maar wel heel down. Hoopt 1/7</t>
  </si>
  <si>
    <t>Sidi Mohamed Ettaibi</t>
  </si>
  <si>
    <t>ED mail 4,76% extreem te vroeg en 26,19% te vroeg Totaal 30,95% te vroeg. Reactie : de cijfers verassen me wel want ik lette er extra op.</t>
  </si>
  <si>
    <t>ED gesprek nav 5 afwezigheden afgelopen jaar . Bevestigd per brief op 20/08/2020.</t>
  </si>
  <si>
    <t>Dejonckheere Carla</t>
  </si>
  <si>
    <t>16/06/15: vult zoals gevraagd voor elk voorval een formulier in (3 "gekwetste" reizigers, 1 "voor moest ze ertegen gezeten hebben" …)</t>
  </si>
  <si>
    <t>LVV : niet te bereiken, bart gebeld : Carla is reeds 6 weken opgenomen en dat zal nog een tijd zo zijn (geen verdere uitleg)</t>
  </si>
  <si>
    <t>LVV : Bart gezien. Carla zou willen hervatten maar is nog steeds opgenomen. Er volgt nog een bespreking met alle dokters of dit mogelijk zal zijn. Wordt later meegedeeld. Bart houdt mij op de hoogte.</t>
  </si>
  <si>
    <t>gesprek SH + LVV : ivm ziektes, Carla heeft uitgelegd dat ze hiervoor de nodige hulp of stappen ondernomen heeft waardoor dit beperkt zal blijven</t>
  </si>
  <si>
    <t>Demir Bülent</t>
  </si>
  <si>
    <t>16/06/2015(sw) : door omstandigheden wat slordig, zal saldo aanzuiveren</t>
  </si>
  <si>
    <t>SW :  was voorzien op gesprek, na telefonischh contact gesprek afgelast op voorwaarde dat saldo op nul kwam, wel een brief opgemaakt</t>
  </si>
  <si>
    <t>cr: uniform nu in orde; melding mbt attest was nav vroeger herbeginnen met andere diensten, miscommunicatie; 1x vergist van dienst; heeft thuis veel aan zijn hoofd (vandaar ook dat RC niet verliep zoals het hoorde, hij niet reageerde op mails,…); loopt van pier naar pol omdat vrouw niet goed is, zij is herstellende, 2018 is hij goed gestart, heeft de intentie dit vol te houden</t>
  </si>
  <si>
    <t>sw: streng gesprek rond geldafgifte (formele verwittiging). Demir moet regelmatiger storten ! Verder goed dossier</t>
  </si>
  <si>
    <t>cr: 2e streng en formeel gesprek RC; tegelijk ZI besproken, pechjaar gehad op verschillende vlakken zegt hij</t>
  </si>
  <si>
    <t>gesprek 5 ziekteperiodes: + ecoscore en vroegrijden</t>
  </si>
  <si>
    <t>Willaert Steven</t>
  </si>
  <si>
    <t>info soc dienst: mag niet rijden omdat hij geen medische schifting heeft voor rijden met bril (enkel voor rijden met lenzen), heeft een te grote 'afwijking'; mag lenzen tijdelijk niet dragen omdat hij oogproblemen heeft</t>
  </si>
  <si>
    <t xml:space="preserve">info soc dienst: Ik heb vandaag telefoon gekregen van Steven Willaert. Ik had hem deze namiddag voorzien op de planning van de arbeidsgeneesheer. 
Daar ging hij op basis van verslagen van zijn specialist naar de arbeidsgeneesheer komen, maar dat verslag is nog niet binnen. Van zodra het binnen is, laat hij iets weten en plan ik een afspraak in. 
</t>
  </si>
  <si>
    <t>info soc dienst: mag aangepast werk doen waar geen medische schifting voor nodig is - gaat zelf ook second opinion vragen voor andere behandeling eventueel, zodat hij wel weer lenzen mag dragen</t>
  </si>
  <si>
    <t>hernomen (voltijds)</t>
  </si>
  <si>
    <t>tijdens privétijd positief geblazen bij politie, 15 dagen rijbewijs kwijt, gesprek met Greet en Chaja en ADM-beleid toegelicht</t>
  </si>
  <si>
    <t>Dewelde Stijn</t>
  </si>
  <si>
    <t>Positieve ademtest op 25/09/2015 (preventieve actie)</t>
  </si>
  <si>
    <t>sw : eerste gesprek - heeft groot negatief  saldo op rekening courant</t>
  </si>
  <si>
    <t>overleg regio: 1 periode twee weken na gesprek + RC (als begin volgende week NOK dit erbij nemen - redelijk wat voeten in de aarde gehad, via vakbond afspraak dat het begin volgende week ok moet zijn)</t>
  </si>
  <si>
    <t>sw : gesprek over geldafgifte, Stijn zal bijstorten (ten laatste op 16 maart op nul)</t>
  </si>
  <si>
    <t>overleg regio: 4e periode in 2018, nu waarschijnlijk verlofopname en vergeten bellen voor herneming; inplannen tijdens ZI</t>
  </si>
  <si>
    <t>sw : Start traject, Stijn is thuis wegens een moeilijke periode (privé). Hervat volgende week. Meegegeven dat het 5 voor twaalf is betreft verzuim</t>
  </si>
  <si>
    <t>verg: streng gesprek, morgen herneemt hij</t>
  </si>
  <si>
    <t>cr: Stijn op gewezen dat 7 ziekteperiodes in een jaar echt te veel is (twee nieuwe sinds gesprek op 21/06). Erop gewezen dat het anders moet, anders komt hij in de problemen. Beseft dat het veel is, had privéproblemen, maar deze zijn inmiddels van de baan, hoopt dat het nu betert; ook de meldingen besproken</t>
  </si>
  <si>
    <t xml:space="preserve">werkoverleg: na herneming op gesprek bij SH uitnodigen </t>
  </si>
  <si>
    <t xml:space="preserve">wvc: gesprek samen met sociale dienst. Stijn zal hernemen met progressieve tewerkstelling gedurende 2 maanden. </t>
  </si>
  <si>
    <t>De Prycker Jacques</t>
  </si>
  <si>
    <t>verg 30/01/15: hartaanval gehad, geen actie</t>
  </si>
  <si>
    <t>verg 27/07/15: hernomen, niet meer ZI geweest</t>
  </si>
  <si>
    <t>melding soc dienst: zoon is weer weggelopen uit internaat en is weer verdwenen. Jacques wou enkel verhaal komen doen, maar leek zwaar onder de dindruk. Na advies arbeidsgeneesheer naar huis gestuurd.</t>
  </si>
  <si>
    <t xml:space="preserve">sw : thuis sinds half mei;, heeft "slapend" been (links). Momenteel trachten ze met medicatie en infiltratie een oplossing te vinden, mogelijks volgt een operatie. Verwachting is dat hij nog even zal thuis zijn. </t>
  </si>
  <si>
    <t>SW : is langs geweest met verlenging tot eind van jaar. Operatie aan de rug op 8 oktober , daarna revalidatie</t>
  </si>
  <si>
    <t>opvolging LZ: revalidatie verloopt goed, pijn is volledig weg; volgende week afspraak om te zien of hij rugschool nodig heeft of niet; hoopt in januari te kunnen hernemen</t>
  </si>
  <si>
    <t>voltijds hernomen na LZ</t>
  </si>
  <si>
    <t xml:space="preserve">gesprek ziekte </t>
  </si>
  <si>
    <t>Rotty Christoff</t>
  </si>
  <si>
    <t>ED mail 11,43% extreem te vroeg en 28,57% te vroeg Totaal 40% te vroeg. Covid 19?</t>
  </si>
  <si>
    <t>Degroote Marleen</t>
  </si>
  <si>
    <t>verg 30/01/15: soc dienst voert gesprek na herneming</t>
  </si>
  <si>
    <t>verg 27/07/15: heeft CVS gehad, wil aangepast werk aanvragen, zal daarvoor contact opnemen met regio want arbeidsgeneesheer minimaliseert het (was gekend bij aanwerving)</t>
  </si>
  <si>
    <t>26/08/15: bijkomende opleiding gelede bus nodig</t>
  </si>
  <si>
    <t xml:space="preserve">sw :  hoog aantal ongevallen, verder ok </t>
  </si>
  <si>
    <t>overleg rijschool: laatste ongeval dateert van december 2015, opvolgen</t>
  </si>
  <si>
    <t>verg: ZI01 nu, opvolgen</t>
  </si>
  <si>
    <t>verg: werkt constructief, doet haar best, opvolgen</t>
  </si>
  <si>
    <t>tel. Contact: Marleen heeft nu nog een attest tot 23/08 maar zou dan graag progressief terug starten. Er is al een onderzoek bij de bedrijfsarts ingepland op 01/08/2019</t>
  </si>
  <si>
    <t>De Rycke Sylvie</t>
  </si>
  <si>
    <t xml:space="preserve">verg 27/07/15: gesprek regio gesprek </t>
  </si>
  <si>
    <t>27/08/2015 (SW) : meestal korte afwezigheden wegens onder meer migraine, doorverwezen naar arbeidsgeneesheer</t>
  </si>
  <si>
    <t>gesprek CR: was aanvankelijk wat defensief en kwaad ('die uren zijn ook niet gemakkelijk'), heb dit benoemd, waarna ze toegaf wat kwaad te zijn omdat ze haar best deed en toch weer op gesprek moest komen. Heb haar bevestigd dat voor verschillende zaken verschillende procedures gelden en dat we zeker niet haar aan het zoeken zijn (wat wel haar gevoel was). Ze is goed bezig (ZI, geld,...), ze moet alleen als het wat veel wordt qua wisselende uren wat meer rust inlassen (bv een dagje verlof nemen). Ze was een heel andere persoon op het einde van het gesprek. Heb haar aangeraden dat als ze met iets zit, zeker moet langskomen en er niet mee moet blijven lopen.</t>
  </si>
  <si>
    <t>overleg met sociale dienst: wachten of ze herneemt of niet</t>
  </si>
  <si>
    <t xml:space="preserve">sw: verlenging binnengebracht, heb Sylvie aan de lijn gehad. Ze sukkelt wat met haar rug, vandaar de huidige (langdurige) afwezigheid. 
Heb nog eens expliciet gevraagd naar de periode dat ze het wat lastig had als chauffeur. Dit is momenteel volledig onder controle. </t>
  </si>
  <si>
    <t>verg: opvolgen, bij volgende periode luisteren of het met de rug te maken heeft</t>
  </si>
  <si>
    <t>overleg regio: periode in mei, vorige dateert van nov '17 -&gt; opvolgen</t>
  </si>
  <si>
    <t>sw : reden van verzuim zijn de diensten, afspraak is om in de rol BO5 te stappen</t>
  </si>
  <si>
    <t>tel CP: 'Sylvie heeft al wenend opgeroepen dat ze het niet meer ziet zitten. Dienstwagen in haar richting gestuurd'</t>
  </si>
  <si>
    <t xml:space="preserve">sw : gesprek rond verzuim. Hoofdboodschap : zorg dat je werkplezier vind in de job (Sylvie gaf aan dat "als ze het geweten had", ze waarschijnlijk geen chauffeur was geworden,… Ze wil nu wel het beste maken van de job bij De Lijn </t>
  </si>
  <si>
    <t>gesprek YDC - afwezigheden besproken; terugdringen tot een minimum + opvolgen algemeen functioneren</t>
  </si>
  <si>
    <t>psychisch heel moeilijk om te gaan met mentaliteit van reizigers , je bent uitgekeken op de job in het algemeen,afspraak is algemeen functioneren van dichtbij op te volgen,</t>
  </si>
  <si>
    <r>
      <t xml:space="preserve">gesprek SH: ziekteverzuim + </t>
    </r>
    <r>
      <rPr>
        <b/>
        <sz val="11"/>
        <color theme="1"/>
        <rFont val="Calibri"/>
        <family val="2"/>
        <scheme val="minor"/>
      </rPr>
      <t>ernstige verwittiging gegeven</t>
    </r>
    <r>
      <rPr>
        <sz val="11"/>
        <color theme="1"/>
        <rFont val="Calibri"/>
        <family val="2"/>
        <scheme val="minor"/>
      </rPr>
      <t xml:space="preserve"> + gewezen op afwezigheden</t>
    </r>
  </si>
  <si>
    <t>Herhaaldelijke meldingen van afwezig zijn zonder melding, Op 27/05 terug afwezig, hele dag opgebeld geweest door planning zonder resultaat, Om 14u belt ze dat ze haar overslapen heeft. Conversatie via berichten waarbij ik haar wijs op haar fout , ze reageert : trek dan u conclusies,</t>
  </si>
  <si>
    <t>Vyncke Sissi</t>
  </si>
  <si>
    <t>21/04/2015: nieuwe chauffeur, gewezen op ZI</t>
  </si>
  <si>
    <t>21/04/2015 (sw) : evaluatiegesprek 6 maanden, Sissy had een medisch probleem waardoor ze "sukkelde" en regelmatig ziek was, probleem is opgelost</t>
  </si>
  <si>
    <t>verg 27/07/15: 1 AO sinds gesprek 21/04/15, opvolgen</t>
  </si>
  <si>
    <t>16/12/15: zeker elke barema storten, besefte het zelf</t>
  </si>
  <si>
    <t>16/12/15: 1 ziekteperiode, niet gerelateerd aan voorgaande, 2 AO (2e was herval van 1e, nl nekpijn na noodremming)</t>
  </si>
  <si>
    <t>verg: nav ZI op 20/07 maar wel foto op facebook  (samen met Nick De Roo) opgebeld door SW, 1 dag ziek, heeft gesprek gevraagd; laatste kans geven</t>
  </si>
  <si>
    <t>sw : gesprek rond ziek en facebook (zie personeelsdossier)</t>
  </si>
  <si>
    <t>verg: 4 nieuwe periodes sinds gesprek; gesprek plannen bij IVC</t>
  </si>
  <si>
    <t>gesprek IVC + CR: gewezen op aantal afwezigheden in de hele loopbaan (21 periodes sinds indiensttreding 2014); moet naar beneden; laatste verwittiging</t>
  </si>
  <si>
    <t>Arein Tim</t>
  </si>
  <si>
    <t>27/04/2015: nieuwe chauffeur, nieuwe evaluatie binnen 6 maand wegens aantal ongevallen</t>
  </si>
  <si>
    <t>27/04/15: tijdens evaluatie verwezen naar de 4 ongevallen (verantw), allemaal lichte schade, inschattingsfouten, binnen 6 maanden herevaluatie</t>
  </si>
  <si>
    <t>27/04/15: tijdens evaluatie verwezen naar 2 ZI, ene is wegens problemen thuis (zat er even door), ander is wegens prostaatproblemen, tracht deze zaken weliswaar zoveel mogelijk op rust te regelen, binnen 6 maanden herevaluatie</t>
  </si>
  <si>
    <t>27/04/15: tijdens evaluatie verwezen naar 2 TL, was na onderbroken diensten, heeft het daar moeilijk mee (woont ook ver)</t>
  </si>
  <si>
    <t>gesprek 09/07/15: geen nieuwe periode</t>
  </si>
  <si>
    <t>gesprek 09/07/15: 1 nieuwe vvf te laat komen, heeft aparte klokradio gekocht en moto voor als de auto in panne zou vallen, wil het niet meer tegenkomen</t>
  </si>
  <si>
    <t>gesprek 09/07/15: 1 nieuw ongeval (niet verantw), zegt meer rust te hebben en voertuig eindelijk te kennen</t>
  </si>
  <si>
    <t>09/07/15: in mei niet elke barema gestort, is absolute vereiste</t>
  </si>
  <si>
    <t>gesprek 08/10/15: 3 nieuwe ongevallen (2 niet verantwoordelijk), goede intenties, slechte omstandigheden -&gt; nieuwe evaluatie binnen 6 maanden</t>
  </si>
  <si>
    <t>gesprek 08/10/15: 1 nieuwe vvf; goede intenties, slechte omstandigheden (vroege tijdens opl G, was doodop) -&gt; nieuwe evaluatie binnen 6 maanden</t>
  </si>
  <si>
    <t>aflos eigen verzoek + onmiddellijk naar soc dienst gebracht voor gesprek, was van slag na de minuut stilte nav de aanslagen, reden waarom ons onbekend, wel bekend bij soc dienst</t>
  </si>
  <si>
    <t>zelf gesprek gevraagd bij SH, privékwesties + bezorgdheid over dossier, erop gewezen dat we zien dat ZI en TL verbeterd zijn, enkel ongevallen nog een issue</t>
  </si>
  <si>
    <t>overleg rijschool: gesprek SH gehad, coachen bus</t>
  </si>
  <si>
    <t>verg: sinds gesprek met SH geen ZI, geen TL, ongevallen beter</t>
  </si>
  <si>
    <t>cr: tel.: heeft weer een depressie, zoals vorig jaar, is toen te snel weer komen werken; krijgt nu medicatie en gaat naar een psycholoog, wil er van af</t>
  </si>
  <si>
    <t>sw : gesprek in aanwezigheid van Peter De Cock. Zal nog enkele maanden afwezig blijven. Boodschap gegeven : zorg voor herstel gezien je afwezigheid op termijn niet haalbaar is</t>
  </si>
  <si>
    <t>cr: tel contact: gaat redelijk, maar nog niet optimaal, privé het één en ander gebeurd, neemt nog medicatie en volgt nog begeleiding</t>
  </si>
  <si>
    <t>opvolging LZ: via vakorganisatie vernomen dat hij een terugkeer niet ziet zitten, op 28/11 gesprek gepland met IVC en SH</t>
  </si>
  <si>
    <t>feedback SH: Ivan wil de finale beslissing 6 maand uitstellen en zien of Tim intussen herneemt; nieuw gesprek met Tim wordt gepland in de loop van volgende week</t>
  </si>
  <si>
    <t>bespreking SH - CR: op gesprek is afgesproken eerst re-integratietraject te volgen, is deze week naar arbeidsgeneesheer geweest</t>
  </si>
  <si>
    <t>Vandaag door arbeidsgeneesheer medisch ongeschikt verklaard 
Tim heeft 7 WD om in beroep te gaan. Zal hij vermoedelijk niet doen. In dat geval volgende week vrijdag ontslag om medische redenen.</t>
  </si>
  <si>
    <t>De Bruycker Iepkien</t>
  </si>
  <si>
    <t>14/08/15: nieuwe chauffeur</t>
  </si>
  <si>
    <t>verg: operatie gehad, er zal nog een ingreep volgen waarsch, gesprek na herneming in dat geval</t>
  </si>
  <si>
    <t>sw : gesprek na een lange ziekteperiode, er volgt nog een operatie (12/2016), daarna zou alles ok moeten zijn</t>
  </si>
  <si>
    <t>verg: opvolgen na herneming</t>
  </si>
  <si>
    <t>positieve ademtest op 15/03/2017 (preventieve actie)</t>
  </si>
  <si>
    <t>sw : positief bij preventie alcoholtest (geloofwaardig verhaal)</t>
  </si>
  <si>
    <t>nieuwe controle: negatief geblazen</t>
  </si>
  <si>
    <t>cr: gebeld nav LZ, voice mail</t>
  </si>
  <si>
    <t>cr: heeft teruggebeld, had last van nek, blijkt een stuk psychosomatisch te zijn, accumulatie van verschillende zaken (operatie, …); volgt nu begeleiding en kine, hoopt begin april te kunnen hernemen, maar is er nog niet zeker van</t>
  </si>
  <si>
    <t>cr: gesprek nav LZ en 3 periodes nadien; heeft thuis gezeten omwille van combi werk - privé, stress, andere periodes hebben daar niet mee te maken; herkent nu de signalen en bewaakt het evenwicht om uitval te vermijden</t>
  </si>
  <si>
    <t>Van der Auwera Gregory</t>
  </si>
  <si>
    <t>06/08/15: vraag naar coaching door rijschool door opeenstapeling KR over rijstijl; wordt gepland 19/08</t>
  </si>
  <si>
    <t>27/08/2015 (SW) : evaluatiegesprek na 6 maanden, hoog aantal KR besproken</t>
  </si>
  <si>
    <t>sw : zeer veel klantenreacties, onder mee over rijstijl - gedrag, ziet zelf geen probleem, werkt er aan en doet zijn best</t>
  </si>
  <si>
    <t>SW: telefoon naar Gregory nav meldingen vroegrijden</t>
  </si>
  <si>
    <t>cr: moeilijk door te dringen tot hem, aantal tips gegeven, niet zeker of ik ben doorgedrongen. Duidelijk gezegd dat veel afhangt van hoe zaken naar klanten toe aangehaald worden en dat rijstijl beter moet.</t>
  </si>
  <si>
    <t>cr: sinds gesprek voorval met Geoffrey, voorval met Vincent Remiens (op facebook ook), positieve kr naar zichzelf gestuurd, mail van Tinneke. Op 12/01 panne met brommer, alles gefilmd omdat hij het wilde bewijzen. Gregory erop gewezen dat vertrouwen binnen ons bedrijf essentieel is, dat er blijkbaar een vertouwensbreuk is. Hij gaf dit toe na het vorige gesprek. Uitgelegd dat wij zo lang mogelijk coachend en informeel willen werken, dat we willen dat onze chauffeurs leren en bijgetuurd worden waar nodig. niet de bedoeling dat ze met schrik en wantrouwen rondrijden. Gezegd dat hij geen zaken over het werk op facebook mag zetten, dat zichzelf positieve KR sturen totaal niet kan, en dat het de volgende keer een formeel gesprek wordt. Ook verwezen naar Greet voor eventuele andere issues (alarmbellen die bij mij opgaan).</t>
  </si>
  <si>
    <t>Gesprek SH KR + coaching door Kristoff D'Haese</t>
  </si>
  <si>
    <t>coaching door controleur Kristoff D'Haese</t>
  </si>
  <si>
    <t>Gregory informeel aangesproken rond KR social media ivm rolstoelgebruikers</t>
  </si>
  <si>
    <t xml:space="preserve">sw : zeer lang gesprek met klare taal (moet anders, anders samenwerking stoppen). De brief (sociale media - omgaan met andere weggebruikers - dashcam en algemeen functioneren) is (voor de laatste maal) coachend,….. </t>
  </si>
  <si>
    <t>sw : brief over gebruik dashcam (standpunt De lijn verduidelijken)</t>
  </si>
  <si>
    <t>sw : gregory gebeld gezien hij lijnverkenning (in burger, meerijden F122) volgde met zijn hond. Gregory dacht dat dit kon gezien hij zich gedroeg als een reiziger. Meegegeven dat het "betaalde" tijd is en dat we dan niet willen dat iemand zijn huisdier mee neemt</t>
  </si>
  <si>
    <t>cr: aangesproken op te vroeg rijden</t>
  </si>
  <si>
    <t>sw : telefoongesprek over facebook, gezegd dat  het wat mij betreft moet stoppen, in ander geval stoppen we beter de samenwerking</t>
  </si>
  <si>
    <t>overleg regio: meldingen op facebook stoppen niet, boodschap geven in het gesprek van 14/06 dat dit moet stoppen + bevestigen in brief; hem dempen in onze groep als sanctie?; kan niet om met grijze zones (zie ook mail naar Geert Vande Veire)</t>
  </si>
  <si>
    <t xml:space="preserve">sw : nutteloos gesprek in aanwezigheid van Peter De Cock. Ik heb geen vat meer op Gregory. Hij gaf zelf aan ander werk te zoeken. </t>
  </si>
  <si>
    <t xml:space="preserve">wil niet op gesprek willen komen (tenzij tijdens betaalde tijd); overzicht KR's + acties bezorgd aan MF en DB, wordt voorgelegd aan juridische dienst (ok voor ontslag?)
</t>
  </si>
  <si>
    <t>In de loop van volgende week (ontslag)gesprek Ivan/SH ; Hilde plant in</t>
  </si>
  <si>
    <t>Verbeurt Mario</t>
  </si>
  <si>
    <t>20/02/15: melding rijschool: ziek tijdens OP</t>
  </si>
  <si>
    <t>03/03/15: melding rijschool: Geert heeft bijsturend gesprek gevoerd met Mario en tips gegeven, hij heeft nu even rust nodig, examen wordt met een dag uitgesteld</t>
  </si>
  <si>
    <t>29/12/15: meldt via mail verlenging ziekteperiode door operatie pols (revalidatie), heeft weliswaar gevraagd naar de reiswegen van de gelede bussen om deze tijdens zijn afwezigheid al te kunnen verkennen</t>
  </si>
  <si>
    <t>Mail LVDV: "Zopas kreeg ik de melding dat betrokken chauffeur niet mag hervatten van de arbeidsgeneesheer. Mario was ziek van 23/11/2015 en zou op 01/02/16 hervatten.
Hierbij werd ook gemeld dat, indien hij  herneemt, hij enkel zou mogen rijden met een PCC. Gelieve er rekening mee te houden dat betrokken chauffeur nu enkel een buschauffeur is die enkel met standaardbus kan rijden. Dit zou betekenen dat hij nog opleiding zou moeten krijgen voor tram, maar dan niet voor hermelijn of Albatros. Tevens kunnen wij hem dan niet verzekeren dat hij steeds een PCC-voertuig zal hebben op de diensten die met tram voorzien zijn. Dit lijkt mij een onmogelijk verhaal."</t>
  </si>
  <si>
    <t>sw : telefonisch contact over fout gebruik sociale media (bevestigd met eenbrief)</t>
  </si>
  <si>
    <t>SW: Geen opmerkingen</t>
  </si>
  <si>
    <t xml:space="preserve">verg: psychische probl, soc dienst, gesprek regio </t>
  </si>
  <si>
    <t>sw : is langdurig thuis, heeft de intentie om te hernemen</t>
  </si>
  <si>
    <t>niews van soc dienst: Mario herneemt 01/05</t>
  </si>
  <si>
    <t>heeft een dag gewerkt maar daarna weer ziek, was eigenlijk nog te vroeg, zal 22 mei hernemen</t>
  </si>
  <si>
    <t>verg: 1 periode sinds LZ; opvolgen, gesprek bij volgende ZI</t>
  </si>
  <si>
    <t>sw : Nadruk gelegd dat ziekteperioden drastich moeten zakken, 2018 moet beter,… Mario beseft het en zal zijn best doen</t>
  </si>
  <si>
    <t>na overleg regio - rijschool tramopleiding stopgezet, het lukte niet</t>
  </si>
  <si>
    <t>cr: ernstige verwittiging voor ZI; mislukte tramopleiding aangehaald, vertelde dat de instructeur hem stress gaf en ongepaste uitspraken deed, tegen Marc was hij vriendelijker, gevraagd waarom hij dit dan op dat moment niet aankaart; wist niet dat dit kon, bij vorige werkgever moest je de baas met rust laten en gewoon resultaat halen</t>
  </si>
  <si>
    <t>cr: Mario gebeld, na overleg hoofd rijschool en regiomanager: te laat gemeld, nu niets aan te doen; nieuwe kans niet uitgesloten, maar niet voor direct</t>
  </si>
  <si>
    <t>Mario had verslag geschreven omdat iemand zich voor zijn bus gesmeten heeft, contact opgenomen, gaat wel met hem; vrouw zou eerder op die dag een aanrijding met een tram gehad hebben, is na zijn aanrijding meegenomen door politie. Hij  denkt dat als hij er nog eens passeert, hij het lastiger zal hebben, maar verder gaat het; soc dienst neemt ook nog contact op.</t>
  </si>
  <si>
    <t>Gesprek i.v.m. aantal ziekteperiodes</t>
  </si>
  <si>
    <t>info PM - 03/01 ziek gezet; moest getest worden; bleek negatief</t>
  </si>
  <si>
    <t>Goffin Arnaud</t>
  </si>
  <si>
    <t>cr: gesprek nav 6 KR's, nam dit constructief op, als leerpunt, niettegenstaande hij zich niet in alle KR's kon herkennen (laat alleszins niet bewust oudere mensen staan aan de halte, laat wel mensen op aan terminussen,…)</t>
  </si>
  <si>
    <t>melding via controle dat Arnaud vanaf vandaag langere tijd thuis zal zijn wilde dit komen uitleggen</t>
  </si>
  <si>
    <t>melding via planning dat Arnaud 18/05 herneemt, Arnaud heeft nog geen contact opgenomen met Stefaan of Chaja</t>
  </si>
  <si>
    <t>cr: moeilijke privéperiode achter de rug, impact op functioneren, is voorbij nu</t>
  </si>
  <si>
    <t>gecoacht door Koen Vanderbeken: "We hebben gesproken over klantenreacties zoals gsm en gedrag, dit was een tijd geleden en hij stelde dat dit inderdaad een werkpunt was en moeilijk te vermijden is door de dagelijkse contacten met reizigers. Gsm gebruik is hij zeker bewust van het niet kunnen en hij melde dat de klantenreactie niet correct was. Verder kan ik melden dat hij een zeer rustige, correcte chauffeur is , hij is wel jong van geest maar dit stoort zeker niet. Hij is ook bewust vanuit zijn ervaring op andere werken dat hij zeker bij de Lijn niet te klagen heeft."</t>
  </si>
  <si>
    <t>sw : Arnaud is weggevoerd met ambulance wegens "hartproblemen" , hij belde vanuit spoed , gezondheid ok, wel een week rust voorgeschreven. Arnaud vreest voor zijn job en wou niet thuisblijven zonder ok van mezelf. Heb hem gezegd dat herstel momenteel belangrijker is dan "dossier", ook gezegd dat we dit best later eens bespreken (afwezigheden in zijn algemeenheid moeten beter voor de rest van zijn loopbaan )</t>
  </si>
  <si>
    <t xml:space="preserve">cr: Arnaud is 5 keer ziek geweest sinds gesprek van 11/10/17. 1 x wegens hartproblemen, een aantal keren omwille van de rug (doet hier nu oefeningen voor, is veel beter), ook keelontsteking. Ook de andere zaken sinds het vorige gesprek werden besproken (3 VVF, 2 meldingen, RC niet op nul). Er is beterschap de laatste maanden, enkel nog de ZI-periodes... </t>
  </si>
  <si>
    <t>Beunnens Dominique</t>
  </si>
  <si>
    <t>08/01/2015 (sw) gemotiveerde chauffeur</t>
  </si>
  <si>
    <t>ED tel cont nav ziekteverzuim. Maakt zich zorgen over veelvuldige afwezigheid.Heeft veel problemen met zijn keel maar oorzaak is nu gevonden. Er volgt wel nog een operatie binnen ong 2 maanden.</t>
  </si>
  <si>
    <t>ED tel cont nav verlenging ziektemelding linker schouder kalkvergroeing. Operatie noodzakelijk mar door covid19 uitstel van operatie. Na de operatie nog zeker 8 weken revalidatie.</t>
  </si>
  <si>
    <t>ED via mail : Mijn schouder operatie is goed verlopen, revalidatie is niet van de poes,
Draadjes zijn eruit, kine gestart, en ergste is ik kan er niet op slapen en zit onder de pijnstillers tot het gewricht wat gepolierd is en iets soepeler wordt. , Heel waarschijnlijk zal mijn tweede schouder ook geopereerd moeten worden, want bij de eerste heb ik te lang gewacht en was er veel werk aan....</t>
  </si>
  <si>
    <t>ED tel cont. met Dominique. 2e operatie is begin maart gebeurd. Hij heeft nog steeds veel pijn aan zijn eerste schouder en kan nu al een ganse week niet slapen doordat hij enkel op zijn rug kan slapen. Hij moet nog veel kiné beurten ondergaan en hoopt zo snel mogelijk terug te hervatten maar momenteel lukt dit zeker nog niet.</t>
  </si>
  <si>
    <t>tel. LVV : hij herstelt nog van de operatie aan de ene schouder en aan de andere heeft hij een frozen sholder. Hij kan nog bij niets opheffen. Revalidatie verloopt moeilijk. Waarschijnlijk nog verlenging.</t>
  </si>
  <si>
    <t>tel. LVV : er zal verlenging volgen, nog steeds veel last, moet terug naar specialist</t>
  </si>
  <si>
    <t>tel. LVV : gaat op 21/12 naar zijn specialist</t>
  </si>
  <si>
    <t>Slosse Peter</t>
  </si>
  <si>
    <t>aflos wegens sterfgeval</t>
  </si>
  <si>
    <t>SW : gesprek over ongevallen</t>
  </si>
  <si>
    <t>aanvaardbare reden afwezigheden</t>
  </si>
  <si>
    <t>overleg rijschool: laatste ongevallen dateren van januari 2016, opvolgen, gecoacht 13/01/16 (2)</t>
  </si>
  <si>
    <t>cr: stort regelmatig maar komt niet op nul, gewezen op belang van correct stortingsgedrag, staat door laatste stortingen van december op +67,40 euro, gevraagd dit in te houden</t>
  </si>
  <si>
    <t>cr: 5 periodes in het voorbije jaar, 1 wegens sterfgeval (heeft er niet naar verwezen), nu ok, er werd een kwaadaardig gezwel verwijderd</t>
  </si>
  <si>
    <t>cr: 5 ongevallen in het voorbije jaar, waarvan enkele niet verantwoordelijk, gewezen op defensief rijden</t>
  </si>
  <si>
    <t>verg: gesprek plaatsgevonden 10/01, opvolgen</t>
  </si>
  <si>
    <t>mail aan CR : moeder opgenomen in ziekenhuis, week ziek gezien het niet lukt om te rijden</t>
  </si>
  <si>
    <t xml:space="preserve">SW: Pas tweede ziekteperiode in 2017, had er wel zeer veel in 2016, er is dus beterschap. Ook privé situatie zou stabieler zijn waardoor er minder verzuim zou mogen zijn. </t>
  </si>
  <si>
    <t>verg: gesprek plaatsgevonden - opvolgen</t>
  </si>
  <si>
    <t>sw : Peter kwam zelf langs, heeft hernomen op eigen initiatief, blijkbaar "te vroeg". Vertelde openlijk over zijn medische problemen (Ziekte van Menière). Zou binnen de maand onder controle moeten zijn, hij vreest voor zijn job (reden van te vroege hervatiing). Heb hem doorverwezen naar Soc dienst en arbeidsgeneesheer</t>
  </si>
  <si>
    <t>advies arbeidsgeneesheer: blijft ziek zolang de attesten spreken, bij werkhervatting moet hij gezien worden door arbeidsgeneesheer</t>
  </si>
  <si>
    <t>sw: loopt redelijk goed, zal waarschijnlijk mogen hervatten</t>
  </si>
  <si>
    <t>cr: erop gewezen dat er reeds 4 gesprekken hebben plaatsgevonden, tussen februari (vorige gesprek) en juni ging het beter, maar dan in 3 maanden tijd twee ziekteperiodes, mag niet vervallen in frequent verzuim - heeft weliswaar geldige redenen (iets in rug geschoten - depressieve periode waarvoor hij nu nog in behandeling zit), maar moet dan misschien bekijken hoe hij zaken kan vermijden ipv genezen</t>
  </si>
  <si>
    <t>cr: ook de meldingen besproken (2x te laat + regeling niet gevolgd)</t>
  </si>
  <si>
    <t>28/02: Arbeidsgeneesheer Peter ongeschikt verklaard tot eind april.
Zijn eigen arts had op 27/02 voorgeschreven dat Peter vanaf 1/03 in PT aan 50% kon beginnen. Dit was 2 dagen voor begin nieuwe maand en dus onmogelijk nog te realiseren… Nieuwe afspraak bedrijfsarts op  23/04.</t>
  </si>
  <si>
    <t xml:space="preserve">Bart VDB: Sedert jan.2019 3 nieuwe ziekteperiodes (sedert laatste gesprek CR 3 maand positieve evolutie daarna dreigt terug te hervallen in frequent verzuim: 3 op 6 maand). Ziektes te wijten aan lichamelijke klachten nav. samenloop van omstandigheden in privé ( zelfmoord broer kwam ter sprake) waarvoor hij nog steeds in behandeling is (therapie). Dit in het kader voorkomen iplv. genezen. Begrijpt ernst (eerdere ernstige verwittiging) maar was echt in onmogelijkheid te werken. Gaat zijn best doen, gezegd dat dit nodig is gelet zijn historiek. zoniet gesprek op hoger niveau. Ook aantal ongevallen en slechte resultaten Monitoring &amp; eco besproken. Voelt zich niet gesteund door De Lijn: verwees naar agressiegeval (maart 2019) waar hij SO van was maar toch door klacht v.agressor tekst en uitleg moest geven bij politie. Politie zou hem gezegd hebben dat zij De Lijn advies moesten geven of men hem moest buiten smijten of niet? (ongeloofwaardig) Er was ook sprake van schending van het briefgeheim door De Lijn (PV die geopend was)? Ook hij al dikwijls gevraagd voor tramopleiding maar telkens geweigerd onder mom van DA 80%, terwijl volgens chauffeur de planning dikwijls verschuift met rustdagen als het hen goed uitkomt...    </t>
  </si>
  <si>
    <t>09/12 controlearts gestuurd…afwezigheid gerechtvaardigd + verlengd met 2 weken tem. 31/12? Nieuwe controlearts gestuurd op 20/12 (beslissing herroepen), 26/12 aangetekende brief zich in regel te stellen nav. geen geldig ziekte-attes vanaf 16/12, zoniet ontslagnemend…Peter heeft retro-actief nieuw ziekteattest laten uitschrijven v. 16/12 tem. 01/01/2020. Gesprek gepland op 06/01. Ging normaal hervatten op 02/01, doch verlenging binnengestoken tem. 19/01...wilde wel dat gesprek op 06/01 met SH doorging! Er blijven 5 dagen AF03 gepunteerd</t>
  </si>
  <si>
    <t xml:space="preserve">één op één gesprek met SH: Peter alles in brief gezet… te zwaar voor hem om mondeling zijn verhaal te doen: begrijpt de ernst maar wil laatste sessies met psycholoog afwerken + neemt medicatie voor angsten te overwinnen. Dr Sabrina werkafspraken gemaakt...vanaf hervatting 20/01 moet hij vlekkeloos parcours doorlopen, dit is de allerlaatste verwittiging...inhoud bevestigingsbrief aangereikt dr SH. </t>
  </si>
  <si>
    <t>Gesprek met SH (zonder TC, dit zou anders voor hem emotioneel te zwaar zijn): Peter Slosse zelf vertrouwelijk brief geschreven om zich uit te drukken (mbt. behandeling met arts tgv. zijn depressie). Hij begrijpt dat wij aan de alarmbel trekken en zou begrijpen als wij hem zouden afdanken. Onze boodschap naar hem toe: Laatse verwittiging... vanaf 20/01 vlekkeloos parcour. PS: zou normaliter  vanaf 20/01 hervatten, echter tijdens bezoek 16/01 met arbeidsgeneesheer is er beslist (in samenspraak met tel. contact tss arbeidsgeneesheer &amp; behandelende arts) dat Peter nog niet klaar is om te hervatten. Uiteindelijk nieuwe verlenging binnengebracht tem. 29/02/2020. Aangezien occulte periode geen verdere actie.</t>
  </si>
  <si>
    <t>Bart VDB: bevestigingsbrief Peter Slosse nav. procedure verlenging niet gevolgd</t>
  </si>
  <si>
    <t xml:space="preserve">Nav. facebook Patrick van Wezemael: Peter op reis (sedert 07/02) met Patrick naar Praia (Kaapverdische eilanden) tijdens ziekte. Werkgever niet ingelicht. Controlearts op 12/02 gestuurd. Conclusie: niet aanwezig op huisbezoek en dag nadien Peter zich niet aangemeld op kabinet controlearts. Aangetekende brief verstuurd nav. zich onttrekken aan controle. TC mail teruggekregen van Peter dat hij niet begrijpt waarom hij zich zou onttrokken hebben aan controleplicht. Op doktersattest staat dat hij woonst mag verlaten en hij was zogezegd op aanraden van zijn arts op cursus yoga &amp; meditatie in de Ardennen (tegenstrijdig met foto's face-book). Hem brief overgemaakt dat wij graag een bevestiging ontvangen van de boeking van die cursus en logement. Geen reactie gekregen... 
</t>
  </si>
  <si>
    <t>SH + Bart VDB: Gesprek nav. frequent en langdurig verzuim en alle verwikkelingen die er de afgelopen maanden zijn geweest. . Sedert laatste periode nu 3 tal weken terug  aan het werk en geen  nieuwe feiten muv. kleine aanrijding. Geuit dat hij goed bezig is en benadrukt dat de laatste verwittiging 100% serieus moet worden genomen. Maw. vlekkeloos dossier! Voortaan willen wij zeker op hem kunnen rekenen inzake beschikbaarheid en dit begrijpt hij. Bevestigd in een brief die bij hem hard zal aankomen, maar bij afgifte toegelicht dat procedureel bepaalde alinea's in zo'n type brief moeten staan.  PS: dag voor gesprek, liet hij mij weten per mail dat gesprek zogezegd niet ging kunnen doorgaan omdat hij WEERAL rekker had, kunnen weerleggen (slechts 2 rekkers op 9 diensten)...gesprek ging wel door zoals gepland.</t>
  </si>
  <si>
    <t>Zieketeverzuim: informeel</t>
  </si>
  <si>
    <t>TC Bart VDB Tel. Gesprek met Peter nav. mail van hem naar mij: Zijn noodkreet: ontsteking op zijn pols, hij kan het niet houden van de zeer en zou kine moeten volgen na 1 week rust. Heb hem gezegd dat 1 nieuwe periode nu gezien zijn traject mogelijks het einde zou kunnen zijn voor zijn loopbaan bij De Lijn. Heb hem een oplossing aangereikt: aantal dagen verlof nemen (15, 16 &amp; 17/06) om week te overbruggen waarin hij zijn pols kan laten rusten. Tijdens de kine na die week rust kan hij dan terug komen werken vanaf 20/06 (n8d). Hij is hier op ingegaan. Op die manier hebben wij onze goodwill getoond en hij ook door zich niet terug ziek thuis te zetten.</t>
  </si>
  <si>
    <t>Ziekteverzuim + melding CB</t>
  </si>
  <si>
    <t>TC Bart VDB: Peter opgezocht te Driebeek om bevestigingsbrief laatste verwittiging te overhandigen en hem ook toe te lichten waarom de brief hard kan aankomen (bepaalde alinea's moeten in de formele fase verwerkt zijn in de brief). Vorige brief (herhaling van ernstige verwittiging vond hij al hard aankomen). Toeval moet lukken dat hij die morgen 22/06 zich had overslapen op zijn dienst. Iplv. aan te nemen om 7u26, was hij maar op het werk om 8u53. Reden: zgn. een nieuwe gsm en zijn echtgenote had het geluid ingesteld waardoor hij zijn wekker niet had horen aflopen?  Terug ongelukkig gebeuren dat niet strookt met een vlekkeloos verder dossier, toch in overleg met SH hem hier niet op afgestraft MAAR hij weet dat dit zo niet verder kan...en het staat genoteerd in CB!</t>
  </si>
  <si>
    <t>TC (Bart) Peter opgezocht vr gesprek nav. dramatische cijfers Vroegrijden (juli &amp; aug &gt; 50%)
Te Destelbergen tijdens zijn TB Peter opgezocht (TB. v. 8u18 tem. 8u46). Moest  binnenrijden met 5774 (loop 17.10 rit Merendree ) om 8u18. Om 8u 25 ik aanwezig te Driebeek, geparkeerde bus 5774 zien staan, doch nergens geen Peter vast te stellen. Alle lokalen opgezocht, TC Steven aangesproken, geluisterd bij enkele collega's, buiten gekeken, zelf op bus gaan kijken: negatief. Peter om 8u35 opgebeld, voice-mail ingesproken. Om 9u03 belt Peter mij terug. Zijn antwoord op mijn vraag...waar was jij na binnenrijden met 5774: ik stond buiten bij collega's te babbelen die aan het roken waren...? Op de vraag of hij vroeger naar huis is gegaan, antwoordt hij dat hij inderdaad 7min. vroeger vertrokken is op het werk om een vroegere bus te nemen aangezien hij met het openbaar vervoer naar het werk/naar huis komt. Gerepliceerd dat het niet toegelaten is het werk vroeger dan voorzien te verlaten als dit niet is gemeld aan dispatching/planning! Verzekeringstechnisch zijn redenen. TB is ook betaalde tijd en je moet beschikbaar zijn.  Zijn antwoord: andere collega's doen dit ook dagelijks. Gezegd tegen hem zich niet te spiegelen aan anderen, gaat hier over hem
Gesprek Vroegrijden uiteindelijk gehouden om 12u45 te Zuid vòòtr 2de deel rekker.
Vroegrijden volgens hem te wijten aan EZ. ik log retibo reeds af bij binnenrijden enkele haltes voor ik binnnrijd in de stelplaats...gezegd dat dit absoluut niet mag in het belang van flow reizigersinfo en gereden ritten. AZ zijnuitleg dat de slechte resultaten van aug. te wijten zijn aan de omleiding Kobra-lijnen. Weerlegt door grafisch aan te tonen dat collega chauffeurs in zijn dienstrol en ook andere dienstrollen er wel in slagen 70 à 80 % op tijd te rijden + maanden daarvoor geen omleiding KOBRA en zijn ritten ook boven 50% te vroeg! Gezegd: wij verwachten significant betere resultaten volgende maand september:(&gt;30%) en werk niet vroegtijdig verlaten zonder melding. Bij terug meer dan 50% inzake resultaten september gesprek op hoger niveau bij SH. Bevestigingsbrief wordt opgemaakt.</t>
  </si>
  <si>
    <t>Bart VDB gesprek met Peter nav. een mail van hem naar mij toe met 4 tal vragen waarbij hij zich uitspreekt zich te moeten indekken. Vragen mbt. 1) tramopleiding…Waarom  via verslag, nodig,  terwijl bij andere chauffeurs automatisch…weerlegt...blijkt tijdens gesprek dat hij uiteindelijk toch niet geïnteresseerd is in een tramopleiding...Waarom stelt hij dan die vraag?, 2) gedreig TC omdat ik uitspreek dat het lot in zijn eigen handen ligt...weerlegt, 3) berekening rijtijd...uitgelegd zonder al te veel detaïls prijs te geven, 4) Waarom collega's die ook ziek niet op gesprek moeten komen bij TC/Sabrina, weerlegt obv. cijfers en drempelwaarden.</t>
  </si>
  <si>
    <t>Gesprek met SH, TC en Peter nav. slechte resultaten maand september (56,25% Totaal te vroeg) na gesprek met TC op 02/09/2020 inzake gelijkaardige resultaten. Toen gemaakte afspraak significante verbetering niet nageleefd. 1 dag voorwaardelijke schorsing. Nieuwe afspraak: komende 3 maand (nov., dec., jan) onder de 30%! Dan vwdelijke straf kwijtgescholden. Recentste resultaten (okt., 1ste 2 weken nov.) duiden aan dat hij op goede weg is... TC opvolgen. PS: ook op andere vlakken (afwezigheden) doet hij inspanningen weggelaten in bevestigingsbrief nav. nieuwe ziekte 23/11 tem. 02/12/20.</t>
  </si>
  <si>
    <t>Tel. Gesprek nav. 3de verlenging met 1 week. Naar perspectief gevraagd met boodschap: bij nog een verlenging, wij vragende partij voor gesprek met SH. Peter geeft aan te zullen hervatten 19/04, echter zal afhangen van scan longen te ondergaan op 14/04 rond de middag, waar hij 4u later resultaat zal van binnenkrijgen. Longen? Volgens zijn relaas heeft hij tijdens ziekte-periode verbandhoudende met naweeën van heelkundige ingreep, corona opgelopen (1ste testing negatief, 2de testing positief). zelf zou hij ook 4 mensen besmet hebben waarvan 1 reeds is overleden aan Corona? Omdat hij zelf ook astma-problemen heeft, stelde hij zich geen vragen bij zijn kortademigheid en lichte hoofdpijn. Zo was hij tijdens zijn ziekte-periode op bezoek geweest bij familie/vrienden (4 personen). Ik stel mij ernstige vragen over correcte toedracht van zaken aangezien alle 4 de attesten spreken over 'toegestaan om de woonst te verlaten'. Als ik Peter doorvroeg kon hij mij ook geen exacte datum geven van de testing...</t>
  </si>
  <si>
    <t>Gesprek SH, TC, Peter, Nico Beeckman nav. 3 Focussen 1) Afwezigheden sedert verzuimgesprek 29/05/2020 terug 6 periodes 2) Monitoring Vroegrijden: op 09/02/2021 voorwaardelijke dag schorsing omgezet in 1 dag effectief nav. gn betere resultaten nov.2020 tem. jan. 2021. Febr + maart gn representatieve cijfers, april terug 55,32% Totaal te vroeg=&gt; mei reeds gepasseerd, juni moet onder 30%, Zoniet 3 dagen effectieve schorsing (in een eventueel later stadium juli onder 20%). 3) Aantal meldingen: 5 afgelopen  jaar. Indien niet voldaan wordt aan werkafspraken, volgend gesprek bij SH een andere inhoud (echt laatste verwittiging).</t>
  </si>
  <si>
    <t>Bevestigingsbrief met sanctie 3 dagen effectieve schorsing persoonlijk overhandigd te Dampoort nav. niet respecteren werk-afspraken (juni 46,16% totaal te vroeg waarvan 5,13% extreem te vroeg). PS: bij einde dienst was wel perfect op tijd. Peter smeekte mij om hem nog 1 maand respijt te geven en sanctie te laten vallen. Gezegd dat dit buiten mijn bevoegdheid ligt en hij nog een herkansing krijgt...juli moet onder de 30% zijn , zoniet terug 3 dagen effectief! PS: voor de collega's = aanspreekgrens &gt;20%. Slechts 9 collega's boven 30% van de 530 OT Gent en hij slechtste score!!!</t>
  </si>
  <si>
    <t>Ziekte + Monitoring</t>
  </si>
  <si>
    <t>Bart VDB gesprek met Peter Slosse: 2 ledig…hij wil mij spreken inzake zijn toekomst bij De Lijn + ik wil hem spreken inzake zijn Monitoring. Ik laat Peter eerst zelf vertellen: hij laat weten, ik zit met een probleem: ik zal geopereerd moeten worden aan de schouder. Mijn laatste ziekte-periode was ook door die problematiek, constant ontsteking op schouder, kine en inspuitingen bieden niet verwachte resultaat. Wat moet ik doen, vraagt hij mij, ik wil mijn job niet kwijt. Ik pik hierop in door hem te zeggen dat hij zich geen zorgen moet maken over een mogelijkse operatie, dat hij zich meer zorgen moet maken over zijn te vroeg rijden. Immers na 3dagen effectief gekregen te hebben voor resultaten juni, nu terug 3 dagen effectief voor resultaten juli, aug en sept (allemaal drastisch slecht...koploper van gans OT Gent). Als oktober 2021 niet onder 30% zullen zitten dan geen sprake meer van effectieve schorsing MAAR sprake van onderzoeken beëindiging arbeidsovereenkomst. Bevestigingsbrief in naam van Sabrina aan hem overhandigd. Zijn antwoord: dan zal ik maar afscheid beginnen te nemen van mijn collega's + dan heb ik nu 10 dagen tijd om in beroep te gaan. Mijn antwoord: trek dit niet in het belachelijke + geen sprake van beroep...ik heb nog een goed woordje voor jou geplaceerd bij Sabrina...normaliter was 3 X 3 dagen effectieve schorsing geweest. Het drong precies wel door en belooft dat wij zullen verschieten van zijn resultaten van oktober? Afwachten, ik verschiet zo rap niet meer bij hem...</t>
  </si>
  <si>
    <t>Flamant Marc</t>
  </si>
  <si>
    <t>18/01/16: goede evaluatie</t>
  </si>
  <si>
    <t>overleg met sociale dienst: AO sinds 28/05 door struikelen thv hellendvlak in de stelplaats, Greet neemt contact op</t>
  </si>
  <si>
    <t>verg: hernomen, gesprek inplannen</t>
  </si>
  <si>
    <t>sw : gesprek na lange afwezigheid door arbeidsongeval,verder geen opmerkingen</t>
  </si>
  <si>
    <t>overleg regio: 1 periode sinds gesprek in september, nl op 6/02 -&gt; opvolgen</t>
  </si>
  <si>
    <t>ongeval met gekwetste</t>
  </si>
  <si>
    <t>lucie: Marc gesproken ivm ongeval met gewonde (vrouw tegen tram) -&gt; alles was oké</t>
  </si>
  <si>
    <t>mail lucie : 11,76 % extreem te vroeg gereden in april 2020</t>
  </si>
  <si>
    <t>Akbel Emre</t>
  </si>
  <si>
    <t>sw : alles ok (behalve redelijk wat schadegevalletjes, afspraak is om hem "niet te laten vangen" en defensiever te rijden</t>
  </si>
  <si>
    <t>Gerres Eddy</t>
  </si>
  <si>
    <t>SH: Eddy had daarnet een gesprek met me aangevraagd nav een concreet voorval. 
In de rand bracht hij ook aan dat hij een VVF zal krijgen omdat een lijncontroleur hem gisteren thv de KM zag rijden al bellend. Hij vroeg in hoeverre hij verzachtende omstandigheden kon inroepen. Ik heb gezegd dat dit niet ging en gaf hem ook nogmaals de procedure mee. Hierin is al opgenomen dat in geval van een noodtelefoon gebeld kan worden, op voorwaarde dat gehalteerd wordt en de motor uit gezet wordt. Bij een eerste vaststelling is de sanctie ook ‘maar’ een verwittiging.
Eddy zou dit geen 2de keer meer doen (zij hij toch).</t>
  </si>
  <si>
    <t>info via planners: "Ik wens bij deze te laten weten dat ik ben opgenomen in St Lucas. Dit als slachtoffer van partnergeweld. Ik kon het niet meer aan en via huisdokter was het beter, ook al gezien mijn operatie op 23 maart. (...) Gezien mijn thuissituatie wordt voorzien dat ik na de toch zware ingreep met opname van 6 dagen...daarn kan herstellen in de Ceder in Deinze. "</t>
  </si>
  <si>
    <t xml:space="preserve">cr: tel.: Eddy is thuis sinds 19/01/2018 na een noodremming en heeft een attest tem 30/06. 
Ik heb hem zelf gecontacteerd: hij is op 23/03 geopereerd aan zijn rug, wat los staat van het AO. Vandaar het attest tot 30/06/2018.
Maar hij spreekt nog steeds van problemen aan zijn nek ook, met uitstralingen naar wijsvinger en duim. Hij heeft hiervoor al een cortisonenbehandeling gehad, maar dit heeft niet geholpen. Dit zal na zijn herstel aan zijn rug dus opnieuw moeten bekeken worden.
</t>
  </si>
  <si>
    <t>verg: zou allemaal in orde komen, moet in augustus bij specialist, dus zal nog verlengd worden</t>
  </si>
  <si>
    <t xml:space="preserve">sw : tel contact : Bij Eddy gaat het de goede richting uit (na operatie rug), verwacht binnenkort te starten met kine en terug paraat eind september. </t>
  </si>
  <si>
    <t>cr: bezig met rugschool, gaat beter, kan gecombineerd worden met werken op termijn, 24/10 overleg met specialist hierover</t>
  </si>
  <si>
    <t>opvolging LZ: enkele weken geleden ontsteking gekregen, maar dit is nu voorbij; denkt in januari te kunnen hernemen; heeft op 20/12 een afspraak bij de arbeidsgeneesheer gepland; wil voltijds hernemen</t>
  </si>
  <si>
    <t>info soc dienst: Eddy Gerres ziekteverlof wordt opnieuw verlengd, wegens nieuwe operatie</t>
  </si>
  <si>
    <t>opvolging LZ cr: nieuwe operatie achter de rug, verlenging tot eind februari</t>
  </si>
  <si>
    <t>bespreking SH - CR: indien verlenging na 28/02: gesprek tijdens ZI plannen; indien herneming na 28/02: gesprek LZ plannen</t>
  </si>
  <si>
    <t>ED ziekteverzuimgesprek nav herneming na langdurige ziekte. Afspraken gemaakt ivm zijn cumulatieaanvraag in combinatie met zijn voltijdse tewerkstelling</t>
  </si>
  <si>
    <t>ED gesprek nav VVF gsm gebruik</t>
  </si>
  <si>
    <t>Afgifte VVF gsm gebruik. 2e keer binnen 12m =&gt; 3d schorsing. Reactie : Vind dit niet erg. Extra dagen thuis. Kan ze goed gebruiken.</t>
  </si>
  <si>
    <t>procedure ziektemelding</t>
  </si>
  <si>
    <t xml:space="preserve">ED eddy verstuurde zijn ziekteattest naar Annika ipv de procedure HRDC,TC en planning </t>
  </si>
  <si>
    <t>ED mail EG: verstuurde attest nr planning ipv procedure te volgen +aanvraag controle</t>
  </si>
  <si>
    <t>ED tel cont. Nav al dan niet hernemen na ziekte. Zal na ziekte palliatief verlof aanvragen voor vader</t>
  </si>
  <si>
    <t>procedure palliatief verlof</t>
  </si>
  <si>
    <t>ED mail. Aanvraag rechtstreeks naar HR zonder ons in te lichten. Extra mailverkeer&amp;adm.</t>
  </si>
  <si>
    <t>RC</t>
  </si>
  <si>
    <t>ED mail RC neg saldo €24,50</t>
  </si>
  <si>
    <t>aanvraag deeltijdse A 80%</t>
  </si>
  <si>
    <t>aanvraag deeltijdse arbeid 80 %</t>
  </si>
  <si>
    <t>mail EG dat hij zijn attest niet kan doorsturen nr dagplanning ondanks procedure uitleg 2/3</t>
  </si>
  <si>
    <t>gesprek nav afwezigheden =&gt;kan niet komen, geen vervoer. Liefst afspraak na 20/06 na begrafenis</t>
  </si>
  <si>
    <t>ED 22/06 nieuw gesprek ingepland na goedkeuring van EG =&gt;terug mail dat het niet kan doorgaan. Ben te labiel om te komen.</t>
  </si>
  <si>
    <t>ED uitnodigingsbrief nav afwezigheden. Gesprek in de eerste week na werkhervatting.</t>
  </si>
  <si>
    <t>ontvangst ontslagbrief EG. Laatste werkdag 31/12/2020. 1e dag uit dienst 01/01/2021. mail van HRDC  op 09/11/2020 met akkoord ontslag en voorwaarden.</t>
  </si>
  <si>
    <t>Vandekerkhove Ben</t>
  </si>
  <si>
    <t>23/09/15: niet geslaagd examen A</t>
  </si>
  <si>
    <t>2/10/2015: melding van begeleider dat een extra dag begeleiding wenselijk is, wordt georganiseerd op 05/10</t>
  </si>
  <si>
    <t>SW : klantenreacties (gedrag) is een aandachtspunt</t>
  </si>
  <si>
    <t>Petralia Kobe</t>
  </si>
  <si>
    <t>gesprek cr: opletten voor ZI en geldafgifte</t>
  </si>
  <si>
    <t>cr: tijdens gesprek geldafgifte gewezen op vroegrijden, laatste melding dateerde echter al van juli, houdt er al rekening mee, hij vindt het moeilijk om stil te blijven aan de haltes in geval van minder verkeer</t>
  </si>
  <si>
    <t>cr: begrijpt nu wat hij moet doen en waar hij op moet letten</t>
  </si>
  <si>
    <t>Kobe was ziek in juli, maar heeft hier geen attest voor binnengebracht, na een brief van HRDC komt hij binnen met de melding om hier CO02 op te zetten (is dus waarschijnlijk niet naar de dokter geweest…)</t>
  </si>
  <si>
    <t>sw : gesprek rond 5 mondelinge opmerkingen (te laat en afwezig). Vooral gesproken over belang attitude in het algemeen</t>
  </si>
  <si>
    <t xml:space="preserve">Bart VDB: gesprek rond 6 ziekteperiodes afgelopen 12 maand (waarvan 1nieuwe ziekteperiode nadat uitnodigingsbrief voor verzuimgesprek was ontvangen,  + 3 nieuwe meldingen te laat op dienst/ afwezig op dienst zonder melding afgelopen 6 maand (nadat herinneringsbrief mbt. 3 soortgelijke meldingen werd verstuurd op 03/09/2018. Kobe zou die brief nooit gezien hebben? Ziektes zouden te wijten zijn aan (over)gevoelige maag. Laatste ziekteperiode (braken op voertuig tijdens dienst) zou hij met opzet vroeger beëindigd hebben in functie v/h gesprek.Bevestigingsbrief overgemaakt. Beseft dat hij zich moet herpakken mbt. afwezigheden in het algemeen... </t>
  </si>
  <si>
    <t>Van Den Daele Marischka</t>
  </si>
  <si>
    <t>niet geslaagd examen A</t>
  </si>
  <si>
    <t>geslaagd examen A, maar extra dag begeleiding aangeraden</t>
  </si>
  <si>
    <t xml:space="preserve">sw : evaluatiegesprek, ook ziekteperioden besproken en rekening courant, kort na gesprek terug ziek en rekening courant na 2 weken nog niet in orde. </t>
  </si>
  <si>
    <t>verg: evaluatiegesprek gehad, ZI aan bod gekomen, aanpassingen aan diensten nodig; RC aan bod gekomen; opvolgen</t>
  </si>
  <si>
    <t>sw : reden zijn darmklachten, is wel actief bezig met een oplossing</t>
  </si>
  <si>
    <t>Sw: veelvuldig afwezig wegens bepaalde medische problemathiek (ten gevolge van een maagverkleining) waardoor ze regelmatig darmprobleem heeft en barstende hoofdpijn. Met medicatie en een nachtje slaap is ze terug ok. Heb sterk de nadruk gelegd dat rest dossier perfect in orde moet zijn,...</t>
  </si>
  <si>
    <t>sw : Marischka is komen melden dat er structurele oplossingen zijn voor haar probleem, alleen is daar onder meer een operatief ingrijpen nodig, ergens in september. Ze beseft ten volle dat dit een extra periode is, ze beseft de ernst en zal er alles aan doen om dit te beperken (en goed dossier te hebben voor de rest)</t>
  </si>
  <si>
    <t>verg: heeft medische problemen, RC zit niet goed, voorschot op loon gevraagd; heeft periode in aug uitgelegd; onderzoeken kunnen op verlofdagen ook ipv ZI; nog wat opvolgen</t>
  </si>
  <si>
    <t>tel. CR: er zijn geen onderzoeken meer nodig, alles waar ze medicatie voor kan nemen, neemt ze medicatie voor; veel pijn, worstelt zich daardoor; nu zweren op maag; operatie voorzien in oktober (chirurg kan niet vroeger); gal moet verwijderd worden + medicatie voor maag; daarna zou het beter moeten zijn</t>
  </si>
  <si>
    <t>tel. CR: zal vrijdag 08/09 alles storten</t>
  </si>
  <si>
    <t>CR: Marischka belde met een svz, heeft attest tem 15/09, maag- en nierproblemen zullen met medicatie opgelost moeten worden; afspraak voor chirurg op 12 oktober, operatie ligt nog niet vast</t>
  </si>
  <si>
    <t>Mail Marischka: "Bij deze wil ik u laten weten dat ik er in geslaagd ben om de operatie voor mijn galblaas sneller te laten uitvoeren. Volgende week maandag 11/09 heb ik eerst nog een gesprek met mijn chirurg, maar zij heeft me kunnen meedelen dat ze me volgende week vrijdag 15/09 zou kunnen opereren. De complicaties en pijn die ik heb zijn te erg waardoor mijn chirurg bereid is haar agenda aan te passen. Ik hou jullie op de hoogte van het verdere verloop."</t>
  </si>
  <si>
    <t xml:space="preserve">sw : telefonisch contact,  geen beterschap in medische situatie (sukkelt met vanalles, mede door medicatie), verlenging ziekteperiode tem 15 oktober, daarna weekje verlof. </t>
  </si>
  <si>
    <t>bespreking dossiers binnen regio: na herneming gesprek plannen</t>
  </si>
  <si>
    <t>sw :  formeel gesprek rond ziekteverzuim (problemen achter de rug van heden geen verzuim meer te tolereren)</t>
  </si>
  <si>
    <t>overleg regio: gezien zware ongevallen eigen schade en 1 ZI -&gt; gesprek plannen</t>
  </si>
  <si>
    <t xml:space="preserve">cr: 2 periodes na vorig gesprek, heeft niets met de vorige periodes te maken, dat is volledig vande baan. Aangeraden heel goed voor zichzelf te zorgen, het krediet is op en op die manier zal ze hier niet kunnen blijven werken. In de rand de ongevallen eigen schade besproken. </t>
  </si>
  <si>
    <t>belde met de melding dat ze zich zonet ziek gemeld heeft na moeilijk gesprek met haar vader gisteren - gaat bij psycholoog hiervoor; haar aangeraden haar afwezigheden toch beperkt te houden</t>
  </si>
  <si>
    <t>overleg regio: 1 ziekteperiode sinds gesprek in maart, hierover contact gehad en duidelijke boodschap gegeven; bij volgende op KT -&gt; gesprek inplannen</t>
  </si>
  <si>
    <t>verg: gesprek gepland 04/07, laatste verwittiging geven</t>
  </si>
  <si>
    <t>cr: laatste verwittiging voor ziekteperiodes (18 periodes in 2 jaar dienst) - nu rugklachten - erop gewezen dat het belangrijk is dat ze hiervoor het nodige doet (en haar planning aanpast aan haar diensten en niet omgekeerd…)</t>
  </si>
  <si>
    <t>meldt dat ze haar rijbewijs kwijt is voor 15 dagen wegens dronken rijden</t>
  </si>
  <si>
    <t>dossier besproken met IVC en soc dienst: afgesproken dat ze naar arbeidsgeneesheer moet voordat ze haar rijbewijs mag halen op 24/09 + gesprek Soc dienst en leidinggevende in kader van ADM</t>
  </si>
  <si>
    <t>gesprek soc dienst en CR ivm preventief ADM-beleid, opvolging bij arbeidsgeneesheer, soc dienst; follow-up gesprek in december gepland</t>
  </si>
  <si>
    <t>mail Marischka: "Ik laat even weten dat ik deze morgen naar de arbeidsgeneesheer geweest ben. Alles was goed, hij heeft er het vertrouwen in dat ik me goed laat blijven opvolgen en wil me pas terug zien volgend jaar op een routinecontrole. Ik ga geregeld ook langs bij mijn huisartse, zij blijft ook graag op de hoogte.
Tweewekelijks ga ik bij mijn therapeute. Bij Eclips is besloten om mij op individuele therapie te laten komen, maar momenteel is er nog geen plekje vrij voor mij."</t>
  </si>
  <si>
    <t>CR: opvolgingsgesprek met Greet en Marischka, volgt begeleiding</t>
  </si>
  <si>
    <t>Marischka laat weten dat ze afwezig is omwille van schouderpijn, tweede keer op heel korte termijn, had te vroeg hervat</t>
  </si>
  <si>
    <t>info Marischka: 18/03 operatie nekhernia; ZI tem 31/05; volgens specialist geen probleem voor job na goede revalidatie</t>
  </si>
  <si>
    <t>gesprek EV: 5 nieuwe periodes na gesprek CR, 3 te wijten aan operatie; meer structuur nodig om impact stress te minderen; rest dossier besproken</t>
  </si>
  <si>
    <t>Parmentier Dries</t>
  </si>
  <si>
    <t>3e dag begeleiding standaardbus gepland</t>
  </si>
  <si>
    <t>in samenspraak met rijschool extra coaching door rijschool te voorzien, begeleiding liep niet goed, zelfde opmerkingen als tijdens opleiding; is voorzien 19/07</t>
  </si>
  <si>
    <t>sw : na een moeizame start heeft Dries zich wat hernomen, ook ongevallen en ziekteverzuim is besproken</t>
  </si>
  <si>
    <t>verg: moeilijke start, opvolgen</t>
  </si>
  <si>
    <t>cr: 3 nieuwe periodes sinds vorige gesprek, zijn al 7 periodes in een jaar; te wijten aan kindje (1j en 4 maand), neemt ziektes mee naar huis; is niet van zijn gewoonte; zou moeten verbeteren geeft hij zelf aan.
In de rand ook dat laatste te laat komen en het door rood rijden aangehaald.</t>
  </si>
  <si>
    <t>cr: erop gewezen dat 9 periodes in een jaar echt te veel is, 2 nieuwe na vorig gesprek, weliswaar om begrijpelijke redenen (gevallen met fiets en moeilijke periode nadat vader en grootvader kort na elkaar overleden zijn), maar krediet is intussen zo goed als op</t>
  </si>
  <si>
    <t>sw : gesprek. Verbetering sinds vorig gesprek, blijft aandachtspunt. Verder goed dossier</t>
  </si>
  <si>
    <t xml:space="preserve">sw : Dries gebeld met de boodschap dat zijn verzuim echt beter moet (aanleiding was alweer een nieuwe ziekteperiode,…) </t>
  </si>
  <si>
    <t>sh: ernstige verwittiging; 14 periodes op 2,5 jaar; 2 periodes na gesprek sw; voor de rest goed dossier</t>
  </si>
  <si>
    <t>uitnodiging gesprek ziekteverzuim</t>
  </si>
  <si>
    <t>wvc: uitnodiging verstuurd voor gesprek op 16/05/2019 om 11u</t>
  </si>
  <si>
    <t>Valcke Patrick</t>
  </si>
  <si>
    <t>sw : evaluatiegesprek na 6 maanden , geen opmerkingen</t>
  </si>
  <si>
    <t>Op 05/05 was een gsm verloren geraakt op een voertuig van lijn 39, persnr 30964 heeft deze gsm gevonden, maar dat is pas op 01/06 bij dienst verloren voorwerpen geraakt; na contact met Patrick blijkt de gsm de dag zelf in de dorpbox gestoken te zijn, in het bijzijn van een controleur...?</t>
  </si>
  <si>
    <t>coaching door controleur Koen Vanderbeken, maar klemtoon lag niet goed - herhalen</t>
  </si>
  <si>
    <t>coaching door controleur Koen Vanderbeken</t>
  </si>
  <si>
    <t>CR: Belde naar ons omdat Koen Vanderbeken gezegd had dat hij veel KR's had en dat hij maar met ons contact moest opnemen (…). Heb hem uitgelegd welke de KR's zijn die we momenteel hebben (die hij wel degelijk ontvangen heeft…). Hem erop gewezen dat onze kerntaak mensen vervoeren is, dat het voor ons niet uitmaakt naar waar (of dat nu één halte verder is of niet), en dat we geen mensen moeten heropvoeden. Zegt uit de toerisme te komen en dus nog moet wennen aan de reiziger van De Lijn.</t>
  </si>
  <si>
    <t>coaching door controleur Koen Vanderbeken, Patrick had vele ergernissen, Koen heeft deze besproken</t>
  </si>
  <si>
    <t xml:space="preserve">LVV : gesprek ivm klacht van 21/03/2019 , vond klacht zeer overdreven en volgens hem stonden er zaken in die niet juist zijn. Zijn volledig dossier eens overlopen. Patrick had vele ergernissen vooral over de andere mensen in het verkeer. </t>
  </si>
  <si>
    <t>SH en LVV : gesprek ivm klacht : kind van 12 van bus gezet -&gt; 1 dag effectieve schorsing + laatste verwittiging</t>
  </si>
  <si>
    <t>mail LVV: reed in april 30,14 % te vroeg</t>
  </si>
  <si>
    <t>mail LVV : reed in juni 39,13 % te vroeg</t>
  </si>
  <si>
    <t xml:space="preserve">mail LVV : reed in september 38,10 % te vroeg </t>
  </si>
  <si>
    <t>tevroeg rijden + andere</t>
  </si>
  <si>
    <t>gesprek LVV : gesprek naar aanleiding van voorval met collega op 25 september 2020; hem erop gewezen dat iedereen hier werkt om zijn boterham te verdienen en dat iedereen respect verdient. Gaf mij gelijk en zegt ook zich geëxcuseerd te hebben. Hij kan moeilijk om met de verkeersinbreuken die anderen maken en jaagt zich daar in op. Ter zelfder tijd Patrick nog eens aangesproken op zijn te vroeg rijden en gezegd dat dit zeker nog beter moet.</t>
  </si>
  <si>
    <t>De Poorter Pascal</t>
  </si>
  <si>
    <t>twee keer te laat tijdens opleiding omwille van defecte wagen</t>
  </si>
  <si>
    <t>sw : prima chauffeurs</t>
  </si>
  <si>
    <t>Pascal De Poorter</t>
  </si>
  <si>
    <t>Gesprek PM: ziekteverzuim 5 periodes</t>
  </si>
  <si>
    <t>bericht: Dag Pieter, zaterdag ben ik opgekomen maar had 39 graden koorts en heb aflos gevraagd. Ik was al ziek van donderdagavond en vrijdag in de loop van de dag werd het alsmaar slechter. Dus had ik aan de planning gevraagd om op zaterdag een TM of WV te krijgen. Met de uitleg dat ik ziek was en geen ziekteverlof wou omdat ik nog recent bij je op gesprek geweest was hier omtrent.Dit was echter niet mogelijk en wou ik toch proberen. Maar op het werk aangekomen was ik kletsnat van het zweet en barstende hoofdpijn. Toen ik dan dispatching opriep was het geen probleem voor aflos als ik bij de dokter ging. Wat ik dan ook gedaan . Jammer genoeg dus weer een ziekteperiode. Mvg Pascal</t>
  </si>
  <si>
    <t>Bericht PM:  Dag Pieter. Ik ben net terug van de dokter. Ik heb een depressie. Ze heeft me thuis gezet tot en met 22 mei. Ik wou je dit persoonlijk laten weten zodat je weet waarom ik terug thuis ben. Pascal</t>
  </si>
  <si>
    <t>Bericht PM: Dag Pieter, 
Nee niet echt. Gaat echt nog op en af. Moest ik nu weten wat de oorzaak is, kan ik er iets aan doen.Ik heb de 31ste een afspraak bij een psycholoog. 
Het laatste jaar deed ik aan krachttraining 4 a 5 x per week. En nu geraak ik zelfs niet buiten voor 1x. 
Dus hoop dat het via die psycholoog lukt.</t>
  </si>
  <si>
    <t>Volckaert Amaury</t>
  </si>
  <si>
    <t>gesprek hoofd rijschool wegens tweede keer te laat tijdens opleiding</t>
  </si>
  <si>
    <t>cr: bijna heel het functioneren kwam aan bod: ongevallen, RC, ziekteperiodes, vaststellingen, door rood rijden; wel positieve ingesteldheid, kan goed omgaan met klanten</t>
  </si>
  <si>
    <t>verg: gesprek ingepland</t>
  </si>
  <si>
    <t>cr: 3 keer ziek sinds vorig gesprek, ook de rest van functioneren is niet goed, het is veel voor iemand die net een jaar in dienst is. Moet goed zijn, volgend gesprek zal op een ander niveau zijn.</t>
  </si>
  <si>
    <t>Amaury was zaterdag niet aanwezig op dienst en niet te bereiken via gsm; beldde maandagnamiddag naar de planners, "wist niet" dat zijn rusten verzet zijn opdat hij thuis zou kunnen zijn voor zijn verhuis (had geen verlof meer)</t>
  </si>
  <si>
    <t>sw : in gesprek duidelijk gesteld dat  het 5 voor 12 is ! Op alle vlak (verzuim + algemeen functioneren) verwachten we een duidelijke verbetering</t>
  </si>
  <si>
    <t>overleg regio: 10 periodes + 1 AO; al 3 gesprekken; bij volgende ZI gesprek SH (laatste verwittiging)</t>
  </si>
  <si>
    <t>info planners om 11u01: Amaury belde net om te zeggen dat hij morgen zou willen hernemen, gezien het al bijna 11u00 was heb ik hem gezegd dat er geen diensten meer waren en we hem een dag verlof zullen moeten punteren.  Blijkt dat hij ziek is sedert 22/02 en nu nog naar de dokter moet gaan om een attest…</t>
  </si>
  <si>
    <t xml:space="preserve">info planners: Gisteren belt Amaury dat hij wenst te hernemen vandaag. Omdat het al na 11u was, konden wij hem geen dienst toewijzen.  Hij zou langsgaan bij zijn dokter om zijn ziekteattest tot en met 28/02 te laten spreken. 
Vandaag belt hij om 11u15 dat hij graag een dag verlof zou willen op 1 maart. Dit lukt niet meer aangezien de planning al opgemaakt was. Hij meldt tevens dat hij pas om 19u00 vanavond bij de dokter kan langsgaan voor zijn ziekteperiode van 22/02 tem 28/02.  Benieuwd of hij morgen al dan niet aanwezig zal zijn. </t>
  </si>
  <si>
    <r>
      <t xml:space="preserve">Gesprek SH: gesprek 4de ziekteverzuim , gewezen op het aantal afwezigheden + dit gesprek telt ook als </t>
    </r>
    <r>
      <rPr>
        <b/>
        <sz val="11"/>
        <color theme="1"/>
        <rFont val="Calibri"/>
        <family val="2"/>
        <scheme val="minor"/>
      </rPr>
      <t>laatste verwittiging.</t>
    </r>
  </si>
  <si>
    <t>Amaury is zaterdag afgevoerd met dienst 100, was komen werken uit angst om ontslagen te worden, zal 3 weken afwezig zijn</t>
  </si>
  <si>
    <t>sw : 5 meldingen in chauffeurbeheer, doet wel zijn best sinds gesprek SH einde maart</t>
  </si>
  <si>
    <t>overleg regio: gesprek op 05/06 plaatsgevonden</t>
  </si>
  <si>
    <t>verg: doet zijn best, binnen zijn capaciteiten</t>
  </si>
  <si>
    <t xml:space="preserve">sw : mail gestuurd (wegens onmiddellijk op antwoordapparaat) over RC , een KR en ziekteperiode 16 juni (heeft later terug gebeld) </t>
  </si>
  <si>
    <t>cr: was binnengekomen, aangesproken op de 6 nieuwe meldingen sinds gesprek 05/06/18; vooral uniform en te laat komen</t>
  </si>
  <si>
    <t>gesprek EV: ernstige verwittiging nav biljet; RC; ziekteverzuim</t>
  </si>
  <si>
    <t>Ghous Jalaluddin</t>
  </si>
  <si>
    <t>3e dag begeleiding standaardbus nodig</t>
  </si>
  <si>
    <t>cr: goede evaluatie</t>
  </si>
  <si>
    <t>cr: gebeld nav KR niet vooraan laten afstappen van zuster (volksvertegenwoordiger wilde hiervoor een overleg met afdelingdhoofd M), zegt hem echter helemaal niets, gaf voorbeelden aan waarin hij dit wel degelijk deed</t>
  </si>
  <si>
    <t>Desmadryl Tamasine</t>
  </si>
  <si>
    <t>melding van controle dat Tamasine een ongeval gehad heeft wegens niet kennen van reisweg; ze ging tijdens haar verlof zelf bijkomende lijnverkenning doen, maar kent de reiswegen nog niet, er zijn al begeleiders en appels meegestuurd, nu is het aan haar zelf...</t>
  </si>
  <si>
    <t>Melding planning: Opleiding op 16 – 17 en 18 augustus.  Lijnverkenning met lijnverantwoordelijke op 21 augustus en op 22 en 23 augustus met F122. Begeleiding door begeleider op 1e dienst met gelede bus op 25 augustus van 6u00 tot 9u17 op lijn 17. Begeleiding door een appel op 28 augustus van 12u32 tot 14u11 op lijn 76.  Vraagt  telefonisch op 30 augustus nog extra lijnverkenning/begeleiding wat geweigerd wordt.  Nadien telefoon van Peter De Cock die met de mededeling dat zij diensten op gelede bus zal weigeren.</t>
  </si>
  <si>
    <t>CR: Betrokkene aan de lijn gehad en erop gewezen dat ze zelf inspanningen zal moeten doen (meer dan eens in de kaft kijken).</t>
  </si>
  <si>
    <t>cr: gebeld omdat ze thuis is sinds 21/09; moet morgen naar longspecialist, heeft longproblemen, belt daarna met svz</t>
  </si>
  <si>
    <t>cr: heeft gebeld, moet opgenomen worden in het ziekenhuis, zal al zeker tot eind deze maand thuis zijn</t>
  </si>
  <si>
    <t>cr: veel beter, zal vanaf 16/12 hernemen</t>
  </si>
  <si>
    <t>cr: longen op 85%, gaat veel beter, was door stress ivm reiswegen; kent nu haar weg; moet om het kwartaal om inspuitingen, gaat beter, hoopt dat het niet terug voorvalt</t>
  </si>
  <si>
    <t>info soc dienst: Tamasine was op 02/03 onwel geworden, gaf na contact met soc dienst aan dat dit was doordat ze in paniek geraakt was omwille van de sneeuw. Ze zou een slipcursus volgen om dit meer onder controle te hebben.</t>
  </si>
  <si>
    <t>Dhondt Brecht</t>
  </si>
  <si>
    <t>geen opmerkingen, prima chauffeur</t>
  </si>
  <si>
    <t>Bogaert Wiebert</t>
  </si>
  <si>
    <t>ss: sms gestuurd om RC aan te zuiveren, laatste storting dateert van 26/09</t>
  </si>
  <si>
    <t>Kouki Saif ddine</t>
  </si>
  <si>
    <t>niet geslaagd opleiding gelede bus, twee dagen extra opl nodig</t>
  </si>
  <si>
    <t>Claeys Tom</t>
  </si>
  <si>
    <t>cr: contact na KR over meisje niet willen laten opstappen omwille van privéconflict; weet van geen conflict met meisje, wel met overbuur; conflict dat tot bij parket gaat (stalking, beschadiging wagen,…); geen probleem om werk en privé te scheiden, zou die mens meenemen en in geval van problemen bijstand van controle vragen</t>
  </si>
  <si>
    <t>cr: telefonisch contact nav hoog bedrag RC + fout EAF ingevuld - heeft achterstand gestort (nazicht 12/10)</t>
  </si>
  <si>
    <t xml:space="preserve">sw : meldingen (vrij divers)  en monitoring besproken </t>
  </si>
  <si>
    <t>coaching over rijstijl , waarbij de algemene motivatie besproken werd,Je geeft aan dat je graag vaste nachtdiensten zou willen doen.</t>
  </si>
  <si>
    <t>ss:  Tom liet collega Dimitri De Fre instappen in zijn stuurpost aan de Zuid.  Men startte een gezellige babbel niettegenstaande hij mij duidelijk zien opstappen heeft aan de halte Zonnestraat.  Aan de halte Vijfwindgatenstraat heb ik Dimitri gevraagd om uit de stuurpost te komen waarna het gesprek verder gezet werd met open deur.</t>
  </si>
  <si>
    <t>Ziekte:Formeel</t>
  </si>
  <si>
    <t>Ziekteverzuim + gesprek over ziekteprocedure : niet melden verblijfsadres. Ook vroegrijders werden besproken</t>
  </si>
  <si>
    <t>Van der Steen Christophe</t>
  </si>
  <si>
    <t>Dhondt Kimberly</t>
  </si>
  <si>
    <t>sw : evaluatiegesprek, stortingsgedrag en ziekteverzuim besproken</t>
  </si>
  <si>
    <t>sw : verzuimgesprek, start dossier</t>
  </si>
  <si>
    <t>overleg regio: 7 ziekteperiodes + 1 AO; 2 gesprekken -&gt; inplannen bij CR/SW: ernstige verwittiging</t>
  </si>
  <si>
    <t>sw : Kimberly ondergaat een ingreep aan de knie, ze informeerde naar een tramopleiding om zo vlugger te kunenn hernemen. Meegegeven dat dit enkel kan onder randvoorwaarden als goed dossier en harde afspraken. Lukt nu niet wegens geen opleidingen in juli en augustus</t>
  </si>
  <si>
    <t>overleg regio: voor de 10e keer thuis - gesprek inplannen voor de vergadering van 25/06: start traject verzuim; in brief bevestigen dat tramopleiding niet kan</t>
  </si>
  <si>
    <t>sw : gesprek ernstige verwittiging , momenteel wel aan het revalideren van een operatie</t>
  </si>
  <si>
    <t>info soc dienst: Kimberley zou willen hernemen vanaf 20/07, afspraak arbeidsgeneesheer op 24/07</t>
  </si>
  <si>
    <t>sw: Kimberley had gesprek gevraagd, maar is niet komen opdagen (info planners: opvangproblemen), vermoed dat ze wou komen vertellen over haar medische vooruitzichten (operatie aan andere knie?) + vraag naar tramopleiding; normaal komt ze in het voorjaar in aanmerking. Dossier is niet zo goed qua verzuim.</t>
  </si>
  <si>
    <t>cr: gezien verzuimdossier doorgegeven aan planning om nog te wachten met tramopleiding</t>
  </si>
  <si>
    <t>cr: gesprek gehad met Kimberley, sinds ernstige verwittiging op 26/06/18 heeft ze 1 periode gehad, doordat ze zich overdaan heeft tijdens haar verhuis. Ze doet haar best. Ze vroeg tram aan, niet dat ze dit graag zou doen, maar om knie wat te sparen. Rechterknie (spieren) moet namelijk nog herstellen (volgens kine kan dit een jaar duren), daardoor wat overbelasting linkerknie, maar die wil ze eigenlijk niet laten opereren. Afgesproken dat als ze de komende maanden verder haar best blijft doen, een tramopleiding kan gepland worden.</t>
  </si>
  <si>
    <t>Els D : tel. Contact ivm nieuwe ziekteperiode=&gt;partnergeweld=&gt;schrik voor haar job</t>
  </si>
  <si>
    <t>EVC,SH,ED gesprek nav verzuim. Brief : laatste verwittiging nav jouw verzuim.</t>
  </si>
  <si>
    <t>gesprek met LVDV nav ongerustheid job door nieuwe operatie knie. Ziek vanaf 28/01/20 t/m02/04/20. op 03/04/20. Volgens arbeidsarts te snel hervat waardoor herval van 07/04/20 t/m 14/08/20.</t>
  </si>
  <si>
    <t>Dwingend verlof</t>
  </si>
  <si>
    <t>Dwingend verlof genomen wegens medisch onderzoek van haar moeder. Dit terwijl haar broer thuis was op die dag.</t>
  </si>
  <si>
    <t>tijdskrediet</t>
  </si>
  <si>
    <t>aanvraag tijdskrediet 80% voor 51 maanden</t>
  </si>
  <si>
    <t>ED mail Hoe gaat het ermee? Revalidatie verliep vlot maar pijn in knie blijft dus terug naar specialist. Nieuwe Nmr scan. Normaal op 01/07/20 heropstarten maar deeltijds.</t>
  </si>
  <si>
    <t>mail van KD naar ED : wil dit gesprek zeggen dat ik er kan vanuit gaan dat ik waarschijnlijk mijn werk zal kwijt zijn of wordt er enkel opnieuw over gepraat?</t>
  </si>
  <si>
    <t>ED mail nav nieuwe ziekteverlenging : uitnodiging gesprek op 08/07/20 om 14:00 bureel SH</t>
  </si>
  <si>
    <t>gesprek met SH en ED. Brief gezien ononderbroken afwezig sedert 07/04/2020 nodigen wij je uit op prognoseonderzoek bij de AG op 06/08/2020.</t>
  </si>
  <si>
    <t>aanvraag progressieve arbeid aan 50% van de 80%. Zal ingaan op 01/09/2020.</t>
  </si>
  <si>
    <t>Mejri Ilyas</t>
  </si>
  <si>
    <t>sw : gesprek na 5 mondelinge opmerkingen</t>
  </si>
  <si>
    <t>sw : gebeld nav ticketverkoop tijdens controle (zie dossier)</t>
  </si>
  <si>
    <t>Van Durme Didier</t>
  </si>
  <si>
    <t>sw: Didier is langs geweest met zijn attesten. Attest tem 20 augustus. Didier vertelde dat hij een beroerte heeft gehad en daardoor onder medische controle staat. Hij zal ons op de hoogte houden.</t>
  </si>
  <si>
    <t>cr: Didier is langs gekomen om verhaal te doen, heeft verlenging tot en met 19/11, zit er mee verveeld, zou terug willen komen werken; hem gezegd dat hij naar zijn dokters moet luisteren, heeft iets ernstigs voor gehad; is goed aan het herstellen maar heeft nog problemen aan linkeroog</t>
  </si>
  <si>
    <t>opvolging LZ: herneemt 20/11, eerst verlof, effectief werken in dec</t>
  </si>
  <si>
    <t>herneemt progressief vanaf 03/12, gedurende 2 maanden (20% ZI01), nadien voltijds; uitleg landingsbanen meegekregen vanuit soc dienst</t>
  </si>
  <si>
    <t>klantenreactie : sexuele intimidatie (tong+kledij) reactie ontvangen; Ikben een getrouwd man met 2 volwassen kinderen. Ik doe zoiets niet. Nochtans 2 gelijkaardige KR's op 27/7/2020 (tong) en 28/2/2021 ( kledij, korte rok).ED  Gesprek ingepland op 2/6/2021.</t>
  </si>
  <si>
    <t>Speeckaert Jamie</t>
  </si>
  <si>
    <t>cr: 2 ziekteperiodes, waarvan 1 na het ongeval met gekwestste reiziger waar hij van onder de indruk was; 1 x overslapen (vrouw is herstellende van kanker, had een slechte nacht gehad); begon zelf over het te vroeg rijden, vind het moeilijk om te slepen, is sinds P2 beter; werkwijze storten nog eens toegelicht, stort al regelmatig maar komt niet op nul; globaal positieve evaluatie</t>
  </si>
  <si>
    <t>cr: gesprek nav voorval 14/09 (als reiziger noodopening proberen open doen op bus), zit in een moeilijke scheiding, sluit zich op, emmer was overgelopen na gedrag van betrokken reizigers; had gedronken maar ook niet zo veel zegt hij, zegt geen probleem te hebben met alcohol, gewezen op ADM-beleid en mogelijkheden overlopen; ook verwezen naar ziekteperiodes en RC</t>
  </si>
  <si>
    <t>ED gesprek nav 5 ziekteperiodes en rekening courant. Je gaf aan dat je privé problemen hebt maar daarvoor in behandeling bent. Je zal je RC op 0 zetten en vanaf nu elke barema storten.</t>
  </si>
  <si>
    <t>ED gesprek nav vroegrijden 34,55%. Ging er op letten en meer naar Retibo kijken</t>
  </si>
  <si>
    <t>ED mail ivm neg saldo €-255 RC .Ook 2 meldingen in chauffeursbeheer:TE LAAT.22/02 en 08/03</t>
  </si>
  <si>
    <t xml:space="preserve">ED gesprek nav psychische crash door relartieprroblemen en bedreiging partner vriendin- </t>
  </si>
  <si>
    <t>ED mail 7,04% extreem te vroeg en 35,21% te vroeg Totaal 42,25% te vroeg. Geen reactie</t>
  </si>
  <si>
    <t>Lucie mail vroegrijden juli en aug. Juli 8,11% TOP, aug 35,29% totaal te vroeg</t>
  </si>
  <si>
    <t>ED mai vroegrijden september 33,33% totaal te vroeg. 3,57% extreem en 27,76% te vroeg</t>
  </si>
  <si>
    <t>vroegrijden+meldingen</t>
  </si>
  <si>
    <t>ED gesprek nav 6 meldingen te laat en hoog % te vroeg rijden. Bevestigd per brief.</t>
  </si>
  <si>
    <t>ED en Greet gesprek met Jamie. Documenten ingevuld en opvolgen.</t>
  </si>
  <si>
    <t>afspraak AG .verlenging van ziekte. Mag nog niet hervatten van de arbeidsgeneesheer</t>
  </si>
  <si>
    <t>mail Jamie =&gt; nog geen resultaat bloedtest , zal dus moeten verlengen</t>
  </si>
  <si>
    <t>tel cont. Nav vroegrijden. Uitnodiging gesprek met ED en SH op 19/4/2021</t>
  </si>
  <si>
    <t>mail Dr Berlengee : Jamie mag werk hervatten op 16/3/2021</t>
  </si>
  <si>
    <t>VVF rijden over korenmarkt met GSM in de hand kijkend naar het scherm</t>
  </si>
  <si>
    <t xml:space="preserve">ED en SH gesprek algemeen functioneren dd 19/4/2021.  Traject vroegrijden opgestart gekoppeld aan (voorwaardelijke)schorsing. April - 30% en mei/juni - 20%. Te laat : mei en juni niet te laat komen anders gekoppeld aan schorsing. Ook aandacht voor ongevallen ( coaching gekregen van Yves op 13/4/2021) en afwezigheden. </t>
  </si>
  <si>
    <t>LVV : brief overhandigd en besproken dat hij dag effectieve schorsing krijgt omdat hij in mei 20,62% te vroeg gereden had (moest onder de 20% zijn). Hij ging er nog meer op letten.</t>
  </si>
  <si>
    <t>Bracke Michael</t>
  </si>
  <si>
    <t>cr: 5 ZI-periodes en 6 mondelinge opmerkingen besproken; raad gegeven bij dokter te luisteren wat hij kan doen aan gevoeligheid voor buikgriep &amp; wekkers verder van bed te zetten; heeft een moeilijke maand achter de rug qua aanrijdingen</t>
  </si>
  <si>
    <t>Waeles Lorenzo</t>
  </si>
  <si>
    <t>cr: goede evaluatie; mondelinge opmerkingen besproken (in hoofdzaak TL); zou moeten beteren nu hij in B05 zit</t>
  </si>
  <si>
    <t>cr: sinds gesprek 12/10/17 5 ziekteperiodes, 3x te laat, 1x niet in uniform, 2 brieven hrdc van ontbrekende attesten, 2x sleutel bus vergeten,… Zit in een vechtscheiding, heeft het moeilijk, gezegd dat hij dan best niet in de problemen komt op het werk, moet beter</t>
  </si>
  <si>
    <t>DePoorter Dimitri</t>
  </si>
  <si>
    <t>peter Pascal Bouqué heeft hem aangesproken op zijn meldingen (op onze vraag)</t>
  </si>
  <si>
    <t>tel CR: gebeld omdat hij op 15/09 een aflos gevraagd had voor een medisch probleem dat hij graag wilde komen toelichten, maar we hebben hem niet meer gehoord. Zei dat hij wachtte op nieuws van ons, een misverstand dus. Zijn medisch probleem is intussen in orde.</t>
  </si>
  <si>
    <t>tel nav conflict met Emmanuel Osseel, gevraagd het onderling uit te praten</t>
  </si>
  <si>
    <t>sw : gesprek 2 voor twaalf. Medische reden lijkt me terecht en onder controle</t>
  </si>
  <si>
    <t>overleg regio: 7 ziekteperiodes + 1 AO; 1 (streng) gesprek -&gt; bij volgende ZI bepalen bij wie gesprek te voeren</t>
  </si>
  <si>
    <t>conflict met Antoon Smet</t>
  </si>
  <si>
    <t>conflict met Dirk Neirinck</t>
  </si>
  <si>
    <t>afgelost tijdens dienst omwille van zeer warme bus (onwel geworden), attest tot en met zaterdag 09/06</t>
  </si>
  <si>
    <t>overleg regio: 2 ziekteperiodes sinds gesprek in maart, ook thuis geweest omwille van verlies van rijbewijs -&gt; gesprek SH</t>
  </si>
  <si>
    <t>Gesprek SH</t>
  </si>
  <si>
    <t>verg: bij volgende laatste verwittiging</t>
  </si>
  <si>
    <t>sw- ivc : gesprek over eigen gedrag (aanleiding een agressievoorval)</t>
  </si>
  <si>
    <t xml:space="preserve">sw : Dimitri kan op geen van de 2 voorgestelde opleidingsdata agressievrij werken de opleiding volgen om privé reden. Gezien contract afloopt kan het even duren vooraleer er een nieuwe opleidng al door gaan. Dimitri begreep de situatie. </t>
  </si>
  <si>
    <t>SH: gepolst naar perspectieven ivm ziekte. Afgesproken dat er een nieuwe afspraak gemaakt wordt na herneming met duidelijke afspraken ivm afwezigheden. Er zal dan een ernstige verwittiging gegeven worden. Geen bevestigingsbrief</t>
  </si>
  <si>
    <t>opvolging LZ: niet kunnen bellen, nummer bestaat niet</t>
  </si>
  <si>
    <t>overleg regio - IVC: indien verlenging na 31/12 - verder bespreken</t>
  </si>
  <si>
    <t xml:space="preserve">werkoverleg: bij verlenging na 31/01, SH verwittigen; bij herneming op gesprek bij SH uitnodigen </t>
  </si>
  <si>
    <t>Konix Christian</t>
  </si>
  <si>
    <t>cr: goede chauffeur, enkele ongevallen gehad en problemen met reiswegen (komt v Limburg), maar doet hier het nodige voor in privé, komt wel goed; staat heel open voor zelfreflectie en groei</t>
  </si>
  <si>
    <t>gesprek EV: kan niet storten zonder goedkeuring CSR (dossier gekend bij De Lijn); zou eind volgende week in orde moeten zijn; nadien iedere barema op nul; ook ZI + meldingen besproken; verder goed dossier</t>
  </si>
  <si>
    <t>De Spiegeleire Annabel</t>
  </si>
  <si>
    <t>meldde zich ziek op 1e dag begeleiding (migraine)</t>
  </si>
  <si>
    <t>overleg regio: 7 ziekteperiodes, komt 19.01 op gesprek -&gt; ernstig gesprek voeren</t>
  </si>
  <si>
    <t>cr: bijna 6 maanden in dienst, al 7 ziekteperiodes (chronische migraine - gaat bij kine hiervoor en nu is het beter), 4 meldingen (besproken), 4 ongevallen (voertuig nu onder controle), ontvangsten na elke barema te storten; nieuwe evaluatie in juli 2018</t>
  </si>
  <si>
    <t>SH: 2 keer ziek na vorige gesprek, niet de aanpassing die we willen -&gt; volgende gesprek op hoger niveau</t>
  </si>
  <si>
    <t>overleg regio: 1 ziekteperiode sinds gesprek in feb; bij volgende op KT -&gt; gesprek SH</t>
  </si>
  <si>
    <t xml:space="preserve">sw : bijkomend evaluatiegesprek gezien dossier bij eerste niet ok was. Algemeen functioneren is beter, ziekte blijft aandachtspunt. Ook RC besproken </t>
  </si>
  <si>
    <t>24/09: info dat er problemen zijn met de manier waarop Annabel zich aangesproken voelt door Joël tijdens de opleiding; contact met Geert - gesprek met alle partijen vastgelegd de dag erop
25/09: gesprek Annabel, Joël, Geert en Chaja: Annabel benoemt dat zij zich niet goed voelt bij Joël, Joël geeft aan dat Annabel zich te veel druk op legt - er komt geen vergelijk - beslissing om te veranderen van instructeur
28/09: Annabel zet zich ziek nav de stress - niettegenstaande op 25 en 26 door Chaja bevraagd, het liep beter volgens Annebel</t>
  </si>
  <si>
    <r>
      <t xml:space="preserve">Gesprek SH: half jaar verbetering geweest, vanaf midden augustus terug serieuze achteruitgang. Na gesprek op 21/02 terug 5 periodes met ziekte. Je beseft zelf dat het beter moet. Ook stortgedrag is besproken geweest. Ze heeft een </t>
    </r>
    <r>
      <rPr>
        <b/>
        <sz val="11"/>
        <color theme="1"/>
        <rFont val="Calibri"/>
        <family val="2"/>
        <scheme val="minor"/>
      </rPr>
      <t>laatste waarschuwing gekregen.</t>
    </r>
  </si>
  <si>
    <r>
      <t xml:space="preserve">SH  gesprek nav 6 nieuwe ziekteperiodes tussen 12/03/2019 en 18/10/2019. </t>
    </r>
    <r>
      <rPr>
        <b/>
        <sz val="11"/>
        <color theme="1"/>
        <rFont val="Calibri"/>
        <family val="2"/>
        <scheme val="minor"/>
      </rPr>
      <t>Bevestiging</t>
    </r>
    <r>
      <rPr>
        <sz val="11"/>
        <color theme="1"/>
        <rFont val="Calibri"/>
        <family val="2"/>
        <scheme val="minor"/>
      </rPr>
      <t xml:space="preserve">sbrief op 22/10/19 van de vorige </t>
    </r>
    <r>
      <rPr>
        <b/>
        <sz val="11"/>
        <color theme="1"/>
        <rFont val="Calibri"/>
        <family val="2"/>
        <scheme val="minor"/>
      </rPr>
      <t>laatste verwittiging</t>
    </r>
  </si>
  <si>
    <t>Dhondt Timothy</t>
  </si>
  <si>
    <t>cr: goed dossier, ZI en RC besproken in de rand, maar globaal goed</t>
  </si>
  <si>
    <t>LVV: gesprek wegens 5x ziek /jaar (korte periodes), heeft last van migraine. Anders goed dossier, een paar keer val van reiziger, coaching aangeboden maar vond dit niet nodig. Werkt ook veel op rust.</t>
  </si>
  <si>
    <t>LVV : in nov. 38,02 % te vroeg gereden. Zal hier op letten. Ondertussen nog alles eens nagezien na gesprek van 05/09/19 = geen opmerkingen, geen nieuwe ziektes = goed bezig</t>
  </si>
  <si>
    <t>LVV : controlearts gestuurd, ziek van 17/2-23/2 : gerechtvaardigd</t>
  </si>
  <si>
    <t>LVV: aangesproken ivm vroegrijden juni: 7,04 % extreem te vroeg, 56,34% te vroeg. Zal er op letten</t>
  </si>
  <si>
    <t>LVV : mail ivm vroegrijden september 2020 : 33,70 % te vroeg</t>
  </si>
  <si>
    <t>De Smet Wilfried</t>
  </si>
  <si>
    <t>KR + ziekteverzuim</t>
  </si>
  <si>
    <t>ev: KR + ziekteverzuim besproken; sukkelt met hernia in rug, volgt kine + rugschool; rest goed dossier</t>
  </si>
  <si>
    <t>ev: aangesproken over te vroeg rijden in sept 2019; zal er op letten</t>
  </si>
  <si>
    <t>Body Christophe</t>
  </si>
  <si>
    <t>sw : beleefde verzorgde persson, geen opmerkingen !</t>
  </si>
  <si>
    <t>Bart VDB: telefonisch contact nav. mail Mechelen met chauffeurs die geen regelmatige storter zijn OF hoog openstaand saldo meedragen. (in casu 178,30 euro). Christophe zit nu thuis maar weet dat hij nog achterstaat met zijn RC. Gaat zijn bedrag via bankverrichting aanzuiveren en vanaf terug aan het werk de afspraken naleven (ten laatste laatste dag van barema en exacte bedrag storten!) Eveneens chauffeur mail gestuurd na telefoon met afspraken.</t>
  </si>
  <si>
    <t xml:space="preserve">Bart VDB nav. 4 periodes afgelopen 12 maand. Elke periode mogelijks corona. Gezin 4 kinderen, zelf symptomen en zich telkens laten testen…na negatieve testuitslag telkens  direct hernomen (PS: 1 X dochter effectief corona besmet geweest , vandaar angst er goed in). Nooit een problematisch verleden gehad qua ziekte-periodes sedert indiensttreden 2017. Verder functioneren zeer goede chauffeur... weinig tot niets op aan te merken.  </t>
  </si>
  <si>
    <t>Billen Sander</t>
  </si>
  <si>
    <t>info rijschool: niet aanwezig, had blijkbaar om 9u02 een mail gestuurd naar hrdc om te zeggen dat hij DV had - echter geen attest</t>
  </si>
  <si>
    <t>melding van zijn peter dat Sander al 3 aanrijdingen heeft gehad, of hij eens gecoacht kon worden, gevraagd aan de peter om zelf eens mee te rijden wegens geen ruimte bij rijschool</t>
  </si>
  <si>
    <t xml:space="preserve">melding van planning: Sander was ziek van 23 november, op 3 december om 11u30 meldde hij telefonisch aan Sophie dat hij ’s anderdaags zou hernemen.  Omdat dit te laat was werd hij met een dag verlof gezet op 4 december zodat hij op 5 december kon hervatten.
Op 5 december bleek hij ’s morgens afwezig voor het 1e deel van zijn onderbroken dienst, rond 08u00 melding  dat hij terug ziek was.  Vandaag om 12u30 belt hij om te zeggen dat hij morgen herneemt, ik deel hem dat de melding veel te laat is en deel mee dat er geen diensten meer zijn en hij op 8 december terug met verlof zal gezet worden.  Terloops informeer ik naar de data van zijn nieuw attest waarop hij zegt dat hij voor 5 en 6 december nog niet naar de dokter geweest is…
Gevraagd aan tijdsbeheer om een brief te sturen wegens niet in orde met ziektereglement.
</t>
  </si>
  <si>
    <t>melding van planning: Sander was op 9 december voorzien met een vroege dienst maar bleek afwezig.  Om 7u09 meldde hij zich telefonisch ziek voor vandaag.  Toen ik hem zei dat hij naar de dokter moest gaan reageerde hij verwonderd dat dit moest.  Hij zou dit na de derde ziektemelding op 14 dagen toch moeten weten.
Herinnering gestuurd naar Tijdsbeheer.</t>
  </si>
  <si>
    <t>cr: Sander belde omstreeks 16u30 omdat hij zag dat hij morgen nog ziek stond, hem (nog eens) uitgelegd wat de procedure is; moet vanavond nog naar de huisarts, zal daar vragen of hij nog attest krijgt voor de 15e (anders verlof); sowieso hernemen 16/02.
Ik heb hem ook gewezen op aantal ziekteperiodes al, geen al te beste start... Hij besefte dit.</t>
  </si>
  <si>
    <t>Sander brengt toch een verlenging binnen tot en met 18/02</t>
  </si>
  <si>
    <t>sw :  standaard start gesprek ziekteverzuim ; in de rand de meldingen besproken</t>
  </si>
  <si>
    <t>sw : start traject (rest dossier ok)</t>
  </si>
  <si>
    <t>overleg regio: gesprek gisteren plaatsgevonden (start traject)</t>
  </si>
  <si>
    <t>cr: zelf gesprek gevraagd omdat hij er wat door zit, nonkel is terminaal en noodstop met twee gekwetste reizigers is hem niet goed bekomen; ziet het niet zitten deze week te werken; gezegd dat ik dat snap, maar dat hij natuurlijk een slechte voorgeschiedenis heeft op vlak van ziekte, dat dit begrip gemakkelijker is in betere dossiers; gezegd dat ik hem deze week wil geven om te bekomen, hopelijk blijft het tot een week beperkt (zag er echt niet goed uit), maar gezegd dat ik ook wil dat hij er dan effectief iets mee doet en niet gewoon thuis zit; is na het gesprek bij soc dienst gegaan voor verwijzing</t>
  </si>
  <si>
    <t>Sander laat weten dat hij thuis is tot 07/10, en doorverwezen is naar een psycholoog</t>
  </si>
  <si>
    <t>opvolging LZ: gaat goed, neemt nog medicatie waarmee hij niet mag rijden; wil in december terug komen werken, in het begin missch progressief en een opfrissing bus, belt op 26/11 terug</t>
  </si>
  <si>
    <t>bespreking SH - CR: 03/02 afwachten, inplannen bij SH na herneming 03/02</t>
  </si>
  <si>
    <t xml:space="preserve">tel. Gesprek. Zal nog verlenging hebben na 6/05/19 aangezien hij slaapmedicatie neemt </t>
  </si>
  <si>
    <t>gesprek SH, IVC en LVDV : reïntegeringstraject wordt opgestart</t>
  </si>
  <si>
    <t>Gerfen Maran</t>
  </si>
  <si>
    <t>sw : evaluatiegesprek zonder opmerkingen, blanco dossier</t>
  </si>
  <si>
    <t>Voet Leentje</t>
  </si>
  <si>
    <t>info rijschool: ziek</t>
  </si>
  <si>
    <t>sw : functioneren ok, gemotiveerde chaufeur</t>
  </si>
  <si>
    <t>sw : 5 perioden sinds indiensttreding (10/2017) : besproken dat dit te veel is en beter moet</t>
  </si>
  <si>
    <t>overleg regio: gesprek op 30/05 plaatsgevonden</t>
  </si>
  <si>
    <t>sw : is telkens 1 (max 2) dagen ziek, paar keer vlugge "herval". Heb indruk dat reden (migraine en blessure) terecht is, herval is er ook gezien de "te veel" goede wil om te  hervatten</t>
  </si>
  <si>
    <t>sw : Leentje is ziek gevallen (omdat haar paard ziek was en ze daarddor mentaal niet in staat was om te functioneren). Telefonisch contact gehad en gezegd dat de boodschap van het vorig gesprek (5 voor twaalf) nu naar 2 voor twaalf gaat,….</t>
  </si>
  <si>
    <t>Leentje vraagt privé-gesprek met TC (Bart VDB): 2 zaken... EZ Spreekt uit dat enkele oudere mannelijke collega's soms verbaal ongepaste zaken zeggen,  ahw. 'avances' maken waar zij geen behoeft aan heeft, AZ bepaalde chauffeur uit Destelbergen (Wesley Vandesteene, 31545) zoekt haar sedert 2 tal weken bewust op tijdens haar dienst om mee te rijden terwijl zij reeds "duidelijk" heeft gemaakt aan betrokken persoon dat niets meer zoekt dan vriendschap, niet op zoek is naar een relatie (geen tijd en geen ruimte voor). Haar de boodschap gegeven dat zij steeds eerlijk en ondubbelzinnig moet communiceren naar collegas  toe en zich respectvol dient uit te spreken als bepaald gedrag voor haar ongewenst is.</t>
  </si>
  <si>
    <t>Terug tel. Van Leentje: Chauffeur uit Destelbergen (Wesley Vandesteene, 31545) deze middag (16/10) rijdende op lijn 7 1 in het kruisen met  haar voertuig a/d Zuid geclaxonneerd en zijn middelvinger opgestoken naar Leentje. Zij wil dat dit stopt alvorens het escalleert. Tc Destelbergen Steven De Bruycker aangesproken om betrokken chauffeur te wijzen op professioneel gedrag en werkj/privé gescheiden te houden. Leentje wenst met rust gelaten te worden.</t>
  </si>
  <si>
    <t>Bart VDB: tel. contact nav. problemen bij dienstuitvoering op 22/01/2020. Leentje was belast met B04 02: Zuiderpoort 's morgens &amp; Zuiderpoort 's namiddags. S' morgens was er al een probleem ontstaan nav. 2de voertuig Zuiderpoort afgelast + problemen met haar bus en zij dit niet oké vond. Zij was toen in het bureel van traminterventie binnengestormd met veel kabaal om haar ongenoegen te uiten (allesbehalve vriendelijk volgens Caroline Schelstraete). In de namiddag waren er blijkbaar ook problemen met haar bus en had zij zelf naar de mensen van techniek gestapt om een andere bus te vragen zonder dispatching te verwittigen. Op een gegeven moment had ze zelf een andere chauffeur (op een andere loop die buiten moest) aangesproken dat dit haar bus moest worden omdat Zuiderpoort voorrang diende te krijgen. Er is dan ook een aanvaring geweest terug met dezelfde mensen van traminterventie (omdat Leentje zoek was en telefonisch niet te bereiken was: haar uitleg: als ik werk, ligt mijn gsm niet aan en was een andere bus aan het regelen) tot op een moment dat zij in eerste instantie weigerde nog buiten te rijden. Door toevallige  tussenkomst van Bjorn &amp; Wesley heeft zij uiteindelijk toch nog buitengereden weliswaar 1 uur te laat... Haar duidelijk gemaakt dat zij zelf geen regelingen te treffen heeft (hoe goed bedoeld ook) en dat bij problemen zij de dispatching dient te verwittigen zodat zij het nodige kunnen doen. Ook proberen aan haar verstand te brengen dat als een meerdere in rang (bijvoorbeeld traminterventie),  iets vraagt uit te voeren...zij als chauffeur zich daar aan dient te houden...ook al is zij een andere mening toegedaan. Steeds respectvol met elkaar omgaan en zaken niet te laten escaleren.  Haar ook geadviseerd zaken beter te relativeren en zich emotioneel zo betrokken niet op te stellen. Immers de week voordien (16/01) was zij betrokken bij een agressiegevalleke (lijn 3 te MP: na verbale agressie door reizigers omdat zij 8 min. te laat was toegekomen) waarna zij al wenend ledig was binnengereden na op te roepen naar dispatching. Leentje is zelf nogal mondig, weet dikwijls iets te vertellen over anderen hoe het moet, maar zou haar beter concentreren op de correcte uitvoering van haar eigen werk...</t>
  </si>
  <si>
    <t xml:space="preserve">Steven Storm: Leentje wenst gesprek…zij opgevangen van collega (Michael Schotsaert) dat er geruchten zich de ronde verspreiden onder de collega's dat zij 7 dagen schorsing zou gekregen hebben nav. seksuele intimidatie. Is er niet over te spreken en laat uitschijnen dat zij wel eens zou kunnen "ontploffen" als zij het gerucht zelf aanhoort. Steven benadrukt dat wij weinig kunnen doen aan geruchten onder collega's, maar dat wij de mensen wel zullen aanspreken als wij dit zelf horen. Wij kunnen ons niet van de indruk ontdoen dat zij nogal een levendige verbeelding heeft en zich heel veel nauw aantrekt...Ze zou wat volwassener mogen worden. </t>
  </si>
  <si>
    <t>Bart VDB: verzuimgesprek nav. 5 afwezigheidsperioden/12 maand. Half jaar niet ziek geweest MAAR dan op 3 maand (nov. 2019 tem. januari 2020) 3 korte periodes. Erkent dat dit veel is maar benadrukt echt ziek te zijn geweest. Monitoring maand januari (38,09% te vroeg waarvan 11,9  extreem) ook besproken, geldafgifte wacht dikwijls meerdere barema's. Werkafspraken in brief.</t>
  </si>
  <si>
    <t>Leentje Voet wil gesprek onder 4 ogen met TC nav. niet gevolgde afspraken! Situatie als volgt: Leentje op 19/06 zware aanrijding te Speurder. Fietser zwaar gewond door tegen haar tram te rijden. Geen fout van Leentje. Ikzelf als TC die dag in verlof. TC Yves ter plaatse en alles geregeld op dag zelf en nasleep (oa. 2 dagen begeleiding op tram met lijnverantwoordelijke: 20/6, lijn 4 &amp; 24/6, lijn1).  1ste dag begeleiding oké, 2de dag = fiasco: Leentje zware fouten gemaakt: EZ tijdens terugkeermanoeuvre niet gekeken naar wissel en op tegenspoor gereden, AZ te Charles De Kerckhovelaan richting Sint-Pietersst. onaangepaste snelheid en toen verkeerslicht  op rood kwam midden op kruispunt pas kunnen stoppen. Begeleider (Marnic Seeuws) is na begeleiding bij zijn TC Steven op het bureel geweest om dit aan te kaarten. Het feit dat Leentje zijn advies niet echt aannam en dat ze op een bepaald moment had gezegd: Doe de deur maar toe en zet u daar maar, was bij hem in het verkeerde keelgat geschoten. Nav. dit gebeuren Steven op 26/06 een anonieme coaching gevraagd voor Leentje aan de rijschool. Op 30/07 (ikzelf in verlof) word ik opgebeld door Joël van de rijschool dat de anonieme coaching do. 2/7 zal doorgaan. Leentje mag hier uiteraard niets over weten; alles was de dag voordien reeds geregeld met de planning (Stef). Ikzelf in verlof als Joël mij belde, heb Yves of Greet (Steven ondertussen ook in verlof) van de anonieme coaching toen niet op de hoogte gebracht. Diezelfde 30/07 Leentje via dagplanning gezien dat zij op 2/7 met een tramdienst stond en dit was niet conform de gemaakte afspraken die zij had gemaakt met Yves/Greet en planning. Zij zag het namelijk nav. de slechte 2de begeleidingsdag niet meer zitten op de tram. Er zou haar beloofd zijn een tijdje geen tramdiensten meer te geven (afspraak tss Yves, Greet, planning en Leentje). Ikzelf had die afspraak niet gemaakt maar ergens wel opgevangen. Leentje ondertussen reeds 4 busdiensten gedaan na desastrueuse 2de begeleiding.  Leentje belt nr Yves: hij weet van geen tramdienst op 2/7, Leentje belt nr dagplanner Stef: weet wel iets maar mag niets zeggen: Leentje eist wie heeft die opdracht gegeven...Stef slaat zich eruit door te zeggen omdat uw TC niet wil dat je de feeling met de tram verliest heeft hij gevraagd toch een tramdienst toe te kennen aan jou. Leentje is furieus... Op 1/7 belt Leentje mij zelf op om tekst en uitleg te vragen. Ik probeer het een draai te geven: in de zin van dat ik diegene was die aan de planning had gevraagd om haar een tramdienst te geven. Ze had immers aan Marnic te kennen gegeven dat ze wel alleen met dat voertuig kon rijden. Datgene wat zij had gezegd tegen Marnic was wel niet zo bedoeld, beweerde Leentje. Het was bedoeld om te proberen of ze wel alleen kon rijden MAAR ergens in haar achterhoofd wist ze zo dat er nog backup was. Ze had ook totaal geen klik met Marnic als begeleider. Via Greet had ik vernomen dat Leentje niet zou buitenrijden als zij op 2/7 zonder begeleiding op die tram moest rijden. Ik stelde voor om s'morgens samen met haar buiten te rijden en enkele ritten mee te rijden om te kijken of het lukte...omdat ik wist dat Joël rond 7u30 te Van Beverenplein zou opstappen vr anonieme coaching en wou dat dit doorging. Leentje pakte mij door te zeggen: Wat als nadat jij bent afgestapt, ik toch blokkeer en het dan niet lukt...dan zitten jullie met de gebakken peren. Uiteindelijk voor haar gemoedsrust tramdienst vervangen voor busdienst en anonieme coaching afgebeld. Had voordien reeds gepolst bij Joël en hij was ook van oordeel misschien beter dit uit te stellen...want het heeft geen zin als zij toch niet buitenrijdt. Ook Greet was van mening dat als er afspraken worden gemaakt , die consequent moeten worden nageleefd. In casu was er hier door verschillnde partijen ongelukkige mis-communicatie en daar heeft Leentje gretig gebruik van gemaakt. Tijdens mijn gesprek onder 4 ogen zaken uitgepraat (zonder anonieme coaching te laten vallen) en gekaderd dat de beslissingen genomen waren met de beste bedoelingen omdat het mijn mening is dat blijven uitstellen van op tram te rijden een vicieuse cirkel is waar men uiteindelijk niet meer uitgeraakt. Concreet nu...geen tramdiensten meer tot 22/07, dan krijgt zij die dag terug een volledige opleidingsdag met de rijschool om te bekijken wat loopt er goed, wat loopt niet goed...PS: op 30/7 (toen had Leentje busdienst lijn 7: had zij via Messenger Controleur Hans Vandeputte aangesproken dat ze te Zuid was met haar bus en het niet meer zag zitten op bus...zogezegd telkens als ze een tram zag, werd zij teruggebracht naar de feiten op 19/6. Hans heeft dan nog voor haar laatste ritten begeleider Rudiger voorzien... Greet heeft Pobos ingeschakeld voor Leentje.</t>
  </si>
  <si>
    <t>Bart VDB: incidentje tss Leentje en collega Ina De Kee op 23/09/20. Leentje was vooraan opgestapt bij collega bus op weg naar werk. Na aantal haltes werd ze gevraagd door Ina achteraan in de bus plaats te nemen. Ina heeft geen klik met Leentje, vind haar te nieuwsgierig en wil tijdens haar werk gerust gelaten te worden. Kwam bij Leentje hard en onprofessioneel binnen (zou ook gezegd zijn geweest dr Ina: "ik heb al veel over jou gehoord, en ik zou liever hebben dat je uitstapt en achteraan opstapt".  Via TC Yves reactie van Ina verworven, met Leentje context van gebeuren kunnen kaderen en uiteindelijk op 05/10 kunnen uitpraten met alle partijen samen, face to face... Nu weten beide partijen hoe met elkaar in de toekomst om te gaan...</t>
  </si>
  <si>
    <t>Tijdens werkoverleg, tel. dispatching: Leentje ziet het niet meer zitten om haar dienst (rekker) op lijn 4 verder uit te voeren, is te gestresseerd, weet niet hoe het komt, waar het aan ligt? Met Leentje in gesprek gegaan, zij was zeer emotioneel. Heb haar gezegd dat dit op die manier zeer moeilijk werken is voor ons. Wij willen op haar kunnen rekenen en is sedert ongeval op 19/06/2020 (gekwetste fietser te Speurder) al enkele keren gebeurd dat zij niet in staat is verder te rijden. Greet ingeschakeld destijds, begeleiding voorzien eerste 2 dagen na ongeval dr Yves D., extra opleiding/coachingsdag ingelast met Jöel van de rijschool op 22/07, Pobos in een later stadium opgestart, planning zo goed als mogelijk geprobeerd om rekening te houden met diensten, in het begin (na begeleiding) enkel bus, geen tram, dan geleidelijk aan  tram, nu een gezonde mix tss tram en bus... Zij moet bij zichzelf eens te rade gaan of de job als chauffeur bij De Lijn wel houdbaar is voor zichzelf op die manier. Op voorhand melden aan dispatching dat je de dag nadien niet in staat zal zijn om te werken wegens te veel stress en niet kunnen definiëren aan wat dat die stress ligt...is moeilijk aan te pakken. De boodschap gegeven dat wij haar handje niet kunnen blijven vasthouden. Voetnoot: Blijkbaar had ze op 11/10/20 dispatching reeds ingelicht dat ze het niet zag zitten om op 12/10 haar dienst op lijn 4 uit te voeren, te veel stress. Ze ging wel komen om te proberen (zogezegd haar goodwill) maar vroeg naar aflos of begeleiding. Begeleiders werkten op 12/10 niet in de voormiddag, vandaar dat dispatching in een mail vroeg aan collega dispatchers van dienst om dit door te geven aan de controleurs van dienst op 12/10, met ev. verwijzing inschakelen van appel. Blijkbaar niets mee gedaan =&gt; Leentje voelde zich in de kou gelaten en besliste dat het niet ging om te rijden...  De afspraak gemaakt dat zij in de toekomst mij dient te verwittigen indien ze het moeilijk krijgt tijdens dienst, desnoods kom ik haar op die moment ondersteunen...als het  in mijn mogelijkheid ligt. Na bekijken dossier gesprek inlassen samen met SH.</t>
  </si>
  <si>
    <t>Leentje belt mij (TC Bart), zit in een nieuwe ziekte-periode (20/10 tem. 31/10): Na incident 12/10…(niet in staat verder te rijden nav. ongedefinieerde stress) had ik beloofd eens naar haar diensten te kijken…verhouding bus/tram? Sedert ongeval 19/6…afspraken gevolgd tot eind aug. Heel maand september WEL veel tramdiensten (13 v/d 17 dagen = tram). Vanaf okt. betere afwisseling (7,5 v/d 14 dagen = tram). Gevraagd aan de planning dit aan te houden. Zij stelde ook voor geen tramdienst lijn 4 te krijgen op een vroege...liever bus dan...zij is sowieso geen vroege vogel liet ze vallen... benadrukt verkeerde motief... enkel mogelijk met laatste rekening te houden als dit een mogelijke trigger is van blokkeren tijdens dienst... Uitgesproken dat ik er als TC geen goed gevoel bij had dat zij op 19/10 2 meldingen kreeg in CB (inzake vroegrijden) en zij de dag nadien afwezig is. Te meer omdat zij door mij bij de laatste resultaten (maand september: 43,75% te vroeg, waarvan 7,29% extreem) is aangesproken geweest via mail met grafieken (die ze bevestigde gelezen te hebben).  Zegt zelf dat die 2 meldingen misschien wel druppels waren die de emmer deden vollopen...MAAR haar stress zeker niet alleen werkgerelateerd: ook privé zit het voorlopig niet zo goed...sinds ongeval (omdat ze niet goed in haar vel zit) geen tijd kunnen maken voor haar paarden en heeft ze besloten deze weg te doen. Ze wil ook het nest verlaten want thuis (inwonend bij de ouders) ervaart ze ook  wel wat stress. PS: controlearts gestuurd...resultaat gewettigde afwezigheid. Bij terugkomst besproken dat er een gesprek zal volgen met SH, TC en zijzelf.</t>
  </si>
  <si>
    <t xml:space="preserve">Gesprek SH, TC Bart, Leentje in aanwezigheid v. Freddy Baert. Aanleiding: nasleep ongeval 19/06 en recentste feiten (12/10/2020 &amp; 09/11/2020…zich laten aflossen op een tramdienst nav. niet in staat te rijden door onverklaarbare stress en niet goed gevoel rond tram). In samenspraak met Leentje nieuwe afspraken gemaakt om vicieuze cirkel te doorbreken: rest nov. = bus, eerste barema dec. n8d op bus gevolgd door 3 reservediensten, eerst reserve tram lijn 4 onder begeleiding, dan reserve bus, tenslotte reserve tram. Vanaf 9/12 een gelijkaardige verdeling tram/bus. Begin 2021 herevalueren. Afspraken in bevestigingsbrief! Monitoring maand oktober na coaching nav.slechte resultaten september significante verbetering...van 44% nr 12% te vroeg! Ook benoemd...goed bezig. </t>
  </si>
  <si>
    <t xml:space="preserve">Leentje belt mij (TC Bart): Na eerste barema volgens afspraak in brief volgt 2de barema: 9/12 krijgt ze TM (terwijl ze aanvankelijk eigenlijk een busdienst had gekregen). Voor 2 dagen daarop (10 &amp; 11/12) tramdienst op haar boterham. Ze liet blijken dat het toch beter was geweest om een TM te krijgen op één van de tramdiensten iplv. op de busdienst. Was dan toch beter in evenwicht geweest? Haar gerepliceerd dat ze goed op weg is om zich terug op tram thuis te voelen (begeleiding op 3/12 op tramlijn 4 met Marc de Graeve) was goed. 2de tramdienst alleen op 5/12 lukte ook. Ze moet in zichzelf geloven en niet zo onzeker zijn. Onze afspraken worden ook nageleefd. Het globaalbeeld diensten moet in evenwicht zijn...niet kijken dag na dag... TM's worden nu éénmaal gegeven volgens beschikbaarheid personeel en kwartaal is bijna ten einde. Moet daar niet meer achter zoeken... PS: Marc is mij mondeling verslag komen uitbrengen na begeleiding op 03/12. Zijn beeld: ze kan wel degelijk met tram rijden, er was eventjes een onderbreking op een gegeven moment en toen begon ze toch wel wat nerveus te worden en heeft Marc haar wel moeten gerust stellen. Toen Marc tegen Leentje zei dat het eigenlijk wel spijtig was dat het geen Albatros was waarmee gereden werd, liet Leentje toch wel duidelijk verstaan dat ze daar absoluut niet graag mee rijdt. Marc vertrouwde mij toe dat ze veel liever op haar bus zit dan met de tram rond te rijden. In hoeverre speelt Leentje open kaart, welke zijn haar echte beweegredenen...de keren dat ze zich liet aflossen op tram?  </t>
  </si>
  <si>
    <t>Gesprek tss SH, TC, Leentje &amp; Freddy Baert in kader van evaluatie gemaakte afspraken 12/11/2020. Conclusie: Leentje boekt vooruitgang. Tramdiensten lukken aardig. Planning tem. 2021 afspraken nagekomen. Begin januari eerste 2 barema's wel niet zo evenwichtig geweest. Rechtgezet door tussenkomst Leentje. Planning geen fouten gemaakt. Leentje mag de diensten ook niet telkens met een loep bekijken maar het totaalbeeld zien. Terug afspraak tot eind februari evenwichtige verdeling behouden daarna staat Leentje zelf in voor gekozen diensten via PWR &amp; wissels. Planning zo min mogelijk contacteren komende maand: met de overschakeling naar hastus daily, grote "change " voor hen en kunnen al hun tijd wel gebruiken om het nieuw programma onder de knie te krijgen. Ook aangehaald tijdens het gesprek dat ze bij tussenkomst van bijvoorbeeld controleurs, hun feedback ter harte moet nemen...zonder steeds te repliceren met argumenten die geen argumenten zijn (dit nav. melding traminterventie Alain Detaye dat men het beu is om haar telkens 4 keer iets te moeten vragen alvorens ze in actie schiet). Incident met Denis Vandersmissen (nav. laag zandniveau tram) ook besproken: was niet zozeer een probleem met chauffeur, eerder een onrechtstreeks gevolg van feit dat ze begin januari terug geambeteerd zat met te veel toegewezen tramdiensten...</t>
  </si>
  <si>
    <t>Tel.gesprek TC Bart met Leentje nav. advies arbeidsgeneesheer in kader van Mesor enkel tramdiensten tot midden juni. Voor ons oké MAAR dan verwachten wij wel volle engagement om tramdiensten steeds tot een goed einde te brengen. Zij verzekerde dat dit geen probleem zal vormen aangezien zij in PWR steeds haar rustdagen zodanig legt dat zij na 2 à 3 diensten telkens een rustdag heeft. Het advies en haar verbintenis bevestigd in een brief. Begin juni herevaluatie (reeds ingepland bij arbeidsgeneesheer).</t>
  </si>
  <si>
    <t>Re-integratie</t>
  </si>
  <si>
    <t>Gesprek met soc. asistent Greet, Leentje en TC: op initiatief van chauffeur re-integratieplan voorgelegd en voorstel plan gedaan. MESOR einde, Leentje kiest maximaal tramdiensetn in PWR, voor busdiensetn die ze toch krijgt volgende opties: wisselen, 3 X andere dienst vragen aan bureau, sporadisch (2keer /maand) kan ze busdienst uitvoeren.. Geldigheidsduur van plan: zolang dit organisatorisch mogelijk is voor De lijn. Geen verdere compromissen gemaakt. Leentje vroeg EZ. eerste 3 maanden geen busdiensten om herval te vermijden, AZ. indien toch busdienst zouden wij als WG 100% moeten garanderen dat dit een goede bus is. Hier konden/wilden wij niet op ingaan. Zelf niet op haar wens enkel standaardbus dan... Uitgesproken dat dit het voorstel is en eigenlijk te nemen of te laten is. In geval van niet ondertekenen medische overmacht en reden om afscheid te nemen. PS: op 22/06 heeft Leentje ondertekend re-integratieplan bezorgd aan mij als TC.</t>
  </si>
  <si>
    <t>Informeel: ziekte</t>
  </si>
  <si>
    <t xml:space="preserve">Bart VDB, verzuimgesprek nav. 4 periodes/12 maand. Na verzuimgesprek vorig jaar 8 maand geen periodes. Vanaf 10/2020 eerste periode…dubieus te noemen…dag voordien 2 meldingen in CB! (zo uitgesproken). Andere 3 periodes met zelfde te maken…problemen rechterschouder (aanhechting pezen). Eerst Mesor, later re-integratie-plan. Sedert start plan geen nieuwe periodes. Rest functioneren vrij goed: 1 aanrijding, gn KR's, gn overtredingen, gn sancties, serieuse progressie op tijd rijden...laatste 3 maand +/- 5% te vroeg, geen extremen...in 2020 gemiddelde van 33% te vroeg WEL extremen. Kleine aandachtpuntjes vermeld in bevestigingsbrief: 1) opletten tijdig aanmelden , 2) opvolgen richtlijnen meerderen zonder in discussie te gaan naast hoofdwerkafspraak: afwezigheidsperiodes herleiden tot een absoluut minimum, indien wel procedure correct volgen. </t>
  </si>
  <si>
    <t>Leentje Voet laat zich aflossen rond +/- 18u38 te P&amp;R St.-Amandsberg wegens ziekte op voorlaatste rit. Zgn: pijn in de borst. Ze wou zich eigenlijk laten aflossen wegens niet goed voelende maar traminterventie ter plaatse  liet weten dat dit enkel kon nav. dokter-aflos. Geen appels meer ter beschikking. Dienst 100 werd gevraagd. Traminterventie ter plaatse Münir volgende dag zijn verhaal gedaan op bureel en had sterke bedenkingen bij beweegredenen van Leentje. Nadat ambulance gevraagd was, stond Leentje immers te bellen en te grappen/grollen aan de telefoon. Diezelfde avond laat Leentje (21u05) weten aan dispatching dat ze op 7/10 zal hervatten, echter de volgende dag belt ze naar de planning dat ze zich nog steeds niet goed voelt en het kan zijn dat ze toch niet zal komen. PS: op 5/10 was ze tijdens de middag op mijn bureel haar beklag komen doen wegens wij niet volgen van advies van haar specialist. Door vertraging in de communicatie van welzijn was het advies van adviserende bedrijfsarts (28/09) nog niet tot ons gekomen. Leentje was  diezelfde dag ontzet vertrokken omdat ze haar gelijk niet haalde... vandaar haar niet goed voelende. Kort daarop had ze reeds haar vakbond ingeschakeld en s' avonds zich zelf ziek laten aflossen. Scenario's die ik zelf reeds had voorspeld voor mezelf. In later mailverkeer staat zij er op dat wij MESOR wel aanpassen nr bijkomend minstens 6 maanden geen bus...hetgeen niet zal gebeuren. Volgens haar en haar specialist kan ze alleen maar busdiensten uitvoeren met rechte stukken (niet te veel draaien!). Haar visie, het is ons schuld dat zij zich weer heeft moeten ziek zetten. Ikzelf doorgesproken dat er een door haar ondertekend  reïntegratieplan loopt en niet navolgen van de voorwaarden ernstige gevolgen kan hebben. Re-integratie-plan spreekt imers over 1 à 2 busdiensten per maand...MESOR spreekt over NIET frequent busdiensten en 3d werken daarna rust. Niet meer en ook niet minder...  Vervolg: Leentje de kaart gespeeld van AO nav. verhitte discussie op werk!</t>
  </si>
  <si>
    <t>Gesprek Bart VDB, Greet V. , Leentje V.: Voor gesprek om 11u hadden wij (Greet en Bart) rond 10u30  nog een Teams-contact met Annick Cleeren en Els Langhedries om ons te beraden inzake het dossier van Leentje (deskundige en jurist arbeidsvwden. Het advies werd ons gegeven dat we de boodschap van ontslag obv. niet werkend ré-integratie-plan (medische overmacht) nog niet mochten geven… dat we ons anders heel wat problemen om de hals kunnen halen. Vandaar dat jurist en deskundige arbeidsvoorwaarden eerst inzage wilden in volledige dossier van Leentje.  Het gesprek met Leentje om 11u  had dus een andere wending dan aanvankelijk vooropgesteld. We hebben WEL duidelijk uitgesproken dat het re-integratieplan zoals het tot op heden op tafel ligt, niet werkt en dat het op die manier zeer moeilijk/ onmogelijk werken is voor ons. Dat wij dus niet de indruk hebben dat het haar opzet is om het re-integratieplan te laten slagen. Dat het vertrouwen bij ons zoek is. 
Ook benoemd dat het laatste incident met daaraan gekoppeld 2 weken afwezigheid er volledig over is en voor niets nodig was! Alle regels met ‘geupdate’ reintegratieplan (dat er strikt genomen toen nog niet was) waren zelf gerespecteerd! Het  gesprek was dus zeker geen ‘walk in the park’! We hebben Leentje ook gevraagd wat haar verwachtingen/wensen zijn op dit moment… immers de afspraken in haar hoofd liggen niet in dezelfde lijn als de afspraken op papier gezet door de arbeidsgeneesheer. Leentje wil bijkomend eigenlijk 2 maanden geen busdiensten… om terug gradueel op te bouwen en niet te hervallen.
We hebben haar beloofd de vraag te stellen aan de arbeidsgeneesheer of hij daarmee akkoord is, dat wij hier geen zeggenschap in hebben. Leentje weet dat er nu nog 2 opties op tafel liggen: De vraag stellen aan de arbeidsgeneesheer of hij zijn advies in die zin aanpast en dat dan gieten in een aangepast re-integratieplan (FRB).
OF: in geval van geen aanpassing: Mogelijks medische overmacht…gesprek met Sabrina om haar beslissing in dit verhaal te achterhalen  
PS: ondertussen heb ik de bevestiging gekregen van Greet dat de arbeidsgeneesheer geenszins van plan is zijn advies nog te wijzigen (anders worden wij echt wel de speelbal van Leentje)… bijkomend advies in bestaand re-integratie-plan blijft ‘geen frequente busdiensten en max. 3 tramdiensten, gevolgd door rustdag’.
Dus GEEN sprake van geen busdiensten en/of GEEN sprake van alleen maar rechtdoor rijden met bus.</t>
  </si>
  <si>
    <t xml:space="preserve">Samen op vraag van Leentje met haar naar camera-beelden gekeken nav. een ongeval op 23/01/2022. Doorsteek Blaisantvest, wagen komt in dezelfde richting van 1ste baanvak (aan de rechterkant) thv. doorsteek ineens afgedraaid naar links over doorsteek. Leentje met haar tram kon dit niet anticiperen of vermijden. Zo ook benoemd dat zij daar geen schuld in trof. Wel haar aangesproken over de naweeën van het ongeluk. Immers mail gekregen van controleur Münir dat bij aankomst controle Leentje nog niet begonnen was aan haar EAF MAAR wel stond te babbelen aan de overkant met zgn. een getuige. Bij Münirs vraag om haar EAF in te vullen had ze niet al te veel zin. Bijkomend had ze haar voertuig reeds verplaatst (zonder af te tekenen), terwijl de bestuurder van de tegenpartij naderhand wel klaagde van pijn... Haar de boodschap gegeven dat ze voortaan wel haar EAF tijdig en correct mag invullen. Immers op haar EAF was de tekening maar om zo te laten en op EAF nergens vermelding van de zgn. getuige... Tijdens het wandelganggesprek ook wel positief benoemd dat ze bijgedragen had aan een verslag waarbij alle spoorbreuken samen  met Tony VandenBogaerde waren opgelijst. Haar bedankt voor haar inzet op dat vlak. </t>
  </si>
  <si>
    <t>Incident traminterventie</t>
  </si>
  <si>
    <t>Gesprek TC Bart met Leentje nav. incident op 04/03/2022: Leentje beslist op eigen initiatief om binnen te rijden (al wenend en in volle vaart) in strijd met beslissing traminterventie (Münir V.) en dispatching. Onder mom van veiligheid reizigers niet gegarandeerd. Echter niet overeenkomstig veiligheidslijst tram, goedgekeurd op CPBW zomer 2021. Leentje voelde zich gesterkt in haar beslissing na contact met vakbond MAAR stoelde op losse grond. Hoofdboodschap gesprek: het herstel had aanvankelijk beter kunnen verlopen MAAR dit wil niet zeggen dat zij hierdoor tegen instructies van hoger geplaatsten moet ingaan. Werkafspraak gemaakt in bevestigingsbrief: niet meer in discussie treden en opdrachten oversten opvolgen! Volgend gelijkaardig incident op hoger niveau bij Sabrina.</t>
  </si>
  <si>
    <t>Attitude</t>
  </si>
  <si>
    <t xml:space="preserve">SH + Greet V. + Leentje Voet ZONDER TC (expliciete vraag van chauffeur geen TC tijdens het gesprek zgn. om dienst niet te moeten aanvangen met hoog stressniveau!) Boodschap Sabrina: begeleiding gegeven door begeleider is ook een één op één en is hetgeen we gaan doen (geen 1 op 1 opleiding door rij-instructeur, uw TC staat wel achter u, heeft wel juist gehandeld en doet méér dan nodig is). Duidelijke communicatie tss jullie is nodig en geen ruimte laten voor interpretatie… zo ontstaat ook geen verwachting die niet wordt ingelost. Een mail zoals laatst door jou gestuurd naar jouw TC (onrespectvolle inhoud) willen wij niet meer zien!
Aanleiding gesprek: Leentje vroeg begeleiding voor vrijdag 08/04/2022 voor 1ste dienststuk rekker. Reden zij had de laatste 6 maanden niet meer met bus gereden. Zij verwachtte een 1 op 1 begeleiding door iemand van rijschool op een dienst met verschillende lijnen...NIET op lijn 3! Om zo haar grenzen te kunnen  aftasten. Er was een begeleider aangevraagd en vond zij ontoereikend. Op betrokken dag 8/4 had zij uiteindelijk verlof aangevraagd. Geluk bij een ongeluk. Last minute kregen we door dat er toch geen begeleider beschikbaar was voor 8/4. Dit laatste weet Leentje niet. </t>
  </si>
  <si>
    <t xml:space="preserve">TC Bart gesprek met Leentje nav. ongepaste seksueel getinte uitspraken van haar naar mannelijk collega Dirk Busson te Zuid. Leentje kan zich niet herinner de woorden (anders kus ik wel eens je klxxx…) uitgesproken te hebben. Los van wel of niet gezegd de boodschap gegeven op te letten wat je zegt. Zaken kunnen nogal snel dubbelzinnig geïnterpreteerd worden. Verwezen naar verleden bij incidenten waar ze zelf aangaf verkeerd benaderd te zijn geweest door mannen. Nu zijn de rollen omgekeerd. Is zij diegene die niet nadenkt bij wat ze zegt. Leentje vindt het vnl. jammer dat de collega dit eventjes niet rechtstreekls uitpraat met haar iplv. nr de TC te stappen.
PS: om Leentje tot bij te krijgen (gezien onze verstandhouding) aanvankelijk gevraagd even langs te komen om feedback te geven over meldingen allerlei van op terrein van haar (19/04, meldingen KAR + 20/04 haar verduidelijking op vraag van deskundige, 21/04 melding van mogelijke aanranding op voorliggende voertuig, 01/05 melding van vonken aan panto trams op bepaalde locatie). Aanvankelijk ging ons gesprek daarover, haar proficiat gewenst met haar engagement zaken te melden, daarna gelegenheid aangegrepen om het te hebben over de ongewenste uitlatingen van haar kant.  </t>
  </si>
  <si>
    <t>Algemeen</t>
  </si>
  <si>
    <t>10/06/20222</t>
  </si>
  <si>
    <t>Leentje voet zelf gesprek aangevraagd bij Sabrina:  haar boodschap luidde…ze is tevreden hoe het RIT verloopt en wil iets terug doen voor De Lijn. Ze wil de planning extra bedanken voor de inspanningen. Niettegenstaande RIT definitief is, wil ze zelf afstappen van regel slechts 2 X bus per maand, wil dus af van die speciale regeling, ze zal dus toch meer busdiensten kiezen mits bewaken van haar eigen grenzen. Tijdens GF vraagt ze wel geen 2 lange nachtdiensten na elkaar. Sabrina: je kiest zelf uw diensten in PWR, blijf werken in de geest van de RIT (is immers definitief) en zorg dat je grenzen niet overschreden worden. Positieve wending dus.</t>
  </si>
  <si>
    <t>Vanwynsberghe Jolien</t>
  </si>
  <si>
    <t>Jolien is van de trap gevallen op het werk, info v sociale dienst: "Contact opgenomen met Jolien en ze moet vanavond naar haar dokter om haar letsel verder te bekijken. Ik heb de indruk dat er nog een verlenging aankomt."</t>
  </si>
  <si>
    <t>cr (tel.): bekken zat volledig vast na val van de trappen Zuid (natte trappen door regen - AO) - ontsteking, zou kunnen hernemen op 17/06/18</t>
  </si>
  <si>
    <t>cr: Jolien belde met het nieuws dat ze zaterdag 16/06 mag hernemen van de arbeidsgeneesheer</t>
  </si>
  <si>
    <t>Wacht af of ze in staat is om langst te komen</t>
  </si>
  <si>
    <t>info soc dienst: Jolien mag hernemen met ZI01 vanaf 07/08 tem 15/09/2018, evaluatie half september</t>
  </si>
  <si>
    <t>info van arbeidsongevallen: AO niet erkend voor de periode van 05/07 tem 24/07</t>
  </si>
  <si>
    <t>sw : gesprek (start dossier)</t>
  </si>
  <si>
    <t>cr (tel): gebeld omdat ze de laatste maanden nog niet veel komen werken is, herneemt dan maar komt dan toch niet,… Ze belt te laat dat ze weer ziek is of komt te laat. Ze zit erdoor, heeft een aantal zaken privé, maar dokter wil niet te lang schrijven, heeft nu een afspraak met de psycholoog gemaakt, die haar verslag zal doorsturen naar de dokter; heb gezegd dat het soms beter is langer thuis te zitten dan wat ze nu doet...</t>
  </si>
  <si>
    <t>soc dienst heeft contact gehad, vraagt nog even tijd zodat hulpverlening kan opgestart worden; IVC: evaluatie begin april</t>
  </si>
  <si>
    <t>werkoverleg: evolutie afwachten, indien verlenging, evaluatie begin april voorzien (IVC)</t>
  </si>
  <si>
    <t>Raes Michaël</t>
  </si>
  <si>
    <t>sw : geflitst aan 49 per uur in de Clementinalaan,… gevraagd aan zijn Peter om hem eens aan te spreken</t>
  </si>
  <si>
    <t>cr: 3x ziek geweest (tijdens opl onwel na broodje), 15 dagen thuis met knie (verkeerde beweging gemaakt), is nu over; dus pech gehad; verder goede start
Vrouw moet zich laten opereren aan beide knieën, graag pas opleiding G bus in maart / april, voordien geen tijd om de lijnen zelf af te rijden.</t>
  </si>
  <si>
    <t>LVV : AO van 28/06 tem 15/10/19. Wil hervatten. Op 9/10 naar controledokter van AXA en moet vervroegd hervatten op 10/10/2019</t>
  </si>
  <si>
    <t>LVV : controlearts gestuurd, ziek van 03/2-08/2 : 1 dag vervroegd hernemen</t>
  </si>
  <si>
    <t>De Clus Hans</t>
  </si>
  <si>
    <t>Wulleput Kjell</t>
  </si>
  <si>
    <t xml:space="preserve">cr: veel aandachtspunten: er zijn opmerkingen geweest over het niet wegnemen van de sleutel van de bus, te laat komen, geldafgifte, niet tijdig indienen van ziekteattesten, rijbewijs &amp; identiteitskaart vergeten, 3 ongevallen,... </t>
  </si>
  <si>
    <t>gesprek EV: ontbrekend ziekte-attest; afspraken rond RC; rest dossier verbeterd</t>
  </si>
  <si>
    <t>gesprek EV: inbreuk tegen ziektereglement; nonchalant in stortgedrag, vraagt wanneer de knop RC thuis zal werken; verder goed dossier</t>
  </si>
  <si>
    <t>maand afwezig zonder attest, inbreuk ziektereglement, beantwoordt geen telefoon of mail,Aan huis gaan kijken , gezien ook familie zich zorgen maakte. Gaf een zeer vreemde indruk , besproken met Soc Dienst , formele fase opstarten + traject ADM beleid ?</t>
  </si>
  <si>
    <t>Topak Erkan</t>
  </si>
  <si>
    <t>info rijschool: niet geslaagd in examen rijbewijs D</t>
  </si>
  <si>
    <t>Bart VDB: gebeld nr Topak Erkan nav. opvolging langdurige ziekte.
Met zijn pols beter, nog niet 100%, bijvoorbeeld heeft zich onlangs wat te veel opgejaagd en dan voelt hij nog lichte pijn. Nog bezig met kiné. Hij besluit wel dat hij vanaf 1 augustus zal hervatten (zijn woorden "ik wil ook niet mijn job verliezen"). Goed nieuws dus, hij wil wel in het begin geen nachtdiensten v. 10 uren om zijn pols niet meteen te overbelasten. Ik heb hem gezegd dat dit iets is dat moet gaan via MESOR (arbeidsgeneesheer dus), maar dat ik de planning vraag om daar toch enigszins nu al rekening mee te houden. Via Thomas gezien dat hij maar 1 N8dienst staan had in zijnene PWR voor augustus. Die ene dag zal aangepast worden... is maar een kleine inspanning van onzentwege. Steven heeft een afspraak geregeld met onze bedrijfsarts om 8u45 op 03/08/2021. Hopelijk keurt Dr. Berlengé hem goed...</t>
  </si>
  <si>
    <t>PM&amp;SH: gesprek</t>
  </si>
  <si>
    <t>Erkan Topak</t>
  </si>
  <si>
    <t>Bericht PM: Dag Pieter,
Het kan wel beter om eerlijk te zijn. Mijn moeder is nu uit coma maar het herstel gebeurt heel traag. Ze is heel verward kan ook nog niet zelfstandig ademen. De dokters weten voorlopig nog niet wat voor schade ze hieraan gaat over houden. De enige wat ze zeggen is afwachten. Ook met mij gaat het slecht ik ben ondertussen papa geworden maar mijn vrouw heeft mij verlaten en wilt e scheiding aanvragen.k hoop ook dat het rap weer beter kan. Ik heb het echt zwaar verduren de laatste tijd.</t>
  </si>
  <si>
    <t>Nasr-Eddine Gardabou</t>
  </si>
  <si>
    <t>ongevallen en ziekteperiodes besproken, zeer vriendelijk en positief ingesteld</t>
  </si>
  <si>
    <t>gesprek naar aanleiding van een nieuw ongeval: fout gemaakt heeft zich meermaals geexcuseerd. Zal opvolging krijgen (coaching rijschool)</t>
  </si>
  <si>
    <t>Nasr belde vandaag terug zoals afgesproken. De eerste mogelijkheid om zijn probleem onder controle te houden lukt niet omdat zijn lichaam dit niet aanvaard. Hij zal vanaf volgende week om de 2 weken via een infuus de medicatie binnenkrijgen. Door de mensen die hem onderzocht hebben en behandelen hebben wel laten weten dat eens dit onder controle is hij normaal wel weer zal kunnen werken. Dan zouden ze dit onder controle moeten kunnen houden.</t>
  </si>
  <si>
    <t>telefonisch contact gehad ivm zijn huidige ziekteperiode, heb hem al laten weten dat we een gesprek gaan inplannen om zijn ziekteperiodes te bespreken.</t>
  </si>
  <si>
    <t>Ziekte: algemeen</t>
  </si>
  <si>
    <t>wvc: Nasr heeft mij gebeld om mij op de hoogte te houden van zijn afwezigheid. Had eerst probleem dat de verkeerde tand werd getrokken dus moest hiervoor opnieuw binnen. Nu heeft hij een probleem met zijn been. Gesprek zal worden ingepland bij herneming. Hij liet zijn dokter een attest opstellen die uitleg heeft over wat hij heeft.</t>
  </si>
  <si>
    <t>wvc: Net gebeld naar Nasr aangezien hij een nieuwe ziekteperiode heeft. Gevraagd om mij op de hoogte te brengen bij herneming zodat ik een gesprek kan inplannen met hem.</t>
  </si>
  <si>
    <t>Bij Nasr is er naar verschillende controles de ziekte van Bechterew vastgesteld. Dit is een chronische ontsteking van de gewrichten. Momenteel zijn ze aan het kijken wat kan. Dit is niet te genezen maar eventueel wel onder controle te houden. Nasr heeft het hier mentaal zeer moeilijk mee. Hij spreekt ook meermaals over dat hij zijn job niet kwijt wil maar kan momenteel niet terugkomen. Hij zal mij op de hoogte houden na een nieuwe afspraak bij de professor die hem momenteel onderzoekt.</t>
  </si>
  <si>
    <t>Martens Pedro</t>
  </si>
  <si>
    <t>moeilijke start in de opleiding: op 24/04 afwezig zonder bericht, 39 min na de start Filip ingelicht, maar zijschool zelf niet; kennis is ondermaats, heeft zich niet voorbereid; meldt zich ziek op 02/05…</t>
  </si>
  <si>
    <t>info rijschool: Hierbij wil ik melden dat Pedro Martens (pnnr 32660) telefonisch de rijschool verwittigd heeft om 10:09h (2u39 nadat hij moest beginnen) met de melding dat hij zich had overslapen. Uiteindelijk heeft hij zich aangemeld op de rijschool om 10:50h. (3u20 te laat)</t>
  </si>
  <si>
    <t>rekening courant zwaar tekort , ging in 2 keer storten , en afspraak gemaakt elke barema af te geven</t>
  </si>
  <si>
    <t>herinnering rekening courant , nog 2 weken uitstel gevraagd , bij controle oke!</t>
  </si>
  <si>
    <t>De Cock Koen</t>
  </si>
  <si>
    <t>lucie : positief ingestelde persoon, had 2 ongevallen en 1 val van reiziger</t>
  </si>
  <si>
    <t>Vermeersch Francky</t>
  </si>
  <si>
    <t>lucie : positief ingestelde persoon</t>
  </si>
  <si>
    <t>lucie : moet naar cardioloog, voorlopig nog niet gevonden wat hij heeft</t>
  </si>
  <si>
    <t>lucie : moet opgenomen worden op 09/12/19 voor onderzoek aan het hart</t>
  </si>
  <si>
    <t>lucie : nog steeds onderzoeken, nu iets gevonden in bloed waar ze denken aan spierziekte, niets is zeker, moet nog veel testen doen en zal dus nog een tijdje afwezig zijn</t>
  </si>
  <si>
    <t>lucie : attest tem 31/02/20 : nog steeds geen juiste diagnose, nog steeds verdere onderzoeken</t>
  </si>
  <si>
    <t>lucie : neemt zware medicatie, gaat deze week nog naar arts met de vraag of hij hier mag mee rijden. Tevens is hij risicopatiënt want hij heeft maar 1 long. Het is even afwachten.</t>
  </si>
  <si>
    <t>Van Hou Ivo</t>
  </si>
  <si>
    <t>Op vraag van chauffeur ter plaatse gegaan bij ongeval (tram-voetganger) zowel met controleurs als politie besproken en chauffeur kon hier weinig tot niets aan doen. Door getuigen en zandspoor was het duidelijk dat Ivo alles gedaan had wat hij kon. Voor Ivo was dit zijn eerste aanrijding in deze mate. Samen papieren arbeidsongeval ingevuld en hij heeft laten weten dat hij 4 dagen thuis was.</t>
  </si>
  <si>
    <t>Roos Bram</t>
  </si>
  <si>
    <t>ED tel cont zonder resultaat. Mail terug ontvangen =&gt;het gaat niet goed met mij. Stress,hyperventileren,paniekaanvallen. Moet professionele hulp inschakelen.</t>
  </si>
  <si>
    <t>mail : Alles ok met u ? Geen antwoord</t>
  </si>
  <si>
    <t>ED via mail : het verloopt met ups en downs. Door corona geen gesprekken met de psycholoog waardoor herstel achterop loopt.</t>
  </si>
  <si>
    <t>Kan het werk nog niet hervatten. Nog teveel last van paniekaanvallen.</t>
  </si>
  <si>
    <t>Lucie : meerdere malen geprobeerd hem te bellen, steeds melding telefoon niet beschikbaar, op 19/05 mail ontvangen dat hij liever per mail reageert. Is in behandeling bij psychologe. Zal verlenging krijgen</t>
  </si>
  <si>
    <t>ED mail nav afwezigheden. Het gaat al beter, de theraphie helpt maar il zal nog even out zijn.</t>
  </si>
  <si>
    <t>ziekteverz</t>
  </si>
  <si>
    <t>ED mail nav afwezigheden. Het gaat veel beter maar een terugkeer als chauffeur hou ik niet meer voor mogelijk. Op aanraden van mijn psycholoog is er een herorientatie van mijn loopbaan aanbevolen. Ik zou hier de nodige stappen willen voor ondernemen. Kan jij de mogelijkheden eens bekijken?</t>
  </si>
  <si>
    <t>Andy Dekens</t>
  </si>
  <si>
    <t>Kurudere Furkan</t>
  </si>
  <si>
    <t>Bart VDB (na 9 maand in dienst): slechts 1 melding chauffeurrbeheer (niet gevolgde procedure parkeren bus Zuid), gn KR, correcte geldafgifte. Aandachtspunten: 4 afwezigheidsperioden op 9 maand (incl. 1AO), Monitoring sept. Tem. nov. +/- 30%, 3 kleine verkeersongevallen, zijn focus: hij verliest vanalles: 2 X kastsleuteltje, , Mobib, prodata-badges, gsm. Afspraken gemaakt in bevestigingsbrief.</t>
  </si>
  <si>
    <t>Bart VDB (tel. contact…voice-mail): pas op 13/12 bij evaluatiegesprek betrokken chauffeur gewezen op zijn slechte resultaten. Nieuwe lijst van dec. 2019 = 33,33% te vroeg (geen extremen) in dat opzicht misschien moeilijker om te oordelen over progressie...maand januari moet echter zeker beter zijn... Heb chauffeur herinnerd aan gemaakte werkafspraak bevestigd in bevestigingsbrief evaluatie. Werken aan aandachtspunt Monitoring! PS: op 20/01 Furkan gezien te Driebeek en geïnformeerd of hij mijn boodschap had beluisterd: positief en zal hier rekening mee houden.</t>
  </si>
  <si>
    <t>Bart VDB: tel. voice-mail: Laatste week jan. 2020 63% succesvolle aanmeldingen (8 op 11 gelukt). Nog geen reactie</t>
  </si>
  <si>
    <t>Bart VDB: AO…adhv. foto's lichte aanrijding Dendermondsesteenweg op 10/02 met privé-wagen op weg naar werk. Furkan 2uur te laat op dienst (had planning wel verwittigd), welgeteld 10 min. gereden…daarna zich toch laten aflossen "Het ging niet meer…Nekblokkage en hoofdpijn?"  AO Verlengd v. 13 tem. 17/02 &amp; v. 18 tem. 23/02. Aangezien ook 5de afwezigheidsperiode sedert indiensttreding (18/03/2019), controle-arts gestuurd op 11/02...Conclusie: periode is gewettigd! Na verlengingen AO (trapezialgie, post-traumatische hoofdpijn) Furkan telefonisch trachten te bereiken, voicemail ingesproken + sms... Niet bereikbaar...Uiteindelijk 21/02 Furkan teruggebeld: nek zit nog vast, 2 X kine /week, 24/02 terug nr dokter...Duidelijk gemaakt tijdens gesprek EZ: adhv. foto's duur afwezigheidsperiode = vreemd. Zijn uitleg: klachten door het verschieten en het samentrekken van de spieren, niet geveinsd, AZ: reeds 2de AO op 5 maand! Te veel! 
PS: 17/02 bevestigingsbrief procedure ziekte niet gevolgd</t>
  </si>
  <si>
    <t xml:space="preserve">Bart VDB: gesprek nav. verschillende afzonderlijke meldingen (sedert evaluatiegesprek 03/12/19) verbandhoudende met onaangepast rijgedrag. Doorslaggevende melding: tel. v. dispatching op 23/09/20 (eveneens ingegeven in CB) inzake op 1/2 u 4 klachten bij politie over wilde rijgedrag van bus waar Furkan mee reed. 2 weken voordien Bjorn S.  Furkan zien rijden met onaangepaste snelheid over KOR. Maanden voordien: 3 afzonderlijke KR's onverantwoord rijgedrag (waaronder 1 reizigersval), 3 schadegevallen (waaronder 2 reizigersvallen). Maand aug. + sept. 25% te vroege ritten. Verwezen naar nog in te plannen nakende tramopleiding? rijgedrag moet drastisch beteren, dan pas mogelijkheid op tramopleiding. 2 andere mondelinge opmerkingen ook besproken. Werkafspraken in brief gegoten. </t>
  </si>
  <si>
    <t>GSM-gebruik</t>
  </si>
  <si>
    <t>TC (Bart) gesprek met Furkan nav. verschillende meldingen gsm-gebruik (4 afzonderlijke meldingen mbt. 3 verschillende feiten). 2 X KR (23/07 &amp; 01/11/2020, 1 X vaststelling na anonieme coaching rijschool, 1 X melding collega die laatse KR bevestigt. Eveneens printscreens van facebook waarop te zien is dat Furkan tijdens rijden beelden maakt! Hem ermee geconfronteerd. Kon dit niet weerleggen. Inzake laatse KR ook melding van reiziger dat Furkan hem de middelvinger toonde, toen de klant Furkan hiermee confronteerde. Reactie Furkan: ik ben welopgevoed, dat doe ik niet. Mijn insziens is Furkan een gepatenteerde leugenaar als ik het niet kan bewijzen! Al voldoende precedenten dat hij zaken van zich afschud met nen uitleg! Bijvoorbeeld eerts KR: was geen gsm dat ik vasthad, maar waarschijnlijk een koek die ik aan het eten was...toen hem het voordeel van de twijfel gegeven...recidive schijnt uit dat dit toen toch ook gsm-gebruik was... Werkafspraak met bevestigingsbrief: 1 dag voorwaardelijke schorsing nav. vaststelling rijschool 7/10/2020. Binnen 3 maand herbekeken.</t>
  </si>
  <si>
    <t xml:space="preserve">TC gesprek met Furkan: aanleiding 2-delig. EZ mogelijkse betrokkenheid verkeersongeval 02/10/20, AZ. Schade aan privé-wagen. 
1ste luik: Furkan mij begin week telefonisch om raad gevraagd wat te doen met uitnodiging verhoor politie wegens verkeersongeval, terwijl hij mij vertelde dat hij dit niet kon zijn geweest nav. binnengereden met defecte bus. Na ons onderzoek blijkt dat hij wel op vermeld tijdstip en vermelde plaats is gereden met andere bus. Hetzelfde heeft hij verteld aan Bjorn. Schenden van vertouwen. Furkan noemt mij als TC nu een leugenaar want hij zou dit niet zo gezegd hebben aan de telefoon? 
2de luik: dezelfde week onderzoek afgerond aangaande vermeende schade aan zijn nieuwe wagen. Na bekijken camerabeelden, reconstructie met aanknopingspunt (fiets Alex Beeckman) ook door neutrale partij Kevin De Schrijver besloten…geen zekerheid omtrent schade berokkend door Alex. Diezelfde dag moet ik vernemen via collega's oa. Kevin Wieme dat Furkan te Driebeek verkondigt aan collega's dat hij weet wie de schade aan zijn auto heeft aangebracht (met expliciete vermelding van " 't was Alex, diene effectieve van lijn 7" en dat hij het daar niet bij laat en klacht zal indienen bij politie. Als TC hem gezegd dat het niet oké is na afronden onderzoek valse beschuldigingen rond te strooien op de werkvloer. Absoluut niet collegiaal en eigenlijk laster en eerroof als betrokken chauffeur hiermee verder gaat! Furkan reageert terug met dat is gelogen, ik heb geen naam genoemd, ik wist zelf niet dat hij Alex heette? Ikzelf terug contact opgenomen met Kevin om nog eens expliciet van hem te horen wat Furkan tegen hem had gezegd: Furkan heeft wel degelijk Alex zijn naam genoemd! Schending van vertrouwen, do. 26/11/2020 gesprek met SH, TC &amp; Furkan. Bevestigingsbrief zal klaarliggen  voor na dat gesprek! Afspraak: hij terug vertrouwen bij ons herwinnen, volgende inbreuk hiertegen gesprek bij hoofd Operaties. </t>
  </si>
  <si>
    <t>Gesprek tss SH, TC Bart, Furkan &amp; Freddy Baert (vakbond): Furkan voelt zich aangevallen na het gesprek op 18/11/2020 nav. verschillende redenen: 1) vind dat hij niet terecht kan bij zijn TC omdat hij hem nooit gelooft, 2) TC gaat uit van veronderstellingen (vb. laatste KR maakt melding van middelvinger uitgestoken door Furkan, Furkan betwist dit...ik als TC veronderstel dat dit niet klopt) 3) Furkan  voelt zich afgedreigd door TC omdat TC tijdens gesprek op 18/11 verwees naar recent ontslag van collega nav. gsm-gebruik tijdens dienst 4) Furkan voelde zich eveneens gepakt omdat TC hem tijdens datzelfde  gesprek ook aansprak over roken op voertuig te Driebeek, terwijl hij een niet-roker is 5) Furkan ervaart dat TC hem zoekt.
Mbt. puntje 4: niettegenstaande ik als TC op moment zelf heb geexcuseerd bij Furkan, neemt hij mij dit bijzonder kwalijk.  Zelf hieruit les uit getrokken chauffeurs niet aan te spreken als ik zelf niet 100% zeker ben dat dit klopt.  Alle andere punten zijn kunnen weerlegd worden nav. feiten, meldingen, bevestigingen via verschillene bronnen. Er is een verrouwensbreuk ontstaan langs beide zijden (zowel bij ons, als bij Furkan zelf). Afspraak gemaakt duidelijk en transparant te communiceren met elkaar om dat vertrouwen te herwinnen. Besloten de bevestigingsbrief die klaargemaakt was dr TC (schenden van vertrouwen EN  anti-colligiaal gedrag van Furkan nav. beschuldigingen aan adres van Alex Beeckman) niet af te geven.</t>
  </si>
  <si>
    <t>Informeel: KR?</t>
  </si>
  <si>
    <t>Furkan stuurt mij een mail dat er op 27/11 een foto van hem getrokken is tijdens dienst. Aanleiding: Furkan nam zijn voorrang en dat zinde de tegenpartij niet, tgpartij vloekte en ging door het lint. Die persoon hem opgewacht en nam foto van Furkan + beledigende taal naar chauffeur (vuile cowboy, jullie zijn allemaal hetzelfde, bende dikzakken). Opgenomen met SH en in kader van herwinnen van vertrouwen laten voor wat het is. Mogelijks anticipeert Furkan op KR die zal binnenkomen en hij bevindt zich al in een zeer lastig parket. Hij zit ook in een opvolgingstraject nav. onaangepast rijgedrag en toekomstige tramopleiding... Indien er toch een KR van komt, dan Furkan niet meer over aanspreken maar hem wel informeren dat er een KR is toegekomen.</t>
  </si>
  <si>
    <t>Tussentijdse evaluatie</t>
  </si>
  <si>
    <t xml:space="preserve">Gepsrek TC, SH, Furkan, Nico Beeckman: in kader van werkafspraken evaluatieperiode: EZ. nav. onaangepast rijgedrag, AZ. nav. GSM gebruik tijdens dienst. Hij is vrij goed bezig. Getuigt 2 afzonderlijke coachingen, tip: voorrang beter eens afstaan dan steeds op te eisen. Nog defensiever rijden dus. Immers een aantal KR's die daarmee verband houden. Evaluatie-periode wordt verlengd met 2,5 maanden nav. ziekte-periode. Loopt af eind juni. Indien positieve afsluit evaluatie-periode, tramopleiding concreet maken. Boodschap dus, doe verder op zelfde elan en geen nieuwe meldingen...met bevestigingsbrief. </t>
  </si>
  <si>
    <t>Evaluatie tramopleiding</t>
  </si>
  <si>
    <t>Gesprek SH, TC, Furkan, Nico (vakbond): Mbt. gemaakte werkafspraken verband houdende met rijstijl en gsm-gebruik zeer goed bezig. Geen nieuwe meldingen meer bijgekomen. Op basis daarvan gunnen we tramopleiding. Echter omdat er recentelijk 2 afzonderlijke meldingen binnengekomen zijn nav. 2 niet gereden ritten op  05/06 en Furkan zich hier niets kan van herinneren terwijl het maar 10 dagen geleden is... stellen wij ons hier ernstige vragen bij. Te meer omdat onze systemen zwart op wit aantonen  dat zijn bus 1u30 lang op Driebeek is blijven staan met draaiende motor (en paar keer op en af parking gereden). Furkan kan zich niet herinneren waarom hij 2 ritten niet heeft gereden. Via collega chauffeur weten we dat Furkan zou hebben gezegd. "ik laat er een ritje van tussen". Conclusie: vertrouwen geschonden en er zal pads in oktober een tramopleiding voor hem georganiseerd worden op voorwaarde dat het verdere dossier positief verloopt.</t>
  </si>
  <si>
    <t>Quarantaine na vakantie rode zone</t>
  </si>
  <si>
    <t xml:space="preserve">Zonder ons iets te laten weten mailt Furkan op 15/07 (in groot verlof tem. 18/07) ons een quarantaine-attest door (v. 15/07 tem. 25/07). Niet overbrugd met extra dagen na groot verlof. Ik mail hem hierop dat nav. zijn onvoorzichtigheid en niet essentiële verplaatsing een formeel gesprek zal volgen omdat hij ons in de problemen steekt. Furkan reageert, was geen plezierreis, ben naar Turkije gegaan nadat ik gecontacteerd ben dat mijn vader plots een hartinfarct kreeg (gestaafd met zgn. zopas opgevraagd 'attest' geanti-dateerd in gebroken Engels?) . Ik mail hierop, dat hij in zo'n situaties transparanter moet zijn en voor WE02 het attest niet voldoende is. Hij moet kunnen bewijzen dat hij last minute een reis heeft geboekt kort na het bericht dat zijn vader ziek werd. Bewijslast ligt bij hem, ik stel voor de boeking van de vliegtickets ons te bezorgen.  Zijn attest maakt slechts melding dat hij ginds was gedurende de behandeling, zonder melding van periode. Furkan reageert terug dat hij niet met het vliegtuig is gegaan maar met zijn wagen naar Turkije is gereden omdat er op korte termijn (bericht van hartinfarct op 6/07) geen vliegtuigtickets beschikbaar waren door corona. PS: via planning weet ik dat hij de dag van zijn tweede mail 19/07 vakantiefoto's van zijn facebook heeft verwijderd. Furkans beweringen: In auto gesprongen, 8/7 aangekomen in Turkije en 12/7 terug huiswaarts gekeerd. Aangezien we niets kunnen hardmaken, laten rusten en hem voordeel van de twijfel geven. Wel de melding gegeven: indien hij geen zwart op wit bewijs kan verschaffen de 3 dagen WE02 anders zullen gepunteerd moeten worden... dmv. verplaatsen van rustdagen. Dit verhaal houden we in het achterhoofd mocht het begrip 'schenden van vertrouwen' nog eens ter sprake komen in de toekomst. Allemaal wel heel toevalligheden (op begin van zijn verlof vader infarct), hij kan niets bewijzen, foto's van facebook gehaald...mogen we niet tg hem gebruiken (gn printscreens). </t>
  </si>
  <si>
    <t>Melding CB</t>
  </si>
  <si>
    <t>TC belt Furkan nav. nieuw binnegekomen melding CB 'onaangepast rijgedrag' van Alain Detaeye… een week later nadat ik hem mondeling had meegegeven dat hij zijn tramopleiding zou krijgen in oktober na evaluatie-periode.
Alain Detaeye: Plankgas vertrekken te zuid om dan vol in de remmen te gaan omdat vrachtwagen zijn weg blokkeert, toeteren, daarna terug plankgas, niet respecteren van toegelaten snelheid Zuidstationstraat.
Bij Sabrina hiermee geweest:
Reactie Furkan nadat ik hem had gevraagd of hij mij iets kan vertellen over een melding van gisterenavond. Hij haalt inderdaad de situatie aan dat er na vertrek te zuid laatste signaal een vrachtwagen in zijn weg stond en hij toeterde. Het roekeloos rijgedrag zelf betwist hij, erkent wel een vlotte chauffeur te zijn. Hij liet blijken dat de controleur van dienst die de melding heeft gemaakt (heb nochtans geen naam genoemd) gekend is onder de chauffeurs en dat het zo wel altijd iets zal zijn. Die discussie heb ik niet gevoerd, wij gaan uit van datgene wat tot ons komt. Uit beraad met Sabrina volgende beslist door HOT: de opleiding tram die gepland was in oktober wordt doorgeschoven naar latere datum. De boodschap is duidelijk: wij willen geen dergelijke meldingen. Furkan heb ik op die manier ingelicht. Tramopleiding zal later ingepland worden...nov. (4 kandidaten), dec. (2 kandidaten) of begin volgend jaar. Zal bekeken worden afhankelijk van wel of geen nieuwe meldingen...</t>
  </si>
  <si>
    <t>gesprek soc. Dienst</t>
  </si>
  <si>
    <t>Van Den Daele Jan</t>
  </si>
  <si>
    <t>LVV + Greet : afbetalingsplan RC</t>
  </si>
  <si>
    <t>gesprek gedrag</t>
  </si>
  <si>
    <t>LVV + Bjorn : gesprek betreft onrespectvolle mail + evaluatiegesprek 6 m in dienst</t>
  </si>
  <si>
    <t>LVV : melding gekregen van dispatching ivm gedrag (manier van antwoorden). Jan hierover aangesproken. Vond dat het toch niet zo erg was. Hem erop gewezen dat hij er toch beter op let wat hij op welke manier hij iets zegt. Hij beloofde hier op te letten.</t>
  </si>
  <si>
    <t>LVV : 5 keer ziek op 1 jaar</t>
  </si>
  <si>
    <t>LVV : tel gekregen van Jan dat zijn zus plotseling overleden is</t>
  </si>
  <si>
    <t>LVV : tel gekregen van Jan , hij zit er volledig door (overlijden zus)</t>
  </si>
  <si>
    <t>LVV : gesprek wegens 4 x ziek, vraagt om in PWR te stappen (arbeidsgeneesheer). Dit zal vanaf november kunnen.</t>
  </si>
  <si>
    <t>tel. LVV : heeft griep</t>
  </si>
  <si>
    <t>gesprek SH + LVV : 5x ziek sedert laatste gesprek, 3 meldingen. Zeer goede cijfers vroegrijden</t>
  </si>
  <si>
    <t>Eid Mathyn</t>
  </si>
  <si>
    <t>ss:  2e mail vroegrijden, juni 23,68% en juli 21,32%</t>
  </si>
  <si>
    <t>Fangyo Taghon</t>
  </si>
  <si>
    <t>In kader van opvolging langdurig zieken contact opgenomen met Fangyo Taghon (attest tem. 31/07)
Betrokken chauffeur heeft zijn mutatie aangevraagd naar Kortrijk omdat hij niet meer wil geconfronteerd worden met de persoon (zoon van ex en drugsverslaafde) door wie hij enkele maanden geleden in elkaar getimmerd is.
Die persoon is namelijk dikwijls te vinden aan de Zuid omdat hij in Gent woont en op die locatie aan zijn gerief (drugs) geraakt…
Het voorval destijds heeft  Fangyo zeker getraumatiseerd en nadat hij terug kwam werken heeft de dader (die nog steeds op vrije voet leeft, het proces loopt nog) Fangyo te Zuid tijdens zijn koffie (toen hij van zijn bus kwam) terug opgezocht en hem uitgedaagd.
Gelukkig heeft Fangyo de dader toen genegeerd en is onmiddellijk naar de kelder Zuid gegaan MAAR stond daar toen te schudden en te beven op zijn voeten. Controleur heeft hem toen opgevangen…
Het is dus uit eigen veiligheidsoverwegingen dat hij kort daarop zichzelf heeft laten thuis zetten via zijn huisarts omdat hij het ergste vreest als de gelegenheid zich nog eens zou voordoen…
Betrokken dader is echt iemand die compleet over de rooie gaat als hij gebruikt heeft en wil Fangyo absoluut vermijden dat hij 2de keer SO wil worden van zinloos geweld.
Niet dat hij bang is van hem, maar hij weet ondertussen wel waar de dader onder invloed toe in staat is.
PS: Helft van Fangyo zijn gelaat zit nu vol met platen dankzij timmerwerk van dader… 
Fangyo was van plan om zelf eens tot Gentbrugge te komen om in gesprek te gaan met Sabrina, want zelf heeft hij nu ook vernomen van OT Kortrijk dat de mutatie niet zal doorgaan zolang hij niet beschikbaar is op de werkvloer.
Immers de afspraak luidt…beschikbaar voor 3 maanden, dan groen ligt voor mutatie op 1 oktober. Zoniet geen mutatie en dit voor de komende 6 maand.
Ik heb hem laten weten dat ons HOT zelf 2 weken in verlof is en assistent Operaties Bjorn momenteel aanspreekpunt is. In zijn naam ben ik dan ook te rade gegaan bij Bjorn. Het genomen standpunt van Sabrina, heb ik ook van Bjorn vernomen, alsook de boodschap dat daarop niet wordt teruggekomen. Wij kunnen als OT geen uitzonderingen maken op de geldende regelgeving. Mutaties OK op voorwaarde dat we oa. tot einde mutatie-procedure voor de volle 100% kunnen rekenen op beschikbaarheid. 
Aan Fangyo als plaatsvervangend teamcoach bijgevolg  dezelfde boodschap overgebracht.
Heb meegegeven dat hij ten allen tijde tijdens dienst kan oproepen naar dispatching, mocht het zijn dat de dader gespot wordt om erger te voorkomen.
Dat de dader ook zijn leven niet mag bepalen!
De mutatie is er volgens Fangyo ook niet omdat hij hier niet graag werkt MAAR louter om zijn eigen veiligheid te waarborgen. Hij doet immers zijn werk als chauffeur hier graag.
Ook mocht het zijn dat dader ondertussen vast zou zitten, zou een mutatie niet aan de orde zijn en zou hij onmiddellijk terug komen werken…
Betrokken dader kent enkel zijn baan in Gent, heeft geen rijbewijs en Fangyo gaat er van uit dat hij hem te Kortrijk niet zal komen opzoeken…
Op het einde van telefoongesprek liet Fangyo mij weten dat hij zich vandaag nog eens ernstig ging bezinnen over hoe hij het zal aanpakken.
Hij weet ondertussen dat wij standvastig zijn in de genomen beslissing…</t>
  </si>
  <si>
    <t>Van Pottelberghe Kenny</t>
  </si>
  <si>
    <t>Hovhannisyan Aram</t>
  </si>
  <si>
    <t>Lucie : aangesproken vroegrijden juni 2020 : 9,80% extreem te vroeg en 37,25% te vroeg. Zal er op letten.</t>
  </si>
  <si>
    <t>gesprek Lucie : 4 ziekteperiodes, 4 meldingen waarvan 3x verslapen. Hij zegt dat de oorzaak hiervan ligt aan het feit dat hij vermoeid is (familiale omstandigheden + moeite met de overgang van namiddagdienst naar vroege dienst) . Ik heb hem de raad gegeven om met PWR zijn barema te starten met een vroege dienst en deze te eindigen met een late of nachtdienst omdat dit beter is voor zijn nachtrust. Hij gaat dit proberen.</t>
  </si>
  <si>
    <t>gesprek SH + LVV : voorval 14/12/20 respect</t>
  </si>
  <si>
    <t>tel. LVV : ziek van 14/05-11/06, had zijn kaak gebroken, hiervoor ingreep gehad (beugel op gezet) op 11/06/21 wordt deze beugel opnieuw verwijderd en kan hij op 12/06 komen werken</t>
  </si>
  <si>
    <t>tel. LVV : reeds ziek van 13/08/2021 tem 26/09/2021, zit er door, weet nog niet of hij zal kunnen hervatten</t>
  </si>
  <si>
    <t>gesprek SH + LVV : langdurig ziek van 13/08 tem 21/11/21 : vraag naar perspectieven : wil hervatten, ook meldingen van te laat komen vermeld</t>
  </si>
  <si>
    <t>afwezigheid</t>
  </si>
  <si>
    <t>gesprek SH + LVV : 2 x afwezig op dienst na gesprek van 3/11/2021. bij iedere afwezigheid of te laat op dienst -&gt; 1 dag effectieve schorsing</t>
  </si>
  <si>
    <t>Afilal Mouad</t>
  </si>
  <si>
    <t>mail lucie : 10,48 % extreem te vroeg gereden</t>
  </si>
  <si>
    <t>Versmessen Hendrik</t>
  </si>
  <si>
    <t>gesprek LVV : goed dossier, heeft wat problemen met de reiswegen van de gelede bus</t>
  </si>
  <si>
    <t>gesprek LVV : geeft zijn ontslag, ziet het mentaal als fysiek niet meer zitten. Hij heeft de job verkeerd ingeschat.</t>
  </si>
  <si>
    <t>Speelman Maxim</t>
  </si>
  <si>
    <t>Maxim kende een slechte dag ( te laat,ongeval bus-bus,agressie) , ook 5 periodes van ziekte op 4 maand tijd.Prive geeft de job problemen ,omdat parter niet volledig achter hem staat. Na besproken te hebben over B04 , in gesprek gegaan en problemen uitgeklaard , hij gaat PWR afachten... Nota : week na gesprek aflos ziekte egens vermoeidheid,Opgenomen samen met Sabrina</t>
  </si>
  <si>
    <t>Stubbe Jarne</t>
  </si>
  <si>
    <t>evaluatiegesprek ED  : zeer goed dossier. Vroegrijden heel goed. 0% te vroeg en heel goede ecoscore. 1 pos brief,1 melding te laat door onwetendheid aflos lijn 6 en 2 mini ongevallen.bij opstart.</t>
  </si>
  <si>
    <t>Braet juanito</t>
  </si>
  <si>
    <t>krijgt 3e kans theorie vakbekwaamheid na gesprek SH. Op 30/10 geslaagd</t>
  </si>
  <si>
    <t>niet geslaagd rijtest openbare weg. Op 19/11/2020 geslaagd</t>
  </si>
  <si>
    <t>onthaal. Problemen vakantietellers door ontbreken laatste C4. Na mailverkeer probleem opgelost.</t>
  </si>
  <si>
    <t>Braet Juanito</t>
  </si>
  <si>
    <t>verschillende meldingen over het nemen van een verkeerde reisweg. Ook bus fout geparkeerd( verkeerde richting) onder de bomen lijn 6.</t>
  </si>
  <si>
    <t>persoonlijk voertuig geparkeerd in de tramloods. Koerman moest hierdoor trams anders plaatsen</t>
  </si>
  <si>
    <t>mail ED voorkeur rooster PWR? Na meerdere contacten van de planner voorkeur uiteindelijk doorgegeven.</t>
  </si>
  <si>
    <t>ziekteattest enkel naar mezelf gestuurd niet naar HRDC en dagplanning.</t>
  </si>
  <si>
    <t>ED brief nav 3 meldingen</t>
  </si>
  <si>
    <t>Brief nav 3 meldingen.</t>
  </si>
  <si>
    <t>Melding van Pascal Boucqué. Juanito zijn wagen staat heel slecht geparkeerd. Juanito wordt opgeroepen en moet zijn voertuig verplaatsen. Diezelfde dag ook een melding van Caroline over het onaangepast rijgedrag van Juanito samen met een verkeersovertreding. Juanito viel terug uit de lucht.</t>
  </si>
  <si>
    <t>ED gesprek nav 7 meldingen en algemeen functioneren. Weet dat hij niet goed bezig is en heeft beloofd om vanaf nu altijd een half uur voor aanvang dienst aanwezig te zijn op het werk. Gaat zich ook beter voorbereiden op zijn diensten. Doet zijn job graag maar heeft het werkregime wat onderschat. Is ontgoocheld in zichzelf en wil ons niet teleurstellen.</t>
  </si>
  <si>
    <t>ED gesprek met Juanito nav algemeen functioneren. Bevestigd met brief.</t>
  </si>
  <si>
    <t>gesprek SH en ED nav nieuwe melding na gesprek ED op 22/2/21.</t>
  </si>
  <si>
    <t>evaluatiegesprek : Juanito was niet aanwezig, tel cont opgenomen =&gt; oei vergeten</t>
  </si>
  <si>
    <t>Mouton Jim</t>
  </si>
  <si>
    <t>gesprek met Geert VDV, Filip Van de Walle en YDC over aanpak coaching Jim.Naar aanleiding van vaststellingen ivm rijstijl van Tony Nachtergaele deed Yves een coaching. Deze was heel slecht. Snelheid, remming, drempels. Conclusie : MPM25 vakbekwaamheid op vrijdag 15/01/2021 en op donderdag 21/01/2021 anonieme coaching. Op vrijdag 22/01 herevaluatie.</t>
  </si>
  <si>
    <t>ED en YDC gesprek opvolgtraject. Het moet beter. Deze rijstijl en attitude passen niet in ons bedrijf. Gesprek is bevestigd met brief.</t>
  </si>
  <si>
    <t>coaching Yves : betere rijstijl. Heeft zich precies herpakt</t>
  </si>
  <si>
    <t>coaching Steven : sportieve rijstijl, radio luid, gsm gaat af, Jim kijkt naar zijn gsm maar neemt niet op. Reactie : Ik zal rekening houden met de opmerkingen.</t>
  </si>
  <si>
    <t>coaching Tom Declercq rijschool : 1e rit comfortabel en vlot. Global goede rit. 2e rit goede start, daarna snelheid te hoog, minder op mijn gemak dan tijdens de 1e rit. Bochten te snel. Comort moest inboeten door te vlotte rijstijl.</t>
  </si>
  <si>
    <t>Evaluatiegesprek : pos evolutie na de coachings maar moet rekening bliijven houden met de gemaakte afspraken.</t>
  </si>
  <si>
    <t>gesprek LVV : naar aanleiding van 4 ziekteperiodes. Hij zei mij dat hij de 1ste dag ziekte naar huis gestuurd werd door de rijschool. Hij had ook een slechte coaching op 21/06 + klacht over rijgedrag van 11/06. gezien zijn vorig traject hieromtrent werd dit ook met Sabrina besproken. Er wordt hem een extra dag vakbekwaamheid " defensief rijden" aangeboden op 28/06/2021. Wordt verder opgevolgd.</t>
  </si>
  <si>
    <t>KR nav. rijgedrag</t>
  </si>
  <si>
    <t>Bart VDB: Nav. ontvangen KR (ongepast rijgedrag dd. 09/07/2021) via mail reactie gevraagd aan Jim. Jim draait wat rond de pot…hem in mijn tegenreactie als plaatsvervangend TC de ernst van de situatie benadrukt. Immers op 28/06 aan hem nog een speciale opleidingsdag gegeven in het kader van defensief rijden. Ook niet de eerste KR hieromtrent. Hij antwoord terug de ernst van de situatie in te zien... wordt vervolgd...</t>
  </si>
  <si>
    <t>rijgedrag</t>
  </si>
  <si>
    <t>gesprek SH + LVV : ontslag wegens ongepast rijgedrag (veiligheid) door klacht reiziger die breuk opgelopen heeft aan de rug doordat hij te snel over verhoogde berm gereden is en naar aanleiding van zeer slechte anonieme coaching door de rijschool. Hij had al meerdere coachings gekregen door TC's en rijschool, bijkomende opleiding defensief rijden gevolgd maar zonder resultaat.</t>
  </si>
  <si>
    <t>Mouhine Marouane</t>
  </si>
  <si>
    <t>tel. LVV : gemeld dat hij corona heeft, attest tem 01/11/2021</t>
  </si>
  <si>
    <t>tel. LVV : gemeld dat hij juist uit het ziekenhuis is en dat hij verlenging heeft tem 8/11, moet dan terug op controle bij arts</t>
  </si>
  <si>
    <t>gesprek SH + LVV : ivm afwezigheden door ziekte, komt van Grimbergen, sinds oktober 60 dagen afwezig (= 50%), is in behandeling en laat volgende week weten wat de vooruitzichten zijn.</t>
  </si>
  <si>
    <t>Minne David</t>
  </si>
  <si>
    <t xml:space="preserve">Bart VDB: David Minne (nieuwe chauffeur begonnen op tram) komt op mijn vraag langs op mijn bureel tijdens zijn pauze om samen met hem keuze PWR op te geven voor maand november.  Bij einde dienst kom ik hem tegen in de trolleyloods en zit hij verveeld met volgende situatie: hij vertrouwt mij toe dat hij midden december moet geopereerd  worden en dat hij ons zo min mogelijk tot last wil zijn (we mogen hem voor de operatie de lastigste diensten geven...). Hij maakt zich zorgen omdat hij nieuw is bij ons en zijn eerste ziekte misschien een verkeerd beeld van hem vormt. Ik stel hem gerust dat een operatie in zijn context wordt gezien door ons en dat wij andere parameters volgen om verzuimgesprekken aan te gaan. Ik breng hem de boodschap dat wij als werkgever uiteraard op hem willen kunne rekenen MAAR dat een operatie iets is waar je in principe niet voor kiest en moet ondergaan. Hij bedankte ons als werkgever voor het begrip...vermelde er nog bij dat hij nog niet veel werken heeft gehad die zo begripvol zijn... </t>
  </si>
  <si>
    <t>Ontslagnemend</t>
  </si>
  <si>
    <t xml:space="preserve">Bart VDB: via Sabrina vernomen dat hij beslist heeft ontslag te nemen… na 1 week opleiding smijt David de handdoek in de ring. Reden, privé-redenen...zit in schuldbemiddeling en wil de garantie van Sabrina op papier dat hij steeds minstens 2000 euro netto zal verdienen per maand. Gemaakte simulaties tonen aan dat hij in de praktijk dit wel zou hebben, maar kunnen wij niet op papier zetten. Op vraag of hij B-plan heeft, is zijn antwoord ja...hij kan 4000 euro verdienen in het buitenland als standenbouwer (wel nooit thuis dan). Vraagt of hij binnen enkele jaren terug zou mogen beginnen bij De Lijn, als zijn schulden effen zijn. PS: was voorheen bouwaannemer en bedrogen geweest door onderaannemer. Antwoord van Sabrina: zal bekeken moeten worden op dat moment (afh. van aantal kandidaat sollicitanten, motivatie en nood aan nieuwe mensen. Het korte traject dat hij nu heeft afgelegd is, heeft wel geen goede eerste indruk. </t>
  </si>
  <si>
    <t>Jamie Walenta</t>
  </si>
  <si>
    <t>Gesprek PM&amp;BS: evaluatie en tegelijk 1ste verwittiging</t>
  </si>
  <si>
    <t>Gesrpek: PM,BS&amp;SH: ontslag</t>
  </si>
  <si>
    <t>Informeel: Alg. Functioneren</t>
  </si>
  <si>
    <t>Brent Dessein</t>
  </si>
  <si>
    <t>TC Bart Brent gesproken om eens aan de alarmbel te trekken. Nog geen 6 maanden in dienst en al één en het ander in zijn dossier. Vnl. beschikbh een issue en zeker de manier van communiceren. Naast 2 ziektes, Brent al verschillende keren gebeld nr dispatching dat hij niet kan komen werken nav. gn opvang kind (1 X WE, 2 X DV,  1 X AF02 zgn. vrouw opgeroepen om te gaan werken waardoor hij niet kon gaan werken terwijl planners overtuigd zijn dat dit niet klopt...inside information, 1 X AF98 overlijden neef?). Hij belt wel naar dispatching om te melden dat hij niet kan komen werken MAAR laat dan niets meer weten aan de planning voor de dagen nadien (terwijl hij aan dispatching wel belooft dit te zullen doen) en niet meer bereikbaar is. Reeds 3X zo niet (correct)  gecommuniceerd naar planning.  Ook reeds 3 meetellende meldingen in CB waarvoor hij brief heeft gekregen. 1 KR stationair draaien terminus) waar arrogantie van chauffeur blijkt. Monsterlijke eco-score die veel verklaart van zijn rijstijl en ook blijkt uit verschillende feedback van coaching lijnverantwoordelijke en gelede busopleiding (probleem met snelheid, gebrek aan verkeersinzicht, fors accelereren, bruusk remmen, weinig aandacht aan voorrang van rechts, dicht rijden tov. voorhangers/geparkeerde wagens) Gn fraai rapport. Gelukkig slecht 1 aanrijding geparkeerd voertuig. De boodschap gegeven dat Brent zich vanaf nu moet herpakken of dit niet goed afloopt bij de evaluatie nieuwe chauffeur binnen 1 maand! Ik denk dat hij de boodschap begrepen heeft. Brent is wel een toffe gast maar hij moet inzien dat zijn werk ook op een prioritaire plaats dient te staan...</t>
  </si>
  <si>
    <t>SH + TC + Brent: Laatste verwittiging nav. nieuwe afwezigheid (17/07 tem. 18/07/2022) met vraagtekens en terug niet volgen van ziekte-procedure. Boodschap: volgend incident binnen evaluatie-periode van 6 maand = einde verhaal… 5 na 12 dus! We willen kunnen rekenen op Brent en procedures juist volgen (zeker mbt. communiceren ziekte verlopen). Niet gebeld voor 10u op vervaldag attest. Laatste ziekte: Brent lijdt aan een soort van spierziekte waardoor hij van de ene dag op de andere deels verlamd kan zijn. Dan moet hij naar ziekenhuis voor toedienen Kalium. Brent had gemeld dat hij was opgeneomen in het ziekenhuis MAAR stak een attest binnen van zijn huisarts? Dit roept wel vragen op. Vandaar ook meegegeven tijdens gesprek dat vertrouwen belangrijk is en bij ons ergens wel knaagt. Zo ook nog geen rouwbrief/overlijdensbericht gezien van overlijden zgn. neef... (=&gt; 9/07 staat daarom ook nog op AF03)</t>
  </si>
  <si>
    <t>30/11/09 (MF): niet meer in negatief komen</t>
  </si>
  <si>
    <t>einde opvolging rijschool (pos.); goed bezig sinds nov 2012</t>
  </si>
  <si>
    <t>achterstand storten tegen eind nov, 20 euro in reserve zodat hij niet meer in neg komt</t>
  </si>
  <si>
    <t>21/11/12 (radiogebruik)</t>
  </si>
  <si>
    <t>is verbeterd sinds vorige gesprek</t>
  </si>
  <si>
    <t>1 nieuwe vvf, moet beter</t>
  </si>
  <si>
    <t>2 nieuwe vvf-en, moet beter</t>
  </si>
  <si>
    <t>31/10/13 (met IVC)</t>
  </si>
  <si>
    <t>verg 04/11/13: evaluatie eind maart '14</t>
  </si>
  <si>
    <t>14/10/15: gesprek CR, 2 bloedingen in darm, 1 gekneusde rib, zonder dit was het veel beter geweest, doet op alle vlakken zijn best, is veel relaxter sinds hij in B10 zit</t>
  </si>
  <si>
    <t>07/11/15 weer LZ ziek, ligamenten gescheurd (geen contact met mij hiervoor opgenomen)</t>
  </si>
  <si>
    <t>verg:  opvolgen</t>
  </si>
  <si>
    <t>verg: dossier voorbereiden</t>
  </si>
  <si>
    <t>gesprek CR: ziekteperiodes verminderen, evaluatie eind februari</t>
  </si>
  <si>
    <t>verg: evaluatie bij IVC in feb</t>
  </si>
  <si>
    <t>gesprek IVC + CR: goede evolutie sinds gesprek in september (1 periode in oktober, geen nadien); hopelijk blijft het zo</t>
  </si>
  <si>
    <t>wvc: Sevdet aangesproken over het te vroeg rijden. Hij gaf aan dat hij hierop zou letten.</t>
  </si>
  <si>
    <t>Sevdet Tafa</t>
  </si>
  <si>
    <t xml:space="preserve">PM:  ziekteperiode 22.02 tot 27.02 is coronagerelateerd </t>
  </si>
  <si>
    <t>Aantal van Onderwerp</t>
  </si>
  <si>
    <t>Kolomlabels</t>
  </si>
  <si>
    <t>Rijlabels</t>
  </si>
  <si>
    <t>Eindtotaal</t>
  </si>
  <si>
    <t xml:space="preserve">Conflict </t>
  </si>
  <si>
    <t>zonder ZI: verg en zonder mesor</t>
  </si>
  <si>
    <t>Vandenbogaerde Tony</t>
  </si>
  <si>
    <t>Robbe Sofie</t>
  </si>
  <si>
    <t>Batslé Dieter</t>
  </si>
  <si>
    <t>Eggermont Wim</t>
  </si>
  <si>
    <t>Lefebvre Olivier</t>
  </si>
  <si>
    <t>De Mol Raphael</t>
  </si>
  <si>
    <t>De Kee Ina</t>
  </si>
  <si>
    <t>De Paepe Jeroen</t>
  </si>
  <si>
    <t>Gevaert Ignace</t>
  </si>
  <si>
    <t>Seeuws Marnic</t>
  </si>
  <si>
    <t>Van Waes Carine</t>
  </si>
  <si>
    <t>De Plus Gunter</t>
  </si>
  <si>
    <t>Baert Freddy</t>
  </si>
  <si>
    <t>Beeckman Nico</t>
  </si>
  <si>
    <t>De Vuysdere Simon</t>
  </si>
  <si>
    <t>Van deraerschot Wim</t>
  </si>
  <si>
    <t>De Boever Kitty</t>
  </si>
  <si>
    <t>Hautekeete Luc</t>
  </si>
  <si>
    <t>De Smet Kenneth</t>
  </si>
  <si>
    <t>Van Den Bossche Martine</t>
  </si>
  <si>
    <t>Van Eenaeme David</t>
  </si>
  <si>
    <t>De Clercq Inès</t>
  </si>
  <si>
    <t>Riobello-Olalla Wesley</t>
  </si>
  <si>
    <t>Boutiebi Ahmed</t>
  </si>
  <si>
    <t>De Geyter Claudine</t>
  </si>
  <si>
    <t>Oosterlinck Jan</t>
  </si>
  <si>
    <t>Eeckhout Steve</t>
  </si>
  <si>
    <t>De Mey Luc</t>
  </si>
  <si>
    <t>Kirdas Ramazan</t>
  </si>
  <si>
    <t>Reynen Dirk</t>
  </si>
  <si>
    <t>Smekens Thierry</t>
  </si>
  <si>
    <t>De Weirt Chris</t>
  </si>
  <si>
    <t>Vervoort Koen</t>
  </si>
  <si>
    <t>Vandaele Sofie</t>
  </si>
  <si>
    <t>Vandaele Thibaut</t>
  </si>
  <si>
    <t>Haegeman Paul</t>
  </si>
  <si>
    <t>De Mulder Philip</t>
  </si>
  <si>
    <t>Laute Dirk</t>
  </si>
  <si>
    <t>Walenta Sven</t>
  </si>
  <si>
    <t>De Mey Peter</t>
  </si>
  <si>
    <t>Dejonghe Katleen</t>
  </si>
  <si>
    <t>Marinx Kristoff</t>
  </si>
  <si>
    <t>Tondeleir Ron</t>
  </si>
  <si>
    <t>Wulfranck Dominique</t>
  </si>
  <si>
    <t>De Pryck Sam</t>
  </si>
  <si>
    <t>Vandenbempt Patrick</t>
  </si>
  <si>
    <t>Van Wezemael Patrick</t>
  </si>
  <si>
    <t>Rouan Jeroen</t>
  </si>
  <si>
    <t>Laforce Mario</t>
  </si>
  <si>
    <t>Devriendt Patrick</t>
  </si>
  <si>
    <t>De Volder Mario</t>
  </si>
  <si>
    <t>Vermaete Cynthia</t>
  </si>
  <si>
    <t>Bouckhout Ingeborg</t>
  </si>
  <si>
    <t>Omey Geert</t>
  </si>
  <si>
    <t>Vandecasteele Ruth</t>
  </si>
  <si>
    <t>Stevens Marie-Josée</t>
  </si>
  <si>
    <t>Toch Erwin</t>
  </si>
  <si>
    <t>Wulleput Peggy</t>
  </si>
  <si>
    <t>Devriese Luc</t>
  </si>
  <si>
    <t>Lootens Davy</t>
  </si>
  <si>
    <t>Van De Vyver Gregory</t>
  </si>
  <si>
    <t>DeBisschop Wendy</t>
  </si>
  <si>
    <t>Praet Reginald</t>
  </si>
  <si>
    <t>Van Imschoot Marc</t>
  </si>
  <si>
    <t>Vancauwenberghe Werner</t>
  </si>
  <si>
    <t>Vanlerberghe Rudy</t>
  </si>
  <si>
    <t>Van den Berghe Kris</t>
  </si>
  <si>
    <t>VandenDaele Mike</t>
  </si>
  <si>
    <t>Van Wittenberge Filip</t>
  </si>
  <si>
    <t>Jolie Sandra</t>
  </si>
  <si>
    <t>David Kurt</t>
  </si>
  <si>
    <t>Platteau Lydie</t>
  </si>
  <si>
    <t>De Vos Günter</t>
  </si>
  <si>
    <t>Azahaf M'Hamed</t>
  </si>
  <si>
    <t>De Geyter Dolly</t>
  </si>
  <si>
    <t>Fiers Ben</t>
  </si>
  <si>
    <t>Deschepper Peter</t>
  </si>
  <si>
    <t>Remmery David</t>
  </si>
  <si>
    <t>Aspeslagh Geert</t>
  </si>
  <si>
    <t>Van Liedekerke Patrick</t>
  </si>
  <si>
    <t>Dekeuckelaere Eric</t>
  </si>
  <si>
    <t>Odaci Kadir</t>
  </si>
  <si>
    <t>Vanooteghem Johnny</t>
  </si>
  <si>
    <t>Arampatzis Stavros</t>
  </si>
  <si>
    <t>Deschrijver Ivan</t>
  </si>
  <si>
    <t>Akhayad Ahmed</t>
  </si>
  <si>
    <t>De Boeck Johannes</t>
  </si>
  <si>
    <t>Willems Kristine</t>
  </si>
  <si>
    <t>De Bruyne Benny</t>
  </si>
  <si>
    <t>Penninck Marc</t>
  </si>
  <si>
    <t>Vandevyvere Frank</t>
  </si>
  <si>
    <t>Ettaibi Moulay Abdelrani</t>
  </si>
  <si>
    <t>Declercq Bjorn</t>
  </si>
  <si>
    <t>Delamper Mario</t>
  </si>
  <si>
    <t>Buyck Evy</t>
  </si>
  <si>
    <t>Vranken Kenneth</t>
  </si>
  <si>
    <t>Ghysels Erik</t>
  </si>
  <si>
    <t>Vanden Boer Rumold</t>
  </si>
  <si>
    <t>Pekdemir Ilkmur</t>
  </si>
  <si>
    <t>Imschoot Frederik</t>
  </si>
  <si>
    <t>Vonck Sandra</t>
  </si>
  <si>
    <t>Mestdag Marius</t>
  </si>
  <si>
    <t>Rivière Andy</t>
  </si>
  <si>
    <t>Van Den Neste Diederik</t>
  </si>
  <si>
    <t>Osselaer Peter</t>
  </si>
  <si>
    <t>In Murat</t>
  </si>
  <si>
    <t>Alkanat Metin</t>
  </si>
  <si>
    <t>Sari Cemâl</t>
  </si>
  <si>
    <t>De Moor Ronny</t>
  </si>
  <si>
    <t>Props Jürgen</t>
  </si>
  <si>
    <t>Sergeant Tinneke</t>
  </si>
  <si>
    <t>Bockstaele Ronny</t>
  </si>
  <si>
    <t>Verbanck Albert</t>
  </si>
  <si>
    <t>Van Remoortel Koenraad</t>
  </si>
  <si>
    <t>Kesteloot Patrick</t>
  </si>
  <si>
    <t>De Cooman Bart</t>
  </si>
  <si>
    <t>Vanderstraeten Franky</t>
  </si>
  <si>
    <t>De Grom Patrick</t>
  </si>
  <si>
    <t>De Coster Lucien</t>
  </si>
  <si>
    <t>De Cock Peter</t>
  </si>
  <si>
    <t>Vanooteghem Davey</t>
  </si>
  <si>
    <t>Van der Maelen Stijn</t>
  </si>
  <si>
    <t>Dierick Steve</t>
  </si>
  <si>
    <t>La Fontaine Bart</t>
  </si>
  <si>
    <t>Pospiech Marcin</t>
  </si>
  <si>
    <t>De Boever Maarten</t>
  </si>
  <si>
    <t>Van Meerhaeghe Jean-Claude</t>
  </si>
  <si>
    <t>Kirdas Süleyman</t>
  </si>
  <si>
    <t>Wauters Erik</t>
  </si>
  <si>
    <t>Callebert Pieter Jan</t>
  </si>
  <si>
    <t>Bracke Kelly</t>
  </si>
  <si>
    <t>Nollé Eva</t>
  </si>
  <si>
    <t>Coussée Alex</t>
  </si>
  <si>
    <t>Van Renterghem Véronique</t>
  </si>
  <si>
    <t>Mestach Stijn</t>
  </si>
  <si>
    <t>Achalhi Abderrachid</t>
  </si>
  <si>
    <t>Pamuk Nejmi</t>
  </si>
  <si>
    <t>Sobieraj Maciej</t>
  </si>
  <si>
    <t>Cansse Danny</t>
  </si>
  <si>
    <t>Simoen François</t>
  </si>
  <si>
    <t>Mehennaoui Kaled</t>
  </si>
  <si>
    <t>Cornette Jurgen</t>
  </si>
  <si>
    <t>Planckaert Jurgen</t>
  </si>
  <si>
    <t>Kaya Aydin</t>
  </si>
  <si>
    <t>Tayefeh Arbab Ali</t>
  </si>
  <si>
    <t>Gök Davut</t>
  </si>
  <si>
    <t>Osseel Emanuel</t>
  </si>
  <si>
    <t>Haelterman Geert</t>
  </si>
  <si>
    <t>Devos Stefaan</t>
  </si>
  <si>
    <t>Byosière Pascal</t>
  </si>
  <si>
    <t>Dutry Marino</t>
  </si>
  <si>
    <t>Kayim Akin</t>
  </si>
  <si>
    <t>Boutiebi Naïm</t>
  </si>
  <si>
    <t>Van Der Snick Andy</t>
  </si>
  <si>
    <t>Remiens Vincent</t>
  </si>
  <si>
    <t>De Wit Bruno</t>
  </si>
  <si>
    <t>Stevens David</t>
  </si>
  <si>
    <t>Cornette Andy</t>
  </si>
  <si>
    <t>Bauwens Stefan</t>
  </si>
  <si>
    <t>Van Puyenbroeck Pascale</t>
  </si>
  <si>
    <t>Justé Steven</t>
  </si>
  <si>
    <t>Wauters Franky</t>
  </si>
  <si>
    <t>Van Vlem Danny</t>
  </si>
  <si>
    <t>Gök Murat</t>
  </si>
  <si>
    <t>Samyn Bjorn</t>
  </si>
  <si>
    <t>Van Semmertier Pascal</t>
  </si>
  <si>
    <t>Dalemans Philippe</t>
  </si>
  <si>
    <t>Van de Capelle Geert</t>
  </si>
  <si>
    <t>Engels Wendy</t>
  </si>
  <si>
    <t>Lippens Miguel</t>
  </si>
  <si>
    <t>Ong Geok Hong</t>
  </si>
  <si>
    <t>Bohez Olivier</t>
  </si>
  <si>
    <t>Duré Guillaume</t>
  </si>
  <si>
    <t>Niemegeers Marino</t>
  </si>
  <si>
    <t>De Greef Yannick</t>
  </si>
  <si>
    <t>Frans Bianca</t>
  </si>
  <si>
    <t>Criel Veronique</t>
  </si>
  <si>
    <t>Verbanck Koen</t>
  </si>
  <si>
    <t>Vrancken Ludwig</t>
  </si>
  <si>
    <t>Ettaibi Sidi Mohamed</t>
  </si>
  <si>
    <t>Dryoel Rudy</t>
  </si>
  <si>
    <t>De Baets Christian</t>
  </si>
  <si>
    <t>De Muynck Laurian</t>
  </si>
  <si>
    <t>Meersman Alex</t>
  </si>
  <si>
    <t>Geldof Dirk</t>
  </si>
  <si>
    <t>Van den Bogaert Vojtech</t>
  </si>
  <si>
    <t>Gözüküçük Ayhan</t>
  </si>
  <si>
    <t>Dejonckheere Els</t>
  </si>
  <si>
    <t>El-Mohamed Mohamed</t>
  </si>
  <si>
    <t>Kerkhofs Anthony</t>
  </si>
  <si>
    <t>Roels Els</t>
  </si>
  <si>
    <t>Lachhab Mohammed</t>
  </si>
  <si>
    <t>De Petter Peter</t>
  </si>
  <si>
    <t>Ahmad Herish</t>
  </si>
  <si>
    <t>Dogan Enes</t>
  </si>
  <si>
    <t>Verwee Dries</t>
  </si>
  <si>
    <t>Van Turtelboom Franky</t>
  </si>
  <si>
    <t>Hoylaerts Geert</t>
  </si>
  <si>
    <t>DeCorte Jean-Philippe</t>
  </si>
  <si>
    <t>Vanherreweghe Luc</t>
  </si>
  <si>
    <t>De Vriendt Sebastiaan</t>
  </si>
  <si>
    <t>Özdemir Idris</t>
  </si>
  <si>
    <t>De Greve Robin</t>
  </si>
  <si>
    <t>De Vuyst Boyke</t>
  </si>
  <si>
    <t>Van Dingenen Griet</t>
  </si>
  <si>
    <t>Özer Gürol</t>
  </si>
  <si>
    <t>Martens Geoffrey</t>
  </si>
  <si>
    <t>Huyse Annicke</t>
  </si>
  <si>
    <t>Deboosere Kathy</t>
  </si>
  <si>
    <t>De Rocker Martine</t>
  </si>
  <si>
    <t>Mehman Doust Farhad</t>
  </si>
  <si>
    <t>Lenders Ellen</t>
  </si>
  <si>
    <t>Vanderstede Christoph</t>
  </si>
  <si>
    <t>Vander Mersch Arvo</t>
  </si>
  <si>
    <t>Haerens Tom</t>
  </si>
  <si>
    <t>De Roo Nick</t>
  </si>
  <si>
    <t>Simons Andreas</t>
  </si>
  <si>
    <t>Beirnaert Rudy</t>
  </si>
  <si>
    <t>Laethem Filip</t>
  </si>
  <si>
    <t>De Merlier Giovanni</t>
  </si>
  <si>
    <t>Alaerts Sonja</t>
  </si>
  <si>
    <t>Vercauteren Petro</t>
  </si>
  <si>
    <t>Verberckmoes Sebastiaan</t>
  </si>
  <si>
    <t>Unver Ismaïl</t>
  </si>
  <si>
    <t>Baert Wim</t>
  </si>
  <si>
    <t>Vandersmissen Denis</t>
  </si>
  <si>
    <t>Mola Sitki</t>
  </si>
  <si>
    <t>Desmet Katia</t>
  </si>
  <si>
    <t>Hebbrecht Marleen</t>
  </si>
  <si>
    <t>De Cloet Sarah</t>
  </si>
  <si>
    <t>Agovic Semsudin</t>
  </si>
  <si>
    <t>Vervaet Kristof</t>
  </si>
  <si>
    <t>Wauters Kenneth</t>
  </si>
  <si>
    <t>Van Cleemput John</t>
  </si>
  <si>
    <t>Persyn Wendy</t>
  </si>
  <si>
    <t>Pieters Luc</t>
  </si>
  <si>
    <t>De Jaeger Kevin</t>
  </si>
  <si>
    <t>Debouver Jürgen</t>
  </si>
  <si>
    <t>De Smaele Jochen</t>
  </si>
  <si>
    <t>Govaerts Sandro</t>
  </si>
  <si>
    <t>Lootens An</t>
  </si>
  <si>
    <t>Dupon Warre</t>
  </si>
  <si>
    <t>De Fré Dimitri</t>
  </si>
  <si>
    <t>Mangelinckx David</t>
  </si>
  <si>
    <t>Ayari Younes</t>
  </si>
  <si>
    <t>De Groote Wim</t>
  </si>
  <si>
    <t>Van Poucke Maarten</t>
  </si>
  <si>
    <t>Farsi Bissane</t>
  </si>
  <si>
    <t>Grypdonck Kenneth</t>
  </si>
  <si>
    <t>Weemhof Maurice</t>
  </si>
  <si>
    <t>Van Achte Jay</t>
  </si>
  <si>
    <t>Dedapper Marijke</t>
  </si>
  <si>
    <t>Slock Cedric</t>
  </si>
  <si>
    <t>Van de Gehuchte Olivier</t>
  </si>
  <si>
    <t>De Wilde Dimitry</t>
  </si>
  <si>
    <t>Hasni Helmi</t>
  </si>
  <si>
    <t>Köroglu Ercan</t>
  </si>
  <si>
    <t>Öner Tolga</t>
  </si>
  <si>
    <t>Harmanci Kenan</t>
  </si>
  <si>
    <t>Kelchtermans Raf</t>
  </si>
  <si>
    <t>De Bree Peter</t>
  </si>
  <si>
    <t>Martens Geert</t>
  </si>
  <si>
    <t>Meersman Herman</t>
  </si>
  <si>
    <t>Benjilali Abdelhak</t>
  </si>
  <si>
    <t>Van Dueren Kim</t>
  </si>
  <si>
    <t>Gojda Vaclav</t>
  </si>
  <si>
    <t>De Boey Jolien</t>
  </si>
  <si>
    <t>Stevelinck Luc</t>
  </si>
  <si>
    <t>Mestdagh Joris</t>
  </si>
  <si>
    <t>Gardabou Nasr-eddine</t>
  </si>
  <si>
    <t>De Bruyne Sonia</t>
  </si>
  <si>
    <t>Van Hoe Ivo</t>
  </si>
  <si>
    <t>Schepens Tim</t>
  </si>
  <si>
    <t>Cherradi Hadi Hamza</t>
  </si>
  <si>
    <t>Verbrugge Tibo</t>
  </si>
  <si>
    <t>Altunkalem Abdurrahim</t>
  </si>
  <si>
    <t>Vleurinck Cindy</t>
  </si>
  <si>
    <t>Safi Shaukat</t>
  </si>
  <si>
    <t>Holub Patrik</t>
  </si>
  <si>
    <t>Van de Velde Valentijn</t>
  </si>
  <si>
    <t>Verschraegen Patrick</t>
  </si>
  <si>
    <t>Vandeputte Katleen</t>
  </si>
  <si>
    <t>Wieme Kevin</t>
  </si>
  <si>
    <t>Vanhouteghem Jonas</t>
  </si>
  <si>
    <t>Van den Daele Jan</t>
  </si>
  <si>
    <t>Ghani Mozamil</t>
  </si>
  <si>
    <t>Jagne Momodou</t>
  </si>
  <si>
    <t>Sari Halil</t>
  </si>
  <si>
    <t>Baert Peter</t>
  </si>
  <si>
    <t>Eid Mahammud</t>
  </si>
  <si>
    <t>Kerremans Jürgen</t>
  </si>
  <si>
    <t>Callant Dieter</t>
  </si>
  <si>
    <t>Goossens Wesley</t>
  </si>
  <si>
    <t>Wulleput Illya</t>
  </si>
  <si>
    <t>Bekaert Gertjan</t>
  </si>
  <si>
    <t>Thielemans Clint</t>
  </si>
  <si>
    <t>Douiouri Brahim</t>
  </si>
  <si>
    <t>Kelchtermans Yarne</t>
  </si>
  <si>
    <t>Van Wynsberge Filip</t>
  </si>
  <si>
    <t>Alekov Aleko</t>
  </si>
  <si>
    <t>Babayev Emin</t>
  </si>
  <si>
    <t>Gomez Redentor de Castro</t>
  </si>
  <si>
    <t>Van Hoe Youri</t>
  </si>
  <si>
    <t>Taghon Fangyo</t>
  </si>
  <si>
    <t>Vulaj Elson</t>
  </si>
  <si>
    <t>Rotsaert Dominique</t>
  </si>
  <si>
    <t>Delcourt Daniel</t>
  </si>
  <si>
    <t>Demaeght Frederiek</t>
  </si>
  <si>
    <t>Vanzieleghem Mathieu</t>
  </si>
  <si>
    <t>Engels Sam</t>
  </si>
  <si>
    <t>Germeyns Veronique</t>
  </si>
  <si>
    <t>Riahi Brahim</t>
  </si>
  <si>
    <t>Kaya Aytekin</t>
  </si>
  <si>
    <t>Baeckelandt Geert</t>
  </si>
  <si>
    <t>Vandaele Tom</t>
  </si>
  <si>
    <t>Vonck Freddy</t>
  </si>
  <si>
    <t>Nguetto Brisco Romeo</t>
  </si>
  <si>
    <t>van Turnhout Mariëlle</t>
  </si>
  <si>
    <t>Razzaz Mahmoud</t>
  </si>
  <si>
    <t>El Mezroui Zouheir</t>
  </si>
  <si>
    <t>Jalili Yaseeb</t>
  </si>
  <si>
    <t>Krak Jerry Ruben</t>
  </si>
  <si>
    <t>Verpoest Wesley</t>
  </si>
  <si>
    <t>Bagseven Mikail</t>
  </si>
  <si>
    <t>Simsek Huseyin</t>
  </si>
  <si>
    <t>Guyssens Peter</t>
  </si>
  <si>
    <t>Kalhor Kamran</t>
  </si>
  <si>
    <t>Vermeire Timothy</t>
  </si>
  <si>
    <t>Van Lancker Jean-Pierre</t>
  </si>
  <si>
    <t>Ak Kenan</t>
  </si>
  <si>
    <t>Chbabi Hourya</t>
  </si>
  <si>
    <t>Batukaev Sulambek</t>
  </si>
  <si>
    <t>Selleslach Arne</t>
  </si>
  <si>
    <t>Bourouina Riyad</t>
  </si>
  <si>
    <t>Acosta Salinas Benigna</t>
  </si>
  <si>
    <t>Mavzer Selçuk</t>
  </si>
  <si>
    <t>De Lange Ruben</t>
  </si>
  <si>
    <t>Van Herreweghe Branco</t>
  </si>
  <si>
    <t>Kocabas Kenan</t>
  </si>
  <si>
    <t>Verhulst Robin</t>
  </si>
  <si>
    <t>De Staercke Sandra</t>
  </si>
  <si>
    <t>Ostyn Joyce</t>
  </si>
  <si>
    <t>Duyck Lorenzo</t>
  </si>
  <si>
    <t>De Groote Jaimy</t>
  </si>
  <si>
    <t>Ganseman Jordy</t>
  </si>
  <si>
    <t>Unal Busra</t>
  </si>
  <si>
    <t>Van Speybroek Thomas</t>
  </si>
  <si>
    <t>Cesmeli Achraf</t>
  </si>
  <si>
    <t>Van Geyt Michael</t>
  </si>
  <si>
    <t>Keli Stilian</t>
  </si>
  <si>
    <t>El Karach El Hauari Hamza</t>
  </si>
  <si>
    <t>De Rijcke Barbara</t>
  </si>
  <si>
    <t>Haché Philip</t>
  </si>
  <si>
    <t>Galens Georges</t>
  </si>
  <si>
    <t>Walenta Jamie</t>
  </si>
  <si>
    <t>Saritag Mehmed</t>
  </si>
  <si>
    <t>Dacic Esmir</t>
  </si>
  <si>
    <t>Bashir Muhammad Salman</t>
  </si>
  <si>
    <t>Gökhan Catar</t>
  </si>
  <si>
    <t>Antoniewicz Stephan</t>
  </si>
  <si>
    <t>Cetinkaya Aysel</t>
  </si>
  <si>
    <t>Coulon Rayan</t>
  </si>
  <si>
    <t>Dessein Brent</t>
  </si>
  <si>
    <t>Fouquaert Noé</t>
  </si>
  <si>
    <t>Brik Sami</t>
  </si>
  <si>
    <t>Marius Marc</t>
  </si>
  <si>
    <t>Vanhooren Jose</t>
  </si>
  <si>
    <t>Remue Judith</t>
  </si>
  <si>
    <t>De Tandt Hans</t>
  </si>
  <si>
    <t>Öztürk Bilgehan</t>
  </si>
  <si>
    <t>Kabak Omer</t>
  </si>
  <si>
    <t>De Groote Dylan</t>
  </si>
  <si>
    <t>D'hondt Jurgen</t>
  </si>
  <si>
    <t>Van den Meerssche Steven</t>
  </si>
  <si>
    <t>Vercauteren Eddy</t>
  </si>
  <si>
    <t>De Boever Charlotte</t>
  </si>
  <si>
    <t>De Soete Christel</t>
  </si>
  <si>
    <t>De Lange Frank</t>
  </si>
  <si>
    <t>Uitterhaegen Guy</t>
  </si>
  <si>
    <t>Rustin Gunther</t>
  </si>
  <si>
    <t>Demirkaya Kâzim</t>
  </si>
  <si>
    <t>Verschraegen Daniel</t>
  </si>
  <si>
    <t>Decaluwe Dirk</t>
  </si>
  <si>
    <t>Schatteman Julien</t>
  </si>
  <si>
    <t>Graton Philippe</t>
  </si>
  <si>
    <t>Vereecke Patrick</t>
  </si>
  <si>
    <t>Terneu Pascal</t>
  </si>
  <si>
    <t>Mostaert Ronny</t>
  </si>
  <si>
    <t>Vandewalle Peter Abel</t>
  </si>
  <si>
    <t>Maelbrancke Eddy</t>
  </si>
  <si>
    <t>De Roo Jan</t>
  </si>
  <si>
    <t>Dierinck Charles</t>
  </si>
  <si>
    <t>Lammens Eric</t>
  </si>
  <si>
    <t>Vanthomme Geert</t>
  </si>
  <si>
    <t>Declercq Erik</t>
  </si>
  <si>
    <t>De Roo Jo</t>
  </si>
  <si>
    <t>Beke Erik</t>
  </si>
  <si>
    <t>De Boever Ronny</t>
  </si>
  <si>
    <t>De doncker Dirk</t>
  </si>
  <si>
    <t>Cuvelier Bernard</t>
  </si>
  <si>
    <t>Pretel Philippe</t>
  </si>
  <si>
    <t>Dejonckheere Inge</t>
  </si>
  <si>
    <t>Tieberghien Oswald</t>
  </si>
  <si>
    <t>Binard Sabine</t>
  </si>
  <si>
    <t>Jouret Alain</t>
  </si>
  <si>
    <t>Vantilcke Fabien</t>
  </si>
  <si>
    <t>Van der Stappen Marc</t>
  </si>
  <si>
    <t>Delmeiren Marnic</t>
  </si>
  <si>
    <t>De Craene Peter</t>
  </si>
  <si>
    <t>Aelterman Didier</t>
  </si>
  <si>
    <t>Baetslé Stephen</t>
  </si>
  <si>
    <t>Cornelis Dirk</t>
  </si>
  <si>
    <t>Vinck Roland</t>
  </si>
  <si>
    <t>Benyoub Hassan</t>
  </si>
  <si>
    <t>Remue Wim</t>
  </si>
  <si>
    <t>Middernacht Andy</t>
  </si>
  <si>
    <t>VandenDaele Dave</t>
  </si>
  <si>
    <t>De Graeve Marc</t>
  </si>
  <si>
    <t>Van De Sompel Luc</t>
  </si>
  <si>
    <t>De Weirdt Ronny</t>
  </si>
  <si>
    <t>De Meulenaere Eric</t>
  </si>
  <si>
    <t>Aard</t>
  </si>
  <si>
    <t>dienstnr</t>
  </si>
  <si>
    <t>naam</t>
  </si>
  <si>
    <t>datum gesprek</t>
  </si>
  <si>
    <t>met wie</t>
  </si>
  <si>
    <t>afspraak</t>
  </si>
  <si>
    <t xml:space="preserve">jaar </t>
  </si>
  <si>
    <t>IVC + CR</t>
  </si>
  <si>
    <t>CR</t>
  </si>
  <si>
    <t>ingesproken op voice mail dat het zo niet kan blijven duren</t>
  </si>
  <si>
    <t>zelf aangevraagd</t>
  </si>
  <si>
    <t>gunstige evaluatie</t>
  </si>
  <si>
    <t>tijdens gesprek TL</t>
  </si>
  <si>
    <t>VL + CR</t>
  </si>
  <si>
    <t>SW</t>
  </si>
  <si>
    <t>gesprek over algemeen functioneren bij hervatting (deeltijds) vanaf 01/02/2015</t>
  </si>
  <si>
    <t>Elcin Huseyin Kursat</t>
  </si>
  <si>
    <t xml:space="preserve">informeel </t>
  </si>
  <si>
    <t>ziekteverzuim besproken naar aanleiding van evaluatiegesprek 6 maanden</t>
  </si>
  <si>
    <t>zie ook geldafgifte</t>
  </si>
  <si>
    <t>Sven Walenta</t>
  </si>
  <si>
    <t>Cynthia Bolle</t>
  </si>
  <si>
    <t>na LZ</t>
  </si>
  <si>
    <t>ziekte/ algemeen functioneren</t>
  </si>
  <si>
    <t xml:space="preserve">op eigen initiatief </t>
  </si>
  <si>
    <t>ziekte/algemeen functioneren</t>
  </si>
  <si>
    <t>zelf gebeld</t>
  </si>
  <si>
    <t>tel.</t>
  </si>
  <si>
    <t>functioneel gesprek</t>
  </si>
  <si>
    <t>de Ridder danny</t>
  </si>
  <si>
    <t>Sw</t>
  </si>
  <si>
    <t>op eigen initiatief (basis brief van november)</t>
  </si>
  <si>
    <t>langs gekomenna telefonisch gesprek</t>
  </si>
  <si>
    <t>gesprek voorzien, is zelf langs gekomen, saldo op 0 , rest  : geen dossier</t>
  </si>
  <si>
    <t xml:space="preserve">beperkt negatief saldo, zal aanzuiveren, werkwijze verduidelijkt </t>
  </si>
  <si>
    <t>Pekdemir Ilknur</t>
  </si>
  <si>
    <t>Tel : stort juiste bedragen (rekening klopt) maar te laat, afgesproken om vlugger te storten (en nulsaldo te bereiken)</t>
  </si>
  <si>
    <t>Tel : komt langs om stortingsgedragte bespreken</t>
  </si>
  <si>
    <t>achterstand komt in orde na 10/04</t>
  </si>
  <si>
    <t>iets foutgelopen in maart, moet nazicht doen</t>
  </si>
  <si>
    <t xml:space="preserve">rekening nagezien, saldo is - € 0,6, hoog bedrag komt door laattijdig storten, zal nu tijdig storten (wisselgeld aangevraagd). </t>
  </si>
  <si>
    <t>Xavier Bauweraerts</t>
  </si>
  <si>
    <t>wat slordig geweest, nu ok</t>
  </si>
  <si>
    <t>gesprek op eigen verzoek</t>
  </si>
  <si>
    <t xml:space="preserve">Is zich van geen kwaad bewust, complex dossier, zie ook per thema geldafgifte en algemeen </t>
  </si>
  <si>
    <t>Had net eengesprek gehad met sabrina (ook over ongevallen)</t>
  </si>
  <si>
    <t>tel nav melding controleur</t>
  </si>
  <si>
    <t>samenloop van omstandigheden, zie ook geldafgifte</t>
  </si>
  <si>
    <t xml:space="preserve">Samenloop van omstandigheden  </t>
  </si>
  <si>
    <t>gesprek op eigen verzoek van chauffeur</t>
  </si>
  <si>
    <t>opvolgingsgesprek na evalutiegesprek 6 maanden</t>
  </si>
  <si>
    <t>is beter, doet zijn best</t>
  </si>
  <si>
    <t>Samenloop van omstandigheden, doet wel zijn best</t>
  </si>
  <si>
    <t>Samenloop van omstandigheden</t>
  </si>
  <si>
    <t>Bewust worden van eigen gedrag</t>
  </si>
  <si>
    <t>CR + MF</t>
  </si>
  <si>
    <t>blanco biljet 08/01/15</t>
  </si>
  <si>
    <t xml:space="preserve">vermoeden van druggebruik (op basis van eenKR) </t>
  </si>
  <si>
    <t>klantenreactie</t>
  </si>
  <si>
    <t>nav melding controle 07/08/04</t>
  </si>
  <si>
    <t>bericht op sociale media</t>
  </si>
  <si>
    <t>perslucht - monitoring - RC</t>
  </si>
  <si>
    <t>conflict met lijncontroleur - klantenreactie</t>
  </si>
  <si>
    <t>onbeheerd achterlaten voertuig</t>
  </si>
  <si>
    <t>rijverbod na veroordeling rechtbank (feiten in privé tijd)</t>
  </si>
  <si>
    <t>uniformbroek</t>
  </si>
  <si>
    <t>ivm melding AO + algemene bereikbaarheid/communicatie</t>
  </si>
  <si>
    <t xml:space="preserve">3 KR op 2 maand tijd </t>
  </si>
  <si>
    <t>Hoog aantal klantenreacties</t>
  </si>
  <si>
    <t>Naar aanleiding van hernemen na lange ziekteperiode</t>
  </si>
  <si>
    <t>anonieme melding alcoholmisbruik</t>
  </si>
  <si>
    <t xml:space="preserve">anoniele melding druggebruik </t>
  </si>
  <si>
    <t>Naar aanleiding van een positieve ademtesttest (preventieve actie)</t>
  </si>
  <si>
    <t>geldafgifte - ziekteverzuim - preventieve positieve blaastest</t>
  </si>
  <si>
    <t>Ontoelaatbaar gedrag (klantenreactie)</t>
  </si>
  <si>
    <t>Gesprek op frank zijn initiatief over zijn afwezigheid (ziek na moeilijke, drukke periode, reden gekend op sociale dienst)</t>
  </si>
  <si>
    <t>Op vraag van sociale dienst,in aanwezigheid van Peter (ACV), privé problemen (financieel en gezondheid echtgenoot). Gaat professionele hulp inschakelen (waarschijnlijk eventjes ziek)</t>
  </si>
  <si>
    <t>erkent de feiten</t>
  </si>
  <si>
    <t xml:space="preserve">Item geplaatst op facebook enveel reactie van collega's, zelf verschoten van reactie en item verwijderd </t>
  </si>
  <si>
    <t>cr</t>
  </si>
  <si>
    <t>ivm lijfgeur</t>
  </si>
  <si>
    <t>ivm reiswegen</t>
  </si>
  <si>
    <t>ivm langdurige revalidatie</t>
  </si>
  <si>
    <t>nav agressiegeval 20/04/15</t>
  </si>
  <si>
    <t xml:space="preserve">Op eigen verzoek - gesprek over langdurige ziekte </t>
  </si>
  <si>
    <t>Binnenkort zware operatie</t>
  </si>
  <si>
    <t>niet volledig akkoord, vindt dat over wat ze op facebook zet haar eigen beslissing</t>
  </si>
  <si>
    <t>samen met Sociale Dienst</t>
  </si>
  <si>
    <t>evaluatiegesprek nieuwe chauffeur</t>
  </si>
  <si>
    <t>evaluatiegesprek nieuwe chauffeur: gewezen op ZI</t>
  </si>
  <si>
    <t>evaluatiegesprek nieuwe chauffeur: ongevallen = aandachtspunt</t>
  </si>
  <si>
    <t>evaluatiegesprek nieuwe chauffeur: gewezen op ongevallen</t>
  </si>
  <si>
    <t>evaluatiegesprek nieuwe chauffeur, nieuwe evaluatie binnen 6 maand</t>
  </si>
  <si>
    <t>evaluatiegesprek nieuwe chauffeur: gewezen op ongevallen, hoofdz niet verantw</t>
  </si>
  <si>
    <t>evaluatiegesprek, zie ook geldafgifte</t>
  </si>
  <si>
    <t>evaluatiegesprek nieuwe chauffeur (hoog aantal KR)</t>
  </si>
  <si>
    <t>De Keyzer jan</t>
  </si>
  <si>
    <t>aandachtspunt : hoog aantal ongevallen bus / wil graag naar tram / afspraak is eerst aantal ongevallen bus normaal en dan pas teamopleiding</t>
  </si>
  <si>
    <t>Ousama Bachiri</t>
  </si>
  <si>
    <t>grensoverschrijdend gedrag</t>
  </si>
  <si>
    <t xml:space="preserve">Bart VDB: Ousama doet zeer ongelukkige (seksueel getinte) uitspraken over de partner van collega William Helleputte. Op een manier uitgelokt door William (zegt William er niet bij in zijn formele klacht) maar uit het verhaal van Ousama leidt ik dit er wel uit af. Situatie: beiden lopen samen op werkterrein naast elkaar. Ousama ziet foto verschijnen op de gsm van William van mooie verschijning. Ousama pikt hier op in door te zeggen tegen William. amaai schone vrouw. In plaats dat William zich geflateerd voelt, antwoordt hij nogal bruut tegen Ousama, dat is mijn vrouw en gij kunt die niet krijgen ook niet erg integer van William). Ousama reageert daar op door te zeggen wat hij zou doen als zij bij hem zou weggaan en doet daarna ongepaste en ongewenste seksueel getinte uitspraken. Daar gaat Ousama echt in de fout. Tijdens gesprek benoemd dat dit echt niet hoort op de werkvloer. Grapjes kunnen op de werkvloer als ze inclusief zijn. Met respect en professioneel met elkaar omgaan te alle tijden. Brief afgestemd met AVW op vraag van welzijn. PS: in de rand vermelden dat Wiliam in het verleden zelf eens in opspraak is geweest qua deontologie tav. andere collega en William toen een sanctie heeft gekregen, de andere (het SO) niet. Vandaar waarschijnlijk zijn klacht nu als slachtoffer. Als ik vroeger op het matje moest komen, dan nu ook Ousama als zijn uitgangspunt wellicht. Respect van mij voor Ousama tijdens ons gesprek: hij ontkende de uitspraken niet en lachte die ook niet weg. Concreet wel eerlijk en zelfreflecterend. Beseft zijn fout gedrag en belooft dit in de toekomst niet meer te zullen doen. Van collega's hoor ik dat mijn gesprek er serieus bij hem is ingehakt, dit had hij helemaal niet verwacht, was een misplaatst grapje in zijn ogen... </t>
  </si>
  <si>
    <t xml:space="preserve">Bart VDB: 100% beschikbaar, gn overtreding, gn agressie, geen KR, mooie eco, slechts 1 melding CB. Werkpunt: 3 X ongeval, nieuwe chauffeur JA maar wel al enkele jaring ervaring bij Keolis, dus mag beter! Goede attitude. </t>
  </si>
  <si>
    <t>gesprek EV: 5 meldingen op 12 maand</t>
  </si>
  <si>
    <t>gesprek RC: op vraag van chauffeur</t>
  </si>
  <si>
    <t>Alan Van Doorselaer</t>
  </si>
  <si>
    <t>Gesprek DDC + SH: gesprek nav hersporing - 2 dagen schorsing</t>
  </si>
  <si>
    <t>Verzuim + meldingen</t>
  </si>
  <si>
    <t>SH + TC: 6de bevestigingsbrief rond verzuim. 15 afwezigheden en 12 meldingen op 1,5 jaar sedert in dienst. 2025 = 8 afwezigheden en 7 meldinegn (+1 VWF gsm). Boodschap gekregen: ZI + meldingen op zelfde niveau als rest (rest is wel zeer goed) anders ontslag. Ernstige (op een manier laatste verwittiging). Wil zelf binnen 6 maanden terug een evaluatiegesprek. Voelt zich mentaal en fysiek beter (fitness en geholpen door zijn specialist: emoties beter, immuniteit beter spreekt hij uit). Gezinssituatie loopt ook goed...te goed... Eerlijkheid van Ivan geapprecieerd.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</si>
</sst>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3">
    <font>
      <sz val="11"/>
      <color theme="1"/>
      <name val="Calibri"/>
      <family val="2"/>
      <scheme val="minor"/>
    </font>
    <font>
      <sz val="11"/>
      <color theme="1"/>
      <name val="Calibri"/>
      <family val="2"/>
    </font>
    <font>
      <sz val="11"/>
      <color theme="1"/>
      <name val="Calibri"/>
      <family val="2"/>
    </font>
    <font>
      <b/>
      <sz val="11"/>
      <color theme="1"/>
      <name val="Calibri"/>
      <family val="2"/>
      <scheme val="minor"/>
    </font>
    <font>
      <b/>
      <sz val="14"/>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11"/>
      <color rgb="FF00B050"/>
      <name val="Calibri"/>
      <family val="2"/>
      <scheme val="minor"/>
    </font>
    <font>
      <u/>
      <sz val="11"/>
      <name val="Calibri"/>
      <family val="2"/>
      <scheme val="minor"/>
    </font>
    <font>
      <u/>
      <sz val="11"/>
      <color theme="1"/>
      <name val="Calibri"/>
      <family val="2"/>
      <scheme val="minor"/>
    </font>
    <font>
      <b/>
      <sz val="11"/>
      <color theme="0"/>
      <name val="Calibri"/>
      <family val="2"/>
    </font>
    <font>
      <sz val="11"/>
      <color theme="1"/>
      <name val="Calibri"/>
      <family val="2"/>
      <scheme val="minor"/>
    </font>
    <font>
      <sz val="11"/>
      <color rgb="FFFF0000"/>
      <name val="Calibri"/>
      <family val="2"/>
    </font>
    <font>
      <b/>
      <sz val="11"/>
      <color theme="1"/>
      <name val="Calibri"/>
      <family val="2"/>
    </font>
    <font>
      <b/>
      <sz val="11"/>
      <name val="Calibri"/>
      <family val="2"/>
    </font>
    <font>
      <sz val="10"/>
      <color theme="1"/>
      <name val="Arial"/>
      <family val="2"/>
    </font>
    <font>
      <i/>
      <sz val="11"/>
      <color theme="1"/>
      <name val="Calibri"/>
      <family val="2"/>
      <scheme val="minor"/>
    </font>
    <font>
      <sz val="11"/>
      <color theme="1"/>
      <name val=" "/>
    </font>
    <font>
      <sz val="11"/>
      <color rgb="FF000000"/>
      <name val="Calibri"/>
      <family val="2"/>
    </font>
    <font>
      <sz val="11"/>
      <name val="Calibri"/>
      <family val="2"/>
    </font>
    <font>
      <sz val="11"/>
      <color rgb="FF212121"/>
      <name val="Calibri"/>
      <family val="2"/>
      <scheme val="minor"/>
    </font>
    <font>
      <vertAlign val="superscript"/>
      <sz val="11"/>
      <color theme="1"/>
      <name val="Calibri"/>
      <family val="2"/>
      <scheme val="minor"/>
    </font>
  </fonts>
  <fills count="13">
    <fill>
      <patternFill patternType="none"/>
    </fill>
    <fill>
      <patternFill patternType="gray125"/>
    </fill>
    <fill>
      <patternFill patternType="solid">
        <fgColor theme="0" tint="-0.149967955565050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auto="1"/>
      </left>
      <right/>
      <top/>
      <bottom/>
      <diagonal/>
    </border>
    <border>
      <left/>
      <right/>
      <top style="hair">
        <color auto="1"/>
      </top>
      <bottom/>
      <diagonal/>
    </border>
    <border>
      <left style="thin">
        <color auto="1"/>
      </left>
      <right/>
      <top style="thin">
        <color indexed="64"/>
      </top>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rgb="FFFF0000"/>
      </bottom>
      <diagonal/>
    </border>
  </borders>
  <cellStyleXfs count="1">
    <xf numFmtId="0" fontId="0" fillId="0" borderId="0"/>
  </cellStyleXfs>
  <cellXfs count="91">
    <xf numFmtId="0" fontId="0" fillId="0" borderId="0" xfId="0"/>
    <xf numFmtId="0" fontId="6" fillId="3" borderId="2" xfId="0" applyFont="1" applyFill="1" applyBorder="1" applyAlignment="1">
      <alignment vertical="top"/>
    </xf>
    <xf numFmtId="0" fontId="0" fillId="5" borderId="2" xfId="0" applyFill="1" applyBorder="1" applyAlignment="1">
      <alignment vertical="top"/>
    </xf>
    <xf numFmtId="0" fontId="0" fillId="6" borderId="2" xfId="0" applyFill="1" applyBorder="1" applyAlignment="1">
      <alignment vertical="top"/>
    </xf>
    <xf numFmtId="0" fontId="8" fillId="0" borderId="0" xfId="0" applyFont="1" applyAlignment="1">
      <alignment vertical="top"/>
    </xf>
    <xf numFmtId="0" fontId="0" fillId="7" borderId="2" xfId="0" applyFill="1" applyBorder="1" applyAlignment="1">
      <alignment vertical="top"/>
    </xf>
    <xf numFmtId="0" fontId="0" fillId="4" borderId="2" xfId="0" applyFill="1" applyBorder="1" applyAlignment="1">
      <alignment vertical="top"/>
    </xf>
    <xf numFmtId="0" fontId="0" fillId="8" borderId="2" xfId="0" applyFill="1" applyBorder="1" applyAlignment="1">
      <alignment vertical="top"/>
    </xf>
    <xf numFmtId="0" fontId="4" fillId="2" borderId="3" xfId="0" applyFont="1" applyFill="1" applyBorder="1"/>
    <xf numFmtId="0" fontId="0" fillId="9" borderId="3" xfId="0" applyFill="1" applyBorder="1"/>
    <xf numFmtId="14" fontId="0" fillId="9" borderId="3" xfId="0" applyNumberFormat="1" applyFill="1" applyBorder="1"/>
    <xf numFmtId="0" fontId="0" fillId="9" borderId="3" xfId="0" applyFill="1" applyBorder="1" applyAlignment="1">
      <alignment wrapText="1"/>
    </xf>
    <xf numFmtId="0" fontId="0" fillId="0" borderId="1" xfId="0" applyBorder="1"/>
    <xf numFmtId="14" fontId="0" fillId="0" borderId="1" xfId="0" applyNumberFormat="1" applyBorder="1"/>
    <xf numFmtId="0" fontId="0" fillId="0" borderId="1" xfId="0" applyBorder="1" applyAlignment="1">
      <alignment wrapText="1"/>
    </xf>
    <xf numFmtId="0" fontId="0" fillId="9" borderId="1" xfId="0" applyFill="1" applyBorder="1"/>
    <xf numFmtId="14" fontId="0" fillId="9" borderId="1" xfId="0" applyNumberFormat="1" applyFill="1" applyBorder="1"/>
    <xf numFmtId="0" fontId="0" fillId="9" borderId="1" xfId="0" applyFill="1" applyBorder="1" applyAlignment="1">
      <alignment wrapText="1"/>
    </xf>
    <xf numFmtId="0" fontId="0" fillId="0" borderId="3" xfId="0" applyBorder="1"/>
    <xf numFmtId="14" fontId="0" fillId="0" borderId="3" xfId="0" applyNumberFormat="1" applyBorder="1"/>
    <xf numFmtId="0" fontId="0" fillId="0" borderId="3" xfId="0" applyBorder="1" applyAlignment="1">
      <alignment wrapText="1"/>
    </xf>
    <xf numFmtId="0" fontId="0" fillId="3" borderId="2" xfId="0" applyFill="1" applyBorder="1" applyAlignment="1">
      <alignment vertical="top"/>
    </xf>
    <xf numFmtId="0" fontId="0" fillId="0" borderId="0" xfId="0" applyAlignment="1">
      <alignment vertical="top"/>
    </xf>
    <xf numFmtId="0" fontId="0" fillId="0" borderId="0" xfId="0" applyAlignment="1">
      <alignment wrapText="1"/>
    </xf>
    <xf numFmtId="14" fontId="6" fillId="0" borderId="0" xfId="0" applyNumberFormat="1" applyFont="1" applyAlignment="1">
      <alignment wrapText="1"/>
    </xf>
    <xf numFmtId="14" fontId="0" fillId="0" borderId="0" xfId="0" applyNumberFormat="1"/>
    <xf numFmtId="0" fontId="6" fillId="10" borderId="2" xfId="0" applyFont="1" applyFill="1" applyBorder="1" applyAlignment="1">
      <alignment vertical="top"/>
    </xf>
    <xf numFmtId="0" fontId="6" fillId="0" borderId="0" xfId="0" applyFont="1" applyAlignment="1">
      <alignment vertical="top"/>
    </xf>
    <xf numFmtId="14" fontId="0" fillId="0" borderId="0" xfId="0" applyNumberFormat="1" applyAlignment="1">
      <alignment vertical="top"/>
    </xf>
    <xf numFmtId="0" fontId="3" fillId="0" borderId="0" xfId="0" applyFont="1" applyAlignment="1">
      <alignment vertical="top"/>
    </xf>
    <xf numFmtId="0" fontId="3" fillId="0" borderId="0" xfId="0" applyFont="1" applyAlignment="1">
      <alignment wrapText="1"/>
    </xf>
    <xf numFmtId="14" fontId="0" fillId="0" borderId="0" xfId="0" applyNumberFormat="1" applyAlignment="1">
      <alignment wrapText="1"/>
    </xf>
    <xf numFmtId="14" fontId="6" fillId="0" borderId="0" xfId="0" applyNumberFormat="1" applyFont="1" applyAlignment="1">
      <alignment horizontal="left" wrapText="1"/>
    </xf>
    <xf numFmtId="14" fontId="0" fillId="0" borderId="0" xfId="0" applyNumberFormat="1" applyAlignment="1">
      <alignment horizontal="left" wrapText="1"/>
    </xf>
    <xf numFmtId="0" fontId="6" fillId="0" borderId="0" xfId="0" applyFont="1" applyAlignment="1">
      <alignment wrapText="1"/>
    </xf>
    <xf numFmtId="14" fontId="6" fillId="0" borderId="0" xfId="0" applyNumberFormat="1" applyFont="1" applyAlignment="1">
      <alignment vertical="top" wrapText="1"/>
    </xf>
    <xf numFmtId="0" fontId="6" fillId="0" borderId="0" xfId="0" applyFont="1"/>
    <xf numFmtId="14" fontId="0" fillId="0" borderId="0" xfId="0" applyNumberFormat="1" applyAlignment="1">
      <alignment vertical="top" wrapText="1"/>
    </xf>
    <xf numFmtId="0" fontId="0" fillId="0" borderId="0" xfId="0" applyAlignment="1">
      <alignment vertical="top" wrapText="1"/>
    </xf>
    <xf numFmtId="0" fontId="3" fillId="0" borderId="0" xfId="0" applyFont="1" applyAlignment="1">
      <alignment vertical="top" wrapText="1"/>
    </xf>
    <xf numFmtId="0" fontId="7" fillId="0" borderId="0" xfId="0" applyFont="1" applyAlignment="1">
      <alignment vertical="top"/>
    </xf>
    <xf numFmtId="0" fontId="6" fillId="0" borderId="0" xfId="0" applyFont="1" applyAlignment="1">
      <alignment vertical="top" wrapText="1"/>
    </xf>
    <xf numFmtId="14" fontId="6" fillId="0" borderId="0" xfId="0" applyNumberFormat="1" applyFont="1" applyAlignment="1">
      <alignment vertical="top"/>
    </xf>
    <xf numFmtId="14" fontId="6" fillId="0" borderId="0" xfId="0" applyNumberFormat="1" applyFont="1" applyAlignment="1">
      <alignment horizontal="right" vertical="top"/>
    </xf>
    <xf numFmtId="14" fontId="6" fillId="0" borderId="0" xfId="0" applyNumberFormat="1" applyFont="1"/>
    <xf numFmtId="0" fontId="0" fillId="0" borderId="0" xfId="0" applyAlignment="1">
      <alignment horizontal="left" vertical="top"/>
    </xf>
    <xf numFmtId="0" fontId="3" fillId="0" borderId="0" xfId="0" applyFont="1" applyAlignment="1">
      <alignment horizontal="left" vertical="top"/>
    </xf>
    <xf numFmtId="0" fontId="6" fillId="0" borderId="0" xfId="0" applyFont="1" applyAlignment="1">
      <alignment horizontal="left" vertical="top"/>
    </xf>
    <xf numFmtId="0" fontId="7" fillId="0" borderId="0" xfId="0" applyFont="1"/>
    <xf numFmtId="0" fontId="0" fillId="0" borderId="0" xfId="0" pivotButton="1"/>
    <xf numFmtId="0" fontId="0" fillId="0" borderId="0" xfId="0" applyAlignment="1">
      <alignment horizontal="left"/>
    </xf>
    <xf numFmtId="0" fontId="11" fillId="11" borderId="5" xfId="0" applyFont="1" applyFill="1" applyBorder="1"/>
    <xf numFmtId="0" fontId="11" fillId="11" borderId="6" xfId="0" applyFont="1" applyFill="1" applyBorder="1"/>
    <xf numFmtId="49" fontId="0" fillId="12" borderId="6" xfId="0" applyNumberFormat="1" applyFill="1" applyBorder="1"/>
    <xf numFmtId="49" fontId="0" fillId="0" borderId="6" xfId="0" applyNumberFormat="1" applyBorder="1"/>
    <xf numFmtId="0" fontId="12" fillId="0" borderId="0" xfId="0" applyFont="1" applyAlignment="1">
      <alignment vertical="top"/>
    </xf>
    <xf numFmtId="14" fontId="6" fillId="0" borderId="0" xfId="0" applyNumberFormat="1" applyFont="1" applyAlignment="1">
      <alignment horizontal="left" vertical="top" wrapText="1"/>
    </xf>
    <xf numFmtId="14" fontId="0" fillId="0" borderId="0" xfId="0" applyNumberFormat="1" applyAlignment="1">
      <alignment horizontal="left" vertical="top" wrapText="1"/>
    </xf>
    <xf numFmtId="16" fontId="6" fillId="0" borderId="0" xfId="0" applyNumberFormat="1" applyFont="1" applyAlignment="1">
      <alignment vertical="top" wrapText="1"/>
    </xf>
    <xf numFmtId="14" fontId="6" fillId="0" borderId="0" xfId="0" applyNumberFormat="1" applyFont="1" applyAlignment="1">
      <alignment horizontal="left" vertical="top"/>
    </xf>
    <xf numFmtId="0" fontId="7" fillId="0" borderId="0" xfId="0" applyFont="1" applyAlignment="1">
      <alignment vertical="top" wrapText="1"/>
    </xf>
    <xf numFmtId="14" fontId="0" fillId="0" borderId="0" xfId="0" quotePrefix="1" applyNumberFormat="1"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14" fontId="5" fillId="0" borderId="0" xfId="0" applyNumberFormat="1" applyFont="1" applyAlignment="1">
      <alignment vertical="top" wrapText="1"/>
    </xf>
    <xf numFmtId="14" fontId="6" fillId="0" borderId="0" xfId="0" applyNumberFormat="1" applyFont="1" applyAlignment="1">
      <alignment vertical="center"/>
    </xf>
    <xf numFmtId="0" fontId="0" fillId="0" borderId="0" xfId="0" applyAlignment="1">
      <alignment vertical="center"/>
    </xf>
    <xf numFmtId="0" fontId="0" fillId="0" borderId="0" xfId="0" applyAlignment="1">
      <alignment vertical="center" wrapText="1"/>
    </xf>
    <xf numFmtId="0" fontId="3" fillId="0" borderId="0" xfId="0" applyFont="1"/>
    <xf numFmtId="0" fontId="6" fillId="0" borderId="0" xfId="0" applyFont="1" applyAlignment="1">
      <alignment vertical="center"/>
    </xf>
    <xf numFmtId="0" fontId="18" fillId="0" borderId="0" xfId="0" applyFont="1" applyAlignment="1">
      <alignment vertical="top" wrapText="1"/>
    </xf>
    <xf numFmtId="0" fontId="4" fillId="2" borderId="4" xfId="0" applyFont="1" applyFill="1" applyBorder="1"/>
    <xf numFmtId="0" fontId="19" fillId="0" borderId="0" xfId="0" applyFont="1"/>
    <xf numFmtId="0" fontId="20" fillId="0" borderId="0" xfId="0" applyFont="1"/>
    <xf numFmtId="14" fontId="20" fillId="0" borderId="0" xfId="0" applyNumberFormat="1" applyFont="1"/>
    <xf numFmtId="0" fontId="19" fillId="0" borderId="0" xfId="0" applyFont="1" applyAlignment="1">
      <alignment wrapText="1"/>
    </xf>
    <xf numFmtId="0" fontId="0" fillId="12" borderId="6" xfId="0" applyFill="1" applyBorder="1"/>
    <xf numFmtId="0" fontId="0" fillId="0" borderId="6" xfId="0" applyBorder="1"/>
    <xf numFmtId="0" fontId="0" fillId="12" borderId="7" xfId="0" applyFill="1" applyBorder="1"/>
    <xf numFmtId="49" fontId="0" fillId="12" borderId="7" xfId="0" applyNumberFormat="1" applyFill="1" applyBorder="1"/>
    <xf numFmtId="164" fontId="7" fillId="0" borderId="0" xfId="0" applyNumberFormat="1" applyFont="1" applyAlignment="1">
      <alignment vertical="top"/>
    </xf>
    <xf numFmtId="164" fontId="6" fillId="0" borderId="0" xfId="0" applyNumberFormat="1" applyFont="1" applyAlignment="1">
      <alignment vertical="top"/>
    </xf>
    <xf numFmtId="164" fontId="0" fillId="0" borderId="0" xfId="0" applyNumberFormat="1" applyAlignment="1">
      <alignment vertical="top"/>
    </xf>
    <xf numFmtId="164" fontId="6" fillId="0" borderId="0" xfId="0" applyNumberFormat="1" applyFont="1" applyAlignment="1">
      <alignment horizontal="right" vertical="top"/>
    </xf>
    <xf numFmtId="164" fontId="0" fillId="0" borderId="0" xfId="0" applyNumberFormat="1"/>
    <xf numFmtId="164" fontId="16" fillId="0" borderId="0" xfId="0" applyNumberFormat="1" applyFont="1"/>
    <xf numFmtId="0" fontId="21" fillId="0" borderId="0" xfId="0" applyFont="1"/>
    <xf numFmtId="0" fontId="6" fillId="0" borderId="8" xfId="0" applyFont="1" applyBorder="1" applyAlignment="1">
      <alignment vertical="top"/>
    </xf>
    <xf numFmtId="14" fontId="0" fillId="0" borderId="0" xfId="0" applyNumberFormat="1" applyAlignment="1">
      <alignment horizontal="left" vertical="top"/>
    </xf>
    <xf numFmtId="0" fontId="21" fillId="0" borderId="0" xfId="0" applyFont="1" applyAlignment="1">
      <alignment vertical="center" wrapText="1"/>
    </xf>
    <xf numFmtId="0" fontId="2" fillId="0" borderId="0" xfId="0" applyFont="1" applyAlignment="1">
      <alignment vertical="top" wrapText="1"/>
    </xf>
  </cellXfs>
  <cellStyles count="1">
    <cellStyle name="Standaard" xfId="0" builtinId="0"/>
  </cellStyles>
  <dxfs count="12">
    <dxf>
      <fill>
        <patternFill>
          <bgColor rgb="FFFFC000"/>
        </patternFill>
      </fill>
    </dxf>
    <dxf>
      <font>
        <color auto="1"/>
      </font>
      <fill>
        <patternFill>
          <bgColor rgb="FF92D050"/>
        </patternFill>
      </fill>
    </dxf>
    <dxf>
      <fill>
        <patternFill>
          <bgColor theme="3" tint="0.79998168889431442"/>
        </patternFill>
      </fill>
    </dxf>
    <dxf>
      <fill>
        <patternFill>
          <bgColor theme="7" tint="0.39994506668294322"/>
        </patternFill>
      </fill>
    </dxf>
    <dxf>
      <fill>
        <patternFill>
          <bgColor theme="5" tint="0.79998168889431442"/>
        </patternFill>
      </fill>
    </dxf>
    <dxf>
      <fill>
        <patternFill>
          <bgColor rgb="FFFF9999"/>
        </patternFill>
      </fill>
    </dxf>
    <dxf>
      <fill>
        <patternFill>
          <bgColor rgb="FFFFFF00"/>
        </patternFill>
      </fill>
    </dxf>
    <dxf>
      <fill>
        <patternFill>
          <bgColor rgb="FF00FF99"/>
        </patternFill>
      </fill>
    </dxf>
    <dxf>
      <fill>
        <patternFill>
          <bgColor rgb="FFFF0000"/>
        </patternFill>
      </fill>
    </dxf>
    <dxf>
      <fill>
        <patternFill>
          <bgColor theme="5"/>
        </patternFill>
      </fill>
    </dxf>
    <dxf>
      <fill>
        <patternFill>
          <bgColor theme="2" tint="-0.24994659260841701"/>
        </patternFill>
      </fill>
    </dxf>
    <dxf>
      <fill>
        <patternFill>
          <bgColor theme="2" tint="-0.499984740745262"/>
        </patternFill>
      </fill>
    </dxf>
  </dxfs>
  <tableStyles count="0" defaultTableStyle="TableStyleMedium9" defaultPivotStyle="PivotStyleLight16"/>
  <colors>
    <mruColors>
      <color rgb="FFF2D7F7"/>
      <color rgb="FF00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Exploitatie_Gentbrugge\opvolging%20dossiers\Overzicht%20gesprekk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prekken per thema"/>
      <sheetName val="uit dienst"/>
      <sheetName val="statistiek"/>
      <sheetName val="chauffeurslijst"/>
      <sheetName val="Gesprekken 2015"/>
      <sheetName val="Blad1"/>
      <sheetName val="Blad2"/>
      <sheetName val="Blad3"/>
    </sheetNames>
    <sheetDataSet>
      <sheetData sheetId="0" refreshError="1"/>
      <sheetData sheetId="1" refreshError="1"/>
      <sheetData sheetId="2" refreshError="1"/>
      <sheetData sheetId="3" refreshError="1">
        <row r="1">
          <cell r="A1" t="str">
            <v>PersoneelsNr</v>
          </cell>
          <cell r="B1" t="str">
            <v>Naam</v>
          </cell>
        </row>
        <row r="2">
          <cell r="A2">
            <v>10067</v>
          </cell>
          <cell r="B2" t="str">
            <v>Toumi Sabri</v>
          </cell>
        </row>
        <row r="3">
          <cell r="A3">
            <v>10150</v>
          </cell>
          <cell r="B3" t="str">
            <v>Vandenbogaerde Tony</v>
          </cell>
        </row>
        <row r="4">
          <cell r="A4">
            <v>10171</v>
          </cell>
          <cell r="B4" t="str">
            <v>Robbe Sofie</v>
          </cell>
        </row>
        <row r="5">
          <cell r="A5">
            <v>10299</v>
          </cell>
          <cell r="B5" t="str">
            <v>Batslé Dieter</v>
          </cell>
        </row>
        <row r="6">
          <cell r="A6">
            <v>10324</v>
          </cell>
          <cell r="B6" t="str">
            <v>Eggermont Wim</v>
          </cell>
        </row>
        <row r="7">
          <cell r="A7">
            <v>10326</v>
          </cell>
          <cell r="B7" t="str">
            <v>Lefebvre Olivier</v>
          </cell>
        </row>
        <row r="8">
          <cell r="A8">
            <v>10549</v>
          </cell>
          <cell r="B8" t="str">
            <v>Bogaert Ivan</v>
          </cell>
        </row>
        <row r="9">
          <cell r="A9">
            <v>10782</v>
          </cell>
          <cell r="B9" t="str">
            <v>De Kee Ina</v>
          </cell>
        </row>
        <row r="10">
          <cell r="A10">
            <v>10903</v>
          </cell>
          <cell r="B10" t="str">
            <v>De Paepe Jeroen</v>
          </cell>
        </row>
        <row r="11">
          <cell r="A11">
            <v>11019</v>
          </cell>
          <cell r="B11" t="str">
            <v>Gevaert Ignace</v>
          </cell>
        </row>
        <row r="12">
          <cell r="A12">
            <v>11021</v>
          </cell>
          <cell r="B12" t="str">
            <v>Seeuws Marnic</v>
          </cell>
        </row>
        <row r="13">
          <cell r="A13">
            <v>11023</v>
          </cell>
          <cell r="B13" t="str">
            <v>Goethals Jeffrey</v>
          </cell>
        </row>
        <row r="14">
          <cell r="A14">
            <v>11120</v>
          </cell>
          <cell r="B14" t="str">
            <v>De Vrieze Ludo</v>
          </cell>
        </row>
        <row r="15">
          <cell r="A15">
            <v>11123</v>
          </cell>
          <cell r="B15" t="str">
            <v>Van Waes Carine</v>
          </cell>
        </row>
        <row r="16">
          <cell r="A16">
            <v>11213</v>
          </cell>
          <cell r="B16" t="str">
            <v>De Plus Gunter</v>
          </cell>
        </row>
        <row r="17">
          <cell r="A17">
            <v>11236</v>
          </cell>
          <cell r="B17" t="str">
            <v>Baert Freddy</v>
          </cell>
        </row>
        <row r="18">
          <cell r="A18">
            <v>11508</v>
          </cell>
          <cell r="B18" t="str">
            <v>Beeckman Nico</v>
          </cell>
        </row>
        <row r="19">
          <cell r="A19">
            <v>11866</v>
          </cell>
          <cell r="B19" t="str">
            <v>Bolle Pascal</v>
          </cell>
        </row>
        <row r="20">
          <cell r="A20">
            <v>11868</v>
          </cell>
          <cell r="B20" t="str">
            <v>De Vuysdere Simon</v>
          </cell>
        </row>
        <row r="21">
          <cell r="A21">
            <v>11992</v>
          </cell>
          <cell r="B21" t="str">
            <v>Van deraerschot Wim</v>
          </cell>
        </row>
        <row r="22">
          <cell r="A22">
            <v>12024</v>
          </cell>
          <cell r="B22" t="str">
            <v>De Cooman Kurt</v>
          </cell>
        </row>
        <row r="23">
          <cell r="A23">
            <v>12118</v>
          </cell>
          <cell r="B23" t="str">
            <v>De Boever Kitty</v>
          </cell>
        </row>
        <row r="24">
          <cell r="A24">
            <v>12121</v>
          </cell>
          <cell r="B24" t="str">
            <v>Hautekeete Luc</v>
          </cell>
        </row>
        <row r="25">
          <cell r="A25">
            <v>12124</v>
          </cell>
          <cell r="B25" t="str">
            <v>Van Vliet Tom</v>
          </cell>
        </row>
        <row r="26">
          <cell r="A26">
            <v>12173</v>
          </cell>
          <cell r="B26" t="str">
            <v>De Feyter David</v>
          </cell>
        </row>
        <row r="27">
          <cell r="A27">
            <v>12514</v>
          </cell>
          <cell r="B27" t="str">
            <v>De Smet Kenneth</v>
          </cell>
        </row>
        <row r="28">
          <cell r="A28">
            <v>12684</v>
          </cell>
          <cell r="B28" t="str">
            <v>Van Den Bossche Martine</v>
          </cell>
        </row>
        <row r="29">
          <cell r="A29">
            <v>12819</v>
          </cell>
          <cell r="B29" t="str">
            <v>Van Eenaeme David</v>
          </cell>
        </row>
        <row r="30">
          <cell r="A30">
            <v>12955</v>
          </cell>
          <cell r="B30" t="str">
            <v>Verwest Tom</v>
          </cell>
        </row>
        <row r="31">
          <cell r="A31">
            <v>12961</v>
          </cell>
          <cell r="B31" t="str">
            <v>Roose Wim</v>
          </cell>
        </row>
        <row r="32">
          <cell r="A32">
            <v>12964</v>
          </cell>
          <cell r="B32" t="str">
            <v>De Clercq Inès</v>
          </cell>
        </row>
        <row r="33">
          <cell r="A33">
            <v>13017</v>
          </cell>
          <cell r="B33" t="str">
            <v>Riobello-Olalla Wesley</v>
          </cell>
        </row>
        <row r="34">
          <cell r="A34">
            <v>13020</v>
          </cell>
          <cell r="B34" t="str">
            <v>Boutiebi Ahmed</v>
          </cell>
        </row>
        <row r="35">
          <cell r="A35">
            <v>13088</v>
          </cell>
          <cell r="B35" t="str">
            <v>De Geyter Claudine</v>
          </cell>
        </row>
        <row r="36">
          <cell r="A36">
            <v>13089</v>
          </cell>
          <cell r="B36" t="str">
            <v>Oosterlinck Jan</v>
          </cell>
        </row>
        <row r="37">
          <cell r="A37">
            <v>13096</v>
          </cell>
          <cell r="B37" t="str">
            <v>Simoens Franky</v>
          </cell>
        </row>
        <row r="38">
          <cell r="A38">
            <v>13257</v>
          </cell>
          <cell r="B38" t="str">
            <v>Eeckhout Steve</v>
          </cell>
        </row>
        <row r="39">
          <cell r="A39">
            <v>13345</v>
          </cell>
          <cell r="B39" t="str">
            <v>Schijvens Ronny</v>
          </cell>
        </row>
        <row r="40">
          <cell r="A40">
            <v>13397</v>
          </cell>
          <cell r="B40" t="str">
            <v>De Mey Luc</v>
          </cell>
        </row>
        <row r="41">
          <cell r="A41">
            <v>13398</v>
          </cell>
          <cell r="B41" t="str">
            <v>Kirdas Ramazan</v>
          </cell>
        </row>
        <row r="42">
          <cell r="A42">
            <v>13568</v>
          </cell>
          <cell r="B42" t="str">
            <v>Reynen Dirk</v>
          </cell>
        </row>
        <row r="43">
          <cell r="A43">
            <v>13742</v>
          </cell>
          <cell r="B43" t="str">
            <v>Schurink Richard</v>
          </cell>
        </row>
        <row r="44">
          <cell r="A44">
            <v>13747</v>
          </cell>
          <cell r="B44" t="str">
            <v>Smekens Thierry</v>
          </cell>
        </row>
        <row r="45">
          <cell r="A45">
            <v>14021</v>
          </cell>
          <cell r="B45" t="str">
            <v>De Weirt Chris</v>
          </cell>
        </row>
        <row r="46">
          <cell r="A46">
            <v>14070</v>
          </cell>
          <cell r="B46" t="str">
            <v>Van Kerckhove Sabine</v>
          </cell>
        </row>
        <row r="47">
          <cell r="A47">
            <v>14071</v>
          </cell>
          <cell r="B47" t="str">
            <v>De Moor Stefan</v>
          </cell>
        </row>
        <row r="48">
          <cell r="A48">
            <v>14072</v>
          </cell>
          <cell r="B48" t="str">
            <v>Vervoort Koen</v>
          </cell>
        </row>
        <row r="49">
          <cell r="A49">
            <v>14261</v>
          </cell>
          <cell r="B49" t="str">
            <v>Vandaele Sofie</v>
          </cell>
        </row>
        <row r="50">
          <cell r="A50">
            <v>14334</v>
          </cell>
          <cell r="B50" t="str">
            <v>Verbrugge Franky</v>
          </cell>
        </row>
        <row r="51">
          <cell r="A51">
            <v>14425</v>
          </cell>
          <cell r="B51" t="str">
            <v>Vandaele Thibaut</v>
          </cell>
        </row>
        <row r="52">
          <cell r="A52">
            <v>14625</v>
          </cell>
          <cell r="B52" t="str">
            <v>Rodrigue Vincent</v>
          </cell>
        </row>
        <row r="53">
          <cell r="A53">
            <v>14665</v>
          </cell>
          <cell r="B53" t="str">
            <v>De Mulder Philip</v>
          </cell>
        </row>
        <row r="54">
          <cell r="A54">
            <v>14667</v>
          </cell>
          <cell r="B54" t="str">
            <v>De paepe Hilde</v>
          </cell>
        </row>
        <row r="55">
          <cell r="A55">
            <v>15087</v>
          </cell>
          <cell r="B55" t="str">
            <v>Kiliç Halil</v>
          </cell>
        </row>
        <row r="56">
          <cell r="A56">
            <v>15088</v>
          </cell>
          <cell r="B56" t="str">
            <v>Laute Dirk</v>
          </cell>
        </row>
        <row r="57">
          <cell r="A57">
            <v>15184</v>
          </cell>
          <cell r="B57" t="str">
            <v>Walenta Sven</v>
          </cell>
        </row>
        <row r="58">
          <cell r="A58">
            <v>15216</v>
          </cell>
          <cell r="B58" t="str">
            <v>Daeseleire Robin</v>
          </cell>
        </row>
        <row r="59">
          <cell r="A59">
            <v>15218</v>
          </cell>
          <cell r="B59" t="str">
            <v>Ackermans Christian</v>
          </cell>
        </row>
        <row r="60">
          <cell r="A60">
            <v>15219</v>
          </cell>
          <cell r="B60" t="str">
            <v>De Mey Peter</v>
          </cell>
        </row>
        <row r="61">
          <cell r="A61">
            <v>15220</v>
          </cell>
          <cell r="B61" t="str">
            <v>Dejonghe Katleen</v>
          </cell>
        </row>
        <row r="62">
          <cell r="A62">
            <v>15282</v>
          </cell>
          <cell r="B62" t="str">
            <v>Marinx Kristoff</v>
          </cell>
        </row>
        <row r="63">
          <cell r="A63">
            <v>15320</v>
          </cell>
          <cell r="B63" t="str">
            <v>Vandenberghe Filip</v>
          </cell>
        </row>
        <row r="64">
          <cell r="A64">
            <v>15412</v>
          </cell>
          <cell r="B64" t="str">
            <v>Dhondt Frank</v>
          </cell>
        </row>
        <row r="65">
          <cell r="A65">
            <v>15626</v>
          </cell>
          <cell r="B65" t="str">
            <v>Tondeleir Ron</v>
          </cell>
        </row>
        <row r="66">
          <cell r="A66">
            <v>15671</v>
          </cell>
          <cell r="B66" t="str">
            <v>De Pryck Sam</v>
          </cell>
        </row>
        <row r="67">
          <cell r="A67">
            <v>15672</v>
          </cell>
          <cell r="B67" t="str">
            <v>Vandenbempt Patrick</v>
          </cell>
        </row>
        <row r="68">
          <cell r="A68">
            <v>15676</v>
          </cell>
          <cell r="B68" t="str">
            <v>Mestdagh Tony</v>
          </cell>
        </row>
        <row r="69">
          <cell r="A69">
            <v>15726</v>
          </cell>
          <cell r="B69" t="str">
            <v>Van Wezemael Patrick</v>
          </cell>
        </row>
        <row r="70">
          <cell r="A70">
            <v>15852</v>
          </cell>
          <cell r="B70" t="str">
            <v>Petereyns Vanessa</v>
          </cell>
        </row>
        <row r="71">
          <cell r="A71">
            <v>16094</v>
          </cell>
          <cell r="B71" t="str">
            <v>Bracke Peter</v>
          </cell>
        </row>
        <row r="72">
          <cell r="A72">
            <v>16095</v>
          </cell>
          <cell r="B72" t="str">
            <v>Rouan Jeroen</v>
          </cell>
        </row>
        <row r="73">
          <cell r="A73">
            <v>16098</v>
          </cell>
          <cell r="B73" t="str">
            <v>Meau Tania</v>
          </cell>
        </row>
        <row r="74">
          <cell r="A74">
            <v>16271</v>
          </cell>
          <cell r="B74" t="str">
            <v>Laforce Mario</v>
          </cell>
        </row>
        <row r="75">
          <cell r="A75">
            <v>16275</v>
          </cell>
          <cell r="B75" t="str">
            <v>Devriendt Patrick</v>
          </cell>
        </row>
        <row r="76">
          <cell r="A76">
            <v>16278</v>
          </cell>
          <cell r="B76" t="str">
            <v>De Volder Mario</v>
          </cell>
        </row>
        <row r="77">
          <cell r="A77">
            <v>16279</v>
          </cell>
          <cell r="B77" t="str">
            <v>Vermaete Cynthia</v>
          </cell>
        </row>
        <row r="78">
          <cell r="A78">
            <v>16280</v>
          </cell>
          <cell r="B78" t="str">
            <v>Bouckhout Ingeborg</v>
          </cell>
        </row>
        <row r="79">
          <cell r="A79">
            <v>16281</v>
          </cell>
          <cell r="B79" t="str">
            <v>Omey Geert</v>
          </cell>
        </row>
        <row r="80">
          <cell r="A80">
            <v>16282</v>
          </cell>
          <cell r="B80" t="str">
            <v>Vandecasteele Ruth</v>
          </cell>
        </row>
        <row r="81">
          <cell r="A81">
            <v>16544</v>
          </cell>
          <cell r="B81" t="str">
            <v>Stevens Marie-Josée</v>
          </cell>
        </row>
        <row r="82">
          <cell r="A82">
            <v>16545</v>
          </cell>
          <cell r="B82" t="str">
            <v>Toch Erwin</v>
          </cell>
        </row>
        <row r="83">
          <cell r="A83">
            <v>16546</v>
          </cell>
          <cell r="B83" t="str">
            <v>Baert Rosita</v>
          </cell>
        </row>
        <row r="84">
          <cell r="A84">
            <v>16623</v>
          </cell>
          <cell r="B84" t="str">
            <v>Notte Nancy</v>
          </cell>
        </row>
        <row r="85">
          <cell r="A85">
            <v>16624</v>
          </cell>
          <cell r="B85" t="str">
            <v>Verdonck Franky</v>
          </cell>
        </row>
        <row r="86">
          <cell r="A86">
            <v>16625</v>
          </cell>
          <cell r="B86" t="str">
            <v>Wulleput Peggy</v>
          </cell>
        </row>
        <row r="87">
          <cell r="A87">
            <v>16895</v>
          </cell>
          <cell r="B87" t="str">
            <v>Van Lauwe Freddy</v>
          </cell>
        </row>
        <row r="88">
          <cell r="A88">
            <v>16897</v>
          </cell>
          <cell r="B88" t="str">
            <v>VandenDaele Andy</v>
          </cell>
        </row>
        <row r="89">
          <cell r="A89">
            <v>16899</v>
          </cell>
          <cell r="B89" t="str">
            <v>Devriese Luc</v>
          </cell>
        </row>
        <row r="90">
          <cell r="A90">
            <v>16900</v>
          </cell>
          <cell r="B90" t="str">
            <v>Wittevrongel Wendy</v>
          </cell>
        </row>
        <row r="91">
          <cell r="A91">
            <v>16901</v>
          </cell>
          <cell r="B91" t="str">
            <v>Desnerck Dennis</v>
          </cell>
        </row>
        <row r="92">
          <cell r="A92">
            <v>16970</v>
          </cell>
          <cell r="B92" t="str">
            <v>Lootens Davy</v>
          </cell>
        </row>
        <row r="93">
          <cell r="A93">
            <v>16971</v>
          </cell>
          <cell r="B93" t="str">
            <v>Van Landschoot Jürgen</v>
          </cell>
        </row>
        <row r="94">
          <cell r="A94">
            <v>17552</v>
          </cell>
          <cell r="B94" t="str">
            <v>De Geyter Daisy</v>
          </cell>
        </row>
        <row r="95">
          <cell r="A95">
            <v>17554</v>
          </cell>
          <cell r="B95" t="str">
            <v>Van De Vyver Gregory</v>
          </cell>
        </row>
        <row r="96">
          <cell r="A96">
            <v>17555</v>
          </cell>
          <cell r="B96" t="str">
            <v>DeBisschop Wendy</v>
          </cell>
        </row>
        <row r="97">
          <cell r="A97">
            <v>17566</v>
          </cell>
          <cell r="B97" t="str">
            <v>Praet Reginald</v>
          </cell>
        </row>
        <row r="98">
          <cell r="A98">
            <v>17931</v>
          </cell>
          <cell r="B98" t="str">
            <v>Idrisi Hasana</v>
          </cell>
        </row>
        <row r="99">
          <cell r="A99">
            <v>17951</v>
          </cell>
          <cell r="B99" t="str">
            <v>Lega Claude</v>
          </cell>
        </row>
        <row r="100">
          <cell r="A100">
            <v>17952</v>
          </cell>
          <cell r="B100" t="str">
            <v>Vancauwenberghe Werner</v>
          </cell>
        </row>
        <row r="101">
          <cell r="A101">
            <v>17954</v>
          </cell>
          <cell r="B101" t="str">
            <v>Vanlerberghe Rudy</v>
          </cell>
        </row>
        <row r="102">
          <cell r="A102">
            <v>17991</v>
          </cell>
          <cell r="B102" t="str">
            <v>VandenDaele Mike</v>
          </cell>
        </row>
        <row r="103">
          <cell r="A103">
            <v>18051</v>
          </cell>
          <cell r="B103" t="str">
            <v>Van Wittenberge Filip</v>
          </cell>
        </row>
        <row r="104">
          <cell r="A104">
            <v>18053</v>
          </cell>
          <cell r="B104" t="str">
            <v>Jolie Sandra</v>
          </cell>
        </row>
        <row r="105">
          <cell r="A105">
            <v>18139</v>
          </cell>
          <cell r="B105" t="str">
            <v>David Kurt</v>
          </cell>
        </row>
        <row r="106">
          <cell r="A106">
            <v>18141</v>
          </cell>
          <cell r="B106" t="str">
            <v>Platteau Lydie</v>
          </cell>
        </row>
        <row r="107">
          <cell r="A107">
            <v>18173</v>
          </cell>
          <cell r="B107" t="str">
            <v>De Vos Günter</v>
          </cell>
        </row>
        <row r="108">
          <cell r="A108">
            <v>18285</v>
          </cell>
          <cell r="B108" t="str">
            <v>Saveyn Philippe</v>
          </cell>
        </row>
        <row r="109">
          <cell r="A109">
            <v>18456</v>
          </cell>
          <cell r="B109" t="str">
            <v>Van Meurs Esther</v>
          </cell>
        </row>
        <row r="110">
          <cell r="A110">
            <v>18624</v>
          </cell>
          <cell r="B110" t="str">
            <v>Azahaf M'Hamed</v>
          </cell>
        </row>
        <row r="111">
          <cell r="A111">
            <v>18753</v>
          </cell>
          <cell r="B111" t="str">
            <v>Maes Tommy</v>
          </cell>
        </row>
        <row r="112">
          <cell r="A112">
            <v>18986</v>
          </cell>
          <cell r="B112" t="str">
            <v>Van Volsem Stijn</v>
          </cell>
        </row>
        <row r="113">
          <cell r="A113">
            <v>18987</v>
          </cell>
          <cell r="B113" t="str">
            <v>De Geyter Dolly</v>
          </cell>
        </row>
        <row r="114">
          <cell r="A114">
            <v>19016</v>
          </cell>
          <cell r="B114" t="str">
            <v>Joos Veronique</v>
          </cell>
        </row>
        <row r="115">
          <cell r="A115">
            <v>19086</v>
          </cell>
          <cell r="B115" t="str">
            <v>Fiers Ben</v>
          </cell>
        </row>
        <row r="116">
          <cell r="A116">
            <v>19087</v>
          </cell>
          <cell r="B116" t="str">
            <v>Deschepper Peter</v>
          </cell>
        </row>
        <row r="117">
          <cell r="A117">
            <v>19088</v>
          </cell>
          <cell r="B117" t="str">
            <v>Remmery David</v>
          </cell>
        </row>
        <row r="118">
          <cell r="A118">
            <v>19090</v>
          </cell>
          <cell r="B118" t="str">
            <v>Hondeghem Dirk</v>
          </cell>
        </row>
        <row r="119">
          <cell r="A119">
            <v>19127</v>
          </cell>
          <cell r="B119" t="str">
            <v>De Clercq Wendy</v>
          </cell>
        </row>
        <row r="120">
          <cell r="A120">
            <v>19219</v>
          </cell>
          <cell r="B120" t="str">
            <v>Aspeslagh Geert</v>
          </cell>
        </row>
        <row r="121">
          <cell r="A121">
            <v>19224</v>
          </cell>
          <cell r="B121" t="str">
            <v>Van Liedekerke Patrick</v>
          </cell>
        </row>
        <row r="122">
          <cell r="A122">
            <v>19248</v>
          </cell>
          <cell r="B122" t="str">
            <v>Dekeuckelaere Eric</v>
          </cell>
        </row>
        <row r="123">
          <cell r="A123">
            <v>19249</v>
          </cell>
          <cell r="B123" t="str">
            <v>Odaci Kadir</v>
          </cell>
        </row>
        <row r="124">
          <cell r="A124">
            <v>19251</v>
          </cell>
          <cell r="B124" t="str">
            <v>Vanooteghem Johnny</v>
          </cell>
        </row>
        <row r="125">
          <cell r="A125">
            <v>19272</v>
          </cell>
          <cell r="B125" t="str">
            <v>Vermeulen Emmanuel</v>
          </cell>
        </row>
        <row r="126">
          <cell r="A126">
            <v>19520</v>
          </cell>
          <cell r="B126" t="str">
            <v>Van Steenbergen Kris</v>
          </cell>
        </row>
        <row r="127">
          <cell r="A127">
            <v>19675</v>
          </cell>
          <cell r="B127" t="str">
            <v>Arampatzis Stavros</v>
          </cell>
        </row>
        <row r="128">
          <cell r="A128">
            <v>19676</v>
          </cell>
          <cell r="B128" t="str">
            <v>Deschrijver Ivan</v>
          </cell>
        </row>
        <row r="129">
          <cell r="A129">
            <v>19691</v>
          </cell>
          <cell r="B129" t="str">
            <v>Akhayad Ahmed</v>
          </cell>
        </row>
        <row r="130">
          <cell r="A130">
            <v>19766</v>
          </cell>
          <cell r="B130" t="str">
            <v>De Boeck Johannes</v>
          </cell>
        </row>
        <row r="131">
          <cell r="A131">
            <v>19810</v>
          </cell>
          <cell r="B131" t="str">
            <v>Willems Kristine</v>
          </cell>
        </row>
        <row r="132">
          <cell r="A132">
            <v>19847</v>
          </cell>
          <cell r="B132" t="str">
            <v>De Bruyne Benny</v>
          </cell>
        </row>
        <row r="133">
          <cell r="A133">
            <v>19848</v>
          </cell>
          <cell r="B133" t="str">
            <v>Gevaert Patrick</v>
          </cell>
        </row>
        <row r="134">
          <cell r="A134">
            <v>19851</v>
          </cell>
          <cell r="B134" t="str">
            <v>Penninck Marc</v>
          </cell>
        </row>
        <row r="135">
          <cell r="A135">
            <v>19917</v>
          </cell>
          <cell r="B135" t="str">
            <v>Vandevyvere Frank</v>
          </cell>
        </row>
        <row r="136">
          <cell r="A136">
            <v>19966</v>
          </cell>
          <cell r="B136" t="str">
            <v>Rombaut Wesley</v>
          </cell>
        </row>
        <row r="137">
          <cell r="A137">
            <v>19995</v>
          </cell>
          <cell r="B137" t="str">
            <v>Neirinck Dirk</v>
          </cell>
        </row>
        <row r="138">
          <cell r="A138">
            <v>20247</v>
          </cell>
          <cell r="B138" t="str">
            <v>Vermeire Vanessa</v>
          </cell>
        </row>
        <row r="139">
          <cell r="A139">
            <v>20303</v>
          </cell>
          <cell r="B139" t="str">
            <v>Ettaibi Moulay Abdelrani</v>
          </cell>
        </row>
        <row r="140">
          <cell r="A140">
            <v>20374</v>
          </cell>
          <cell r="B140" t="str">
            <v>Declercq Bjorn</v>
          </cell>
        </row>
        <row r="141">
          <cell r="A141">
            <v>20375</v>
          </cell>
          <cell r="B141" t="str">
            <v>Verlaeckt Lincey</v>
          </cell>
        </row>
        <row r="142">
          <cell r="A142">
            <v>20376</v>
          </cell>
          <cell r="B142" t="str">
            <v>Delamper Mario</v>
          </cell>
        </row>
        <row r="143">
          <cell r="A143">
            <v>20377</v>
          </cell>
          <cell r="B143" t="str">
            <v>Derop Wouter</v>
          </cell>
        </row>
        <row r="144">
          <cell r="A144">
            <v>20378</v>
          </cell>
          <cell r="B144" t="str">
            <v>Buyck Evy</v>
          </cell>
        </row>
        <row r="145">
          <cell r="A145">
            <v>20400</v>
          </cell>
          <cell r="B145" t="str">
            <v>Allan Kenneth</v>
          </cell>
        </row>
        <row r="146">
          <cell r="A146">
            <v>20402</v>
          </cell>
          <cell r="B146" t="str">
            <v>Van Grootenbrulle Kurt</v>
          </cell>
        </row>
        <row r="147">
          <cell r="A147">
            <v>20404</v>
          </cell>
          <cell r="B147" t="str">
            <v>Vranken Kenneth</v>
          </cell>
        </row>
        <row r="148">
          <cell r="A148">
            <v>20476</v>
          </cell>
          <cell r="B148" t="str">
            <v>Ghysels Erik</v>
          </cell>
        </row>
        <row r="149">
          <cell r="A149">
            <v>20478</v>
          </cell>
          <cell r="B149" t="str">
            <v>Vanden Boer Rumold</v>
          </cell>
        </row>
        <row r="150">
          <cell r="A150">
            <v>20541</v>
          </cell>
          <cell r="B150" t="str">
            <v>Seghers Ruben</v>
          </cell>
        </row>
        <row r="151">
          <cell r="A151">
            <v>20542</v>
          </cell>
          <cell r="B151" t="str">
            <v>Kizilmese Emra</v>
          </cell>
        </row>
        <row r="152">
          <cell r="A152">
            <v>20543</v>
          </cell>
          <cell r="B152" t="str">
            <v>Pekdemir Ilkmur</v>
          </cell>
        </row>
        <row r="153">
          <cell r="A153">
            <v>20610</v>
          </cell>
          <cell r="B153" t="str">
            <v>Imschoot Frederik</v>
          </cell>
        </row>
        <row r="154">
          <cell r="A154">
            <v>20612</v>
          </cell>
          <cell r="B154" t="str">
            <v>Vonck Sandra</v>
          </cell>
        </row>
        <row r="155">
          <cell r="A155">
            <v>20613</v>
          </cell>
          <cell r="B155" t="str">
            <v>Buyle Peter</v>
          </cell>
        </row>
        <row r="156">
          <cell r="A156">
            <v>20653</v>
          </cell>
          <cell r="B156" t="str">
            <v>Mestdag Marius</v>
          </cell>
        </row>
        <row r="157">
          <cell r="A157">
            <v>20655</v>
          </cell>
          <cell r="B157" t="str">
            <v>Rivière Andy</v>
          </cell>
        </row>
        <row r="158">
          <cell r="A158">
            <v>20656</v>
          </cell>
          <cell r="B158" t="str">
            <v>Vonck Bart</v>
          </cell>
        </row>
        <row r="159">
          <cell r="A159">
            <v>20705</v>
          </cell>
          <cell r="B159" t="str">
            <v>Van Den Neste Diederik</v>
          </cell>
        </row>
        <row r="160">
          <cell r="A160">
            <v>20706</v>
          </cell>
          <cell r="B160" t="str">
            <v>De Coensel Christiaan</v>
          </cell>
        </row>
        <row r="161">
          <cell r="A161">
            <v>20737</v>
          </cell>
          <cell r="B161" t="str">
            <v>De Roo Paul</v>
          </cell>
        </row>
        <row r="162">
          <cell r="A162">
            <v>20739</v>
          </cell>
          <cell r="B162" t="str">
            <v>Osselaer Peter</v>
          </cell>
        </row>
        <row r="163">
          <cell r="A163">
            <v>20954</v>
          </cell>
          <cell r="B163" t="str">
            <v>In Murat</v>
          </cell>
        </row>
        <row r="164">
          <cell r="A164">
            <v>20958</v>
          </cell>
          <cell r="B164" t="str">
            <v>Van Haver Filip</v>
          </cell>
        </row>
        <row r="165">
          <cell r="A165">
            <v>21121</v>
          </cell>
          <cell r="B165" t="str">
            <v>Laforce Mike</v>
          </cell>
        </row>
        <row r="166">
          <cell r="A166">
            <v>21123</v>
          </cell>
          <cell r="B166" t="str">
            <v>Mavzer Önder</v>
          </cell>
        </row>
        <row r="167">
          <cell r="A167">
            <v>21124</v>
          </cell>
          <cell r="B167" t="str">
            <v>De Ridder Danny</v>
          </cell>
        </row>
        <row r="168">
          <cell r="A168">
            <v>21160</v>
          </cell>
          <cell r="B168" t="str">
            <v>Alkanat Metin</v>
          </cell>
        </row>
        <row r="169">
          <cell r="A169">
            <v>21249</v>
          </cell>
          <cell r="B169" t="str">
            <v>Sari Cemâl</v>
          </cell>
        </row>
        <row r="170">
          <cell r="A170">
            <v>21382</v>
          </cell>
          <cell r="B170" t="str">
            <v>De Volder Marc</v>
          </cell>
        </row>
        <row r="171">
          <cell r="A171">
            <v>21383</v>
          </cell>
          <cell r="B171" t="str">
            <v>De Moor Ronny</v>
          </cell>
        </row>
        <row r="172">
          <cell r="A172">
            <v>21424</v>
          </cell>
          <cell r="B172" t="str">
            <v>Verstichel Jethro</v>
          </cell>
        </row>
        <row r="173">
          <cell r="A173">
            <v>21425</v>
          </cell>
          <cell r="B173" t="str">
            <v>Cauberg Alain</v>
          </cell>
        </row>
        <row r="174">
          <cell r="A174">
            <v>21426</v>
          </cell>
          <cell r="B174" t="str">
            <v>Housiaux Yves</v>
          </cell>
        </row>
        <row r="175">
          <cell r="A175">
            <v>21428</v>
          </cell>
          <cell r="B175" t="str">
            <v>Anjuijn Vanessa</v>
          </cell>
        </row>
        <row r="176">
          <cell r="A176">
            <v>21429</v>
          </cell>
          <cell r="B176" t="str">
            <v>Doolaege Yasin</v>
          </cell>
        </row>
        <row r="177">
          <cell r="A177">
            <v>21466</v>
          </cell>
          <cell r="B177" t="str">
            <v>Beeckman Alex</v>
          </cell>
        </row>
        <row r="178">
          <cell r="A178">
            <v>21467</v>
          </cell>
          <cell r="B178" t="str">
            <v>Sergeant Tinneke</v>
          </cell>
        </row>
        <row r="179">
          <cell r="A179">
            <v>21469</v>
          </cell>
          <cell r="B179" t="str">
            <v>Bockstaele Ronny</v>
          </cell>
        </row>
        <row r="180">
          <cell r="A180">
            <v>21470</v>
          </cell>
          <cell r="B180" t="str">
            <v>Verbanck Albert</v>
          </cell>
        </row>
        <row r="181">
          <cell r="A181">
            <v>21504</v>
          </cell>
          <cell r="B181" t="str">
            <v>Van Remoortel Koenraad</v>
          </cell>
        </row>
        <row r="182">
          <cell r="A182">
            <v>21506</v>
          </cell>
          <cell r="B182" t="str">
            <v>Kesteloot Patrick</v>
          </cell>
        </row>
        <row r="183">
          <cell r="A183">
            <v>21507</v>
          </cell>
          <cell r="B183" t="str">
            <v>De Cooman Bart</v>
          </cell>
        </row>
        <row r="184">
          <cell r="A184">
            <v>21509</v>
          </cell>
          <cell r="B184" t="str">
            <v>De Craemer Kris</v>
          </cell>
        </row>
        <row r="185">
          <cell r="A185">
            <v>21581</v>
          </cell>
          <cell r="B185" t="str">
            <v>Vanderstraeten Franky</v>
          </cell>
        </row>
        <row r="186">
          <cell r="A186">
            <v>21582</v>
          </cell>
          <cell r="B186" t="str">
            <v>De Grom Patrick</v>
          </cell>
        </row>
        <row r="187">
          <cell r="A187">
            <v>21583</v>
          </cell>
          <cell r="B187" t="str">
            <v>De Coster Lucien</v>
          </cell>
        </row>
        <row r="188">
          <cell r="A188">
            <v>21584</v>
          </cell>
          <cell r="B188" t="str">
            <v>De Cock Peter</v>
          </cell>
        </row>
        <row r="189">
          <cell r="A189">
            <v>21657</v>
          </cell>
          <cell r="B189" t="str">
            <v>Tafa Sevdet</v>
          </cell>
        </row>
        <row r="190">
          <cell r="A190">
            <v>21662</v>
          </cell>
          <cell r="B190" t="str">
            <v>Van Hulle Werner</v>
          </cell>
        </row>
        <row r="191">
          <cell r="A191">
            <v>21738</v>
          </cell>
          <cell r="B191" t="str">
            <v>Horemans Jan</v>
          </cell>
        </row>
        <row r="192">
          <cell r="A192">
            <v>21775</v>
          </cell>
          <cell r="B192" t="str">
            <v>Malin Franky</v>
          </cell>
        </row>
        <row r="193">
          <cell r="A193">
            <v>21808</v>
          </cell>
          <cell r="B193" t="str">
            <v>Gürbulak Mehmet Emin</v>
          </cell>
        </row>
        <row r="194">
          <cell r="A194">
            <v>21809</v>
          </cell>
          <cell r="B194" t="str">
            <v>Dejonghe Elisa</v>
          </cell>
        </row>
        <row r="195">
          <cell r="A195">
            <v>21812</v>
          </cell>
          <cell r="B195" t="str">
            <v>Ettaibi Moulay Abdenâzih</v>
          </cell>
        </row>
        <row r="196">
          <cell r="A196">
            <v>21845</v>
          </cell>
          <cell r="B196" t="str">
            <v>Vanooteghem Davey</v>
          </cell>
        </row>
        <row r="197">
          <cell r="A197">
            <v>21891</v>
          </cell>
          <cell r="B197" t="str">
            <v>Van der Maelen Stijn</v>
          </cell>
        </row>
        <row r="198">
          <cell r="A198">
            <v>21892</v>
          </cell>
          <cell r="B198" t="str">
            <v>Dierick Steve</v>
          </cell>
        </row>
        <row r="199">
          <cell r="A199">
            <v>22051</v>
          </cell>
          <cell r="B199" t="str">
            <v>Pospiech Marcin</v>
          </cell>
        </row>
        <row r="200">
          <cell r="A200">
            <v>22052</v>
          </cell>
          <cell r="B200" t="str">
            <v>Meyvaert Peter</v>
          </cell>
        </row>
        <row r="201">
          <cell r="A201">
            <v>22143</v>
          </cell>
          <cell r="B201" t="str">
            <v>De Boever Maarten</v>
          </cell>
        </row>
        <row r="202">
          <cell r="A202">
            <v>22145</v>
          </cell>
          <cell r="B202" t="str">
            <v>Kurudere Abdullah</v>
          </cell>
        </row>
        <row r="203">
          <cell r="A203">
            <v>22197</v>
          </cell>
          <cell r="B203" t="str">
            <v>Van Meerhaeghe Jean-Claude</v>
          </cell>
        </row>
        <row r="204">
          <cell r="A204">
            <v>22202</v>
          </cell>
          <cell r="B204" t="str">
            <v>Pluym Pascal</v>
          </cell>
        </row>
        <row r="205">
          <cell r="A205">
            <v>22240</v>
          </cell>
          <cell r="B205" t="str">
            <v>Delahaye Karina</v>
          </cell>
        </row>
        <row r="206">
          <cell r="A206">
            <v>22242</v>
          </cell>
          <cell r="B206" t="str">
            <v>Baetslé Marc</v>
          </cell>
        </row>
        <row r="207">
          <cell r="A207">
            <v>22244</v>
          </cell>
          <cell r="B207" t="str">
            <v>Kirdas Süleyman</v>
          </cell>
        </row>
        <row r="208">
          <cell r="A208">
            <v>22292</v>
          </cell>
          <cell r="B208" t="str">
            <v>Wauters Erik</v>
          </cell>
        </row>
        <row r="209">
          <cell r="A209">
            <v>22295</v>
          </cell>
          <cell r="B209" t="str">
            <v>Penneman Kevin</v>
          </cell>
        </row>
        <row r="210">
          <cell r="A210">
            <v>22296</v>
          </cell>
          <cell r="B210" t="str">
            <v>Brilyov Dmitriy</v>
          </cell>
        </row>
        <row r="211">
          <cell r="A211">
            <v>22416</v>
          </cell>
          <cell r="B211" t="str">
            <v>Bicici Abdul Kadir</v>
          </cell>
        </row>
        <row r="212">
          <cell r="A212">
            <v>22625</v>
          </cell>
          <cell r="B212" t="str">
            <v>Callebert Pieter Jan</v>
          </cell>
        </row>
        <row r="213">
          <cell r="A213">
            <v>22633</v>
          </cell>
          <cell r="B213" t="str">
            <v>Bracke Kelly</v>
          </cell>
        </row>
        <row r="214">
          <cell r="A214">
            <v>22767</v>
          </cell>
          <cell r="B214" t="str">
            <v>Osseel Johan</v>
          </cell>
        </row>
        <row r="215">
          <cell r="A215">
            <v>22768</v>
          </cell>
          <cell r="B215" t="str">
            <v>Nollé Eva</v>
          </cell>
        </row>
        <row r="216">
          <cell r="A216">
            <v>22769</v>
          </cell>
          <cell r="B216" t="str">
            <v>Van Cauteren Luc</v>
          </cell>
        </row>
        <row r="217">
          <cell r="A217">
            <v>22770</v>
          </cell>
          <cell r="B217" t="str">
            <v>Coussée Alex</v>
          </cell>
        </row>
        <row r="218">
          <cell r="A218">
            <v>22811</v>
          </cell>
          <cell r="B218" t="str">
            <v>Van Renterghem Véronique</v>
          </cell>
        </row>
        <row r="219">
          <cell r="A219">
            <v>22812</v>
          </cell>
          <cell r="B219" t="str">
            <v>De Clercq Tom</v>
          </cell>
        </row>
        <row r="220">
          <cell r="A220">
            <v>22877</v>
          </cell>
          <cell r="B220" t="str">
            <v>Goossens Gunther</v>
          </cell>
        </row>
        <row r="221">
          <cell r="A221">
            <v>22878</v>
          </cell>
          <cell r="B221" t="str">
            <v>De Walsche Vanessa</v>
          </cell>
        </row>
        <row r="222">
          <cell r="A222">
            <v>23326</v>
          </cell>
          <cell r="B222" t="str">
            <v>Achalhi Abderrachid</v>
          </cell>
        </row>
        <row r="223">
          <cell r="A223">
            <v>23387</v>
          </cell>
          <cell r="B223" t="str">
            <v>Pamuk Nejmi</v>
          </cell>
        </row>
        <row r="224">
          <cell r="A224">
            <v>23388</v>
          </cell>
          <cell r="B224" t="str">
            <v>Sobieraj Maciej</v>
          </cell>
        </row>
        <row r="225">
          <cell r="A225">
            <v>23437</v>
          </cell>
          <cell r="B225" t="str">
            <v>Naudts Christophe</v>
          </cell>
        </row>
        <row r="226">
          <cell r="A226">
            <v>23481</v>
          </cell>
          <cell r="B226" t="str">
            <v>Kerman Riza</v>
          </cell>
        </row>
        <row r="227">
          <cell r="A227">
            <v>23482</v>
          </cell>
          <cell r="B227" t="str">
            <v>De Schamphelaere Nathalie</v>
          </cell>
        </row>
        <row r="228">
          <cell r="A228">
            <v>23543</v>
          </cell>
          <cell r="B228" t="str">
            <v>Unal Mustafa</v>
          </cell>
        </row>
        <row r="229">
          <cell r="A229">
            <v>23545</v>
          </cell>
          <cell r="B229" t="str">
            <v>Maes Tony</v>
          </cell>
        </row>
        <row r="230">
          <cell r="A230">
            <v>23699</v>
          </cell>
          <cell r="B230" t="str">
            <v>Vermaesen Christoph</v>
          </cell>
        </row>
        <row r="231">
          <cell r="A231">
            <v>23700</v>
          </cell>
          <cell r="B231" t="str">
            <v>Byosière Christof</v>
          </cell>
        </row>
        <row r="232">
          <cell r="A232">
            <v>23701</v>
          </cell>
          <cell r="B232" t="str">
            <v>Cansse Danny</v>
          </cell>
        </row>
        <row r="233">
          <cell r="A233">
            <v>23790</v>
          </cell>
          <cell r="B233" t="str">
            <v>Adiyil Attila</v>
          </cell>
        </row>
        <row r="234">
          <cell r="A234">
            <v>23791</v>
          </cell>
          <cell r="B234" t="str">
            <v>Baetens Christine</v>
          </cell>
        </row>
        <row r="235">
          <cell r="A235">
            <v>23818</v>
          </cell>
          <cell r="B235" t="str">
            <v>Dellaert Yves</v>
          </cell>
        </row>
        <row r="236">
          <cell r="A236">
            <v>23820</v>
          </cell>
          <cell r="B236" t="str">
            <v>Simoen François</v>
          </cell>
        </row>
        <row r="237">
          <cell r="A237">
            <v>23880</v>
          </cell>
          <cell r="B237" t="str">
            <v>Wyffels Jean-Pierre</v>
          </cell>
        </row>
        <row r="238">
          <cell r="A238">
            <v>23881</v>
          </cell>
          <cell r="B238" t="str">
            <v>Cornette Jurgen</v>
          </cell>
        </row>
        <row r="239">
          <cell r="A239">
            <v>23918</v>
          </cell>
          <cell r="B239" t="str">
            <v>D'Haeyere Bernard</v>
          </cell>
        </row>
        <row r="240">
          <cell r="A240">
            <v>23924</v>
          </cell>
          <cell r="B240" t="str">
            <v>Planckaert Jurgen</v>
          </cell>
        </row>
        <row r="241">
          <cell r="A241">
            <v>24155</v>
          </cell>
          <cell r="B241" t="str">
            <v>Luttens Koen</v>
          </cell>
        </row>
        <row r="242">
          <cell r="A242">
            <v>24156</v>
          </cell>
          <cell r="B242" t="str">
            <v>Kaya Aydin</v>
          </cell>
        </row>
        <row r="243">
          <cell r="A243">
            <v>24367</v>
          </cell>
          <cell r="B243" t="str">
            <v>Tayefeh Arbab Ali</v>
          </cell>
        </row>
        <row r="244">
          <cell r="A244">
            <v>24472</v>
          </cell>
          <cell r="B244" t="str">
            <v>Gök Davut</v>
          </cell>
        </row>
        <row r="245">
          <cell r="A245">
            <v>25079</v>
          </cell>
          <cell r="B245" t="str">
            <v>Braeckman Kris</v>
          </cell>
        </row>
        <row r="246">
          <cell r="A246">
            <v>25081</v>
          </cell>
          <cell r="B246" t="str">
            <v>De Groote Marc</v>
          </cell>
        </row>
        <row r="247">
          <cell r="A247">
            <v>25082</v>
          </cell>
          <cell r="B247" t="str">
            <v>Osseel Emanuel</v>
          </cell>
        </row>
        <row r="248">
          <cell r="A248">
            <v>25220</v>
          </cell>
          <cell r="B248" t="str">
            <v>Elcin Hüseyin Kürsat</v>
          </cell>
        </row>
        <row r="249">
          <cell r="A249">
            <v>25234</v>
          </cell>
          <cell r="B249" t="str">
            <v>Haelterman Geert</v>
          </cell>
        </row>
        <row r="250">
          <cell r="A250">
            <v>25486</v>
          </cell>
          <cell r="B250" t="str">
            <v>Goethals Bart</v>
          </cell>
        </row>
        <row r="251">
          <cell r="A251">
            <v>25487</v>
          </cell>
          <cell r="B251" t="str">
            <v>Devos Stefaan</v>
          </cell>
        </row>
        <row r="252">
          <cell r="A252">
            <v>25524</v>
          </cell>
          <cell r="B252" t="str">
            <v>De Vos Dries</v>
          </cell>
        </row>
        <row r="253">
          <cell r="A253">
            <v>25525</v>
          </cell>
          <cell r="B253" t="str">
            <v>Sahbaz Arafat</v>
          </cell>
        </row>
        <row r="254">
          <cell r="A254">
            <v>25605</v>
          </cell>
          <cell r="B254" t="str">
            <v>De Waele Walter</v>
          </cell>
        </row>
        <row r="255">
          <cell r="A255">
            <v>25607</v>
          </cell>
          <cell r="B255" t="str">
            <v>Byosière Pascal</v>
          </cell>
        </row>
        <row r="256">
          <cell r="A256">
            <v>25634</v>
          </cell>
          <cell r="B256" t="str">
            <v>De Meyer Kristof</v>
          </cell>
        </row>
        <row r="257">
          <cell r="A257">
            <v>25636</v>
          </cell>
          <cell r="B257" t="str">
            <v>Einauan Foad</v>
          </cell>
        </row>
        <row r="258">
          <cell r="A258">
            <v>25679</v>
          </cell>
          <cell r="B258" t="str">
            <v>Vanrenterghem Serge</v>
          </cell>
        </row>
        <row r="259">
          <cell r="A259">
            <v>25680</v>
          </cell>
          <cell r="B259" t="str">
            <v>Cetinkaya Veysel</v>
          </cell>
        </row>
        <row r="260">
          <cell r="A260">
            <v>25733</v>
          </cell>
          <cell r="B260" t="str">
            <v>Simsek Abdullah</v>
          </cell>
        </row>
        <row r="261">
          <cell r="A261">
            <v>25829</v>
          </cell>
          <cell r="B261" t="str">
            <v>Kayim Akin</v>
          </cell>
        </row>
        <row r="262">
          <cell r="A262">
            <v>25830</v>
          </cell>
          <cell r="B262" t="str">
            <v>Boutiebi Naïm</v>
          </cell>
        </row>
        <row r="263">
          <cell r="A263">
            <v>25871</v>
          </cell>
          <cell r="B263" t="str">
            <v>Fasseur Frederic</v>
          </cell>
        </row>
        <row r="264">
          <cell r="A264">
            <v>25873</v>
          </cell>
          <cell r="B264" t="str">
            <v>Kazakbiyev Osman</v>
          </cell>
        </row>
        <row r="265">
          <cell r="A265">
            <v>25874</v>
          </cell>
          <cell r="B265" t="str">
            <v>Van Der Snick Andy</v>
          </cell>
        </row>
        <row r="266">
          <cell r="A266">
            <v>25875</v>
          </cell>
          <cell r="B266" t="str">
            <v>Verstockt Debby</v>
          </cell>
        </row>
        <row r="267">
          <cell r="A267">
            <v>25932</v>
          </cell>
          <cell r="B267" t="str">
            <v>Vergauwe Danny</v>
          </cell>
        </row>
        <row r="268">
          <cell r="A268">
            <v>25934</v>
          </cell>
          <cell r="B268" t="str">
            <v>Remiens Vincent</v>
          </cell>
        </row>
        <row r="269">
          <cell r="A269">
            <v>25993</v>
          </cell>
          <cell r="B269" t="str">
            <v>De Wit Bruno</v>
          </cell>
        </row>
        <row r="270">
          <cell r="A270">
            <v>25994</v>
          </cell>
          <cell r="B270" t="str">
            <v>Peers Mario</v>
          </cell>
        </row>
        <row r="271">
          <cell r="A271">
            <v>26045</v>
          </cell>
          <cell r="B271" t="str">
            <v>Cornette Andy</v>
          </cell>
        </row>
        <row r="272">
          <cell r="A272">
            <v>26046</v>
          </cell>
          <cell r="B272" t="str">
            <v>Vanden Veegaete Münir</v>
          </cell>
        </row>
        <row r="273">
          <cell r="A273">
            <v>26102</v>
          </cell>
          <cell r="B273" t="str">
            <v>Bral Jessica</v>
          </cell>
        </row>
        <row r="274">
          <cell r="A274">
            <v>26136</v>
          </cell>
          <cell r="B274" t="str">
            <v>Bauwens Stefan</v>
          </cell>
        </row>
        <row r="275">
          <cell r="A275">
            <v>26137</v>
          </cell>
          <cell r="B275" t="str">
            <v>Hublau Roland</v>
          </cell>
        </row>
        <row r="276">
          <cell r="A276">
            <v>26197</v>
          </cell>
          <cell r="B276" t="str">
            <v>Van Puyenbroeck Pascale</v>
          </cell>
        </row>
        <row r="277">
          <cell r="A277">
            <v>26198</v>
          </cell>
          <cell r="B277" t="str">
            <v>Justé Steven</v>
          </cell>
        </row>
        <row r="278">
          <cell r="A278">
            <v>26199</v>
          </cell>
          <cell r="B278" t="str">
            <v>Wauters Franky</v>
          </cell>
        </row>
        <row r="279">
          <cell r="A279">
            <v>26265</v>
          </cell>
          <cell r="B279" t="str">
            <v>Van Vlem Danny</v>
          </cell>
        </row>
        <row r="280">
          <cell r="A280">
            <v>26266</v>
          </cell>
          <cell r="B280" t="str">
            <v>Gök Murat</v>
          </cell>
        </row>
        <row r="281">
          <cell r="A281">
            <v>26331</v>
          </cell>
          <cell r="B281" t="str">
            <v>Van Semmertier Pascal</v>
          </cell>
        </row>
        <row r="282">
          <cell r="A282">
            <v>26334</v>
          </cell>
          <cell r="B282" t="str">
            <v>Aelterman Luc</v>
          </cell>
        </row>
        <row r="283">
          <cell r="A283">
            <v>26335</v>
          </cell>
          <cell r="B283" t="str">
            <v>Van Caelenbergh Tanguy</v>
          </cell>
        </row>
        <row r="284">
          <cell r="A284">
            <v>26337</v>
          </cell>
          <cell r="B284" t="str">
            <v>Kaddouri Fouad</v>
          </cell>
        </row>
        <row r="285">
          <cell r="A285">
            <v>26384</v>
          </cell>
          <cell r="B285" t="str">
            <v>Van Cauwenberg Steven</v>
          </cell>
        </row>
        <row r="286">
          <cell r="A286">
            <v>26386</v>
          </cell>
          <cell r="B286" t="str">
            <v>Frans Filip</v>
          </cell>
        </row>
        <row r="287">
          <cell r="A287">
            <v>26521</v>
          </cell>
          <cell r="B287" t="str">
            <v>Siderov Miroslav</v>
          </cell>
        </row>
        <row r="288">
          <cell r="A288">
            <v>26522</v>
          </cell>
          <cell r="B288" t="str">
            <v>De Groote Jonathan</v>
          </cell>
        </row>
        <row r="289">
          <cell r="A289">
            <v>26524</v>
          </cell>
          <cell r="B289" t="str">
            <v>Bolle Cynthia</v>
          </cell>
        </row>
        <row r="290">
          <cell r="A290">
            <v>26637</v>
          </cell>
          <cell r="B290" t="str">
            <v>Dalemans Philippe</v>
          </cell>
        </row>
        <row r="291">
          <cell r="A291">
            <v>26638</v>
          </cell>
          <cell r="B291" t="str">
            <v>Van de Capelle Geert</v>
          </cell>
        </row>
        <row r="292">
          <cell r="A292">
            <v>26639</v>
          </cell>
          <cell r="B292" t="str">
            <v>Engels Wendy</v>
          </cell>
        </row>
        <row r="293">
          <cell r="A293">
            <v>26695</v>
          </cell>
          <cell r="B293" t="str">
            <v>Lippens Miguel</v>
          </cell>
        </row>
        <row r="294">
          <cell r="A294">
            <v>26792</v>
          </cell>
          <cell r="B294" t="str">
            <v>Ong Geok Hong</v>
          </cell>
        </row>
        <row r="295">
          <cell r="A295">
            <v>26795</v>
          </cell>
          <cell r="B295" t="str">
            <v>De Ruyck Dominique</v>
          </cell>
        </row>
        <row r="296">
          <cell r="A296">
            <v>26847</v>
          </cell>
          <cell r="B296" t="str">
            <v>De Meester David</v>
          </cell>
        </row>
        <row r="297">
          <cell r="A297">
            <v>26959</v>
          </cell>
          <cell r="B297" t="str">
            <v>Bohez Olivier</v>
          </cell>
        </row>
        <row r="298">
          <cell r="A298">
            <v>26960</v>
          </cell>
          <cell r="B298" t="str">
            <v>Toubadie Mossa</v>
          </cell>
        </row>
        <row r="299">
          <cell r="A299">
            <v>2697</v>
          </cell>
          <cell r="B299" t="str">
            <v>De Baets Marc</v>
          </cell>
        </row>
        <row r="300">
          <cell r="A300">
            <v>27032</v>
          </cell>
          <cell r="B300" t="str">
            <v>Van Kerckvoorde Geert</v>
          </cell>
        </row>
        <row r="301">
          <cell r="A301">
            <v>27081</v>
          </cell>
          <cell r="B301" t="str">
            <v>Duré Guillaume</v>
          </cell>
        </row>
        <row r="302">
          <cell r="A302">
            <v>27104</v>
          </cell>
          <cell r="B302" t="str">
            <v>Yildiz Burhan</v>
          </cell>
        </row>
        <row r="303">
          <cell r="A303">
            <v>27105</v>
          </cell>
          <cell r="B303" t="str">
            <v>Moreels Pieter</v>
          </cell>
        </row>
        <row r="304">
          <cell r="A304">
            <v>27152</v>
          </cell>
          <cell r="B304" t="str">
            <v>Schotsaert Michaël</v>
          </cell>
        </row>
        <row r="305">
          <cell r="A305">
            <v>27153</v>
          </cell>
          <cell r="B305" t="str">
            <v>Oben Thibaud</v>
          </cell>
        </row>
        <row r="306">
          <cell r="A306">
            <v>27208</v>
          </cell>
          <cell r="B306" t="str">
            <v>Niemegeers Marino</v>
          </cell>
        </row>
        <row r="307">
          <cell r="A307">
            <v>27209</v>
          </cell>
          <cell r="B307" t="str">
            <v>Meyvaert Steven</v>
          </cell>
        </row>
        <row r="308">
          <cell r="A308">
            <v>27210</v>
          </cell>
          <cell r="B308" t="str">
            <v>De Greef Yannick</v>
          </cell>
        </row>
        <row r="309">
          <cell r="A309">
            <v>27211</v>
          </cell>
          <cell r="B309" t="str">
            <v>Doesburg Sander</v>
          </cell>
        </row>
        <row r="310">
          <cell r="A310">
            <v>27269</v>
          </cell>
          <cell r="B310" t="str">
            <v>Cornelis Valerie</v>
          </cell>
        </row>
        <row r="311">
          <cell r="A311">
            <v>27576</v>
          </cell>
          <cell r="B311" t="str">
            <v>Good Daniël</v>
          </cell>
        </row>
        <row r="312">
          <cell r="A312">
            <v>27577</v>
          </cell>
          <cell r="B312" t="str">
            <v>De Meester Johan</v>
          </cell>
        </row>
        <row r="313">
          <cell r="A313">
            <v>27602</v>
          </cell>
          <cell r="B313" t="str">
            <v>Sassi Selma</v>
          </cell>
        </row>
        <row r="314">
          <cell r="A314">
            <v>27603</v>
          </cell>
          <cell r="B314" t="str">
            <v>El-Khadiri Youssef</v>
          </cell>
        </row>
        <row r="315">
          <cell r="A315">
            <v>27604</v>
          </cell>
          <cell r="B315" t="str">
            <v>Ekici Faki</v>
          </cell>
        </row>
        <row r="316">
          <cell r="A316">
            <v>27607</v>
          </cell>
          <cell r="B316" t="str">
            <v>Frans Bianca</v>
          </cell>
        </row>
        <row r="317">
          <cell r="A317">
            <v>27671</v>
          </cell>
          <cell r="B317" t="str">
            <v>Wauman Kevin</v>
          </cell>
        </row>
        <row r="318">
          <cell r="A318">
            <v>27672</v>
          </cell>
          <cell r="B318" t="str">
            <v>Criel Veronique</v>
          </cell>
        </row>
        <row r="319">
          <cell r="A319">
            <v>27673</v>
          </cell>
          <cell r="B319" t="str">
            <v>Verbanck Koen</v>
          </cell>
        </row>
        <row r="320">
          <cell r="A320">
            <v>27711</v>
          </cell>
          <cell r="B320" t="str">
            <v>De Schenkel David</v>
          </cell>
        </row>
        <row r="321">
          <cell r="A321">
            <v>27713</v>
          </cell>
          <cell r="B321" t="str">
            <v>Parmentier Bart</v>
          </cell>
        </row>
        <row r="322">
          <cell r="A322">
            <v>27716</v>
          </cell>
          <cell r="B322" t="str">
            <v>Detaeye Alain</v>
          </cell>
        </row>
        <row r="323">
          <cell r="A323">
            <v>27719</v>
          </cell>
          <cell r="B323" t="str">
            <v>Van der Cruyssen Annik</v>
          </cell>
        </row>
        <row r="324">
          <cell r="A324">
            <v>27785</v>
          </cell>
          <cell r="B324" t="str">
            <v>Vanmaldeghem Hilde</v>
          </cell>
        </row>
        <row r="325">
          <cell r="A325">
            <v>27786</v>
          </cell>
          <cell r="B325" t="str">
            <v>Van Lierde Michel</v>
          </cell>
        </row>
        <row r="326">
          <cell r="A326">
            <v>27863</v>
          </cell>
          <cell r="B326" t="str">
            <v>Ettaibi Sidi Mohamed</v>
          </cell>
        </row>
        <row r="327">
          <cell r="A327">
            <v>27865</v>
          </cell>
          <cell r="B327" t="str">
            <v>Olenski Leonard</v>
          </cell>
        </row>
        <row r="328">
          <cell r="A328">
            <v>2800</v>
          </cell>
          <cell r="B328" t="str">
            <v>Dryoel Rudy</v>
          </cell>
        </row>
        <row r="329">
          <cell r="A329">
            <v>28071</v>
          </cell>
          <cell r="B329" t="str">
            <v>Omari Said</v>
          </cell>
        </row>
        <row r="330">
          <cell r="A330">
            <v>28072</v>
          </cell>
          <cell r="B330" t="str">
            <v>De Muynck Laurian</v>
          </cell>
        </row>
        <row r="331">
          <cell r="A331">
            <v>28125</v>
          </cell>
          <cell r="B331" t="str">
            <v>Meersman Alex</v>
          </cell>
        </row>
        <row r="332">
          <cell r="A332">
            <v>28165</v>
          </cell>
          <cell r="B332" t="str">
            <v>De Pauw Kurt</v>
          </cell>
        </row>
        <row r="333">
          <cell r="A333">
            <v>28168</v>
          </cell>
          <cell r="B333" t="str">
            <v>Hofman Marnix</v>
          </cell>
        </row>
        <row r="334">
          <cell r="A334">
            <v>28487</v>
          </cell>
          <cell r="B334" t="str">
            <v>Roose Sam</v>
          </cell>
        </row>
        <row r="335">
          <cell r="A335">
            <v>28545</v>
          </cell>
          <cell r="B335" t="str">
            <v>Van den Bogaert Vojtech</v>
          </cell>
        </row>
        <row r="336">
          <cell r="A336">
            <v>28690</v>
          </cell>
          <cell r="B336" t="str">
            <v>Debreuckere Renzo</v>
          </cell>
        </row>
        <row r="337">
          <cell r="A337">
            <v>28716</v>
          </cell>
          <cell r="B337" t="str">
            <v>De Backer Guy</v>
          </cell>
        </row>
        <row r="338">
          <cell r="A338">
            <v>28717</v>
          </cell>
          <cell r="B338" t="str">
            <v>Dejonckheere Els</v>
          </cell>
        </row>
        <row r="339">
          <cell r="A339">
            <v>28718</v>
          </cell>
          <cell r="B339" t="str">
            <v>Dejonckheere Carla</v>
          </cell>
        </row>
        <row r="340">
          <cell r="A340">
            <v>28737</v>
          </cell>
          <cell r="B340" t="str">
            <v>El-Mohamed Mohamed</v>
          </cell>
        </row>
        <row r="341">
          <cell r="A341">
            <v>28738</v>
          </cell>
          <cell r="B341" t="str">
            <v>Kerkhofs Anthony</v>
          </cell>
        </row>
        <row r="342">
          <cell r="A342">
            <v>28739</v>
          </cell>
          <cell r="B342" t="str">
            <v>Desmet Frederik</v>
          </cell>
        </row>
        <row r="343">
          <cell r="A343">
            <v>28794</v>
          </cell>
          <cell r="B343" t="str">
            <v>Van Malderghem Niels</v>
          </cell>
        </row>
        <row r="344">
          <cell r="A344">
            <v>28795</v>
          </cell>
          <cell r="B344" t="str">
            <v>Lefevre Kevin</v>
          </cell>
        </row>
        <row r="345">
          <cell r="A345">
            <v>28821</v>
          </cell>
          <cell r="B345" t="str">
            <v>Roels Els</v>
          </cell>
        </row>
        <row r="346">
          <cell r="A346">
            <v>28830</v>
          </cell>
          <cell r="B346" t="str">
            <v>Isiklar Okan</v>
          </cell>
        </row>
        <row r="347">
          <cell r="A347">
            <v>28835</v>
          </cell>
          <cell r="B347" t="str">
            <v>Choaïbi Bilal</v>
          </cell>
        </row>
        <row r="348">
          <cell r="A348">
            <v>28841</v>
          </cell>
          <cell r="B348" t="str">
            <v>Demir Bülent</v>
          </cell>
        </row>
        <row r="349">
          <cell r="A349">
            <v>28908</v>
          </cell>
          <cell r="B349" t="str">
            <v>Willaert Steven</v>
          </cell>
        </row>
        <row r="350">
          <cell r="A350">
            <v>28910</v>
          </cell>
          <cell r="B350" t="str">
            <v>Gassa Osmane</v>
          </cell>
        </row>
        <row r="351">
          <cell r="A351">
            <v>28994</v>
          </cell>
          <cell r="B351" t="str">
            <v>De Petter Peter</v>
          </cell>
        </row>
        <row r="352">
          <cell r="A352">
            <v>28995</v>
          </cell>
          <cell r="B352" t="str">
            <v>Grillaert Lieven</v>
          </cell>
        </row>
        <row r="353">
          <cell r="A353">
            <v>28997</v>
          </cell>
          <cell r="B353" t="str">
            <v>Dewelde Stijn</v>
          </cell>
        </row>
        <row r="354">
          <cell r="A354">
            <v>29074</v>
          </cell>
          <cell r="B354" t="str">
            <v>De Prycker Jacques</v>
          </cell>
        </row>
        <row r="355">
          <cell r="A355">
            <v>29075</v>
          </cell>
          <cell r="B355" t="str">
            <v>Ahmad Herish</v>
          </cell>
        </row>
        <row r="356">
          <cell r="A356">
            <v>29076</v>
          </cell>
          <cell r="B356" t="str">
            <v>Rotty Christoff</v>
          </cell>
        </row>
        <row r="357">
          <cell r="A357">
            <v>29077</v>
          </cell>
          <cell r="B357" t="str">
            <v>Dogan Enes</v>
          </cell>
        </row>
        <row r="358">
          <cell r="A358">
            <v>29179</v>
          </cell>
          <cell r="B358" t="str">
            <v>Verwee Dries</v>
          </cell>
        </row>
        <row r="359">
          <cell r="A359">
            <v>29181</v>
          </cell>
          <cell r="B359" t="str">
            <v>Van Turtelboom Franky</v>
          </cell>
        </row>
        <row r="360">
          <cell r="A360">
            <v>29267</v>
          </cell>
          <cell r="B360" t="str">
            <v>Degroote Marleen</v>
          </cell>
        </row>
        <row r="361">
          <cell r="A361">
            <v>29269</v>
          </cell>
          <cell r="B361" t="str">
            <v>Hoylaerts Geert</v>
          </cell>
        </row>
        <row r="362">
          <cell r="A362">
            <v>29271</v>
          </cell>
          <cell r="B362" t="str">
            <v>Maes Filip</v>
          </cell>
        </row>
        <row r="363">
          <cell r="A363">
            <v>29318</v>
          </cell>
          <cell r="B363" t="str">
            <v>DeCorte Jean-Philippe</v>
          </cell>
        </row>
        <row r="364">
          <cell r="A364">
            <v>29319</v>
          </cell>
          <cell r="B364" t="str">
            <v>Vanherreweghe Luc</v>
          </cell>
        </row>
        <row r="365">
          <cell r="A365">
            <v>29320</v>
          </cell>
          <cell r="B365" t="str">
            <v>De Vriendt Sebastiaan</v>
          </cell>
        </row>
        <row r="366">
          <cell r="A366">
            <v>29367</v>
          </cell>
          <cell r="B366" t="str">
            <v>De Rycke Sylvie</v>
          </cell>
        </row>
        <row r="367">
          <cell r="A367">
            <v>29369</v>
          </cell>
          <cell r="B367" t="str">
            <v>Vyncke Sissi</v>
          </cell>
        </row>
        <row r="368">
          <cell r="A368">
            <v>29370</v>
          </cell>
          <cell r="B368" t="str">
            <v>De Weerdt Samuel</v>
          </cell>
        </row>
        <row r="369">
          <cell r="A369">
            <v>29407</v>
          </cell>
          <cell r="B369" t="str">
            <v>Willemsens Linda</v>
          </cell>
        </row>
        <row r="370">
          <cell r="A370">
            <v>29414</v>
          </cell>
          <cell r="B370" t="str">
            <v>Özdemir Idris</v>
          </cell>
        </row>
        <row r="371">
          <cell r="A371">
            <v>29474</v>
          </cell>
          <cell r="B371" t="str">
            <v>Arein Tim</v>
          </cell>
        </row>
        <row r="372">
          <cell r="A372">
            <v>29475</v>
          </cell>
          <cell r="B372" t="str">
            <v>De Greve Robin</v>
          </cell>
        </row>
        <row r="373">
          <cell r="A373">
            <v>29477</v>
          </cell>
          <cell r="B373" t="str">
            <v>De Vuyst Boyke</v>
          </cell>
        </row>
        <row r="374">
          <cell r="A374">
            <v>29478</v>
          </cell>
          <cell r="B374" t="str">
            <v>Priwall Heike</v>
          </cell>
        </row>
        <row r="375">
          <cell r="A375">
            <v>29479</v>
          </cell>
          <cell r="B375" t="str">
            <v>Van Dingenen Griet</v>
          </cell>
        </row>
        <row r="376">
          <cell r="A376">
            <v>29539</v>
          </cell>
          <cell r="B376" t="str">
            <v>Dullaert Steven</v>
          </cell>
        </row>
        <row r="377">
          <cell r="A377">
            <v>29540</v>
          </cell>
          <cell r="B377" t="str">
            <v>De Keyzer Jan</v>
          </cell>
        </row>
        <row r="378">
          <cell r="A378">
            <v>29556</v>
          </cell>
          <cell r="B378" t="str">
            <v>De Bruycker Iepkien</v>
          </cell>
        </row>
        <row r="379">
          <cell r="A379">
            <v>29590</v>
          </cell>
          <cell r="B379" t="str">
            <v>Van der Auwera Gregory</v>
          </cell>
        </row>
        <row r="380">
          <cell r="A380">
            <v>29591</v>
          </cell>
          <cell r="B380" t="str">
            <v>Celikoz Musa</v>
          </cell>
        </row>
        <row r="381">
          <cell r="A381">
            <v>29605</v>
          </cell>
          <cell r="B381" t="str">
            <v>Verbeurt Mario</v>
          </cell>
        </row>
        <row r="382">
          <cell r="A382">
            <v>29646</v>
          </cell>
          <cell r="B382" t="str">
            <v>Gürol Özer</v>
          </cell>
        </row>
        <row r="383">
          <cell r="A383">
            <v>29663</v>
          </cell>
          <cell r="B383" t="str">
            <v>Goffin Arnaud</v>
          </cell>
        </row>
        <row r="384">
          <cell r="A384">
            <v>29674</v>
          </cell>
          <cell r="B384" t="str">
            <v>Martens Geoffrey</v>
          </cell>
        </row>
        <row r="385">
          <cell r="A385">
            <v>29746</v>
          </cell>
          <cell r="B385" t="str">
            <v>Huyse Annicke</v>
          </cell>
        </row>
        <row r="386">
          <cell r="A386">
            <v>29778</v>
          </cell>
          <cell r="B386" t="str">
            <v>Deboosere Kathy</v>
          </cell>
        </row>
        <row r="387">
          <cell r="A387">
            <v>29785</v>
          </cell>
          <cell r="B387" t="str">
            <v>De Rocker Martine</v>
          </cell>
        </row>
        <row r="388">
          <cell r="A388">
            <v>29818</v>
          </cell>
          <cell r="B388" t="str">
            <v>Van De Velde Kristof</v>
          </cell>
        </row>
        <row r="389">
          <cell r="A389">
            <v>29819</v>
          </cell>
          <cell r="B389" t="str">
            <v>Beunnens Dominique</v>
          </cell>
        </row>
        <row r="390">
          <cell r="A390">
            <v>29820</v>
          </cell>
          <cell r="B390" t="str">
            <v>Slosse Peter</v>
          </cell>
        </row>
        <row r="391">
          <cell r="A391">
            <v>29821</v>
          </cell>
          <cell r="B391" t="str">
            <v>Mehman Doust Farhad</v>
          </cell>
        </row>
        <row r="392">
          <cell r="A392">
            <v>29907</v>
          </cell>
          <cell r="B392" t="str">
            <v>Flamant Marc</v>
          </cell>
        </row>
        <row r="393">
          <cell r="A393">
            <v>29909</v>
          </cell>
          <cell r="B393" t="str">
            <v>Lenders Ellen</v>
          </cell>
        </row>
        <row r="394">
          <cell r="A394">
            <v>29929</v>
          </cell>
          <cell r="B394" t="str">
            <v>Blondeel Glenn</v>
          </cell>
        </row>
        <row r="395">
          <cell r="A395">
            <v>29954</v>
          </cell>
          <cell r="B395" t="str">
            <v>Vanderstede Christoph</v>
          </cell>
        </row>
        <row r="396">
          <cell r="A396">
            <v>30118</v>
          </cell>
          <cell r="B396" t="str">
            <v>Vander Mersch Arvo</v>
          </cell>
        </row>
        <row r="397">
          <cell r="A397">
            <v>30119</v>
          </cell>
          <cell r="B397" t="str">
            <v>Haerens Tom</v>
          </cell>
        </row>
        <row r="398">
          <cell r="A398">
            <v>30120</v>
          </cell>
          <cell r="B398" t="str">
            <v>De Roo Nick</v>
          </cell>
        </row>
        <row r="399">
          <cell r="A399">
            <v>30121</v>
          </cell>
          <cell r="B399" t="str">
            <v>Simons Andreas</v>
          </cell>
        </row>
        <row r="400">
          <cell r="A400">
            <v>30151</v>
          </cell>
          <cell r="B400" t="str">
            <v>Akbel Emre</v>
          </cell>
        </row>
        <row r="401">
          <cell r="A401">
            <v>30171</v>
          </cell>
          <cell r="B401" t="str">
            <v>Gerres Eddy</v>
          </cell>
        </row>
        <row r="402">
          <cell r="A402">
            <v>30182</v>
          </cell>
          <cell r="B402" t="str">
            <v>Beirnaert Rudy</v>
          </cell>
        </row>
        <row r="403">
          <cell r="A403">
            <v>30213</v>
          </cell>
          <cell r="B403" t="str">
            <v>Vandekerkhove Ben</v>
          </cell>
        </row>
        <row r="404">
          <cell r="A404">
            <v>30245</v>
          </cell>
          <cell r="B404" t="str">
            <v>Laethem Filip</v>
          </cell>
        </row>
        <row r="405">
          <cell r="A405">
            <v>30246</v>
          </cell>
          <cell r="B405" t="str">
            <v>Garrez Frank</v>
          </cell>
        </row>
        <row r="406">
          <cell r="A406">
            <v>30270</v>
          </cell>
          <cell r="B406" t="str">
            <v>Alaerts Sonja</v>
          </cell>
        </row>
        <row r="407">
          <cell r="A407">
            <v>30271</v>
          </cell>
          <cell r="B407" t="str">
            <v>Bracke Jeroen</v>
          </cell>
        </row>
        <row r="408">
          <cell r="A408">
            <v>30272</v>
          </cell>
          <cell r="B408" t="str">
            <v>Petralia Kobe</v>
          </cell>
        </row>
        <row r="409">
          <cell r="A409">
            <v>30285</v>
          </cell>
          <cell r="B409" t="str">
            <v>Vercauteren Petro</v>
          </cell>
        </row>
        <row r="410">
          <cell r="A410">
            <v>30292</v>
          </cell>
          <cell r="B410" t="str">
            <v>Verberckmoes Sebastiaan</v>
          </cell>
        </row>
        <row r="411">
          <cell r="A411">
            <v>30321</v>
          </cell>
          <cell r="B411" t="str">
            <v>Unver Ismaïl</v>
          </cell>
        </row>
        <row r="412">
          <cell r="A412">
            <v>30322</v>
          </cell>
          <cell r="B412" t="str">
            <v>Baert Wim</v>
          </cell>
        </row>
        <row r="413">
          <cell r="A413">
            <v>30323</v>
          </cell>
          <cell r="B413" t="str">
            <v>Vandersmissen Denis</v>
          </cell>
        </row>
        <row r="414">
          <cell r="A414">
            <v>30389</v>
          </cell>
          <cell r="B414" t="str">
            <v>De Jonge Matthew</v>
          </cell>
        </row>
        <row r="415">
          <cell r="A415">
            <v>30419</v>
          </cell>
          <cell r="B415" t="str">
            <v>Van De Vyver Charlotte</v>
          </cell>
        </row>
        <row r="416">
          <cell r="A416">
            <v>30476</v>
          </cell>
          <cell r="B416" t="str">
            <v>Lammens Kris</v>
          </cell>
        </row>
        <row r="417">
          <cell r="A417">
            <v>30477</v>
          </cell>
          <cell r="B417" t="str">
            <v>Mola Sitki</v>
          </cell>
        </row>
        <row r="418">
          <cell r="A418">
            <v>30478</v>
          </cell>
          <cell r="B418" t="str">
            <v>Ferreira da Costa Oscar</v>
          </cell>
        </row>
        <row r="419">
          <cell r="A419">
            <v>30623</v>
          </cell>
          <cell r="B419" t="str">
            <v>Gassa Mustafa</v>
          </cell>
        </row>
        <row r="420">
          <cell r="A420">
            <v>30632</v>
          </cell>
          <cell r="B420" t="str">
            <v>Heugens Dempsey</v>
          </cell>
        </row>
        <row r="421">
          <cell r="A421">
            <v>30702</v>
          </cell>
          <cell r="B421" t="str">
            <v>Agovic Semsudin</v>
          </cell>
        </row>
        <row r="422">
          <cell r="A422">
            <v>30749</v>
          </cell>
          <cell r="B422" t="str">
            <v>Tapmaz Mevlüt</v>
          </cell>
        </row>
        <row r="423">
          <cell r="A423">
            <v>30852</v>
          </cell>
          <cell r="B423" t="str">
            <v>Van Den Daele Marischka</v>
          </cell>
        </row>
        <row r="424">
          <cell r="A424">
            <v>30853</v>
          </cell>
          <cell r="B424" t="str">
            <v>Vervaet Kristof</v>
          </cell>
        </row>
        <row r="425">
          <cell r="A425">
            <v>30865</v>
          </cell>
          <cell r="B425" t="str">
            <v>Parmentier Dries</v>
          </cell>
        </row>
        <row r="426">
          <cell r="A426">
            <v>30901</v>
          </cell>
          <cell r="B426" t="str">
            <v>vanden Bulcke Johan</v>
          </cell>
        </row>
        <row r="427">
          <cell r="A427">
            <v>30903</v>
          </cell>
          <cell r="B427" t="str">
            <v>Wauters Kenneth</v>
          </cell>
        </row>
        <row r="428">
          <cell r="A428">
            <v>30964</v>
          </cell>
          <cell r="B428" t="str">
            <v>Valcke Patrick</v>
          </cell>
        </row>
        <row r="429">
          <cell r="A429">
            <v>30966</v>
          </cell>
          <cell r="B429" t="str">
            <v>Persyn Wendy</v>
          </cell>
        </row>
        <row r="430">
          <cell r="A430">
            <v>30967</v>
          </cell>
          <cell r="B430" t="str">
            <v>Taser Fatih</v>
          </cell>
        </row>
        <row r="431">
          <cell r="A431">
            <v>30999</v>
          </cell>
          <cell r="B431" t="str">
            <v>Biesemans Jasper</v>
          </cell>
        </row>
        <row r="432">
          <cell r="A432">
            <v>31000</v>
          </cell>
          <cell r="B432" t="str">
            <v>De Poorter Pascal</v>
          </cell>
        </row>
        <row r="433">
          <cell r="A433">
            <v>31052</v>
          </cell>
          <cell r="B433" t="str">
            <v>Pieters Luc</v>
          </cell>
        </row>
        <row r="434">
          <cell r="A434">
            <v>31092</v>
          </cell>
          <cell r="B434" t="str">
            <v>De Jaeger Kevin</v>
          </cell>
        </row>
        <row r="435">
          <cell r="A435">
            <v>31111</v>
          </cell>
          <cell r="B435" t="str">
            <v>Bonne Niko</v>
          </cell>
        </row>
        <row r="436">
          <cell r="A436">
            <v>31118</v>
          </cell>
          <cell r="B436" t="str">
            <v>De Sutter Michiel</v>
          </cell>
        </row>
        <row r="437">
          <cell r="A437">
            <v>31119</v>
          </cell>
          <cell r="B437" t="str">
            <v>Volckaert Amaury</v>
          </cell>
        </row>
        <row r="438">
          <cell r="A438">
            <v>31150</v>
          </cell>
          <cell r="B438" t="str">
            <v>Oueslati Mohamed Ali</v>
          </cell>
        </row>
        <row r="439">
          <cell r="A439">
            <v>31154</v>
          </cell>
          <cell r="B439" t="str">
            <v>De Smaele Jochen</v>
          </cell>
        </row>
        <row r="440">
          <cell r="A440">
            <v>31165</v>
          </cell>
          <cell r="B440" t="str">
            <v>Govaerts Sandro</v>
          </cell>
        </row>
        <row r="441">
          <cell r="A441">
            <v>31208</v>
          </cell>
          <cell r="B441" t="str">
            <v>Ghous Jalaluddin</v>
          </cell>
        </row>
        <row r="442">
          <cell r="A442">
            <v>31229</v>
          </cell>
          <cell r="B442" t="str">
            <v>Desmadryl Tamasine</v>
          </cell>
        </row>
        <row r="443">
          <cell r="A443">
            <v>31231</v>
          </cell>
          <cell r="B443" t="str">
            <v>Colaes Dylan</v>
          </cell>
        </row>
        <row r="444">
          <cell r="A444">
            <v>31232</v>
          </cell>
          <cell r="B444" t="str">
            <v>Göcen Ahmedi - Muhtar</v>
          </cell>
        </row>
        <row r="445">
          <cell r="A445">
            <v>31235</v>
          </cell>
          <cell r="B445" t="str">
            <v>Dhondt Brecht</v>
          </cell>
        </row>
        <row r="446">
          <cell r="A446">
            <v>31256</v>
          </cell>
          <cell r="B446" t="str">
            <v>Bogaert Wiebert</v>
          </cell>
        </row>
        <row r="447">
          <cell r="A447">
            <v>31278</v>
          </cell>
          <cell r="B447" t="str">
            <v>Kouki Saif ddine</v>
          </cell>
        </row>
        <row r="448">
          <cell r="A448">
            <v>31357</v>
          </cell>
          <cell r="B448" t="str">
            <v>Claeys Tom</v>
          </cell>
        </row>
        <row r="449">
          <cell r="A449">
            <v>31359</v>
          </cell>
          <cell r="B449" t="str">
            <v>Van der Steen Christophe</v>
          </cell>
        </row>
        <row r="450">
          <cell r="A450">
            <v>31360</v>
          </cell>
          <cell r="B450" t="str">
            <v>Simsek Fatih</v>
          </cell>
        </row>
        <row r="451">
          <cell r="A451">
            <v>31361</v>
          </cell>
          <cell r="B451" t="str">
            <v>Pille Pascal</v>
          </cell>
        </row>
        <row r="452">
          <cell r="A452">
            <v>31404</v>
          </cell>
          <cell r="B452" t="str">
            <v>Vindevogel Nick</v>
          </cell>
        </row>
        <row r="453">
          <cell r="A453">
            <v>31405</v>
          </cell>
          <cell r="B453" t="str">
            <v>Dhondt Kimberly</v>
          </cell>
        </row>
        <row r="454">
          <cell r="A454">
            <v>31408</v>
          </cell>
          <cell r="B454" t="str">
            <v>Mejri Ilyas</v>
          </cell>
        </row>
        <row r="455">
          <cell r="A455">
            <v>31422</v>
          </cell>
          <cell r="B455" t="str">
            <v>Dupon Warre</v>
          </cell>
        </row>
        <row r="456">
          <cell r="A456">
            <v>31424</v>
          </cell>
          <cell r="B456" t="str">
            <v>De Fré Dimitri</v>
          </cell>
        </row>
        <row r="457">
          <cell r="A457">
            <v>31425</v>
          </cell>
          <cell r="B457" t="str">
            <v>Van Durme Didier</v>
          </cell>
        </row>
        <row r="458">
          <cell r="A458">
            <v>31433</v>
          </cell>
          <cell r="B458" t="str">
            <v>Speeckaert Jamie</v>
          </cell>
        </row>
        <row r="459">
          <cell r="A459">
            <v>31483</v>
          </cell>
          <cell r="B459" t="str">
            <v>Bracke Michael</v>
          </cell>
        </row>
        <row r="460">
          <cell r="A460">
            <v>31488</v>
          </cell>
          <cell r="B460" t="str">
            <v>Mangelinckx David</v>
          </cell>
        </row>
        <row r="461">
          <cell r="A461">
            <v>31489</v>
          </cell>
          <cell r="B461" t="str">
            <v>Jones Sammy</v>
          </cell>
        </row>
        <row r="462">
          <cell r="A462">
            <v>31509</v>
          </cell>
          <cell r="B462" t="str">
            <v>Ayari Younes</v>
          </cell>
        </row>
        <row r="463">
          <cell r="A463">
            <v>31510</v>
          </cell>
          <cell r="B463" t="str">
            <v>Waeles Lorenzo</v>
          </cell>
        </row>
        <row r="464">
          <cell r="A464">
            <v>31513</v>
          </cell>
          <cell r="B464" t="str">
            <v>DePoorter Dimitri</v>
          </cell>
        </row>
        <row r="465">
          <cell r="A465">
            <v>31547</v>
          </cell>
          <cell r="B465" t="str">
            <v>De Groote Wim</v>
          </cell>
        </row>
        <row r="466">
          <cell r="A466">
            <v>31550</v>
          </cell>
          <cell r="B466" t="str">
            <v>Cetin Serdar</v>
          </cell>
        </row>
        <row r="467">
          <cell r="A467">
            <v>31600</v>
          </cell>
          <cell r="B467" t="str">
            <v>Mertens Tom</v>
          </cell>
        </row>
        <row r="468">
          <cell r="A468">
            <v>31601</v>
          </cell>
          <cell r="B468" t="str">
            <v>Akin Ridvan</v>
          </cell>
        </row>
        <row r="469">
          <cell r="A469">
            <v>31605</v>
          </cell>
          <cell r="B469" t="str">
            <v>Van Poucke Maarten</v>
          </cell>
        </row>
        <row r="470">
          <cell r="A470">
            <v>31634</v>
          </cell>
          <cell r="B470" t="str">
            <v>Kirsan Ömer</v>
          </cell>
        </row>
        <row r="471">
          <cell r="A471">
            <v>31635</v>
          </cell>
          <cell r="B471" t="str">
            <v>Vaeyens Midas</v>
          </cell>
        </row>
        <row r="472">
          <cell r="A472">
            <v>31659</v>
          </cell>
          <cell r="B472" t="str">
            <v>Grypdonck Kenneth</v>
          </cell>
        </row>
        <row r="473">
          <cell r="A473">
            <v>31668</v>
          </cell>
          <cell r="B473" t="str">
            <v>Weemhof Maurice</v>
          </cell>
        </row>
        <row r="474">
          <cell r="A474">
            <v>31689</v>
          </cell>
          <cell r="B474" t="str">
            <v>Van Achte Jay</v>
          </cell>
        </row>
        <row r="475">
          <cell r="A475">
            <v>31717</v>
          </cell>
          <cell r="B475" t="str">
            <v>Konix Christian</v>
          </cell>
        </row>
        <row r="476">
          <cell r="A476">
            <v>31731</v>
          </cell>
          <cell r="B476" t="str">
            <v>Dedapper Marijke</v>
          </cell>
        </row>
        <row r="477">
          <cell r="A477">
            <v>31733</v>
          </cell>
          <cell r="B477" t="str">
            <v>Sonck Kristof</v>
          </cell>
        </row>
        <row r="478">
          <cell r="A478">
            <v>31734</v>
          </cell>
          <cell r="B478" t="str">
            <v>Oulzrag Moustafa</v>
          </cell>
        </row>
        <row r="479">
          <cell r="A479">
            <v>31736</v>
          </cell>
          <cell r="B479" t="str">
            <v>Duré Tatjana</v>
          </cell>
        </row>
        <row r="480">
          <cell r="A480">
            <v>31768</v>
          </cell>
          <cell r="B480" t="str">
            <v>De Spiegeleire Annabel</v>
          </cell>
        </row>
        <row r="481">
          <cell r="A481">
            <v>31769</v>
          </cell>
          <cell r="B481" t="str">
            <v>Dhondt Timothy</v>
          </cell>
        </row>
        <row r="482">
          <cell r="A482">
            <v>31774</v>
          </cell>
          <cell r="B482" t="str">
            <v>Van de Gehuchte Olivier</v>
          </cell>
        </row>
        <row r="483">
          <cell r="A483">
            <v>31776</v>
          </cell>
          <cell r="B483" t="str">
            <v>Famelaer Steve</v>
          </cell>
        </row>
        <row r="484">
          <cell r="A484">
            <v>31846</v>
          </cell>
          <cell r="B484" t="str">
            <v>De Smet Wilfried</v>
          </cell>
        </row>
        <row r="485">
          <cell r="A485">
            <v>31891</v>
          </cell>
          <cell r="B485" t="str">
            <v>De Wilde Dimitry</v>
          </cell>
        </row>
        <row r="486">
          <cell r="A486">
            <v>31892</v>
          </cell>
          <cell r="B486" t="str">
            <v>Body Christophe</v>
          </cell>
        </row>
        <row r="487">
          <cell r="A487">
            <v>31954</v>
          </cell>
          <cell r="B487" t="str">
            <v>Billen Sander</v>
          </cell>
        </row>
        <row r="488">
          <cell r="A488">
            <v>31971</v>
          </cell>
          <cell r="B488" t="str">
            <v>Gerfen Maran</v>
          </cell>
        </row>
        <row r="489">
          <cell r="A489">
            <v>32002</v>
          </cell>
          <cell r="B489" t="str">
            <v>Hasni Helmi</v>
          </cell>
        </row>
        <row r="490">
          <cell r="A490">
            <v>32091</v>
          </cell>
          <cell r="B490" t="str">
            <v>Köroglu Ercan</v>
          </cell>
        </row>
        <row r="491">
          <cell r="A491">
            <v>32092</v>
          </cell>
          <cell r="B491" t="str">
            <v>Öner Tolga</v>
          </cell>
        </row>
        <row r="492">
          <cell r="A492">
            <v>32144</v>
          </cell>
          <cell r="B492" t="str">
            <v>Voet Leentje</v>
          </cell>
        </row>
        <row r="493">
          <cell r="A493">
            <v>32145</v>
          </cell>
          <cell r="B493" t="str">
            <v>Remory Stijn</v>
          </cell>
        </row>
        <row r="494">
          <cell r="A494">
            <v>32168</v>
          </cell>
          <cell r="B494" t="str">
            <v>Vranken Zulkifly</v>
          </cell>
        </row>
        <row r="495">
          <cell r="A495">
            <v>32169</v>
          </cell>
          <cell r="B495" t="str">
            <v>Kelchtermans Raf</v>
          </cell>
        </row>
        <row r="496">
          <cell r="A496">
            <v>32245</v>
          </cell>
          <cell r="B496" t="str">
            <v>Verlinden Bianca</v>
          </cell>
        </row>
        <row r="497">
          <cell r="A497">
            <v>32258</v>
          </cell>
          <cell r="B497" t="str">
            <v>Vanwynsberghe Jolien</v>
          </cell>
        </row>
        <row r="498">
          <cell r="A498">
            <v>32303</v>
          </cell>
          <cell r="B498" t="str">
            <v>De Bree Peter</v>
          </cell>
        </row>
        <row r="499">
          <cell r="A499">
            <v>32316</v>
          </cell>
          <cell r="B499" t="str">
            <v>Martens Geert</v>
          </cell>
        </row>
        <row r="500">
          <cell r="A500">
            <v>32369</v>
          </cell>
          <cell r="B500" t="str">
            <v>Vandenborre Patrick</v>
          </cell>
        </row>
        <row r="501">
          <cell r="A501">
            <v>32387</v>
          </cell>
          <cell r="B501" t="str">
            <v>Meersman Herman</v>
          </cell>
        </row>
        <row r="502">
          <cell r="A502">
            <v>32458</v>
          </cell>
          <cell r="B502" t="str">
            <v>Cifteoglu Sedat</v>
          </cell>
        </row>
        <row r="503">
          <cell r="A503">
            <v>32528</v>
          </cell>
          <cell r="B503" t="str">
            <v>Benjilali Abdelhak</v>
          </cell>
        </row>
        <row r="504">
          <cell r="A504">
            <v>32542</v>
          </cell>
          <cell r="B504" t="str">
            <v>Vanderstock Kenny</v>
          </cell>
        </row>
        <row r="505">
          <cell r="A505">
            <v>32556</v>
          </cell>
          <cell r="B505" t="str">
            <v>Raes Michaël</v>
          </cell>
        </row>
        <row r="506">
          <cell r="A506">
            <v>32557</v>
          </cell>
          <cell r="B506" t="str">
            <v>De Clus Hans</v>
          </cell>
        </row>
        <row r="507">
          <cell r="A507">
            <v>32559</v>
          </cell>
          <cell r="B507" t="str">
            <v>Van Dueren Kim</v>
          </cell>
        </row>
        <row r="508">
          <cell r="A508">
            <v>32584</v>
          </cell>
          <cell r="B508" t="str">
            <v>De Boey Jolien</v>
          </cell>
        </row>
        <row r="509">
          <cell r="A509">
            <v>32610</v>
          </cell>
          <cell r="B509" t="str">
            <v>Wulleput Kjell</v>
          </cell>
        </row>
        <row r="510">
          <cell r="A510">
            <v>32611</v>
          </cell>
          <cell r="B510" t="str">
            <v>Özer Özgur</v>
          </cell>
        </row>
        <row r="511">
          <cell r="A511">
            <v>32613</v>
          </cell>
          <cell r="B511" t="str">
            <v>Stevelinck Luc</v>
          </cell>
        </row>
        <row r="512">
          <cell r="A512">
            <v>32632</v>
          </cell>
          <cell r="B512" t="str">
            <v>Mestdagh Joris</v>
          </cell>
        </row>
        <row r="513">
          <cell r="A513">
            <v>32620</v>
          </cell>
          <cell r="B513" t="str">
            <v>Saey Jeffrey</v>
          </cell>
        </row>
        <row r="514">
          <cell r="A514">
            <v>32632</v>
          </cell>
          <cell r="B514" t="str">
            <v>Mestdagh Joris</v>
          </cell>
        </row>
        <row r="515">
          <cell r="A515">
            <v>32642</v>
          </cell>
          <cell r="B515" t="str">
            <v>Topak Erkan</v>
          </cell>
        </row>
        <row r="516">
          <cell r="A516">
            <v>32657</v>
          </cell>
          <cell r="B516" t="str">
            <v>Gardabou Nasr-eddine</v>
          </cell>
        </row>
        <row r="517">
          <cell r="A517">
            <v>32660</v>
          </cell>
          <cell r="B517" t="str">
            <v>Martens Pedro</v>
          </cell>
        </row>
        <row r="518">
          <cell r="A518">
            <v>32822</v>
          </cell>
          <cell r="B518" t="str">
            <v>De Cock Koen</v>
          </cell>
        </row>
        <row r="519">
          <cell r="A519">
            <v>32951</v>
          </cell>
          <cell r="B519" t="str">
            <v>De Bruyne Sonia</v>
          </cell>
        </row>
        <row r="520">
          <cell r="A520">
            <v>32968</v>
          </cell>
          <cell r="B520" t="str">
            <v>Vermeersch Francky</v>
          </cell>
        </row>
        <row r="521">
          <cell r="A521">
            <v>33049</v>
          </cell>
          <cell r="B521" t="str">
            <v>Depaepe Dirk</v>
          </cell>
        </row>
        <row r="522">
          <cell r="A522">
            <v>33085</v>
          </cell>
          <cell r="B522" t="str">
            <v>Van Hoe Ivo</v>
          </cell>
        </row>
        <row r="523">
          <cell r="A523">
            <v>3670</v>
          </cell>
          <cell r="B523" t="str">
            <v>Van Geyt Michael</v>
          </cell>
        </row>
        <row r="524">
          <cell r="A524">
            <v>3690</v>
          </cell>
          <cell r="B524" t="str">
            <v>Galens Georges</v>
          </cell>
        </row>
        <row r="525">
          <cell r="A525">
            <v>3742</v>
          </cell>
          <cell r="B525" t="str">
            <v>Torrekens Danny</v>
          </cell>
        </row>
        <row r="526">
          <cell r="A526">
            <v>3747</v>
          </cell>
          <cell r="B526" t="str">
            <v>Marius Marc</v>
          </cell>
        </row>
        <row r="527">
          <cell r="A527">
            <v>3748</v>
          </cell>
          <cell r="B527" t="str">
            <v>Vanhooren Jose</v>
          </cell>
        </row>
        <row r="528">
          <cell r="A528">
            <v>3793</v>
          </cell>
          <cell r="B528" t="str">
            <v>Makelberge Michel</v>
          </cell>
        </row>
        <row r="529">
          <cell r="A529">
            <v>3868</v>
          </cell>
          <cell r="B529" t="str">
            <v>De Vos Christian</v>
          </cell>
        </row>
        <row r="530">
          <cell r="A530">
            <v>3926</v>
          </cell>
          <cell r="B530" t="str">
            <v>De Clercq Marc</v>
          </cell>
        </row>
        <row r="531">
          <cell r="A531">
            <v>3986</v>
          </cell>
          <cell r="B531" t="str">
            <v>Decaluwe Dirk</v>
          </cell>
        </row>
        <row r="532">
          <cell r="A532">
            <v>4046</v>
          </cell>
          <cell r="B532" t="str">
            <v>Schatteman Julien</v>
          </cell>
        </row>
        <row r="533">
          <cell r="A533">
            <v>4064</v>
          </cell>
          <cell r="B533" t="str">
            <v>Graton Philippe</v>
          </cell>
        </row>
        <row r="534">
          <cell r="A534">
            <v>4128</v>
          </cell>
          <cell r="B534" t="str">
            <v>Vereecke Patrick</v>
          </cell>
        </row>
        <row r="535">
          <cell r="A535">
            <v>4193</v>
          </cell>
          <cell r="B535" t="str">
            <v>De Schepper Geert</v>
          </cell>
        </row>
        <row r="536">
          <cell r="A536">
            <v>4204</v>
          </cell>
          <cell r="B536" t="str">
            <v>Terneu Pascal</v>
          </cell>
        </row>
        <row r="537">
          <cell r="A537">
            <v>4276</v>
          </cell>
          <cell r="B537" t="str">
            <v>Mostaert Ronny</v>
          </cell>
        </row>
        <row r="538">
          <cell r="A538">
            <v>4419</v>
          </cell>
          <cell r="B538" t="str">
            <v>Maelbrancke Eddy</v>
          </cell>
        </row>
        <row r="539">
          <cell r="A539">
            <v>4440</v>
          </cell>
          <cell r="B539" t="str">
            <v>De Roo Jan</v>
          </cell>
        </row>
        <row r="540">
          <cell r="A540">
            <v>4522</v>
          </cell>
          <cell r="B540" t="str">
            <v>Dierinck Charles</v>
          </cell>
        </row>
        <row r="541">
          <cell r="A541">
            <v>4523</v>
          </cell>
          <cell r="B541" t="str">
            <v>Lammens Eric</v>
          </cell>
        </row>
        <row r="542">
          <cell r="A542">
            <v>4525</v>
          </cell>
          <cell r="B542" t="str">
            <v>Vanthomme Geert</v>
          </cell>
        </row>
        <row r="543">
          <cell r="A543">
            <v>4608</v>
          </cell>
          <cell r="B543" t="str">
            <v>Steenbrugge Johan</v>
          </cell>
        </row>
        <row r="544">
          <cell r="A544">
            <v>4624</v>
          </cell>
          <cell r="B544" t="str">
            <v>Declercq Erik</v>
          </cell>
        </row>
        <row r="545">
          <cell r="A545">
            <v>4627</v>
          </cell>
          <cell r="B545" t="str">
            <v>Sleeuwaert Dominique</v>
          </cell>
        </row>
        <row r="546">
          <cell r="A546">
            <v>4720</v>
          </cell>
          <cell r="B546" t="str">
            <v>De Roo Jo</v>
          </cell>
        </row>
        <row r="547">
          <cell r="A547">
            <v>4764</v>
          </cell>
          <cell r="B547" t="str">
            <v>Beke Erik</v>
          </cell>
        </row>
        <row r="548">
          <cell r="A548">
            <v>4793</v>
          </cell>
          <cell r="B548" t="str">
            <v>De Fré Sandra</v>
          </cell>
        </row>
        <row r="549">
          <cell r="A549">
            <v>4942</v>
          </cell>
          <cell r="B549" t="str">
            <v>De doncker Dirk</v>
          </cell>
        </row>
        <row r="550">
          <cell r="A550">
            <v>4943</v>
          </cell>
          <cell r="B550" t="str">
            <v>Vervust Guido</v>
          </cell>
        </row>
        <row r="551">
          <cell r="A551">
            <v>5061</v>
          </cell>
          <cell r="B551" t="str">
            <v>De Clercq Peter</v>
          </cell>
        </row>
        <row r="552">
          <cell r="A552">
            <v>5063</v>
          </cell>
          <cell r="B552" t="str">
            <v>Merre Bart</v>
          </cell>
        </row>
        <row r="553">
          <cell r="A553">
            <v>5076</v>
          </cell>
          <cell r="B553" t="str">
            <v>Cuvelier Bernard</v>
          </cell>
        </row>
        <row r="554">
          <cell r="A554">
            <v>5080</v>
          </cell>
          <cell r="B554" t="str">
            <v>Van Damme Karin</v>
          </cell>
        </row>
        <row r="555">
          <cell r="A555">
            <v>5559</v>
          </cell>
          <cell r="B555" t="str">
            <v>Hoste Tania</v>
          </cell>
        </row>
        <row r="556">
          <cell r="A556">
            <v>5573</v>
          </cell>
          <cell r="B556" t="str">
            <v>Dhondt Carlos</v>
          </cell>
        </row>
        <row r="557">
          <cell r="A557">
            <v>5599</v>
          </cell>
          <cell r="B557" t="str">
            <v>Pretel Philippe</v>
          </cell>
        </row>
        <row r="558">
          <cell r="A558">
            <v>5718</v>
          </cell>
          <cell r="B558" t="str">
            <v>Dejonckheere Inge</v>
          </cell>
        </row>
        <row r="559">
          <cell r="A559">
            <v>5736</v>
          </cell>
          <cell r="B559" t="str">
            <v>Tieberghien Oswald</v>
          </cell>
        </row>
        <row r="560">
          <cell r="A560">
            <v>5813</v>
          </cell>
          <cell r="B560" t="str">
            <v>Binard Sabine</v>
          </cell>
        </row>
        <row r="561">
          <cell r="A561">
            <v>5872</v>
          </cell>
          <cell r="B561" t="str">
            <v>Ketelslagers Marc</v>
          </cell>
        </row>
        <row r="562">
          <cell r="A562">
            <v>6049</v>
          </cell>
          <cell r="B562" t="str">
            <v>Jouret Alain</v>
          </cell>
        </row>
        <row r="563">
          <cell r="A563">
            <v>6067</v>
          </cell>
          <cell r="B563" t="str">
            <v>Vantilcke Fabien</v>
          </cell>
        </row>
        <row r="564">
          <cell r="A564">
            <v>6092</v>
          </cell>
          <cell r="B564" t="str">
            <v>Boone Pascal</v>
          </cell>
        </row>
        <row r="565">
          <cell r="A565">
            <v>6147</v>
          </cell>
          <cell r="B565" t="str">
            <v>Van der Cruyssen Franky</v>
          </cell>
        </row>
        <row r="566">
          <cell r="A566">
            <v>6229</v>
          </cell>
          <cell r="B566" t="str">
            <v>De Meyer Antoon</v>
          </cell>
        </row>
        <row r="567">
          <cell r="A567">
            <v>6239</v>
          </cell>
          <cell r="B567" t="str">
            <v>Van der Stappen Marc</v>
          </cell>
        </row>
        <row r="568">
          <cell r="A568">
            <v>6266</v>
          </cell>
          <cell r="B568" t="str">
            <v>Delmeiren Marnic</v>
          </cell>
        </row>
        <row r="569">
          <cell r="A569">
            <v>6309</v>
          </cell>
          <cell r="B569" t="str">
            <v>Busson Dirk</v>
          </cell>
        </row>
        <row r="570">
          <cell r="A570">
            <v>6310</v>
          </cell>
          <cell r="B570" t="str">
            <v>De Craene Peter</v>
          </cell>
        </row>
        <row r="571">
          <cell r="A571">
            <v>7195</v>
          </cell>
          <cell r="B571" t="str">
            <v>Van Loo Henk</v>
          </cell>
        </row>
        <row r="572">
          <cell r="A572">
            <v>7422</v>
          </cell>
          <cell r="B572" t="str">
            <v>Martens Dominique</v>
          </cell>
        </row>
        <row r="573">
          <cell r="A573">
            <v>7746</v>
          </cell>
          <cell r="B573" t="str">
            <v>Aelterman Didier</v>
          </cell>
        </row>
        <row r="574">
          <cell r="A574">
            <v>7748</v>
          </cell>
          <cell r="B574" t="str">
            <v>Baetslé Stephen</v>
          </cell>
        </row>
        <row r="575">
          <cell r="A575">
            <v>7902</v>
          </cell>
          <cell r="B575" t="str">
            <v>Cornelis Dirk</v>
          </cell>
        </row>
        <row r="576">
          <cell r="A576">
            <v>7977</v>
          </cell>
          <cell r="B576" t="str">
            <v>Dhondt Carine</v>
          </cell>
        </row>
        <row r="577">
          <cell r="A577">
            <v>8016</v>
          </cell>
          <cell r="B577" t="str">
            <v>Vinck Roland</v>
          </cell>
        </row>
        <row r="578">
          <cell r="A578">
            <v>8026</v>
          </cell>
          <cell r="B578" t="str">
            <v>Benyoub Hassan</v>
          </cell>
        </row>
        <row r="579">
          <cell r="A579">
            <v>8027</v>
          </cell>
          <cell r="B579" t="str">
            <v>De Pauw Tania</v>
          </cell>
        </row>
        <row r="580">
          <cell r="A580">
            <v>8196</v>
          </cell>
          <cell r="B580" t="str">
            <v>Remue Wim</v>
          </cell>
        </row>
        <row r="581">
          <cell r="A581">
            <v>8391</v>
          </cell>
          <cell r="B581" t="str">
            <v>Lucq Joeri</v>
          </cell>
        </row>
        <row r="582">
          <cell r="A582">
            <v>8393</v>
          </cell>
          <cell r="B582" t="str">
            <v>Priem Sandra</v>
          </cell>
        </row>
        <row r="583">
          <cell r="A583">
            <v>8394</v>
          </cell>
          <cell r="B583" t="str">
            <v>Smet Antoon</v>
          </cell>
        </row>
        <row r="584">
          <cell r="A584">
            <v>8708</v>
          </cell>
          <cell r="B584" t="str">
            <v>Middernacht Andy</v>
          </cell>
        </row>
        <row r="585">
          <cell r="A585">
            <v>8792</v>
          </cell>
          <cell r="B585" t="str">
            <v>VandenDaele Dave</v>
          </cell>
        </row>
        <row r="586">
          <cell r="A586">
            <v>8918</v>
          </cell>
          <cell r="B586" t="str">
            <v>De Graeve Marc</v>
          </cell>
        </row>
        <row r="587">
          <cell r="A587">
            <v>9062</v>
          </cell>
          <cell r="B587" t="str">
            <v>Westelinck Davy</v>
          </cell>
        </row>
        <row r="588">
          <cell r="A588">
            <v>9065</v>
          </cell>
          <cell r="B588" t="str">
            <v>Dewispelaere Danny</v>
          </cell>
        </row>
        <row r="589">
          <cell r="A589">
            <v>9067</v>
          </cell>
          <cell r="B589" t="str">
            <v>De Bruycker Marnix</v>
          </cell>
        </row>
        <row r="590">
          <cell r="A590">
            <v>9157</v>
          </cell>
          <cell r="B590" t="str">
            <v>Van De Sompel Luc</v>
          </cell>
        </row>
        <row r="591">
          <cell r="A591">
            <v>9158</v>
          </cell>
          <cell r="B591" t="str">
            <v>De Weirdt Ronny</v>
          </cell>
        </row>
        <row r="592">
          <cell r="A592">
            <v>9667</v>
          </cell>
          <cell r="B592" t="str">
            <v>Lust Dominiek</v>
          </cell>
        </row>
        <row r="593">
          <cell r="A593">
            <v>9824</v>
          </cell>
          <cell r="B593" t="str">
            <v>De Meulenaere Eric</v>
          </cell>
        </row>
        <row r="594">
          <cell r="A594">
            <v>9979</v>
          </cell>
          <cell r="B594" t="str">
            <v>Loots Wim</v>
          </cell>
        </row>
        <row r="595">
          <cell r="A595">
            <v>31102</v>
          </cell>
          <cell r="B595" t="str">
            <v>Debouver Jürgen</v>
          </cell>
        </row>
        <row r="596">
          <cell r="A596">
            <v>31111</v>
          </cell>
          <cell r="B596" t="str">
            <v>Bonne Niko</v>
          </cell>
        </row>
        <row r="597">
          <cell r="A597">
            <v>31118</v>
          </cell>
          <cell r="B597" t="str">
            <v>De Sutter Michiel</v>
          </cell>
        </row>
        <row r="598">
          <cell r="A598">
            <v>31119</v>
          </cell>
          <cell r="B598" t="str">
            <v>Volckaert Amaury</v>
          </cell>
        </row>
        <row r="599">
          <cell r="A599">
            <v>31150</v>
          </cell>
          <cell r="B599" t="str">
            <v>Oueslati Mohamed Ali</v>
          </cell>
        </row>
        <row r="600">
          <cell r="A600">
            <v>31154</v>
          </cell>
          <cell r="B600" t="str">
            <v>De Smaele Jochen</v>
          </cell>
        </row>
        <row r="601">
          <cell r="A601">
            <v>31165</v>
          </cell>
          <cell r="B601" t="str">
            <v>Govaerts Sandro</v>
          </cell>
        </row>
        <row r="602">
          <cell r="A602">
            <v>31235</v>
          </cell>
          <cell r="B602" t="str">
            <v>D'Hondt Brecht</v>
          </cell>
        </row>
        <row r="603">
          <cell r="A603">
            <v>31229</v>
          </cell>
          <cell r="B603" t="str">
            <v>Desmadryl Tamasine</v>
          </cell>
        </row>
        <row r="604">
          <cell r="A604">
            <v>31208</v>
          </cell>
          <cell r="B604" t="str">
            <v>Ghous Jalaluddin</v>
          </cell>
        </row>
        <row r="605">
          <cell r="A605">
            <v>31295</v>
          </cell>
          <cell r="B605" t="str">
            <v xml:space="preserve">Lootens An </v>
          </cell>
        </row>
        <row r="606">
          <cell r="A606">
            <v>31732</v>
          </cell>
          <cell r="B606" t="str">
            <v xml:space="preserve">Slock Cedric </v>
          </cell>
        </row>
        <row r="607">
          <cell r="A607">
            <v>31635</v>
          </cell>
          <cell r="B607" t="str">
            <v xml:space="preserve">Vaeyens Midas </v>
          </cell>
        </row>
        <row r="608">
          <cell r="A608">
            <v>31668</v>
          </cell>
          <cell r="B608" t="str">
            <v>Weemhof Maurice</v>
          </cell>
        </row>
        <row r="609">
          <cell r="A609">
            <v>31669</v>
          </cell>
          <cell r="B609" t="str">
            <v>Aru Francesca</v>
          </cell>
        </row>
        <row r="610">
          <cell r="A610">
            <v>31731</v>
          </cell>
          <cell r="B610" t="str">
            <v>De Dapper Marijke</v>
          </cell>
        </row>
        <row r="611">
          <cell r="A611">
            <v>31768</v>
          </cell>
          <cell r="B611" t="str">
            <v>De Spiegeleire Annabel</v>
          </cell>
        </row>
        <row r="612">
          <cell r="A612">
            <v>31734</v>
          </cell>
          <cell r="B612" t="str">
            <v>Oulzrag Moustafa</v>
          </cell>
        </row>
        <row r="613">
          <cell r="A613">
            <v>31891</v>
          </cell>
          <cell r="B613" t="str">
            <v>De Wilde Dimitry</v>
          </cell>
        </row>
        <row r="614">
          <cell r="A614">
            <v>31954</v>
          </cell>
          <cell r="B614" t="str">
            <v>Billen Sander</v>
          </cell>
        </row>
        <row r="615">
          <cell r="A615">
            <v>32144</v>
          </cell>
          <cell r="B615" t="str">
            <v>Voet Leentje</v>
          </cell>
        </row>
        <row r="616">
          <cell r="A616">
            <v>32091</v>
          </cell>
          <cell r="B616" t="str">
            <v xml:space="preserve">Köröglu Ercan </v>
          </cell>
        </row>
        <row r="617">
          <cell r="A617">
            <v>32147</v>
          </cell>
          <cell r="B617" t="str">
            <v xml:space="preserve">Harmanci Kenan </v>
          </cell>
        </row>
        <row r="618">
          <cell r="A618">
            <v>32369</v>
          </cell>
          <cell r="B618" t="str">
            <v xml:space="preserve">Vandenborre Patrick </v>
          </cell>
        </row>
        <row r="619">
          <cell r="A619">
            <v>31111</v>
          </cell>
          <cell r="B619" t="str">
            <v>Bonne Niko</v>
          </cell>
        </row>
        <row r="620">
          <cell r="A620">
            <v>31118</v>
          </cell>
          <cell r="B620" t="str">
            <v>De Sutter Michiel</v>
          </cell>
        </row>
        <row r="621">
          <cell r="A621">
            <v>31119</v>
          </cell>
          <cell r="B621" t="str">
            <v>Volckaert Amaury</v>
          </cell>
        </row>
        <row r="622">
          <cell r="A622">
            <v>31150</v>
          </cell>
          <cell r="B622" t="str">
            <v>Oueslati Mohamed Ali</v>
          </cell>
        </row>
        <row r="623">
          <cell r="A623">
            <v>31154</v>
          </cell>
          <cell r="B623" t="str">
            <v>De Smaele Jochen</v>
          </cell>
        </row>
        <row r="624">
          <cell r="A624">
            <v>31165</v>
          </cell>
          <cell r="B624" t="str">
            <v>Govaerts Sandro</v>
          </cell>
        </row>
        <row r="625">
          <cell r="A625">
            <v>31208</v>
          </cell>
          <cell r="B625" t="str">
            <v>Ghous Jalaluddin</v>
          </cell>
        </row>
        <row r="626">
          <cell r="A626">
            <v>31229</v>
          </cell>
          <cell r="B626" t="str">
            <v>Desmadryl Tamasine</v>
          </cell>
        </row>
        <row r="627">
          <cell r="A627">
            <v>31231</v>
          </cell>
          <cell r="B627" t="str">
            <v>Colaes Dylan</v>
          </cell>
        </row>
        <row r="628">
          <cell r="A628">
            <v>31232</v>
          </cell>
          <cell r="B628" t="str">
            <v>Göcen Ahmedi - Muhtar</v>
          </cell>
        </row>
        <row r="629">
          <cell r="A629">
            <v>31235</v>
          </cell>
          <cell r="B629" t="str">
            <v>Dhondt Brecht</v>
          </cell>
        </row>
        <row r="630">
          <cell r="A630">
            <v>31256</v>
          </cell>
          <cell r="B630" t="str">
            <v>Bogaert Wiebert</v>
          </cell>
        </row>
        <row r="631">
          <cell r="A631">
            <v>31357</v>
          </cell>
          <cell r="B631" t="str">
            <v>Claeys Tom</v>
          </cell>
        </row>
        <row r="632">
          <cell r="A632">
            <v>31359</v>
          </cell>
          <cell r="B632" t="str">
            <v>Van der Steen Christophe</v>
          </cell>
        </row>
        <row r="633">
          <cell r="A633">
            <v>31360</v>
          </cell>
          <cell r="B633" t="str">
            <v>Simsek Fatih</v>
          </cell>
        </row>
        <row r="634">
          <cell r="A634">
            <v>31361</v>
          </cell>
          <cell r="B634" t="str">
            <v>Pille Pascal</v>
          </cell>
        </row>
        <row r="635">
          <cell r="A635">
            <v>31404</v>
          </cell>
          <cell r="B635" t="str">
            <v>Vindevogel Nick</v>
          </cell>
        </row>
        <row r="636">
          <cell r="A636">
            <v>31405</v>
          </cell>
          <cell r="B636" t="str">
            <v>Dhondt Kimberly</v>
          </cell>
        </row>
        <row r="637">
          <cell r="A637">
            <v>31408</v>
          </cell>
          <cell r="B637" t="str">
            <v>Mejri Ilyas</v>
          </cell>
        </row>
        <row r="638">
          <cell r="A638">
            <v>31424</v>
          </cell>
          <cell r="B638" t="str">
            <v>De Fré Dimitri</v>
          </cell>
        </row>
        <row r="639">
          <cell r="A639">
            <v>31425</v>
          </cell>
          <cell r="B639" t="str">
            <v>Van Durme Didier</v>
          </cell>
        </row>
        <row r="640">
          <cell r="A640">
            <v>31433</v>
          </cell>
          <cell r="B640" t="str">
            <v>Speeckaert Jamie</v>
          </cell>
        </row>
        <row r="641">
          <cell r="A641">
            <v>31483</v>
          </cell>
          <cell r="B641" t="str">
            <v>Bracke Michael</v>
          </cell>
        </row>
        <row r="642">
          <cell r="A642">
            <v>31488</v>
          </cell>
          <cell r="B642" t="str">
            <v>Mangelinckx David</v>
          </cell>
        </row>
        <row r="643">
          <cell r="A643">
            <v>31489</v>
          </cell>
          <cell r="B643" t="str">
            <v>Jones Sammy</v>
          </cell>
        </row>
        <row r="644">
          <cell r="A644">
            <v>31510</v>
          </cell>
          <cell r="B644" t="str">
            <v>Waeles Lorenzo</v>
          </cell>
        </row>
        <row r="645">
          <cell r="A645">
            <v>31513</v>
          </cell>
          <cell r="B645" t="str">
            <v>DePoorter Dimitri</v>
          </cell>
        </row>
        <row r="646">
          <cell r="A646">
            <v>31547</v>
          </cell>
          <cell r="B646" t="str">
            <v>De Groote Wim</v>
          </cell>
        </row>
        <row r="647">
          <cell r="A647">
            <v>31550</v>
          </cell>
          <cell r="B647" t="str">
            <v>Cetin Serdar</v>
          </cell>
        </row>
        <row r="648">
          <cell r="A648">
            <v>31600</v>
          </cell>
          <cell r="B648" t="str">
            <v>Mertens Tom</v>
          </cell>
        </row>
        <row r="649">
          <cell r="A649">
            <v>31601</v>
          </cell>
          <cell r="B649" t="str">
            <v>Akin Ridvan</v>
          </cell>
        </row>
        <row r="650">
          <cell r="A650">
            <v>31605</v>
          </cell>
          <cell r="B650" t="str">
            <v>Van Poucke Maarten</v>
          </cell>
        </row>
        <row r="651">
          <cell r="A651">
            <v>31634</v>
          </cell>
          <cell r="B651" t="str">
            <v>Kirsan Ömer</v>
          </cell>
        </row>
        <row r="652">
          <cell r="A652">
            <v>31635</v>
          </cell>
          <cell r="B652" t="str">
            <v>Vaeyens Midas</v>
          </cell>
        </row>
        <row r="653">
          <cell r="A653">
            <v>31659</v>
          </cell>
          <cell r="B653" t="str">
            <v>Grypdonck Kenneth</v>
          </cell>
        </row>
        <row r="654">
          <cell r="A654">
            <v>31668</v>
          </cell>
          <cell r="B654" t="str">
            <v>Weemhof Maurice</v>
          </cell>
        </row>
        <row r="655">
          <cell r="A655">
            <v>31689</v>
          </cell>
          <cell r="B655" t="str">
            <v>Van Achte Jay</v>
          </cell>
        </row>
        <row r="656">
          <cell r="A656">
            <v>31717</v>
          </cell>
          <cell r="B656" t="str">
            <v>Konix Christian</v>
          </cell>
        </row>
        <row r="657">
          <cell r="A657">
            <v>31729</v>
          </cell>
          <cell r="B657" t="str">
            <v>Raja Adnan</v>
          </cell>
        </row>
        <row r="658">
          <cell r="A658">
            <v>31731</v>
          </cell>
          <cell r="B658" t="str">
            <v>Dedapper Marijke</v>
          </cell>
        </row>
        <row r="659">
          <cell r="A659">
            <v>31733</v>
          </cell>
          <cell r="B659" t="str">
            <v>Sonck Kristof</v>
          </cell>
        </row>
        <row r="660">
          <cell r="A660">
            <v>31734</v>
          </cell>
          <cell r="B660" t="str">
            <v>Oulzrag Moustafa</v>
          </cell>
        </row>
        <row r="661">
          <cell r="A661">
            <v>31736</v>
          </cell>
          <cell r="B661" t="str">
            <v>Duré Tatjana</v>
          </cell>
        </row>
        <row r="662">
          <cell r="A662">
            <v>31768</v>
          </cell>
          <cell r="B662" t="str">
            <v>De Spiegeleire Annabel</v>
          </cell>
        </row>
        <row r="663">
          <cell r="A663">
            <v>31769</v>
          </cell>
          <cell r="B663" t="str">
            <v>Dhondt Timothy</v>
          </cell>
        </row>
        <row r="664">
          <cell r="A664">
            <v>31774</v>
          </cell>
          <cell r="B664" t="str">
            <v>Van de Gehuchte Olivier</v>
          </cell>
        </row>
        <row r="665">
          <cell r="A665">
            <v>31776</v>
          </cell>
          <cell r="B665" t="str">
            <v>Famelaer Steve</v>
          </cell>
        </row>
        <row r="666">
          <cell r="A666">
            <v>31846</v>
          </cell>
          <cell r="B666" t="str">
            <v>De Smet Wilfried</v>
          </cell>
        </row>
        <row r="667">
          <cell r="A667">
            <v>31891</v>
          </cell>
          <cell r="B667" t="str">
            <v>De Wilde Dimitry</v>
          </cell>
        </row>
        <row r="668">
          <cell r="A668">
            <v>31892</v>
          </cell>
          <cell r="B668" t="str">
            <v>Body Christophe</v>
          </cell>
        </row>
        <row r="669">
          <cell r="A669">
            <v>31954</v>
          </cell>
          <cell r="B669" t="str">
            <v>Billen Sander</v>
          </cell>
        </row>
        <row r="670">
          <cell r="A670">
            <v>31971</v>
          </cell>
          <cell r="B670" t="str">
            <v>Gerfen Maran</v>
          </cell>
        </row>
        <row r="671">
          <cell r="A671">
            <v>32002</v>
          </cell>
          <cell r="B671" t="str">
            <v>Hasni Helmi</v>
          </cell>
        </row>
        <row r="672">
          <cell r="A672">
            <v>32091</v>
          </cell>
          <cell r="B672" t="str">
            <v>Köroglu Ercan</v>
          </cell>
        </row>
        <row r="673">
          <cell r="A673">
            <v>32092</v>
          </cell>
          <cell r="B673" t="str">
            <v>Öner Tolga</v>
          </cell>
        </row>
        <row r="674">
          <cell r="A674">
            <v>32144</v>
          </cell>
          <cell r="B674" t="str">
            <v>Voet Leentje</v>
          </cell>
        </row>
        <row r="675">
          <cell r="A675">
            <v>32145</v>
          </cell>
          <cell r="B675" t="str">
            <v>Remory Stijn</v>
          </cell>
        </row>
        <row r="676">
          <cell r="A676">
            <v>32168</v>
          </cell>
          <cell r="B676" t="str">
            <v>Vranken Zulkifly</v>
          </cell>
        </row>
        <row r="677">
          <cell r="A677">
            <v>32169</v>
          </cell>
          <cell r="B677" t="str">
            <v>Kelchtermans Raf</v>
          </cell>
        </row>
        <row r="678">
          <cell r="A678">
            <v>32245</v>
          </cell>
          <cell r="B678" t="str">
            <v>Verlinden Bianca</v>
          </cell>
        </row>
        <row r="679">
          <cell r="A679">
            <v>32258</v>
          </cell>
          <cell r="B679" t="str">
            <v>Vanwynsberghe Jolien</v>
          </cell>
        </row>
        <row r="680">
          <cell r="A680">
            <v>32303</v>
          </cell>
          <cell r="B680" t="str">
            <v>De Bree Peter</v>
          </cell>
        </row>
        <row r="681">
          <cell r="A681">
            <v>32316</v>
          </cell>
          <cell r="B681" t="str">
            <v>Martens Geert</v>
          </cell>
        </row>
        <row r="682">
          <cell r="A682">
            <v>32369</v>
          </cell>
          <cell r="B682" t="str">
            <v>Vandenborre Patrick</v>
          </cell>
        </row>
        <row r="683">
          <cell r="A683">
            <v>32387</v>
          </cell>
          <cell r="B683" t="str">
            <v>Meersman Herman</v>
          </cell>
        </row>
        <row r="684">
          <cell r="A684">
            <v>32660</v>
          </cell>
          <cell r="B684" t="str">
            <v>Pedro Martens</v>
          </cell>
        </row>
        <row r="685">
          <cell r="A685">
            <v>32572</v>
          </cell>
          <cell r="B685" t="str">
            <v xml:space="preserve">Gojda Vaclav </v>
          </cell>
        </row>
        <row r="686">
          <cell r="A686">
            <v>32642</v>
          </cell>
          <cell r="B686" t="str">
            <v>Topak Erkan</v>
          </cell>
        </row>
        <row r="687">
          <cell r="A687">
            <v>32822</v>
          </cell>
          <cell r="B687" t="str">
            <v>De Cock Koen</v>
          </cell>
        </row>
        <row r="688">
          <cell r="A688">
            <v>32951</v>
          </cell>
          <cell r="B688" t="str">
            <v>De Bruyne Sonia</v>
          </cell>
        </row>
        <row r="689">
          <cell r="A689">
            <v>32458</v>
          </cell>
          <cell r="B689" t="str">
            <v>Cifteoglu Sedat</v>
          </cell>
        </row>
        <row r="690">
          <cell r="A690">
            <v>32657</v>
          </cell>
          <cell r="B690" t="str">
            <v>Nasr-Eddine Gardabou</v>
          </cell>
        </row>
        <row r="691">
          <cell r="A691" t="str">
            <v>33142</v>
          </cell>
          <cell r="B691" t="str">
            <v>Roos Bram</v>
          </cell>
        </row>
      </sheetData>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ja Raman" refreshedDate="43364.476110069445" createdVersion="4" refreshedVersion="4" minRefreshableVersion="3" recordCount="3126" xr:uid="{00000000-000A-0000-FFFF-FFFF00000000}">
  <cacheSource type="worksheet">
    <worksheetSource ref="A1:E1048576" sheet="gesprekken per thema"/>
  </cacheSource>
  <cacheFields count="7">
    <cacheField name="Onderwerp" numFmtId="0">
      <sharedItems containsBlank="1" count="41">
        <s v="Geldafgifte"/>
        <s v="Ongevallen/rijstijl"/>
        <s v="Ziekteverzuim: vergadering"/>
        <s v="Ziekteverzuim: informeel"/>
        <s v="Klantenreacties"/>
        <s v="Onregelmatigheden"/>
        <s v="Ziekteverzuim"/>
        <s v="Informeel"/>
        <s v="Te laat komen"/>
        <s v="Melding controle"/>
        <s v="Algemeen functioneren "/>
        <s v="Mesor"/>
        <s v="Mondelinge opmerkingen"/>
        <s v="ADM"/>
        <s v="Uniform"/>
        <s v="Sociale media"/>
        <s v="Arbeidsongevallen"/>
        <s v="agressie"/>
        <s v="Roken"/>
        <s v="Diverse"/>
        <s v="Sociale veiligheid"/>
        <s v="Arbeidsongeval"/>
        <s v="Monitoring"/>
        <s v="Vroegrijden"/>
        <s v="Ecorijden"/>
        <s v="Ziekteverzuim  "/>
        <s v="Ziekteverzuim "/>
        <s v="Mutatiegesprek"/>
        <s v="Ziekteverzuim / geldafgifte"/>
        <s v="Afwezigheid"/>
        <s v="Evaluatiegesprek"/>
        <s v="Opleiding"/>
        <s v="Conflict "/>
        <m/>
        <s v="Exitgesprek " u="1"/>
        <s v="te laat " u="1"/>
        <s v="Ziekteverzuim , informeel" u="1"/>
        <s v="Ziekteverzuim : informeel" u="1"/>
        <s v="Ziekteverzuim (informeel) " u="1"/>
        <s v="AO" u="1"/>
        <s v="Alcohol-drugbeleid" u="1"/>
      </sharedItems>
    </cacheField>
    <cacheField name="Dienstnummer" numFmtId="0">
      <sharedItems containsString="0" containsBlank="1" containsNumber="1" containsInteger="1" minValue="2697" maxValue="32660"/>
    </cacheField>
    <cacheField name="Chauffeurnaam" numFmtId="0">
      <sharedItems containsBlank="1"/>
    </cacheField>
    <cacheField name="Datum" numFmtId="14">
      <sharedItems containsDate="1" containsBlank="1" containsMixedTypes="1" minDate="1900-01-09T00:00:00" maxDate="2019-04-10T00:00:00"/>
    </cacheField>
    <cacheField name="Info " numFmtId="0">
      <sharedItems containsDate="1" containsBlank="1" containsMixedTypes="1" minDate="2008-09-26T00:00:00" maxDate="2015-07-16T00:00:00" longText="1"/>
    </cacheField>
    <cacheField name="Maand" numFmtId="0">
      <sharedItems containsBlank="1" containsMixedTypes="1" containsNumber="1" containsInteger="1" minValue="1" maxValue="12" count="14">
        <n v="4"/>
        <n v="9"/>
        <n v="1"/>
        <n v="12"/>
        <n v="8"/>
        <n v="3"/>
        <n v="6"/>
        <n v="5"/>
        <n v="7"/>
        <n v="10"/>
        <n v="2"/>
        <n v="11"/>
        <e v="#VALUE!"/>
        <m/>
      </sharedItems>
    </cacheField>
    <cacheField name="Jaar" numFmtId="0">
      <sharedItems containsString="0" containsBlank="1" containsNumber="1" containsInteger="1" minValue="2008" maxValue="20189" count="17">
        <n v="2014"/>
        <n v="2015"/>
        <n v="2016"/>
        <n v="2017"/>
        <n v="2018"/>
        <n v="2012"/>
        <m/>
        <n v="2013"/>
        <n v="2010"/>
        <n v="2009"/>
        <n v="2011"/>
        <n v="2008"/>
        <n v="2081" u="1"/>
        <n v="2107" u="1"/>
        <n v="20173" u="1"/>
        <n v="20018" u="1"/>
        <n v="20189"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6">
  <r>
    <x v="0"/>
    <n v="2697"/>
    <s v="De Baets Marc"/>
    <d v="2014-04-16T00:00:00"/>
    <s v="brief evaluatie LV 16/04/14: stort regelmatig maar komt nooit op nul"/>
    <x v="0"/>
    <x v="0"/>
  </r>
  <r>
    <x v="0"/>
    <n v="2697"/>
    <s v="De Baets Marc"/>
    <d v="2014-09-11T00:00:00"/>
    <s v="tel. 11/09/14 (CR), neemt contact op met kas"/>
    <x v="1"/>
    <x v="0"/>
  </r>
  <r>
    <x v="0"/>
    <n v="2697"/>
    <s v="De Baets Marc"/>
    <d v="2015-01-13T00:00:00"/>
    <s v=" tel. 13/01/15 (cr): er klopts iets niet volgens hem, had speciaal alles gestort, maar komt nog niet op nul, neemt nog eens contact op met kasdienst"/>
    <x v="2"/>
    <x v="1"/>
  </r>
  <r>
    <x v="0"/>
    <n v="2697"/>
    <s v="De Baets Marc"/>
    <d v="2015-01-15T00:00:00"/>
    <s v="15/01/15: kas doet nazicht"/>
    <x v="2"/>
    <x v="1"/>
  </r>
  <r>
    <x v="0"/>
    <n v="2697"/>
    <s v="De Baets Marc"/>
    <d v="2015-04-14T00:00:00"/>
    <s v="14/04/15: stort regelmatig, wacht nog steeds op nieuws kasdienst ivm 25 euro"/>
    <x v="0"/>
    <x v="1"/>
  </r>
  <r>
    <x v="1"/>
    <n v="3742"/>
    <s v="Torrekens Danny"/>
    <d v="2015-12-10T00:00:00"/>
    <s v="10/12/15: coaching gevraagd aan RS"/>
    <x v="3"/>
    <x v="1"/>
  </r>
  <r>
    <x v="2"/>
    <n v="3742"/>
    <s v="Torrekens Danny"/>
    <d v="2016-08-01T00:00:00"/>
    <s v="verg: privaat ongeval, zal nog lang thuis zijn"/>
    <x v="4"/>
    <x v="2"/>
  </r>
  <r>
    <x v="3"/>
    <n v="3742"/>
    <s v="Torrekens Danny"/>
    <d v="2016-08-04T00:00:00"/>
    <s v="melding soc dienst: mag niet hervatten van arbeidsgeneesheer"/>
    <x v="4"/>
    <x v="2"/>
  </r>
  <r>
    <x v="2"/>
    <n v="3742"/>
    <s v="Torrekens Danny"/>
    <d v="2016-09-13T00:00:00"/>
    <s v="verg: nog steeds aan het revalideren"/>
    <x v="1"/>
    <x v="2"/>
  </r>
  <r>
    <x v="2"/>
    <n v="3742"/>
    <s v="Torrekens Danny"/>
    <d v="2017-01-19T00:00:00"/>
    <s v="verg: nog steeds aan het revalideren"/>
    <x v="2"/>
    <x v="3"/>
  </r>
  <r>
    <x v="3"/>
    <n v="3742"/>
    <s v="Torrekens Danny"/>
    <d v="2017-03-27T00:00:00"/>
    <s v="informeel tijdens pensioenfeest collega: is nog aan het herstellen"/>
    <x v="5"/>
    <x v="3"/>
  </r>
  <r>
    <x v="2"/>
    <n v="3742"/>
    <s v="Torrekens Danny"/>
    <d v="2017-06-09T00:00:00"/>
    <s v="overleg met soc dienst: geen actie, brengt ons regelmatig zelf op de hoogte"/>
    <x v="6"/>
    <x v="3"/>
  </r>
  <r>
    <x v="3"/>
    <n v="3742"/>
    <s v="Torrekens Danny"/>
    <d v="2017-06-30T00:00:00"/>
    <s v="informeel in de gang over evolutie gesproken"/>
    <x v="6"/>
    <x v="3"/>
  </r>
  <r>
    <x v="2"/>
    <n v="3742"/>
    <s v="Torrekens Danny"/>
    <d v="2017-09-04T00:00:00"/>
    <s v="verg: zal niet meer kunnen werken, SWT aangevraagd, maar niet mogelijk vanuit ziekte (aangepast werk in kasdienst?)"/>
    <x v="1"/>
    <x v="3"/>
  </r>
  <r>
    <x v="3"/>
    <n v="3742"/>
    <s v="Torrekens Danny"/>
    <d v="2017-09-12T00:00:00"/>
    <s v="info soc dienst: &quot;Ik nam zoals beloofd contact op met Danny Torrekens, die zich wel degelijk bewust is dat hij bij zijn SWT, een opzegperiode in te vullen heeft. Een werkhervatting is nog niet aan de orde voor november 2017. Dit zal zijn opzegperiode doen opschuiven. Aangepast werk is momenteel nog niet aan de orde.&quot;"/>
    <x v="1"/>
    <x v="3"/>
  </r>
  <r>
    <x v="3"/>
    <n v="3742"/>
    <s v="Torrekens Danny"/>
    <d v="2017-12-01T00:00:00"/>
    <s v="komt ineens vertellen dat hij herneemt; blijkt gewoon verlof op te nemen en moet in januari weer onder het mes; zo wel de 2 j ziek vermeden…"/>
    <x v="3"/>
    <x v="3"/>
  </r>
  <r>
    <x v="3"/>
    <n v="3742"/>
    <s v="Torrekens Danny"/>
    <d v="2017-12-28T00:00:00"/>
    <s v="info soc dienst: &quot;Ik had Danny zonet aan de lijn. Hij is momenteel met verlof, begin januari heeft hij nog LO en dan op zijn eerste werkdag 8/1/18 moet hij geopereerd worden. Deze ingreep staat echter los van de reden van zijn langdurige afwezigheid (privaat ongeval). Hij zal door deze ingreep drie weken afwezig zijn en vervolgens het werk hernemen zodat hij zijn opzegperiode van 29 weken uit kan doen.&quot;"/>
    <x v="3"/>
    <x v="3"/>
  </r>
  <r>
    <x v="4"/>
    <n v="3742"/>
    <s v="Torrekens Danny"/>
    <d v="2018-03-06T00:00:00"/>
    <s v="sw : brief naar aanleiding van grove reactie tov Bjorn over het feit dat hij een KR in zijn kastje kreeg"/>
    <x v="5"/>
    <x v="4"/>
  </r>
  <r>
    <x v="0"/>
    <n v="3742"/>
    <s v="Torrekens Danny"/>
    <d v="2018-05-22T00:00:00"/>
    <s v="cr: niet opgedaagd op gesprek, gebeld, was het vergeten, heeft uiteindelijk beloofd zich op nul te zullen zetten wanneer hij zijn LO heeft (1x per maand)"/>
    <x v="7"/>
    <x v="4"/>
  </r>
  <r>
    <x v="2"/>
    <n v="3747"/>
    <s v="Marius Marc"/>
    <d v="2014-03-05T00:00:00"/>
    <s v="verg 05/03/14: geen actie"/>
    <x v="5"/>
    <x v="0"/>
  </r>
  <r>
    <x v="2"/>
    <n v="3747"/>
    <s v="Marius Marc"/>
    <d v="2017-01-19T00:00:00"/>
    <s v="verg: 4 periodes, opvolgen"/>
    <x v="2"/>
    <x v="3"/>
  </r>
  <r>
    <x v="3"/>
    <n v="3747"/>
    <s v="Marius Marc"/>
    <d v="2017-03-28T00:00:00"/>
    <s v="info van planning: operatie"/>
    <x v="5"/>
    <x v="3"/>
  </r>
  <r>
    <x v="3"/>
    <n v="3747"/>
    <s v="Marius Marc"/>
    <d v="2017-04-12T00:00:00"/>
    <s v="informeel; kwam attest binnensteken, operatie gehad aan darmen, nu infectie op, neemt zware antibiotica"/>
    <x v="0"/>
    <x v="3"/>
  </r>
  <r>
    <x v="2"/>
    <n v="3747"/>
    <s v="Marius Marc"/>
    <d v="2017-09-06T00:00:00"/>
    <s v="verg: operatie gehad, nu hernomen"/>
    <x v="1"/>
    <x v="3"/>
  </r>
  <r>
    <x v="2"/>
    <n v="3793"/>
    <s v="Makelberge Michel"/>
    <d v="2015-07-27T00:00:00"/>
    <s v="verg 27/07/15: opvolgen"/>
    <x v="8"/>
    <x v="1"/>
  </r>
  <r>
    <x v="2"/>
    <n v="3793"/>
    <s v="Makelberge Michel"/>
    <d v="2016-01-26T00:00:00"/>
    <s v="verg: soc dienst neemt contact op"/>
    <x v="2"/>
    <x v="2"/>
  </r>
  <r>
    <x v="2"/>
    <n v="3868"/>
    <s v="De Vos Christian"/>
    <d v="2015-07-28T00:00:00"/>
    <s v="verg 28/07/15: geen actie"/>
    <x v="8"/>
    <x v="1"/>
  </r>
  <r>
    <x v="5"/>
    <n v="4046"/>
    <s v="Schatteman Julien"/>
    <d v="2012-04-18T00:00:00"/>
    <d v="2012-04-18T00:00:00"/>
    <x v="0"/>
    <x v="5"/>
  </r>
  <r>
    <x v="2"/>
    <n v="4046"/>
    <s v="Schatteman Julien"/>
    <d v="2016-08-01T00:00:00"/>
    <s v="verg: dringende medische ingreep nodig"/>
    <x v="4"/>
    <x v="2"/>
  </r>
  <r>
    <x v="2"/>
    <n v="4064"/>
    <s v="Graton Philippe"/>
    <d v="2016-01-06T00:00:00"/>
    <s v="verg 06/01/16: soc dienst neemt contact op"/>
    <x v="2"/>
    <x v="2"/>
  </r>
  <r>
    <x v="2"/>
    <n v="4064"/>
    <s v="Graton Philippe"/>
    <d v="2016-07-20T00:00:00"/>
    <s v="verg: zou in herfstvakantie willen hernemen na LZ, 80% via resterende verlofdagen"/>
    <x v="8"/>
    <x v="2"/>
  </r>
  <r>
    <x v="2"/>
    <n v="4064"/>
    <s v="Graton Philippe"/>
    <d v="2016-09-13T00:00:00"/>
    <s v="verg: geen evolutie, na herneming kort opvolgen (houding naar oversten niet altijd ok)"/>
    <x v="1"/>
    <x v="2"/>
  </r>
  <r>
    <x v="3"/>
    <n v="4064"/>
    <s v="Graton Philippe"/>
    <d v="2016-10-26T00:00:00"/>
    <s v="mag niet hernemen van arbeidsgeneesheer, is langsgekomen bij SW: nu medische probl"/>
    <x v="9"/>
    <x v="2"/>
  </r>
  <r>
    <x v="6"/>
    <n v="4064"/>
    <s v="Graton Philippe"/>
    <d v="2017-04-20T00:00:00"/>
    <s v="sw : Filip kwam op eigen initiatief langs voor een gesprek,  is momenteel terug aan het werk maar heeft nu al weet van 2 medische problemen waarvoor hij terug even uit zal zijn. Hij vreest voor ontslag, Filip wenst op brugpensioen te gaan (kan in principe vanaf 08/2018)"/>
    <x v="0"/>
    <x v="3"/>
  </r>
  <r>
    <x v="3"/>
    <n v="4064"/>
    <s v="Graton Philippe"/>
    <d v="2017-12-15T00:00:00"/>
    <s v="opgemerkt dat Philippe thuis is sinds 24/11, verlenging tot 31/12; info planning: aan ogen geopereerd, complicaties opgetreden, daardoor langer thuis dan voorzien"/>
    <x v="3"/>
    <x v="3"/>
  </r>
  <r>
    <x v="3"/>
    <n v="4064"/>
    <s v="Graton Philippe"/>
    <d v="2018-01-17T00:00:00"/>
    <s v="mail soc dienst: &quot;Philippe houdt me om de twee weken op de hoogte van zijn ziektetoestand. Hij is hier vandaag geweest, ik mocht van hem jullie op de hoogte brengen van de medische situatie. _x000a__x000a_Philippe heeft Katarakt en is hiervoor geopereerd.  Na de operatie zijn er wat complicaties opgedoken, waardoor hij alles dubbel ziet en draait. Hij is een second opinion gaan halen bij een dokter in het UZ. Deze dokter schrijft hem opnieuw een operatie voor en daarnaast ook nog een lens. Op 30 januari 2018 krijgt hij een afspraak wanneer de operatie kan gebeuren op het rechter oog. Hij is terug naar de eerste dokter geweest om vroeger te kunnen behandeld worden en kreeg daar nu ook een testlens voorgeschreven. Deze zou deze week moeten binnen zijn, zodat de testfase voor het ene oog kan starten._x000a_Ik zie Philippe niet eerder dan eind februari terugkomen. Ik heb hem wel op de planning gezet van 22 februari 2018 bij dr. Berlengéé voor een checkup en stand van zaken."/>
    <x v="2"/>
    <x v="4"/>
  </r>
  <r>
    <x v="3"/>
    <n v="4064"/>
    <s v="Graton Philippe"/>
    <d v="2018-02-05T00:00:00"/>
    <s v="cr: tel contact; oog wordt volgende week geopereerd, hoopt erna snel te kunnen komen werken (kan zelfs met bril niet rijden want ziet dubbel)"/>
    <x v="10"/>
    <x v="4"/>
  </r>
  <r>
    <x v="3"/>
    <n v="4064"/>
    <s v="Graton Philippe"/>
    <d v="2018-02-13T00:00:00"/>
    <s v="soc dienst: Deze voormiddag contact opgenomen met Philippe Graton. Hij liet weten dat zijn medische toestand gunstig evolueert. Ik had hem een afspraak gegeven bij de arbeidsgeneesheer op 22/02 en deze gaat doorgaan. Hij voorziet een volledige hervatting (binnen zijn normaal 80% regime)."/>
    <x v="10"/>
    <x v="4"/>
  </r>
  <r>
    <x v="3"/>
    <n v="4064"/>
    <s v="Graton Philippe"/>
    <d v="2018-02-22T00:00:00"/>
    <s v="mag hernemen vanaf 01/03"/>
    <x v="10"/>
    <x v="4"/>
  </r>
  <r>
    <x v="2"/>
    <n v="4064"/>
    <s v="Graton Philippe"/>
    <d v="2018-06-27T00:00:00"/>
    <s v="verg: gaat in brugpensioen dit jaar"/>
    <x v="6"/>
    <x v="6"/>
  </r>
  <r>
    <x v="2"/>
    <n v="4193"/>
    <s v="De Schepper Geert"/>
    <d v="2016-07-20T00:00:00"/>
    <s v="verg: opvolgen"/>
    <x v="8"/>
    <x v="2"/>
  </r>
  <r>
    <x v="2"/>
    <n v="4193"/>
    <s v="De Schepper Geert"/>
    <d v="2017-09-04T00:00:00"/>
    <s v="verg: opvolgen"/>
    <x v="1"/>
    <x v="3"/>
  </r>
  <r>
    <x v="3"/>
    <n v="4193"/>
    <s v="De Schepper Geert"/>
    <d v="2017-10-30T00:00:00"/>
    <s v="Geert vroeg vroege diensten op 24, 25 en 26/10, daar is niet op ingegaan wegens maximaal aantal AD/maand bereikt; heeft zich ziek gezet op 24/10, herneemt vanaf 28/10 (maar had niet verwittigt dat hij herneemt)"/>
    <x v="9"/>
    <x v="3"/>
  </r>
  <r>
    <x v="7"/>
    <n v="4193"/>
    <s v="De Schepper Geert"/>
    <d v="2017-12-01T00:00:00"/>
    <s v="nav agressiegeval vorige week 2 weken tramdiensten"/>
    <x v="3"/>
    <x v="3"/>
  </r>
  <r>
    <x v="6"/>
    <n v="4193"/>
    <s v="De Schepper Geert"/>
    <d v="2018-01-18T00:00:00"/>
    <s v="cr: standaardgesprek verzuim, voor RC al stappen ondernomen voor gesprek"/>
    <x v="2"/>
    <x v="4"/>
  </r>
  <r>
    <x v="2"/>
    <n v="4440"/>
    <s v="De Roo Jan"/>
    <d v="2013-11-04T00:00:00"/>
    <s v="verg 04/11/13: gesprek CR na volgende ZI"/>
    <x v="11"/>
    <x v="7"/>
  </r>
  <r>
    <x v="2"/>
    <n v="4440"/>
    <s v="De Roo Jan"/>
    <d v="2015-01-06T00:00:00"/>
    <s v="verg 06/01/15: zal nog tijdje tuis zijn, gaat niet goed met hem, soc dienst volgt op"/>
    <x v="2"/>
    <x v="2"/>
  </r>
  <r>
    <x v="3"/>
    <n v="4440"/>
    <s v="De Roo Jan"/>
    <d v="2017-06-19T00:00:00"/>
    <s v="melding van soc dienst dat het niet goed gaat met Jan"/>
    <x v="6"/>
    <x v="3"/>
  </r>
  <r>
    <x v="3"/>
    <n v="4440"/>
    <s v="De Roo Jan"/>
    <d v="2017-06-20T00:00:00"/>
    <s v="soc dienst: Ik ben bij Jan geweest gisteren. Zijn ziekte-attest is binnen. Volgens mij zal de afwezigheid niet zo lang duren als de vorige keer. Er werden nu al stappen gezet om de situatie aan te pakken."/>
    <x v="6"/>
    <x v="3"/>
  </r>
  <r>
    <x v="0"/>
    <n v="4522"/>
    <s v="Dierinck Charles"/>
    <d v="2015-01-13T00:00:00"/>
    <s v="13/01/15: (tel.) zal vanaf nu de laatste werkdag storten ipv de eerste"/>
    <x v="2"/>
    <x v="1"/>
  </r>
  <r>
    <x v="2"/>
    <n v="4522"/>
    <s v="Dierinck Charles"/>
    <d v="2016-07-20T00:00:00"/>
    <s v="verg: soc dienst heeft contact gehad, operatie"/>
    <x v="8"/>
    <x v="2"/>
  </r>
  <r>
    <x v="2"/>
    <n v="4523"/>
    <s v="Lammens Eric"/>
    <d v="2016-07-20T00:00:00"/>
    <s v="verg: opvolgen"/>
    <x v="8"/>
    <x v="2"/>
  </r>
  <r>
    <x v="2"/>
    <n v="4608"/>
    <s v="Steenbrugge Johan"/>
    <d v="2014-03-05T00:00:00"/>
    <s v="verg 05/03/14: geen actie"/>
    <x v="5"/>
    <x v="0"/>
  </r>
  <r>
    <x v="2"/>
    <n v="4608"/>
    <s v="Steenbrugge Johan"/>
    <d v="2015-04-15T00:00:00"/>
    <s v="verg 15/04/15: soc dienst kent het dossier en volgt op, is in behandeling"/>
    <x v="0"/>
    <x v="1"/>
  </r>
  <r>
    <x v="2"/>
    <n v="4608"/>
    <s v="Steenbrugge Johan"/>
    <d v="2016-07-20T00:00:00"/>
    <s v="verg: soc dienst volgt op"/>
    <x v="8"/>
    <x v="2"/>
  </r>
  <r>
    <x v="6"/>
    <n v="4608"/>
    <s v="Steenbrugge Johan"/>
    <d v="2017-01-12T00:00:00"/>
    <s v="sw : samenloop van omstandigheden, geen reden tot verder verzuim, goed dossier"/>
    <x v="2"/>
    <x v="3"/>
  </r>
  <r>
    <x v="2"/>
    <n v="4608"/>
    <s v="Steenbrugge Johan"/>
    <d v="2017-01-19T00:00:00"/>
    <s v="verg: gesprek plaatsgevonden"/>
    <x v="2"/>
    <x v="3"/>
  </r>
  <r>
    <x v="2"/>
    <n v="4608"/>
    <s v="Steenbrugge Johan"/>
    <d v="2018-06-27T00:00:00"/>
    <s v="verg: gesprek inplannen - start traject"/>
    <x v="6"/>
    <x v="4"/>
  </r>
  <r>
    <x v="6"/>
    <n v="4608"/>
    <s v="Steenbrugge Johan"/>
    <d v="2018-07-05T00:00:00"/>
    <s v="cr: start traject (rugklachten + thuis geweest met tennis- en golfelleboog) - verder blanco dossier"/>
    <x v="8"/>
    <x v="4"/>
  </r>
  <r>
    <x v="0"/>
    <n v="4624"/>
    <s v="Declercq Erik"/>
    <d v="2010-10-20T00:00:00"/>
    <s v="elke barema storten"/>
    <x v="9"/>
    <x v="8"/>
  </r>
  <r>
    <x v="0"/>
    <n v="4624"/>
    <s v="Declercq Erik"/>
    <d v="2012-11-19T00:00:00"/>
    <s v="(CR + IVC): laatste kans (ziekte, TL en geldafgifte), dagelijks storten"/>
    <x v="11"/>
    <x v="5"/>
  </r>
  <r>
    <x v="6"/>
    <n v="4624"/>
    <s v="Declercq Erik"/>
    <d v="2012-11-19T00:00:00"/>
    <s v="19/11/12 (CR + IVC): laatste kans (ziekte, TL en geldafgifte)"/>
    <x v="11"/>
    <x v="5"/>
  </r>
  <r>
    <x v="8"/>
    <n v="4624"/>
    <s v="Declercq Erik"/>
    <d v="2012-11-19T00:00:00"/>
    <s v="19/11/12 (CR + IVC): laatste kans (ziekte, TL en geldafgifte)"/>
    <x v="11"/>
    <x v="5"/>
  </r>
  <r>
    <x v="0"/>
    <n v="4624"/>
    <s v="Declercq Erik"/>
    <d v="2013-03-19T00:00:00"/>
    <s v="brief: geldafgifte blijft aandachtspunt"/>
    <x v="5"/>
    <x v="7"/>
  </r>
  <r>
    <x v="9"/>
    <n v="4624"/>
    <s v="Declercq Erik"/>
    <d v="2013-04-02T00:00:00"/>
    <s v="02/04/13: melding van Pascal Verlinden over gebrekkige hygiëne en vuile kledij van chauffeur =&gt; doorgegeven aan sociale dienst"/>
    <x v="0"/>
    <x v="7"/>
  </r>
  <r>
    <x v="0"/>
    <n v="4624"/>
    <s v="Declercq Erik"/>
    <d v="2013-08-02T00:00:00"/>
    <s v="nazicht kas 02/08/13: NOK, op te nemen met P"/>
    <x v="4"/>
    <x v="7"/>
  </r>
  <r>
    <x v="0"/>
    <n v="4624"/>
    <s v="Declercq Erik"/>
    <d v="2013-10-23T00:00:00"/>
    <s v="3 d eff schorsing + bevestiging laatste verwittiging"/>
    <x v="9"/>
    <x v="7"/>
  </r>
  <r>
    <x v="8"/>
    <n v="4624"/>
    <s v="Declercq Erik"/>
    <d v="2013-10-23T00:00:00"/>
    <s v="23/10/13: 3 d eff schorsing + bevestiging laatste kans"/>
    <x v="9"/>
    <x v="7"/>
  </r>
  <r>
    <x v="8"/>
    <n v="4624"/>
    <s v="Declercq Erik"/>
    <d v="2014-01-21T00:00:00"/>
    <s v="nazicht 21/01/14: geen nieuwe vvf"/>
    <x v="2"/>
    <x v="0"/>
  </r>
  <r>
    <x v="0"/>
    <n v="4624"/>
    <s v="Declercq Erik"/>
    <d v="2015-04-24T00:00:00"/>
    <s v="24/04/15: gebeld, gewezen op feit dat hij niet mag vervallen in oude gewoontes."/>
    <x v="0"/>
    <x v="1"/>
  </r>
  <r>
    <x v="2"/>
    <n v="4627"/>
    <s v="Sleeuwaert Dominique"/>
    <d v="2015-02-13T00:00:00"/>
    <s v="verg 13/02/15: geen actie"/>
    <x v="10"/>
    <x v="1"/>
  </r>
  <r>
    <x v="5"/>
    <n v="4627"/>
    <s v="Sleeuwaert Dominique"/>
    <d v="2016-06-22T00:00:00"/>
    <s v="gesprek CR nav ontsporing 03/06/16 (ook dag effectieve schorsing); erop gewezen dat dit niet meer mag voorvallen - nog steeds geen oorzaak bekend"/>
    <x v="6"/>
    <x v="2"/>
  </r>
  <r>
    <x v="5"/>
    <n v="4627"/>
    <s v="Sleeuwaert Dominique"/>
    <d v="2016-06-22T00:00:00"/>
    <s v="gesprek CR nav melding niet willen aanrijden van bussen voor tanken, moet het goede voorbeeld geven als lijnverantwoordelijke - tip gegeven warme kledij in kledijkastje te hangen in de winter - ging dit bekijken"/>
    <x v="6"/>
    <x v="2"/>
  </r>
  <r>
    <x v="5"/>
    <n v="4627"/>
    <s v="Sleeuwaert Dominique"/>
    <d v="2017-12-21T00:00:00"/>
    <s v="sw : chauffeur melde dat Dominique tijdens geven van begeleiding een alcoholgeur had (te laat om vast te stellen), enkele dagen later een toevallig gesprek georganiseerd (met negatief resultaat)"/>
    <x v="3"/>
    <x v="3"/>
  </r>
  <r>
    <x v="5"/>
    <n v="4627"/>
    <s v="Sleeuwaert Dominique"/>
    <d v="2017-12-21T00:00:00"/>
    <s v="sw : chauffeur meld dat de begeleiding gegeven door Dominique niet &quot;ondersteunend&quot; was"/>
    <x v="3"/>
    <x v="3"/>
  </r>
  <r>
    <x v="10"/>
    <n v="4627"/>
    <s v="Sleeuwaert Dominique"/>
    <d v="2018-03-23T00:00:00"/>
    <s v="sw : Dominique aangesproken rond weigeren (of lastig doen) bij hulp tanken"/>
    <x v="5"/>
    <x v="4"/>
  </r>
  <r>
    <x v="6"/>
    <n v="4764"/>
    <s v="Beke Erik"/>
    <d v="2012-02-28T00:00:00"/>
    <d v="2012-02-28T00:00:00"/>
    <x v="10"/>
    <x v="5"/>
  </r>
  <r>
    <x v="2"/>
    <n v="4764"/>
    <s v="Beke Erik"/>
    <d v="2014-03-05T00:00:00"/>
    <s v="verg 05/03/14: dossier in detail te bekijken"/>
    <x v="5"/>
    <x v="0"/>
  </r>
  <r>
    <x v="2"/>
    <n v="4764"/>
    <s v="Beke Erik"/>
    <d v="2014-05-06T00:00:00"/>
    <s v="verg 06/05/14: gesprek CR na ziekte"/>
    <x v="7"/>
    <x v="0"/>
  </r>
  <r>
    <x v="6"/>
    <n v="4764"/>
    <s v="Beke Erik"/>
    <d v="2014-07-04T00:00:00"/>
    <d v="2014-07-04T00:00:00"/>
    <x v="8"/>
    <x v="0"/>
  </r>
  <r>
    <x v="5"/>
    <n v="4764"/>
    <s v="Beke Erik"/>
    <d v="2015-01-01T00:00:00"/>
    <s v="01/01/2015 : brief ivm &quot;niet aansluiten perslucht in 2014&quot;"/>
    <x v="2"/>
    <x v="1"/>
  </r>
  <r>
    <x v="10"/>
    <n v="4764"/>
    <s v="Beke Erik"/>
    <d v="2015-10-09T00:00:00"/>
    <s v="09/10/2015(sw) : rijdt laatste rit rechstreeks binnen (melding door collega's)"/>
    <x v="9"/>
    <x v="1"/>
  </r>
  <r>
    <x v="2"/>
    <n v="4764"/>
    <s v="Beke Erik"/>
    <d v="2016-09-13T00:00:00"/>
    <s v="verg: gesprek regio na volgende ZI"/>
    <x v="1"/>
    <x v="2"/>
  </r>
  <r>
    <x v="6"/>
    <n v="4764"/>
    <s v="Beke Erik"/>
    <d v="2016-11-18T00:00:00"/>
    <s v="sw : standaard verzuimgesprek"/>
    <x v="11"/>
    <x v="2"/>
  </r>
  <r>
    <x v="3"/>
    <n v="4764"/>
    <s v="Beke Erik"/>
    <d v="2017-02-03T00:00:00"/>
    <s v="mail soc dienst: terug naar huis gestuurd door arbeidsgeneesheer"/>
    <x v="10"/>
    <x v="3"/>
  </r>
  <r>
    <x v="2"/>
    <n v="4764"/>
    <s v="Beke Erik"/>
    <d v="2017-09-04T00:00:00"/>
    <s v="verg: zag het even niet zitten, rust ingelast, lijkt nu over, eens luisteren hoe het verloopt (telefonisch)"/>
    <x v="1"/>
    <x v="3"/>
  </r>
  <r>
    <x v="3"/>
    <n v="4764"/>
    <s v="Beke Erik"/>
    <d v="2017-09-05T00:00:00"/>
    <s v="tel. CR: gaat beter, zeker met het deeltijds werken"/>
    <x v="1"/>
    <x v="3"/>
  </r>
  <r>
    <x v="5"/>
    <n v="4764"/>
    <s v="Beke Erik"/>
    <d v="2017-11-21T00:00:00"/>
    <s v="pv roken achter stuur"/>
    <x v="11"/>
    <x v="3"/>
  </r>
  <r>
    <x v="5"/>
    <n v="4764"/>
    <s v="Beke Erik"/>
    <d v="2017-11-29T00:00:00"/>
    <s v="gesprek MF - SH nav regelmatig op reserves de laatste rit niet rijden zonder ok van dispatching; puntering aangepast op  3 dagen (3/10, 15/10, 20/10); laatste verwittiging, volgend voorval ontslag"/>
    <x v="11"/>
    <x v="3"/>
  </r>
  <r>
    <x v="10"/>
    <n v="4764"/>
    <s v="Beke Erik"/>
    <d v="2018-05-31T00:00:00"/>
    <s v="sw : Gesprek MF over eigen interpretatie uitvoeren ritten en opvolgen richtlijnen dispatching"/>
    <x v="7"/>
    <x v="4"/>
  </r>
  <r>
    <x v="2"/>
    <n v="4793"/>
    <s v="De Fré Sandra"/>
    <d v="2016-07-20T00:00:00"/>
    <s v="verg: gesprek regio na volgende ZI"/>
    <x v="8"/>
    <x v="2"/>
  </r>
  <r>
    <x v="6"/>
    <n v="4793"/>
    <s v="De Fré Sandra"/>
    <d v="2016-10-03T00:00:00"/>
    <s v="gesprek CR: verder verzuim te verwachten (hernia in hals, 2 hernia's in onderrug, tenniselleboog, allergie op oog,…), maar doet haar best zoveel mogelijk te komen"/>
    <x v="9"/>
    <x v="2"/>
  </r>
  <r>
    <x v="2"/>
    <n v="4793"/>
    <s v="De Fré Sandra"/>
    <d v="2017-01-19T00:00:00"/>
    <s v="verg: er is verder verzuim te verwachten, 1 periode na gesprek, en 1 AO; opvolgen, zal nog een ingreep moeten ondergaan tgv AO"/>
    <x v="2"/>
    <x v="3"/>
  </r>
  <r>
    <x v="11"/>
    <n v="4793"/>
    <s v="De Fré Sandra"/>
    <d v="2018-03-30T00:00:00"/>
    <s v="enkel tram vanaf 30/03 tem 31/05"/>
    <x v="5"/>
    <x v="4"/>
  </r>
  <r>
    <x v="11"/>
    <n v="4793"/>
    <s v="De Fré Sandra"/>
    <d v="2018-05-22T00:00:00"/>
    <s v="enkel tram verlengd tem 30/06"/>
    <x v="7"/>
    <x v="4"/>
  </r>
  <r>
    <x v="2"/>
    <n v="4793"/>
    <s v="De Fré Sandra"/>
    <d v="2018-06-27T00:00:00"/>
    <s v="verg: hernia's, laatste periode wegens AO, nu aan het werk, opvolgen"/>
    <x v="6"/>
    <x v="4"/>
  </r>
  <r>
    <x v="11"/>
    <n v="4793"/>
    <s v="De Fré Sandra"/>
    <d v="2018-06-28T00:00:00"/>
    <s v="gedurende twee maanden bij voorkeur max 1 busdienst per week"/>
    <x v="6"/>
    <x v="4"/>
  </r>
  <r>
    <x v="11"/>
    <n v="4793"/>
    <s v="De Fré Sandra"/>
    <d v="2018-08-17T00:00:00"/>
    <s v="verlenging mesor tot eind oktober"/>
    <x v="4"/>
    <x v="4"/>
  </r>
  <r>
    <x v="9"/>
    <n v="5559"/>
    <s v="Hoste Tania"/>
    <d v="2014-03-20T00:00:00"/>
    <s v="20/03/14: opmerking rijstijl, wordt opgevolgd door rijschool"/>
    <x v="5"/>
    <x v="0"/>
  </r>
  <r>
    <x v="0"/>
    <n v="5559"/>
    <s v="Hoste Tania"/>
    <d v="2014-03-25T00:00:00"/>
    <s v="25/03/14: gebeld omdat de achterstand nogal hoog was, ging het morgen storten, zegt meestal wel ongeveer elke barema te storten, heb ik niet nagegaan, heb gebeld nav het bedrag zelf, ze was zelf verwonderd dat ze zoveel opgehaald had"/>
    <x v="5"/>
    <x v="0"/>
  </r>
  <r>
    <x v="0"/>
    <n v="5559"/>
    <s v="Hoste Tania"/>
    <d v="2014-07-09T00:00:00"/>
    <s v="komt nog vaak boven 100 euro, vooral wegens hoge ontvangsten lijn 1, stort sinds mei 2014 elke barema"/>
    <x v="8"/>
    <x v="0"/>
  </r>
  <r>
    <x v="1"/>
    <n v="5559"/>
    <s v="Hoste Tania"/>
    <d v="2014-07-09T00:00:00"/>
    <s v="09/07/14: gesprek nav coaching 20/06, heeft dit heel neg. opgenomen, houding instructeur zou niet correct geweest zijn"/>
    <x v="8"/>
    <x v="0"/>
  </r>
  <r>
    <x v="0"/>
    <n v="5559"/>
    <s v="Hoste Tania"/>
    <d v="2015-01-20T00:00:00"/>
    <s v="20/01/15: stort elke barema, vertraging in verwerking stortingen?"/>
    <x v="2"/>
    <x v="1"/>
  </r>
  <r>
    <x v="2"/>
    <n v="5573"/>
    <s v="Dhondt Carlos"/>
    <d v="2013-11-04T00:00:00"/>
    <s v="verg 04/11/13: opvolgen"/>
    <x v="11"/>
    <x v="7"/>
  </r>
  <r>
    <x v="5"/>
    <n v="5599"/>
    <s v="Pretel Philippe"/>
    <d v="2013-10-02T00:00:00"/>
    <s v="02/10/13: te vroeg rijden en prodata goed zetten"/>
    <x v="9"/>
    <x v="7"/>
  </r>
  <r>
    <x v="8"/>
    <n v="5599"/>
    <s v="Pretel Philippe"/>
    <d v="2013-10-02T00:00:00"/>
    <d v="2013-10-02T00:00:00"/>
    <x v="9"/>
    <x v="7"/>
  </r>
  <r>
    <x v="8"/>
    <n v="5599"/>
    <s v="Pretel Philippe"/>
    <d v="2014-01-21T00:00:00"/>
    <s v="nazicht 21/01/14: geen nieuwe vvf"/>
    <x v="2"/>
    <x v="0"/>
  </r>
  <r>
    <x v="2"/>
    <n v="5599"/>
    <s v="Pretel Philippe"/>
    <d v="2015-02-13T00:00:00"/>
    <s v="verg 13/02/15: geen actie"/>
    <x v="10"/>
    <x v="1"/>
  </r>
  <r>
    <x v="9"/>
    <n v="5718"/>
    <s v="Dejonckheere Inge"/>
    <d v="2014-09-15T00:00:00"/>
    <s v="15/09/2014 : afgesproken dat onaangepast schoeisel een veiligheidsrisico inhoud en dat dit niet aanvaardbaar is (kreeg in verleden ook al opmerkingen over onaangepaste schoeisel)"/>
    <x v="1"/>
    <x v="0"/>
  </r>
  <r>
    <x v="10"/>
    <n v="5718"/>
    <s v="Dejonckheere Inge"/>
    <d v="2016-05-11T00:00:00"/>
    <s v="gesprek CR: preventief gesprek nav een aantal voorvallen die niet passen bij iemand met zo'n anciënniteit. Gevraagd gefocust te blijven tijdens de dienstuitvoering / dispatching op te roepen bij twijfel reisweg."/>
    <x v="7"/>
    <x v="2"/>
  </r>
  <r>
    <x v="12"/>
    <n v="5718"/>
    <s v="Dejonckheere Inge"/>
    <d v="2018-05-09T00:00:00"/>
    <s v="sw : gesprek na 5 meldingen, inge doet haar best ,alleen,…we kennen ze"/>
    <x v="7"/>
    <x v="4"/>
  </r>
  <r>
    <x v="7"/>
    <n v="5736"/>
    <s v="Tieberghien Oswald"/>
    <d v="2015-01-15T00:00:00"/>
    <s v="15/01/2015: Ontoelaatbaar gedrag (klantenreactie)"/>
    <x v="2"/>
    <x v="1"/>
  </r>
  <r>
    <x v="4"/>
    <n v="5736"/>
    <s v="Tieberghien Oswald"/>
    <d v="2015-01-15T00:00:00"/>
    <s v="15/01/15 : ontoelaatbaar gedrag (klantenreactie)"/>
    <x v="2"/>
    <x v="1"/>
  </r>
  <r>
    <x v="0"/>
    <n v="5813"/>
    <s v="Binard Sabine"/>
    <d v="2014-04-16T00:00:00"/>
    <s v="brief evaluatie LV 16/04/14: stort niet regelmatig maar komt nooit hoog in achterstand"/>
    <x v="0"/>
    <x v="0"/>
  </r>
  <r>
    <x v="0"/>
    <n v="5813"/>
    <s v="Binard Sabine"/>
    <d v="2015-04-01T00:00:00"/>
    <s v="01/04/2015 (SW) 'rekening nagezien, saldo is - € 0,6, hoog bedrag komt door laattijdig storten, zal nu tijdig storten (wisselgeld aangevraagd). "/>
    <x v="0"/>
    <x v="1"/>
  </r>
  <r>
    <x v="0"/>
    <n v="5872"/>
    <s v="Ketelslagers Marc"/>
    <d v="2014-04-16T00:00:00"/>
    <s v="brief evaluatie LV 16/04/14: stort regelmatig maar komt nooit op nul"/>
    <x v="0"/>
    <x v="0"/>
  </r>
  <r>
    <x v="0"/>
    <n v="5872"/>
    <s v="Ketelslagers Marc"/>
    <d v="2014-11-10T00:00:00"/>
    <s v=" tel 10/11/14 (cr): alles afgegeven op 7, 8 en 9/11"/>
    <x v="11"/>
    <x v="0"/>
  </r>
  <r>
    <x v="3"/>
    <n v="6067"/>
    <s v="Vantilcke Fabien"/>
    <d v="2014-07-22T00:00:00"/>
    <s v="22/07/14: kwam langs, had niet gebeld voor herneming, was duidelijk niet in staat om te rijden, privéproblemen, verwezen naar soc dienst en gezegd dat hij best nog een tijdje thuis blijft"/>
    <x v="8"/>
    <x v="0"/>
  </r>
  <r>
    <x v="1"/>
    <n v="6067"/>
    <s v="Vantilcke Fabien"/>
    <d v="2015-01-28T00:00:00"/>
    <s v="verg RS 28/01/15: opvolgen in regio"/>
    <x v="2"/>
    <x v="1"/>
  </r>
  <r>
    <x v="6"/>
    <n v="6092"/>
    <s v="Boone Pascal"/>
    <d v="2009-11-06T00:00:00"/>
    <s v="06/11/09 (JB)"/>
    <x v="11"/>
    <x v="9"/>
  </r>
  <r>
    <x v="6"/>
    <n v="6092"/>
    <s v="Boone Pascal"/>
    <d v="2012-12-20T00:00:00"/>
    <s v=" 20/12/12"/>
    <x v="3"/>
    <x v="5"/>
  </r>
  <r>
    <x v="2"/>
    <n v="6092"/>
    <s v="Boone Pascal"/>
    <d v="2013-11-04T00:00:00"/>
    <s v="verg 04/11/13: gesprek CR na volgende ZI"/>
    <x v="11"/>
    <x v="7"/>
  </r>
  <r>
    <x v="2"/>
    <n v="6092"/>
    <s v="Boone Pascal"/>
    <d v="2014-01-17T00:00:00"/>
    <s v="verg 17/01/14: geen positieve evolutie, te bespreken met IVC"/>
    <x v="2"/>
    <x v="0"/>
  </r>
  <r>
    <x v="2"/>
    <n v="6092"/>
    <s v="Boone Pascal"/>
    <d v="2014-01-23T00:00:00"/>
    <s v="verg 23/01/14: gesprek IVC/CR plannen"/>
    <x v="2"/>
    <x v="0"/>
  </r>
  <r>
    <x v="6"/>
    <n v="6092"/>
    <s v="Boone Pascal"/>
    <d v="2014-02-19T00:00:00"/>
    <s v="gesprek 19/02/14 (CR +IVC): evaluatie na 6 md"/>
    <x v="10"/>
    <x v="0"/>
  </r>
  <r>
    <x v="8"/>
    <n v="6092"/>
    <s v="Boone Pascal"/>
    <d v="2014-02-19T00:00:00"/>
    <s v="19/02/14: tijdens verzuimgesprek (CR + IVC) het veelvuldig te laat komen aangehaald"/>
    <x v="10"/>
    <x v="0"/>
  </r>
  <r>
    <x v="7"/>
    <n v="6092"/>
    <s v="Boone Pascal"/>
    <d v="2015-12-29T00:00:00"/>
    <s v="29/12/15: Pascal meldt dat hij slecht geregeld is door disp en daardoor onveilig heeft moeten rijden. Hem erop gewezen dat onveilig rijden nooit mag, dat hij desnoods vroeger moet oproepen dat hij er niet zal geraken zoals voorgesteld. Disp zegt dat hij niet meer wilde buitenrijden na binnenrijden defecte tram en sleepte."/>
    <x v="3"/>
    <x v="1"/>
  </r>
  <r>
    <x v="3"/>
    <n v="6092"/>
    <s v="Boone Pascal"/>
    <d v="2016-11-04T00:00:00"/>
    <s v="Pascal heeft op 3/11 iemand in de vaart zien springen en dispatching hiervoor opgeroepen; persoon zijn leven is zo gered; brengt wel zaken naar boven uit het verleden, komt 4/11 niet werken"/>
    <x v="11"/>
    <x v="2"/>
  </r>
  <r>
    <x v="3"/>
    <n v="6092"/>
    <s v="Boone Pascal"/>
    <d v="2017-01-16T00:00:00"/>
    <s v="Pascal belt met de melding dat hij een rugoperatie zal moeten ondergaan (gezwel), donderdag 26/01 consultatie"/>
    <x v="2"/>
    <x v="3"/>
  </r>
  <r>
    <x v="3"/>
    <n v="6092"/>
    <s v="Boone Pascal"/>
    <d v="2017-04-05T00:00:00"/>
    <s v="belde om een stand van zaken te geven over zijn herstel; zal nog zeker 3 maanden duren"/>
    <x v="0"/>
    <x v="3"/>
  </r>
  <r>
    <x v="2"/>
    <n v="6092"/>
    <s v="Boone Pascal"/>
    <d v="2017-06-09T00:00:00"/>
    <s v="overleg met soc dienst: geen actie, brengt ons regelmatig zelf op de hoogte"/>
    <x v="6"/>
    <x v="3"/>
  </r>
  <r>
    <x v="2"/>
    <n v="6092"/>
    <s v="Boone Pascal"/>
    <d v="2017-09-06T00:00:00"/>
    <s v="verg: op 12/10 werkhervattingsonderzoek gepland, zal vermoedelijk kunnen hernemen op 16/10, zal voltijds hervatten maar moet verlof nog opnemen - bij herneming gesprek IVC inplannen (krediet opgebruikt)"/>
    <x v="1"/>
    <x v="3"/>
  </r>
  <r>
    <x v="3"/>
    <n v="6092"/>
    <s v="Boone Pascal"/>
    <d v="2017-10-11T00:00:00"/>
    <s v="cr: Pascal is komen melden dat hij niet mag hernemen van de arbeidsgeneesheer"/>
    <x v="9"/>
    <x v="3"/>
  </r>
  <r>
    <x v="3"/>
    <n v="6092"/>
    <s v="Boone Pascal"/>
    <d v="2017-10-12T00:00:00"/>
    <s v="cr: gunstig advies gekregen voor ZI01 bij arbeidsgeneesheer Destelbergen"/>
    <x v="9"/>
    <x v="3"/>
  </r>
  <r>
    <x v="2"/>
    <n v="6092"/>
    <s v="Boone Pascal"/>
    <d v="2018-06-27T00:00:00"/>
    <s v="verg: zal vermoedelijk weer geopereerd moeten worden, werkt progressief momenteel, in maart zal hij ook nog een operatie moeten ondergaan; inplannen na eerste operatie: naast die operaties is krediet op"/>
    <x v="6"/>
    <x v="4"/>
  </r>
  <r>
    <x v="3"/>
    <n v="6092"/>
    <s v="Boone Pascal"/>
    <d v="2018-08-02T00:00:00"/>
    <s v="cr: (tel) geneest goed, zou 13/08 kunnen hernemen, weet dit op 08/08 zeker"/>
    <x v="4"/>
    <x v="4"/>
  </r>
  <r>
    <x v="0"/>
    <n v="6147"/>
    <s v="Van der Cruyssen Franky"/>
    <d v="2014-01-17T00:00:00"/>
    <s v="nazicht kas 17/01/14: nok"/>
    <x v="2"/>
    <x v="0"/>
  </r>
  <r>
    <x v="0"/>
    <n v="6147"/>
    <s v="Van der Cruyssen Franky"/>
    <d v="2014-01-17T00:00:00"/>
    <s v="tel 17/01/14: vindt niet terug waar dit vandaan komt, kas is teruggekeerd tot begin 2012, Franky heeft nog boeken tot 2010, gaat dit bekijken en trachten op te lossen"/>
    <x v="2"/>
    <x v="0"/>
  </r>
  <r>
    <x v="0"/>
    <n v="6147"/>
    <s v="Van der Cruyssen Franky"/>
    <d v="2014-02-27T00:00:00"/>
    <s v="nog niets van zich laten horen, ook niet bij kas. Kas stuurt hem een overzicht van waar dit saldo vandaan komt."/>
    <x v="10"/>
    <x v="0"/>
  </r>
  <r>
    <x v="0"/>
    <n v="6147"/>
    <s v="Van der Cruyssen Franky"/>
    <d v="2014-12-02T00:00:00"/>
    <s v="zal storten en dan langs komen voor verschil te bespreken"/>
    <x v="3"/>
    <x v="0"/>
  </r>
  <r>
    <x v="13"/>
    <n v="6147"/>
    <s v="Van der Cruyssen Franky"/>
    <d v="2018-06-11T00:00:00"/>
    <s v="melding dat hij niet aanwezig is op dienst - bij contact geeft hij aan niet te zullen komen wegens te gealcoholiseerd om te komen werken -&gt; gesprek SW gepland 12/06 + soc dienst op de hoogte gebracht in het kader van voorstel nieuw ADM-beleid"/>
    <x v="6"/>
    <x v="4"/>
  </r>
  <r>
    <x v="13"/>
    <n v="6147"/>
    <s v="Van der Cruyssen Franky"/>
    <d v="2018-06-12T00:00:00"/>
    <s v="Franky belt dat hij te gealcoholiseerd is om te komen werken, dag erop hebben we een gesprek waarin we ADM beleid verduidelijken. Franky zegt dat voorval eenmalig is (geen reden om een ADM vermoeden te hebben). Zie mail in papieren dossier"/>
    <x v="6"/>
    <x v="4"/>
  </r>
  <r>
    <x v="0"/>
    <n v="6229"/>
    <s v="De Meyer Antoon"/>
    <d v="2011-10-28T00:00:00"/>
    <s v="28/10/11: elke barema storten"/>
    <x v="9"/>
    <x v="10"/>
  </r>
  <r>
    <x v="0"/>
    <n v="6229"/>
    <s v="De Meyer Antoon"/>
    <d v="2012-11-16T00:00:00"/>
    <s v="evaluatiegesprek LV: geld moet ok zijn"/>
    <x v="11"/>
    <x v="5"/>
  </r>
  <r>
    <x v="0"/>
    <n v="6229"/>
    <s v="De Meyer Antoon"/>
    <d v="2013-08-02T00:00:00"/>
    <s v="nazicht kas 02/08/13: stort om de 10-14 dagen"/>
    <x v="4"/>
    <x v="7"/>
  </r>
  <r>
    <x v="0"/>
    <n v="6229"/>
    <s v="De Meyer Antoon"/>
    <d v="2013-08-13T00:00:00"/>
    <s v="gesprek 13/08/13: zal inspanningen leveren om niet meer (te veel) in min te komen"/>
    <x v="4"/>
    <x v="7"/>
  </r>
  <r>
    <x v="9"/>
    <n v="6229"/>
    <s v="De Meyer Antoon"/>
    <d v="2013-12-11T00:00:00"/>
    <s v="11/12/13: melding van dispatching: Gregoir heeft opgeroepen omdat Antoon zijn reizigers afzette aan Burggravenlaan en doorreed. Dispatch heeft hem trachten op te roepen, maar hij reageerde niet. Hij werd niet geregeld door dispatch noch post GSP. Tom De Clercq is langsgestuurd voor controle radio, die werkte. Antoon zegt geen oproep gehad te hebben. ==&gt; nazicht GPS, monitoringstatistieken, klantenreacties."/>
    <x v="3"/>
    <x v="7"/>
  </r>
  <r>
    <x v="0"/>
    <n v="6229"/>
    <s v="De Meyer Antoon"/>
    <d v="2014-04-16T00:00:00"/>
    <s v="brief evaluatie LV 16/04/14: stort niet elke barema"/>
    <x v="0"/>
    <x v="0"/>
  </r>
  <r>
    <x v="0"/>
    <n v="6229"/>
    <s v="De Meyer Antoon"/>
    <d v="2014-04-16T00:00:00"/>
    <s v="tel 16/04/14: de 22 euro die gestolen werd zit hier ook in"/>
    <x v="0"/>
    <x v="0"/>
  </r>
  <r>
    <x v="0"/>
    <n v="6229"/>
    <s v="De Meyer Antoon"/>
    <d v="2014-04-25T00:00:00"/>
    <s v="tel. 25/04/14: 22 euro wordt teruggestort"/>
    <x v="0"/>
    <x v="0"/>
  </r>
  <r>
    <x v="2"/>
    <n v="6229"/>
    <s v="De Meyer Antoon"/>
    <d v="2016-09-13T00:00:00"/>
    <s v="verg: opvolgen"/>
    <x v="1"/>
    <x v="2"/>
  </r>
  <r>
    <x v="4"/>
    <n v="6229"/>
    <s v="De Meyer Antoon"/>
    <d v="2017-03-01T00:00:00"/>
    <s v="sw : gesprek over 2 klantenreacties over discrimatie bij nazicht vervoersbewijs"/>
    <x v="5"/>
    <x v="3"/>
  </r>
  <r>
    <x v="12"/>
    <n v="6229"/>
    <s v="De Meyer Antoon"/>
    <d v="2017-08-10T00:00:00"/>
    <s v="sw : nutteloos gesprek na 5 mondelinge opmerkingen. Vrees dat we zullenmoeten wachten op zijn pensioen"/>
    <x v="4"/>
    <x v="3"/>
  </r>
  <r>
    <x v="10"/>
    <n v="6229"/>
    <s v="De Meyer Antoon"/>
    <d v="2018-05-02T00:00:00"/>
    <s v="sw : gesprek algemeen functioneren. Al bij al constructief, vooral over attitude en perceptie "/>
    <x v="7"/>
    <x v="4"/>
  </r>
  <r>
    <x v="3"/>
    <n v="6229"/>
    <s v="De Meyer Antoon"/>
    <d v="2018-05-23T00:00:00"/>
    <s v="info soc dienst: &quot;Hij heeft het momenteel fysisch nog heel lastig (omschrijft het als nog lastiger dan in het begin), hoofdpijn, impact op adem ook nog de fysische uiterlijkheden. Volgens de dokter is dit een ernstig misdrijf. Een dergelijke slag op de neus, kan bij een impact tot een knock out leiden. Antoon vraagt begrip om de komende 3 weken, even afstand te nemen van de lijn. Hij wil (en het is niets persoonlijk), dit zelf eerst fysisch verwerken. Hij gaat momenteel nog niet in op psychologische bijstand.&quot;"/>
    <x v="7"/>
    <x v="4"/>
  </r>
  <r>
    <x v="2"/>
    <n v="6229"/>
    <s v="De Meyer Antoon"/>
    <d v="2018-06-27T00:00:00"/>
    <s v="verg: vanuit regio contact houden tijdens AO"/>
    <x v="6"/>
    <x v="4"/>
  </r>
  <r>
    <x v="3"/>
    <n v="6229"/>
    <s v="De Meyer Antoon"/>
    <d v="2018-07-11T00:00:00"/>
    <s v="sw: Heb contact gehad met Antoon (in ao na agressie, slag in het gezicht). Vrees dat Antoon nog even afwezig zal blijven. Na enkele dagen is zijn gebit (bruggen en beugels) beginnen ontsteken. Pas op 20 augustus mag hij naar de paradontoloog.  Had indruk dat hij blij was met onze bezorgdheid. "/>
    <x v="8"/>
    <x v="4"/>
  </r>
  <r>
    <x v="3"/>
    <n v="6229"/>
    <s v="De Meyer Antoon"/>
    <d v="2018-08-31T00:00:00"/>
    <s v="sw : volgt momenteel sessies via POBOS, attest tot 4/10"/>
    <x v="4"/>
    <x v="4"/>
  </r>
  <r>
    <x v="6"/>
    <n v="6310"/>
    <s v="De Craene Peter"/>
    <d v="2012-01-23T00:00:00"/>
    <d v="2012-01-23T00:00:00"/>
    <x v="2"/>
    <x v="5"/>
  </r>
  <r>
    <x v="6"/>
    <n v="7195"/>
    <s v="Van Loo Henk"/>
    <d v="2009-03-27T00:00:00"/>
    <d v="2009-03-27T00:00:00"/>
    <x v="5"/>
    <x v="9"/>
  </r>
  <r>
    <x v="6"/>
    <n v="7195"/>
    <s v="Van Loo Henk"/>
    <d v="2012-02-24T00:00:00"/>
    <d v="2012-02-24T00:00:00"/>
    <x v="10"/>
    <x v="5"/>
  </r>
  <r>
    <x v="5"/>
    <n v="7195"/>
    <s v="Van Loo Henk"/>
    <d v="2013-10-20T00:00:00"/>
    <s v="23/10/13: oortje"/>
    <x v="9"/>
    <x v="7"/>
  </r>
  <r>
    <x v="6"/>
    <n v="7195"/>
    <s v="Van Loo Henk"/>
    <d v="2013-10-23T00:00:00"/>
    <d v="2013-10-23T00:00:00"/>
    <x v="9"/>
    <x v="7"/>
  </r>
  <r>
    <x v="8"/>
    <n v="7195"/>
    <s v="Van Loo Henk"/>
    <d v="2013-10-23T00:00:00"/>
    <s v="23/10/13; nazicht 21/01/14"/>
    <x v="9"/>
    <x v="7"/>
  </r>
  <r>
    <x v="0"/>
    <n v="7195"/>
    <s v="Van Loo Henk"/>
    <d v="2013-10-23T00:00:00"/>
    <s v="23/10/13: elke barema storten"/>
    <x v="9"/>
    <x v="7"/>
  </r>
  <r>
    <x v="2"/>
    <n v="7195"/>
    <s v="Van Loo Henk"/>
    <d v="2013-11-04T00:00:00"/>
    <s v="verg 04/11/13: gesprek IVC/SH? na volgende ZI"/>
    <x v="11"/>
    <x v="7"/>
  </r>
  <r>
    <x v="2"/>
    <n v="7195"/>
    <s v="Van Loo Henk"/>
    <d v="2014-01-17T00:00:00"/>
    <s v="verg 17/01/14: geen positieve evolutie, te bespreken met IVC"/>
    <x v="2"/>
    <x v="0"/>
  </r>
  <r>
    <x v="8"/>
    <n v="7195"/>
    <s v="Van Loo Henk"/>
    <d v="2014-01-21T00:00:00"/>
    <s v="nazicht 21/01/14: 1 nieuwe vvf"/>
    <x v="2"/>
    <x v="0"/>
  </r>
  <r>
    <x v="2"/>
    <n v="7195"/>
    <s v="Van Loo Henk"/>
    <d v="2014-01-23T00:00:00"/>
    <s v="verg 23/01/14: gesprek IVC/CR plannen"/>
    <x v="2"/>
    <x v="0"/>
  </r>
  <r>
    <x v="3"/>
    <n v="7195"/>
    <s v="Van Loo Henk"/>
    <d v="2014-06-12T00:00:00"/>
    <s v="12/06/14: Henk is door arbeidsgeneesheer naar huis gestuurd, was weer aan het werk sinds gisteren"/>
    <x v="6"/>
    <x v="0"/>
  </r>
  <r>
    <x v="6"/>
    <n v="7195"/>
    <s v="Van Loo Henk"/>
    <d v="2014-07-04T00:00:00"/>
    <s v="(IVC + CR): herneemt maandag 07/07/14, dossier moet goed zijn en blijven, evaluatie eind dec 14"/>
    <x v="8"/>
    <x v="0"/>
  </r>
  <r>
    <x v="5"/>
    <n v="7195"/>
    <s v="Van Loo Henk"/>
    <d v="2014-07-04T00:00:00"/>
    <s v="(IVC + CR): herneemt maandag 07/07, dossier moet goed zijn en blijven, evaluatie eind dec 14"/>
    <x v="8"/>
    <x v="0"/>
  </r>
  <r>
    <x v="8"/>
    <n v="7195"/>
    <s v="Van Loo Henk"/>
    <d v="2014-07-04T00:00:00"/>
    <s v="(IVC + CR): herneemt maandag 07/07, dossier moet goed zijn en blijven, evaluatie eind dec 14"/>
    <x v="8"/>
    <x v="0"/>
  </r>
  <r>
    <x v="0"/>
    <n v="7195"/>
    <s v="Van Loo Henk"/>
    <d v="2014-07-04T00:00:00"/>
    <s v="(IVC + CR): herneemt maandag 07/07, dossier moet goed zijn en blijven, evaluatie eind dec 14"/>
    <x v="8"/>
    <x v="0"/>
  </r>
  <r>
    <x v="3"/>
    <n v="7195"/>
    <s v="Van Loo Henk"/>
    <d v="2014-12-02T00:00:00"/>
    <s v="binnengekomen 02/12/14: moet geopereerd worden op 16/12/14"/>
    <x v="3"/>
    <x v="0"/>
  </r>
  <r>
    <x v="2"/>
    <n v="7195"/>
    <s v="Van Loo Henk"/>
    <d v="2015-02-13T00:00:00"/>
    <s v="verg 13/02/15: gesprek CR + IVC na herneming"/>
    <x v="10"/>
    <x v="1"/>
  </r>
  <r>
    <x v="2"/>
    <n v="7195"/>
    <s v="Van Loo Henk"/>
    <d v="2015-07-28T00:00:00"/>
    <s v="verg 28/07/15: gesprek gepland 31/07"/>
    <x v="8"/>
    <x v="1"/>
  </r>
  <r>
    <x v="6"/>
    <n v="7195"/>
    <s v="Van Loo Henk"/>
    <d v="2015-07-31T00:00:00"/>
    <s v="31/07/15: gesprek IVC + CR: op de goede weg, houden zo, verdere evaluatie binnen regio"/>
    <x v="8"/>
    <x v="1"/>
  </r>
  <r>
    <x v="0"/>
    <n v="7195"/>
    <s v="Van Loo Henk"/>
    <d v="2015-07-31T00:00:00"/>
    <s v="31/07/15: gesprek IVC + CR: op de goede weg, houden zo"/>
    <x v="8"/>
    <x v="1"/>
  </r>
  <r>
    <x v="8"/>
    <n v="7195"/>
    <s v="Van Loo Henk"/>
    <d v="2015-07-31T00:00:00"/>
    <s v="31/07/15: gesprek IVC + CR: op de goede weg, houden zo"/>
    <x v="8"/>
    <x v="1"/>
  </r>
  <r>
    <x v="5"/>
    <n v="7195"/>
    <s v="Van Loo Henk"/>
    <d v="2015-07-31T00:00:00"/>
    <s v="31/07/15: gesprek IVC + CR: op de goede weg, houden zo"/>
    <x v="8"/>
    <x v="1"/>
  </r>
  <r>
    <x v="2"/>
    <n v="7195"/>
    <s v="Van Loo Henk"/>
    <d v="2016-01-26T00:00:00"/>
    <s v="verg: opvolgen"/>
    <x v="2"/>
    <x v="2"/>
  </r>
  <r>
    <x v="2"/>
    <n v="7195"/>
    <s v="Van Loo Henk"/>
    <d v="2016-07-20T00:00:00"/>
    <s v="verg: opvolgen"/>
    <x v="8"/>
    <x v="2"/>
  </r>
  <r>
    <x v="0"/>
    <n v="7195"/>
    <s v="Van Loo Henk"/>
    <d v="2016-11-10T00:00:00"/>
    <s v="cr: tijdens gesprek ZI vermeldt dat hij een saldo 19 euro meesleept, zal het storten"/>
    <x v="11"/>
    <x v="2"/>
  </r>
  <r>
    <x v="6"/>
    <n v="7195"/>
    <s v="Van Loo Henk"/>
    <d v="2016-11-10T00:00:00"/>
    <s v="cr: AO gehad op 10/11/15 (voet verzwikt aan halte), voet nog steeds niet 100%, kan niet meer gaan lopen =&gt; zwaarder =&gt; meer problemen rug; ook last van schouder; laatste periode was na aanrijding in flank van wagen die door het rood gereden was, uitgestapt om te gaan kijken en waarschijnlijk verkeerde beweging gemaakt; in de rand: heeft de voorbije 2 jaar ook huis van zoon gebouwd, lichaam lijkt op te zijn."/>
    <x v="11"/>
    <x v="2"/>
  </r>
  <r>
    <x v="2"/>
    <n v="7195"/>
    <s v="Van Loo Henk"/>
    <d v="2017-01-19T00:00:00"/>
    <s v="verg: 1 periode na gesprek -&gt; opvolgen"/>
    <x v="2"/>
    <x v="3"/>
  </r>
  <r>
    <x v="3"/>
    <n v="7195"/>
    <s v="Van Loo Henk"/>
    <d v="2017-07-19T00:00:00"/>
    <s v="cr: hem opgebeld, is geopereerd aan de rechterschouder, heeft een attest tot 30/09, hoopt om op 1/10 te kunnen hernemen maar is voor andere schouder 6 maanden moeten thuis blijven"/>
    <x v="8"/>
    <x v="3"/>
  </r>
  <r>
    <x v="2"/>
    <n v="7195"/>
    <s v="Van Loo Henk"/>
    <d v="2017-09-06T00:00:00"/>
    <s v="verg: ook soc dienst heeft hem gehoord, hoopt te hernemen in oktober; zou halve diensten willen, maar dit hebben we niet; hij neemt eind sept weer contact op met soc dienst; bij herneming gesprek IVC inplannen (krediet op)"/>
    <x v="1"/>
    <x v="3"/>
  </r>
  <r>
    <x v="3"/>
    <n v="7195"/>
    <s v="Van Loo Henk"/>
    <d v="2018-07-26T00:00:00"/>
    <s v="sw : Henk opgebeld. Problemen met pancreas. Bloedwaarden niet goed. Veel medicatie, dieet en  veel nevenwerkingen. Klink ook niet zo goed,… Zal nog enige tijd thuis zijn. "/>
    <x v="8"/>
    <x v="4"/>
  </r>
  <r>
    <x v="8"/>
    <n v="7422"/>
    <s v="Martens Dominique"/>
    <d v="2014-02-10T00:00:00"/>
    <s v="10/02/14: informeel aangesproken op 4x TL en 2 afwezigheden"/>
    <x v="10"/>
    <x v="0"/>
  </r>
  <r>
    <x v="0"/>
    <n v="7422"/>
    <s v="Martens Dominique"/>
    <d v="2015-12-02T00:00:00"/>
    <s v="02/12/15 :  sleept negatief bedrag mee, komt langs voor uitleg en onderzoek"/>
    <x v="3"/>
    <x v="1"/>
  </r>
  <r>
    <x v="6"/>
    <n v="7422"/>
    <s v="Martens Dominique"/>
    <d v="2016-11-07T00:00:00"/>
    <s v="sw : Aangesproken door dominique, hij is op korte termijn 3 x ziek geweest en maakt zich zorgen.  1 x griep + 1 operatie die uitgesteld door fout dokter (1dag ziek) + de operatie zelf"/>
    <x v="11"/>
    <x v="2"/>
  </r>
  <r>
    <x v="2"/>
    <n v="7422"/>
    <s v="Martens Dominique"/>
    <d v="2017-09-04T00:00:00"/>
    <s v="verg: opvolgen"/>
    <x v="1"/>
    <x v="3"/>
  </r>
  <r>
    <x v="5"/>
    <n v="7748"/>
    <s v="Baetslé Stephen"/>
    <d v="2012-06-19T00:00:00"/>
    <d v="2012-06-19T00:00:00"/>
    <x v="6"/>
    <x v="5"/>
  </r>
  <r>
    <x v="1"/>
    <n v="7748"/>
    <s v="Baetslé Stephen"/>
    <d v="2014-09-03T00:00:00"/>
    <s v="03/09/2014(SW): verslag lijncontrole "/>
    <x v="1"/>
    <x v="0"/>
  </r>
  <r>
    <x v="6"/>
    <n v="7902"/>
    <s v="Cornelis Dirk"/>
    <d v="2012-10-31T00:00:00"/>
    <d v="2012-10-31T00:00:00"/>
    <x v="9"/>
    <x v="5"/>
  </r>
  <r>
    <x v="3"/>
    <n v="7902"/>
    <s v="Cornelis Dirk"/>
    <d v="2014-01-23T00:00:00"/>
    <s v="melding dat hij in de put zit wegens opname vrouw, kan niet komen werken, wil contact met soc dienst -&gt; doorverwezen"/>
    <x v="2"/>
    <x v="0"/>
  </r>
  <r>
    <x v="3"/>
    <n v="7902"/>
    <s v="Cornelis Dirk"/>
    <d v="2014-03-12T00:00:00"/>
    <s v="weer problemen met vrouw (alc), zal weekje ziek zijn, gezegd dat dit natuurlijk geen jaren kan aanslepen"/>
    <x v="5"/>
    <x v="0"/>
  </r>
  <r>
    <x v="3"/>
    <n v="7902"/>
    <s v="Cornelis Dirk"/>
    <d v="2014-09-19T00:00:00"/>
    <s v="binnengekomen, moet geopereerd worden aan het hart, zat er mee in om job te verliezen"/>
    <x v="1"/>
    <x v="0"/>
  </r>
  <r>
    <x v="2"/>
    <n v="7902"/>
    <s v="Cornelis Dirk"/>
    <d v="2015-02-13T00:00:00"/>
    <s v="verg 13/02/15: aan het revalideren, bij terugkomst gesprek regio, boodschap dat het kritisch wordt"/>
    <x v="10"/>
    <x v="1"/>
  </r>
  <r>
    <x v="2"/>
    <n v="7902"/>
    <s v="Cornelis Dirk"/>
    <d v="2015-07-28T00:00:00"/>
    <s v="verg 28/07/15: hartoperatie gehad, geen actie"/>
    <x v="8"/>
    <x v="1"/>
  </r>
  <r>
    <x v="3"/>
    <n v="7902"/>
    <s v="Cornelis Dirk"/>
    <d v="2015-08-10T00:00:00"/>
    <s v="10/08/15: informeel gesproken in de gang, voelt zich veel beter nu hij aan zee woont"/>
    <x v="4"/>
    <x v="1"/>
  </r>
  <r>
    <x v="3"/>
    <n v="7902"/>
    <s v="Cornelis Dirk"/>
    <d v="2017-05-15T00:00:00"/>
    <s v="cr: gebeld, heeft last van hernia in de nek, heeft deze week afspraak voor tweede epidurale, heeft vernomen dat er 3 nodig zouden zijn, wil deze zo snel mogelijk want wil in brugpensioen kunnen gaan"/>
    <x v="7"/>
    <x v="3"/>
  </r>
  <r>
    <x v="2"/>
    <n v="7902"/>
    <s v="Cornelis Dirk"/>
    <d v="2017-06-09T00:00:00"/>
    <s v="overleg met soc dienst: geen actie"/>
    <x v="6"/>
    <x v="3"/>
  </r>
  <r>
    <x v="2"/>
    <n v="7902"/>
    <s v="Cornelis Dirk"/>
    <d v="2017-09-06T00:00:00"/>
    <s v="verg: wacht SWT af, momenteel aan het werk"/>
    <x v="1"/>
    <x v="3"/>
  </r>
  <r>
    <x v="0"/>
    <n v="7977"/>
    <s v="Dhondt Carine"/>
    <d v="2013-08-22T00:00:00"/>
    <s v="22/08/13: elke barema storten"/>
    <x v="4"/>
    <x v="7"/>
  </r>
  <r>
    <x v="1"/>
    <n v="7977"/>
    <s v="Dhondt Carine"/>
    <d v="2013-11-06T00:00:00"/>
    <s v="verg 06/11/13: opvolging rijschool"/>
    <x v="11"/>
    <x v="7"/>
  </r>
  <r>
    <x v="0"/>
    <n v="8027"/>
    <s v="De Pauw Tania"/>
    <d v="2014-05-27T00:00:00"/>
    <s v="27/05/14: gezien grootte bedrag gebeld,ingesproken op voice mail"/>
    <x v="7"/>
    <x v="0"/>
  </r>
  <r>
    <x v="0"/>
    <n v="8027"/>
    <s v="De Pauw Tania"/>
    <d v="2015-01-16T00:00:00"/>
    <s v="gebeld 16/01/15 (cr): op voice mail ingesproken dat ze zeker elke barema alle ontvangsten moet storten"/>
    <x v="2"/>
    <x v="1"/>
  </r>
  <r>
    <x v="0"/>
    <n v="8027"/>
    <s v="De Pauw Tania"/>
    <d v="2015-04-13T00:00:00"/>
    <s v="13/04/15: ze doet nazicht"/>
    <x v="0"/>
    <x v="1"/>
  </r>
  <r>
    <x v="10"/>
    <n v="8027"/>
    <s v="De Pauw Tania"/>
    <d v="2016-03-02T00:00:00"/>
    <s v="sw :  algemeen functioneren , aandachtspunt is uniform"/>
    <x v="5"/>
    <x v="2"/>
  </r>
  <r>
    <x v="0"/>
    <n v="8391"/>
    <s v="Lucq Joeri"/>
    <d v="2014-04-16T00:00:00"/>
    <s v="brief evaluatie LV 16/04/14: stort regelmatig maar komt nooit op nul"/>
    <x v="0"/>
    <x v="0"/>
  </r>
  <r>
    <x v="6"/>
    <n v="8393"/>
    <s v="Priem Sandra"/>
    <d v="2012-04-26T00:00:00"/>
    <d v="2012-04-26T00:00:00"/>
    <x v="0"/>
    <x v="5"/>
  </r>
  <r>
    <x v="6"/>
    <n v="8393"/>
    <s v="Priem Sandra"/>
    <d v="2015-05-22T00:00:00"/>
    <s v="22/05/15: gesprek is niet kunnen doorgaan wegens ziekte, haar echtgenoot Tony kwam vertellen dat zij enorme last heeft van migraine (hormonaal), de langere periode betreft een operatie (navelbreuk)"/>
    <x v="7"/>
    <x v="1"/>
  </r>
  <r>
    <x v="2"/>
    <n v="8393"/>
    <s v="Priem Sandra"/>
    <d v="2015-07-28T00:00:00"/>
    <s v="verg 15/04/15: gesprek regio plannen"/>
    <x v="8"/>
    <x v="1"/>
  </r>
  <r>
    <x v="2"/>
    <n v="8393"/>
    <s v="Priem Sandra"/>
    <d v="2017-01-19T00:00:00"/>
    <s v="verg: bij volgende ZI gesprek regio"/>
    <x v="2"/>
    <x v="3"/>
  </r>
  <r>
    <x v="6"/>
    <n v="8393"/>
    <s v="Priem Sandra"/>
    <d v="2017-04-12T00:00:00"/>
    <s v="sw : reden is migraine, verder prima dossier, voorstel om sandra op gedooglijst te plaatsen"/>
    <x v="0"/>
    <x v="3"/>
  </r>
  <r>
    <x v="2"/>
    <n v="8393"/>
    <s v="Priem Sandra"/>
    <d v="2017-09-04T00:00:00"/>
    <s v="verg: migraine, zal niet opgelost raken, loopt bij verschillende dokters langs, aanspreken ivm tijdig bellen bij herneming"/>
    <x v="1"/>
    <x v="3"/>
  </r>
  <r>
    <x v="2"/>
    <n v="8393"/>
    <s v="Priem Sandra"/>
    <d v="2018-01-17T00:00:00"/>
    <s v="overleg regio: 51 periodes, 3 gesprekken; verder blanco dossier dus geen actie"/>
    <x v="2"/>
    <x v="4"/>
  </r>
  <r>
    <x v="2"/>
    <n v="8393"/>
    <s v="Priem Sandra"/>
    <d v="2018-06-25T00:00:00"/>
    <s v="verg: laatste periode in maart, opvolgen"/>
    <x v="6"/>
    <x v="4"/>
  </r>
  <r>
    <x v="0"/>
    <n v="8394"/>
    <s v="Smet Antoon"/>
    <d v="2012-03-12T00:00:00"/>
    <s v="tel. 12/03/12: heeft grote ontvangsten, dus best elke barema storten"/>
    <x v="5"/>
    <x v="5"/>
  </r>
  <r>
    <x v="0"/>
    <n v="8394"/>
    <s v="Smet Antoon"/>
    <d v="2012-06-14T00:00:00"/>
    <s v="om de 4d storten, desnoods via bank"/>
    <x v="6"/>
    <x v="5"/>
  </r>
  <r>
    <x v="9"/>
    <n v="8394"/>
    <s v="Smet Antoon"/>
    <d v="2013-03-18T00:00:00"/>
    <s v="18/03/13: melding Patrick Valschaerts: klacht van Antoon over &quot;rokende&quot; reiziger"/>
    <x v="5"/>
    <x v="7"/>
  </r>
  <r>
    <x v="0"/>
    <n v="8394"/>
    <s v="Smet Antoon"/>
    <d v="2013-08-02T00:00:00"/>
    <s v="nazicht kas 02/08/13: heeft buffer aangelegd waardoor hij niet zo vaak meer boven de 100 euro achterstand heeft, stort wel nog laattijdig ontvangsten"/>
    <x v="4"/>
    <x v="7"/>
  </r>
  <r>
    <x v="0"/>
    <n v="8394"/>
    <s v="Smet Antoon"/>
    <d v="2013-11-07T00:00:00"/>
    <s v="formele verwittiging"/>
    <x v="11"/>
    <x v="7"/>
  </r>
  <r>
    <x v="0"/>
    <n v="8394"/>
    <s v="Smet Antoon"/>
    <d v="2013-12-16T00:00:00"/>
    <s v="nazicht kas 16/12/13: nok"/>
    <x v="3"/>
    <x v="7"/>
  </r>
  <r>
    <x v="1"/>
    <n v="8394"/>
    <s v="Smet Antoon"/>
    <d v="2014-01-01T00:00:00"/>
    <s v="topcrashers 01/01/14: nok, slechts terloops aangehaald tijdens gesprek 31/01/14"/>
    <x v="2"/>
    <x v="0"/>
  </r>
  <r>
    <x v="0"/>
    <n v="8394"/>
    <s v="Smet Antoon"/>
    <d v="2014-01-31T00:00:00"/>
    <s v="laatste verwittiging + 3 dagen schorsing"/>
    <x v="2"/>
    <x v="0"/>
  </r>
  <r>
    <x v="0"/>
    <n v="8394"/>
    <s v="Smet Antoon"/>
    <d v="2014-04-16T00:00:00"/>
    <s v="brief evaluatie LV 16/04/14: stort regelmatiger maar komt door hoge ontvangsten vaak boven de 100 euro achterstand en nooit op nul"/>
    <x v="0"/>
    <x v="0"/>
  </r>
  <r>
    <x v="1"/>
    <n v="8394"/>
    <s v="Smet Antoon"/>
    <d v="2014-06-01T00:00:00"/>
    <s v="topcrashers 01/06/14: nok, meer houding probleem dan werkelijk ongevallen, routine coaching te plannen"/>
    <x v="6"/>
    <x v="0"/>
  </r>
  <r>
    <x v="1"/>
    <n v="8394"/>
    <s v="Smet Antoon"/>
    <d v="2015-01-28T00:00:00"/>
    <s v="verg RS 28/01/15: reeds dalend aantal, geen actie"/>
    <x v="2"/>
    <x v="1"/>
  </r>
  <r>
    <x v="1"/>
    <n v="8394"/>
    <s v="Smet Antoon"/>
    <d v="2016-05-03T00:00:00"/>
    <s v="overleg rijschool: op 19/04/2016 gecoacht (2), de positieve opmerkingen vergeet hij, begint te vitten op de negatieve punten. Plannen voor opleidingen in dialoog met de klant, preventief rijden 1 – 1 en/of toegankelijkheid."/>
    <x v="7"/>
    <x v="2"/>
  </r>
  <r>
    <x v="3"/>
    <n v="8394"/>
    <s v="Smet Antoon"/>
    <d v="2017-12-28T00:00:00"/>
    <s v="info soc dienst: mag van arbeidsgeneesheer hernemen vanaf 21/12/17"/>
    <x v="3"/>
    <x v="3"/>
  </r>
  <r>
    <x v="5"/>
    <n v="8394"/>
    <s v="Smet Antoon"/>
    <d v="2018-01-26T00:00:00"/>
    <s v="conflict met Dimitri De Poorter"/>
    <x v="2"/>
    <x v="4"/>
  </r>
  <r>
    <x v="6"/>
    <n v="8708"/>
    <s v="Middernacht Andy"/>
    <d v="2009-03-02T00:00:00"/>
    <s v="02/03/09 (JB), hernomen na langdurige ziekte"/>
    <x v="5"/>
    <x v="9"/>
  </r>
  <r>
    <x v="4"/>
    <n v="8708"/>
    <s v="Middernacht Andy"/>
    <d v="2009-11-30T00:00:00"/>
    <s v="gesprek klantenreacties: 30/11/09 (MF) "/>
    <x v="11"/>
    <x v="9"/>
  </r>
  <r>
    <x v="1"/>
    <n v="8708"/>
    <s v="Middernacht Andy"/>
    <d v="2013-11-06T00:00:00"/>
    <s v="verg 06/11/13: opvolging rijschool"/>
    <x v="11"/>
    <x v="7"/>
  </r>
  <r>
    <x v="5"/>
    <n v="8708"/>
    <s v="Middernacht Andy"/>
    <d v="2014-02-04T00:00:00"/>
    <s v="04/02/14 nav coachingsverslag rijschool"/>
    <x v="10"/>
    <x v="0"/>
  </r>
  <r>
    <x v="5"/>
    <n v="8708"/>
    <s v="Middernacht Andy"/>
    <d v="2014-10-24T00:00:00"/>
    <s v="conflict met Johannes De Boeck"/>
    <x v="9"/>
    <x v="0"/>
  </r>
  <r>
    <x v="2"/>
    <n v="8708"/>
    <s v="Middernacht Andy"/>
    <d v="2015-02-13T00:00:00"/>
    <s v="verg 13/02/15: opvolgen"/>
    <x v="10"/>
    <x v="1"/>
  </r>
  <r>
    <x v="4"/>
    <n v="8708"/>
    <s v="Middernacht Andy"/>
    <d v="2015-07-31T00:00:00"/>
    <s v="SW(31/07/2015) : algemeen gesprek over KR wegens zeer veel KR's "/>
    <x v="8"/>
    <x v="1"/>
  </r>
  <r>
    <x v="1"/>
    <n v="8708"/>
    <s v="Middernacht Andy"/>
    <d v="2015-08-05T00:00:00"/>
    <s v="05/08/15: vraag naar coaching aan rijschool (aantal ongevallen is gestegen)"/>
    <x v="4"/>
    <x v="1"/>
  </r>
  <r>
    <x v="1"/>
    <n v="8708"/>
    <s v="Middernacht Andy"/>
    <d v="2015-10-19T00:00:00"/>
    <s v="19/10/15: herhaling vraag coaching, is nog niet gebeurd"/>
    <x v="9"/>
    <x v="1"/>
  </r>
  <r>
    <x v="1"/>
    <n v="8708"/>
    <s v="Middernacht Andy"/>
    <d v="2015-12-10T00:00:00"/>
    <s v="10/12/15: nog coaching gevraagd aan RS"/>
    <x v="3"/>
    <x v="1"/>
  </r>
  <r>
    <x v="1"/>
    <n v="8708"/>
    <s v="Middernacht Andy"/>
    <d v="2016-04-01T00:00:00"/>
    <s v="SW : gesprek over ongevallen, diverse prutsen, stuk door attitude"/>
    <x v="0"/>
    <x v="2"/>
  </r>
  <r>
    <x v="1"/>
    <n v="8708"/>
    <s v="Middernacht Andy"/>
    <d v="2016-05-03T00:00:00"/>
    <s v="overleg rijschool: heeft goede coachings, echter ook veel KR's. onlangs gesprek gehad met SW,  opvolgen, preventief rijden 1-1 inplannen"/>
    <x v="7"/>
    <x v="2"/>
  </r>
  <r>
    <x v="7"/>
    <n v="8708"/>
    <s v="Middernacht Andy"/>
    <d v="2016-09-28T00:00:00"/>
    <s v="Informeel aangesproken na een aantal meldingen dat hij opvallend veel overwerk heeft om dan een aflos te kunnen krijgen (en langer stil te kunnen zitten dan de eigenlijke pauze, gezien het appel na 1 toer niet na 20' terug is…). Zegt zich overal aan de regels te houden (bv zone 30) en aan de terminus zeker eens 5' te nemen omwille van zijn rug, maar verder rijdt hij er zeker niet naar. Viel een beetje uit de lucht."/>
    <x v="1"/>
    <x v="2"/>
  </r>
  <r>
    <x v="9"/>
    <n v="8708"/>
    <s v="Middernacht Andy"/>
    <d v="2016-10-04T00:00:00"/>
    <s v="melding van controle dat Andy weer geregeld moest worden - lijst getrokken uit cognos - hij is niet de enige, er zijn nog effectieven in zijn geval"/>
    <x v="9"/>
    <x v="2"/>
  </r>
  <r>
    <x v="4"/>
    <n v="8708"/>
    <s v="Middernacht Andy"/>
    <d v="2017-03-27T00:00:00"/>
    <s v="sw : constructief gesprek over omgaan met klanten"/>
    <x v="5"/>
    <x v="3"/>
  </r>
  <r>
    <x v="4"/>
    <n v="8708"/>
    <s v="Middernacht Andy"/>
    <d v="2017-05-05T00:00:00"/>
    <s v="coaching door controleur Kristoff D'Haese, positief ervaren door beide"/>
    <x v="7"/>
    <x v="3"/>
  </r>
  <r>
    <x v="0"/>
    <n v="8792"/>
    <s v="VandenDaele Dave"/>
    <d v="2011-12-08T00:00:00"/>
    <s v="08/12/11: stort regelmatig, maar achterstand nog wegwerken"/>
    <x v="3"/>
    <x v="10"/>
  </r>
  <r>
    <x v="0"/>
    <n v="8792"/>
    <s v="VandenDaele Dave"/>
    <d v="2013-03-15T00:00:00"/>
    <s v="goed bezig"/>
    <x v="5"/>
    <x v="7"/>
  </r>
  <r>
    <x v="6"/>
    <n v="8792"/>
    <s v="VandenDaele Dave"/>
    <d v="2013-03-15T00:00:00"/>
    <d v="2013-03-15T00:00:00"/>
    <x v="5"/>
    <x v="7"/>
  </r>
  <r>
    <x v="0"/>
    <n v="8792"/>
    <s v="VandenDaele Dave"/>
    <d v="2013-08-02T00:00:00"/>
    <s v="nazicht kas 02/08/13: NOK"/>
    <x v="4"/>
    <x v="7"/>
  </r>
  <r>
    <x v="0"/>
    <n v="8792"/>
    <s v="VandenDaele Dave"/>
    <d v="2013-08-20T00:00:00"/>
    <s v="stort regelmatig maar komt toch regelmatig boven de 100 euro achterstand, gevraagd nog regelmatiger te storten (bv om de 2d), geen brief opgemaakt"/>
    <x v="4"/>
    <x v="7"/>
  </r>
  <r>
    <x v="2"/>
    <n v="8792"/>
    <s v="VandenDaele Dave"/>
    <d v="2013-11-04T00:00:00"/>
    <s v="verg 04/11/13: ok"/>
    <x v="11"/>
    <x v="7"/>
  </r>
  <r>
    <x v="0"/>
    <n v="8792"/>
    <s v="VandenDaele Dave"/>
    <d v="2014-03-13T00:00:00"/>
    <s v="herinnering afspraken via brief"/>
    <x v="5"/>
    <x v="0"/>
  </r>
  <r>
    <x v="0"/>
    <n v="8918"/>
    <s v="De Graeve Marc"/>
    <d v="2010-10-20T00:00:00"/>
    <s v="20/10/10: elke barema storten"/>
    <x v="9"/>
    <x v="8"/>
  </r>
  <r>
    <x v="0"/>
    <n v="8918"/>
    <s v="De Graeve Marc"/>
    <d v="2013-04-26T00:00:00"/>
    <s v="herinnering per brief"/>
    <x v="0"/>
    <x v="7"/>
  </r>
  <r>
    <x v="0"/>
    <n v="8918"/>
    <s v="De Graeve Marc"/>
    <d v="2013-08-02T00:00:00"/>
    <s v="nazicht kas 02/08/13: NOK"/>
    <x v="4"/>
    <x v="7"/>
  </r>
  <r>
    <x v="0"/>
    <n v="8918"/>
    <s v="De Graeve Marc"/>
    <d v="2013-08-13T00:00:00"/>
    <s v="elke barema storten"/>
    <x v="4"/>
    <x v="7"/>
  </r>
  <r>
    <x v="0"/>
    <n v="8918"/>
    <s v="De Graeve Marc"/>
    <d v="2013-10-04T00:00:00"/>
    <s v="brief: goed, enkel nog meeslepend saldo van 14,25 euro"/>
    <x v="9"/>
    <x v="7"/>
  </r>
  <r>
    <x v="0"/>
    <n v="8918"/>
    <s v="De Graeve Marc"/>
    <d v="2014-04-16T00:00:00"/>
    <s v="brief evaluatie LV 16/04/14: stort regelmatig maar komt nooit op nul"/>
    <x v="0"/>
    <x v="0"/>
  </r>
  <r>
    <x v="0"/>
    <n v="8918"/>
    <s v="De Graeve Marc"/>
    <d v="2014-09-04T00:00:00"/>
    <s v="(sw) storten ok, stortingsgedrag fout, zal het aanpassen"/>
    <x v="1"/>
    <x v="0"/>
  </r>
  <r>
    <x v="0"/>
    <n v="9062"/>
    <s v="Westelinck Davy"/>
    <d v="2010-10-20T00:00:00"/>
    <s v="20/10/10: elke barema storten"/>
    <x v="9"/>
    <x v="8"/>
  </r>
  <r>
    <x v="0"/>
    <n v="9062"/>
    <s v="Westelinck Davy"/>
    <d v="2011-08-23T00:00:00"/>
    <s v="met SH: elke barema storten"/>
    <x v="4"/>
    <x v="10"/>
  </r>
  <r>
    <x v="0"/>
    <n v="9062"/>
    <s v="Westelinck Davy"/>
    <d v="2012-04-12T00:00:00"/>
    <s v="elke barema storten"/>
    <x v="0"/>
    <x v="5"/>
  </r>
  <r>
    <x v="0"/>
    <n v="9062"/>
    <s v="Westelinck Davy"/>
    <d v="2012-06-18T00:00:00"/>
    <s v="beter, maar kan nog beter"/>
    <x v="6"/>
    <x v="5"/>
  </r>
  <r>
    <x v="0"/>
    <n v="9062"/>
    <s v="Westelinck Davy"/>
    <d v="2013-01-17T00:00:00"/>
    <s v="per brief"/>
    <x v="2"/>
    <x v="7"/>
  </r>
  <r>
    <x v="0"/>
    <n v="9062"/>
    <s v="Westelinck Davy"/>
    <d v="2013-07-01T00:00:00"/>
    <s v="snapt het niet goed waarom het niet goed loopt, zullen nieuwe afspraak maken, geldafgifte overlopen met boeken erbij (gepland medio juli)"/>
    <x v="8"/>
    <x v="7"/>
  </r>
  <r>
    <x v="0"/>
    <n v="9062"/>
    <s v="Westelinck Davy"/>
    <d v="2013-07-30T00:00:00"/>
    <s v="samengezeten, stort na elke barema maar geld wordt laat verwerkt, brengt stortingsbewijzen nog binnen ter controle bewering"/>
    <x v="8"/>
    <x v="7"/>
  </r>
  <r>
    <x v="0"/>
    <n v="9062"/>
    <s v="Westelinck Davy"/>
    <d v="2013-08-02T00:00:00"/>
    <s v="nazicht kas 02/08/13: NOK"/>
    <x v="4"/>
    <x v="7"/>
  </r>
  <r>
    <x v="0"/>
    <n v="9062"/>
    <s v="Westelinck Davy"/>
    <d v="2013-09-23T00:00:00"/>
    <s v="gesprek gepland op 23/09/13, maar Davy meldde zich 's morgens ziek"/>
    <x v="1"/>
    <x v="7"/>
  </r>
  <r>
    <x v="0"/>
    <n v="9062"/>
    <s v="Westelinck Davy"/>
    <d v="2013-10-04T00:00:00"/>
    <s v="brief gestuurd 04/10/13 dat ontvangsten niet ok zijn, en nieuwe afspraak kan gemaakt worden indien hij dit wenst"/>
    <x v="9"/>
    <x v="7"/>
  </r>
  <r>
    <x v="0"/>
    <n v="9062"/>
    <s v="Westelinck Davy"/>
    <d v="2013-12-16T00:00:00"/>
    <s v="nazicht kas 16/12/13: nok"/>
    <x v="3"/>
    <x v="7"/>
  </r>
  <r>
    <x v="0"/>
    <n v="9062"/>
    <s v="Westelinck Davy"/>
    <d v="2014-02-19T00:00:00"/>
    <s v="komt niet op gesprek, wilde geen reden geven, dan maar via brief formele verwittiging"/>
    <x v="10"/>
    <x v="0"/>
  </r>
  <r>
    <x v="0"/>
    <n v="9062"/>
    <s v="Westelinck Davy"/>
    <d v="2014-02-25T00:00:00"/>
    <s v="nazicht kas 25/02/14: nok (automaat E17 heeft defect gestaan, mogelijks daardoor)"/>
    <x v="10"/>
    <x v="0"/>
  </r>
  <r>
    <x v="0"/>
    <n v="9062"/>
    <s v="Westelinck Davy"/>
    <d v="2014-03-25T00:00:00"/>
    <s v="nazicht 25/03/14: stort regelmatiger, maar blijft met een hoog negatief saldo"/>
    <x v="5"/>
    <x v="0"/>
  </r>
  <r>
    <x v="0"/>
    <n v="9062"/>
    <s v="Westelinck Davy"/>
    <d v="2014-05-27T00:00:00"/>
    <s v="vvf: 3 dagen schorsing + laatste verwittiging"/>
    <x v="7"/>
    <x v="0"/>
  </r>
  <r>
    <x v="2"/>
    <n v="9062"/>
    <s v="Westelinck Davy"/>
    <d v="2014-06-16T00:00:00"/>
    <s v="verg 16/06/14: ziekte te bespreken tijdens gesprek geldafgifte 02/07/14"/>
    <x v="6"/>
    <x v="0"/>
  </r>
  <r>
    <x v="0"/>
    <n v="9062"/>
    <s v="Westelinck Davy"/>
    <d v="2014-07-02T00:00:00"/>
    <s v="gesprek 02/07/14: Dirk Stautemas zal de boeken van Davy uitpluizen (terugkerende tot 2011), resultaat wordt medio augustus meegedeeld"/>
    <x v="8"/>
    <x v="0"/>
  </r>
  <r>
    <x v="0"/>
    <n v="9062"/>
    <s v="Westelinck Davy"/>
    <d v="2014-08-13T00:00:00"/>
    <s v="Stautemas bevestigt dat Davy niet stort volgens de afspraken, wil een gesprek met Marc Feys laten inplannen, met oa de vraag om een eenmalige rechtzetting te doen, zal hiervoor zelf het nodige doen"/>
    <x v="4"/>
    <x v="0"/>
  </r>
  <r>
    <x v="0"/>
    <n v="9062"/>
    <s v="Westelinck Davy"/>
    <d v="2014-12-16T00:00:00"/>
    <s v="brief aan Davy, moet alle achterstand tegen eind dec '14 storten"/>
    <x v="3"/>
    <x v="0"/>
  </r>
  <r>
    <x v="5"/>
    <n v="9062"/>
    <s v="Westelinck Davy"/>
    <d v="2015-01-01T00:00:00"/>
    <s v="01/01/2015 : brief ivm &quot;niet aansluiten perslucht in 2014&quot;"/>
    <x v="2"/>
    <x v="1"/>
  </r>
  <r>
    <x v="2"/>
    <n v="9062"/>
    <s v="Westelinck Davy"/>
    <d v="2015-04-15T00:00:00"/>
    <s v="verg 15/04/15: gesprek regio na eerstvolgende ZI"/>
    <x v="0"/>
    <x v="1"/>
  </r>
  <r>
    <x v="6"/>
    <n v="9062"/>
    <s v="Westelinck Davy"/>
    <d v="2016-01-28T00:00:00"/>
    <s v="sw : standaardgesprek ziekteverzuim - positief gesprek algemeenfunctioneren"/>
    <x v="2"/>
    <x v="2"/>
  </r>
  <r>
    <x v="8"/>
    <n v="9062"/>
    <s v="Westelinck Davy"/>
    <d v="2016-11-23T00:00:00"/>
    <s v="sw : standaardgesprek te laat komen"/>
    <x v="11"/>
    <x v="2"/>
  </r>
  <r>
    <x v="7"/>
    <n v="9062"/>
    <s v="Westelinck Davy"/>
    <d v="2016-12-28T00:00:00"/>
    <s v="Kathy Deboosere 29778 belde CR op nav een voorval met Davy Westelinck 9062 (vroegrijden, bus niet correct afgeven, roepen naar haar,…)"/>
    <x v="3"/>
    <x v="2"/>
  </r>
  <r>
    <x v="7"/>
    <n v="9062"/>
    <s v="Westelinck Davy"/>
    <d v="2016-12-29T00:00:00"/>
    <s v="Kathy Deboosere belde CR weer, Davy was uitgevlogen ivm voorval gisteren"/>
    <x v="3"/>
    <x v="2"/>
  </r>
  <r>
    <x v="7"/>
    <n v="9062"/>
    <s v="Westelinck Davy"/>
    <d v="2016-12-30T00:00:00"/>
    <s v="CR: Davy heeft gebeld, hij zit er wat door, het is hem allemaal te veel aan het worden; beseft  dat hij niet had moeten uitvliegen naar collega; Kathy dit laten weten, ze kwam binnen in Dampoort toen ik hem aan de lijn had, hij heeft zijn excuses aangeboden"/>
    <x v="3"/>
    <x v="2"/>
  </r>
  <r>
    <x v="7"/>
    <n v="9062"/>
    <s v="Westelinck Davy"/>
    <d v="2017-01-25T00:00:00"/>
    <s v="cr: Davy had een gesprek aangevraagd omwille van het feit dat hij er ver door zit. Vraagt aangepast werk."/>
    <x v="2"/>
    <x v="3"/>
  </r>
  <r>
    <x v="7"/>
    <n v="9062"/>
    <s v="Westelinck Davy"/>
    <d v="2017-01-27T00:00:00"/>
    <s v="soc dienst: Davy heeft nagedacht over het aangeboden aangepast werk bij M (affiches en folders verdelen), maar knapte af op week nachtwerk, was wel dankbaar. Doet verder in afwachting van deelname aan examen."/>
    <x v="2"/>
    <x v="3"/>
  </r>
  <r>
    <x v="7"/>
    <n v="9062"/>
    <s v="Westelinck Davy"/>
    <d v="2017-03-29T00:00:00"/>
    <s v="tel. CR: eens gepolst naar hoe het met hem gaat, gaat wel beter, neemt af en toe verlof en dat helpt, apprecieert dat er gebeld wordt (ook door soc dienst)"/>
    <x v="5"/>
    <x v="3"/>
  </r>
  <r>
    <x v="7"/>
    <n v="9062"/>
    <s v="Westelinck Davy"/>
    <d v="2017-05-18T00:00:00"/>
    <s v="sw: het gaat nog steeds niet goed met Davy, besproken om eens andere lijnen te overwegen of iets anders…"/>
    <x v="7"/>
    <x v="3"/>
  </r>
  <r>
    <x v="2"/>
    <n v="9062"/>
    <s v="Westelinck Davy"/>
    <d v="2017-09-04T00:00:00"/>
    <s v="verg: gesprek regio"/>
    <x v="1"/>
    <x v="3"/>
  </r>
  <r>
    <x v="10"/>
    <n v="9062"/>
    <s v="Westelinck Davy"/>
    <d v="2017-10-03T00:00:00"/>
    <s v="sw : davy was voorzien op gesprek half september, wil niet komen. Heeft een formele brief gekregen rond algemeen functioneren"/>
    <x v="9"/>
    <x v="3"/>
  </r>
  <r>
    <x v="11"/>
    <n v="9062"/>
    <s v="Westelinck Davy"/>
    <d v="2017-12-05T00:00:00"/>
    <s v="laatste keer voorstel aangepast werk, ditmaal bij T, is voor T ok, nog geen startdatum gekend, Davy was aangenaam verrast dat er nog een voorstel kwam en leek gemotiveerd"/>
    <x v="3"/>
    <x v="3"/>
  </r>
  <r>
    <x v="11"/>
    <n v="9062"/>
    <s v="Westelinck Davy"/>
    <d v="2017-12-13T00:00:00"/>
    <s v="geen budget voor aangepast werk…"/>
    <x v="3"/>
    <x v="3"/>
  </r>
  <r>
    <x v="6"/>
    <n v="9065"/>
    <s v="Dewispelaere Danny"/>
    <d v="2012-04-24T00:00:00"/>
    <d v="2012-04-24T00:00:00"/>
    <x v="0"/>
    <x v="5"/>
  </r>
  <r>
    <x v="3"/>
    <n v="9065"/>
    <s v="Dewispelaere Danny"/>
    <d v="2013-02-22T00:00:00"/>
    <s v="zelf gebeld, probleem zou nu opgelost moeten zijn"/>
    <x v="10"/>
    <x v="7"/>
  </r>
  <r>
    <x v="2"/>
    <n v="9065"/>
    <s v="Dewispelaere Danny"/>
    <d v="2013-11-04T00:00:00"/>
    <s v="verg 04/11/13: ok"/>
    <x v="11"/>
    <x v="7"/>
  </r>
  <r>
    <x v="2"/>
    <n v="9065"/>
    <s v="Dewispelaere Danny"/>
    <d v="2015-02-13T00:00:00"/>
    <s v="verg 13/02/15: hersteld, werkt nu 80%, geen actie"/>
    <x v="10"/>
    <x v="1"/>
  </r>
  <r>
    <x v="6"/>
    <n v="9065"/>
    <s v="Dewispelaere Danny"/>
    <d v="2016-08-17T00:00:00"/>
    <s v="SW: geen reden tot verder verzuim. Voor de rest prima dossier! RC positief, zal op nul brengen"/>
    <x v="4"/>
    <x v="2"/>
  </r>
  <r>
    <x v="2"/>
    <n v="9065"/>
    <s v="Dewispelaere Danny"/>
    <d v="2016-09-13T00:00:00"/>
    <s v="verg: gesprek gehad 17/08"/>
    <x v="1"/>
    <x v="2"/>
  </r>
  <r>
    <x v="3"/>
    <n v="9157"/>
    <s v="Van De Sompel Luc"/>
    <d v="2017-03-28T00:00:00"/>
    <s v="info van planning: operatie"/>
    <x v="5"/>
    <x v="3"/>
  </r>
  <r>
    <x v="2"/>
    <n v="9158"/>
    <s v="De Weirdt Ronny"/>
    <d v="2016-08-01T00:00:00"/>
    <s v="verg: goed dossier, opvolgen"/>
    <x v="4"/>
    <x v="2"/>
  </r>
  <r>
    <x v="2"/>
    <n v="9667"/>
    <s v="Lust Dominiek"/>
    <d v="2014-03-05T00:00:00"/>
    <s v="verg 05/03/14: gesprek CR plannen (5 periodes, waarvan 1 LZ)"/>
    <x v="5"/>
    <x v="0"/>
  </r>
  <r>
    <x v="6"/>
    <n v="9667"/>
    <s v="Lust Dominiek"/>
    <d v="2014-03-25T00:00:00"/>
    <s v="heeft voor de derde keer chemo ondergaan (derde lange periode), andere ziekteperiodes hebben hier niets mee te maken, draagt zorg voor zijn gezondheid"/>
    <x v="5"/>
    <x v="0"/>
  </r>
  <r>
    <x v="0"/>
    <n v="9824"/>
    <s v="De Meulenaere Eric"/>
    <d v="2014-10-02T00:00:00"/>
    <s v="02/10/14 (tel CR): zal er rekening mee houden elke laatste dienst voor de rust te storten"/>
    <x v="9"/>
    <x v="0"/>
  </r>
  <r>
    <x v="0"/>
    <n v="10067"/>
    <s v="Toumi Sabri"/>
    <d v="2009-03-04T00:00:00"/>
    <s v="04/03/09: regelmatig storten"/>
    <x v="5"/>
    <x v="9"/>
  </r>
  <r>
    <x v="0"/>
    <n v="10067"/>
    <s v="Toumi Sabri"/>
    <d v="2011-12-08T00:00:00"/>
    <s v="elke barema storten"/>
    <x v="3"/>
    <x v="10"/>
  </r>
  <r>
    <x v="0"/>
    <n v="10067"/>
    <s v="Toumi Sabri"/>
    <d v="2012-01-18T00:00:00"/>
    <s v="gebeld 18/01/12: nog niet alles gestort"/>
    <x v="2"/>
    <x v="5"/>
  </r>
  <r>
    <x v="0"/>
    <n v="10067"/>
    <s v="Toumi Sabri"/>
    <d v="2012-02-20T00:00:00"/>
    <s v="brief 20/02/12: nog niet in orde, storten tegen 29/02"/>
    <x v="10"/>
    <x v="5"/>
  </r>
  <r>
    <x v="0"/>
    <n v="10067"/>
    <s v="Toumi Sabri"/>
    <d v="2012-04-27T00:00:00"/>
    <s v="form ver: elke barema storten, niet meer boven 100 euro komen"/>
    <x v="0"/>
    <x v="5"/>
  </r>
  <r>
    <x v="6"/>
    <n v="10067"/>
    <s v="Toumi Sabri"/>
    <d v="2012-10-08T00:00:00"/>
    <d v="2012-10-08T00:00:00"/>
    <x v="9"/>
    <x v="5"/>
  </r>
  <r>
    <x v="0"/>
    <n v="10067"/>
    <s v="Toumi Sabri"/>
    <d v="2012-10-08T00:00:00"/>
    <s v="herhalen afspraak, verbetering maar nog niet ok"/>
    <x v="9"/>
    <x v="5"/>
  </r>
  <r>
    <x v="0"/>
    <n v="10067"/>
    <s v="Toumi Sabri"/>
    <d v="2012-12-13T00:00:00"/>
    <s v="op de goede weg"/>
    <x v="3"/>
    <x v="5"/>
  </r>
  <r>
    <x v="0"/>
    <n v="10067"/>
    <s v="Toumi Sabri"/>
    <d v="2013-01-30T00:00:00"/>
    <s v="achterstand opgelopen tot 329 euro, laatste verwittiging"/>
    <x v="2"/>
    <x v="7"/>
  </r>
  <r>
    <x v="0"/>
    <n v="10067"/>
    <s v="Toumi Sabri"/>
    <d v="2013-08-02T00:00:00"/>
    <s v="nazicht kas 02/08/13: NOK"/>
    <x v="4"/>
    <x v="7"/>
  </r>
  <r>
    <x v="8"/>
    <n v="10067"/>
    <s v="Toumi Sabri"/>
    <d v="2013-08-28T00:00:00"/>
    <s v="28/08/13 (SH)"/>
    <x v="4"/>
    <x v="7"/>
  </r>
  <r>
    <x v="5"/>
    <n v="10067"/>
    <s v="Toumi Sabri"/>
    <d v="2013-08-28T00:00:00"/>
    <s v="28/08/13 (SH)"/>
    <x v="4"/>
    <x v="7"/>
  </r>
  <r>
    <x v="14"/>
    <n v="10067"/>
    <s v="Toumi Sabri"/>
    <d v="2013-08-28T00:00:00"/>
    <s v=" 28/08/13 (SH) "/>
    <x v="4"/>
    <x v="7"/>
  </r>
  <r>
    <x v="0"/>
    <n v="10067"/>
    <s v="Toumi Sabri"/>
    <d v="2013-08-28T00:00:00"/>
    <s v="(SH): 3 d eff sch + bevestiging laatste verwittiging"/>
    <x v="4"/>
    <x v="7"/>
  </r>
  <r>
    <x v="5"/>
    <n v="10067"/>
    <s v="Toumi Sabri"/>
    <d v="2013-10-10T00:00:00"/>
    <s v="10/10/13 (brief)"/>
    <x v="9"/>
    <x v="7"/>
  </r>
  <r>
    <x v="14"/>
    <n v="10067"/>
    <s v="Toumi Sabri"/>
    <d v="2013-10-10T00:00:00"/>
    <s v="10/10/13 (brief)"/>
    <x v="9"/>
    <x v="7"/>
  </r>
  <r>
    <x v="0"/>
    <n v="10067"/>
    <s v="Toumi Sabri"/>
    <d v="2013-10-10T00:00:00"/>
    <s v="brief SH 10/10/13: op de goede weg"/>
    <x v="9"/>
    <x v="7"/>
  </r>
  <r>
    <x v="0"/>
    <n v="10067"/>
    <s v="Toumi Sabri"/>
    <d v="2013-11-21T00:00:00"/>
    <s v="brief SH 21/11/13: niet alle ontvangsten worden gestort"/>
    <x v="11"/>
    <x v="7"/>
  </r>
  <r>
    <x v="0"/>
    <n v="10067"/>
    <s v="Toumi Sabri"/>
    <d v="2013-11-27T00:00:00"/>
    <s v="nazicht bij kas 27/11/13: ok"/>
    <x v="11"/>
    <x v="7"/>
  </r>
  <r>
    <x v="8"/>
    <n v="10067"/>
    <s v="Toumi Sabri"/>
    <d v="2014-01-21T00:00:00"/>
    <s v="nazicht 21/01/14: geen nieuwe vvf sinds laatste verwittiging  dd 28/08/13"/>
    <x v="2"/>
    <x v="0"/>
  </r>
  <r>
    <x v="8"/>
    <n v="10067"/>
    <s v="Toumi Sabri"/>
    <d v="2014-08-01T00:00:00"/>
    <d v="2014-08-01T00:00:00"/>
    <x v="4"/>
    <x v="0"/>
  </r>
  <r>
    <x v="5"/>
    <n v="10067"/>
    <s v="Toumi Sabri"/>
    <d v="2014-08-01T00:00:00"/>
    <s v="te vroeg rijden / uurregelingen respecteren"/>
    <x v="4"/>
    <x v="0"/>
  </r>
  <r>
    <x v="14"/>
    <n v="10067"/>
    <s v="Toumi Sabri"/>
    <d v="2014-08-01T00:00:00"/>
    <s v="01/08/14: uniform"/>
    <x v="4"/>
    <x v="0"/>
  </r>
  <r>
    <x v="0"/>
    <n v="10067"/>
    <s v="Toumi Sabri"/>
    <d v="2014-08-01T00:00:00"/>
    <s v="veel verbeterd, moet er wel op letten op nul te komen"/>
    <x v="4"/>
    <x v="0"/>
  </r>
  <r>
    <x v="0"/>
    <n v="10067"/>
    <s v="Toumi Sabri"/>
    <d v="2014-09-11T00:00:00"/>
    <s v="(cr): 3d eff schorsing + laatste verwittiging + gesprek SH"/>
    <x v="1"/>
    <x v="0"/>
  </r>
  <r>
    <x v="0"/>
    <n v="10067"/>
    <s v="Toumi Sabri"/>
    <d v="2015-04-20T00:00:00"/>
    <s v="20/04/15 (tel): beseft dat het niet goed is, privé probl., komt tegen einde van de maand in orde"/>
    <x v="0"/>
    <x v="1"/>
  </r>
  <r>
    <x v="0"/>
    <n v="10067"/>
    <s v="Toumi Sabri"/>
    <d v="2015-05-08T00:00:00"/>
    <s v="voice mail: nog 130,40 euro in negatief!"/>
    <x v="7"/>
    <x v="1"/>
  </r>
  <r>
    <x v="0"/>
    <n v="10067"/>
    <s v="Toumi Sabri"/>
    <d v="2015-05-11T00:00:00"/>
    <s v="Hij belde naar mij op 11/05/15: nog 69,90 euro, zal dit storten 13/05"/>
    <x v="7"/>
    <x v="1"/>
  </r>
  <r>
    <x v="8"/>
    <n v="10067"/>
    <s v="Toumi Sabri"/>
    <d v="2015-10-21T00:00:00"/>
    <s v="21/10/2015 (sw): herhaling afspraken met SH"/>
    <x v="9"/>
    <x v="1"/>
  </r>
  <r>
    <x v="0"/>
    <n v="10067"/>
    <s v="Toumi Sabri"/>
    <d v="2016-01-13T00:00:00"/>
    <s v="13/01/2016(sw) informeel gesprek , rekening terug ontspoord, mede oorzaak onduidelijke uittreksels ontvangsten "/>
    <x v="2"/>
    <x v="2"/>
  </r>
  <r>
    <x v="0"/>
    <n v="10067"/>
    <s v="Toumi Sabri"/>
    <d v="2016-04-06T00:00:00"/>
    <s v="sw: gesprek bij Ivan VC over rekening courant , allerlaatste verwittiging!"/>
    <x v="0"/>
    <x v="2"/>
  </r>
  <r>
    <x v="6"/>
    <n v="10067"/>
    <s v="Toumi Sabri"/>
    <d v="2016-11-10T00:00:00"/>
    <s v="cr: was zelf verwonderd van de 5 periodes sinds begin 2016; heeft een drukke periode achter de rug met verhuis, is misschien daarvan denkt hij, laatste periode was ingreep aan tanden"/>
    <x v="11"/>
    <x v="2"/>
  </r>
  <r>
    <x v="0"/>
    <n v="10067"/>
    <s v="Toumi Sabri"/>
    <d v="2016-11-10T00:00:00"/>
    <s v="cr: tijdens ZI-gesprek gewezen op belang van elke barema storten (alweer), herinnerd aan feit dat hij al een laatste verwittiging heeft gekregen"/>
    <x v="11"/>
    <x v="2"/>
  </r>
  <r>
    <x v="2"/>
    <n v="10067"/>
    <s v="Toumi Sabri"/>
    <d v="2017-01-19T00:00:00"/>
    <s v="verg: geen periode na gesprek, opvolgen"/>
    <x v="2"/>
    <x v="3"/>
  </r>
  <r>
    <x v="8"/>
    <n v="10067"/>
    <s v="Toumi Sabri"/>
    <d v="2017-04-03T00:00:00"/>
    <s v="sw : gesprek over te laat, ging meer over RC, afspraak (nogmaals) gemaakt om vlugger te storten!"/>
    <x v="0"/>
    <x v="3"/>
  </r>
  <r>
    <x v="8"/>
    <n v="10067"/>
    <s v="Toumi Sabri"/>
    <d v="2017-04-04T00:00:00"/>
    <s v="sw : gesprek over te laat, ging voornamelijk over rekening courant"/>
    <x v="0"/>
    <x v="5"/>
  </r>
  <r>
    <x v="3"/>
    <n v="10067"/>
    <s v="Toumi Sabri"/>
    <d v="2017-09-22T00:00:00"/>
    <s v="cr: brief ivm zich ziek melden nadat hij geen vroege kon krijgen"/>
    <x v="1"/>
    <x v="3"/>
  </r>
  <r>
    <x v="10"/>
    <n v="10067"/>
    <s v="Toumi Sabri"/>
    <d v="2017-09-27T00:00:00"/>
    <s v="cr: Vandaag belde Sabri om te verduidelijken dat hij wel degelijk ziek was op 22/09. Hij vraagt zodanig veel andere diensten, dat het wel eens moest lukken dat hij ziek valt wanneer hij eens geen andere dienst krijgt, daar komt zijn uitleg op neer._x000a__x000a_Ik heb Sabri heel streng toegesproken. Ik heb hem gezegd _x000a_• dat ik de indruk heb dat hij ons in ons gezicht aan het uitlachen is met zijn te laat komen en rekening courant_x000a_• dat hij met zijn job aan het spelen is_x000a_• dat ik het erg vind dat hij de moeite niet neemt om te reageren op de vvf (dat niet hij de loodjes verwijderd heeft)_x000a_• dat wij precies meer inzitten met zijn functioneren dan hij, misschien moeten wij dat ook niet meer doen_x000a_• dat het wat mij betreft 1 voor 12 is, en _x000a_• dat hij zijn functioneren grondig zal moeten bijsturen._x000a_Geen idee of de boodschap overgekomen is. Hij gaf mij gelijk, maar we zullen het moeten zien…_x000a_"/>
    <x v="1"/>
    <x v="3"/>
  </r>
  <r>
    <x v="10"/>
    <n v="10067"/>
    <s v="Toumi Sabri"/>
    <d v="2017-10-03T00:00:00"/>
    <s v="telefoongesprek bevestigd in brief + geen gunsten meer in afwachting van beterschap"/>
    <x v="9"/>
    <x v="3"/>
  </r>
  <r>
    <x v="10"/>
    <n v="10067"/>
    <s v="Toumi Sabri"/>
    <d v="2017-10-25T00:00:00"/>
    <s v="vroeg toch een uitzondering op zaterdag voor een weekendje weg, heeft hiervoor meermaals gebeld, is niet mogelijk"/>
    <x v="9"/>
    <x v="3"/>
  </r>
  <r>
    <x v="10"/>
    <n v="10067"/>
    <s v="Toumi Sabri"/>
    <d v="2017-11-30T00:00:00"/>
    <s v="cr: goede evaluatie, mag weer aflossen krijgen, hem erop gewezen dat het zo moet blijven nu, heeft al heel veel laatste verwittigingen gekregen"/>
    <x v="11"/>
    <x v="3"/>
  </r>
  <r>
    <x v="6"/>
    <n v="10067"/>
    <s v="Toumi Sabri"/>
    <d v="2018-01-15T00:00:00"/>
    <s v="cr: Sabri belde omdat hij zich ziek laten aflossen heeft, had last van draaiingen, heeft proberen verder rijden omdat er geen aflos was, maar het ging echt niet - zal zich laten onderzoeken want 2e maal"/>
    <x v="2"/>
    <x v="4"/>
  </r>
  <r>
    <x v="2"/>
    <n v="10067"/>
    <s v="Toumi Sabri"/>
    <d v="2018-06-25T00:00:00"/>
    <s v="verg: doet zijn best, opvolgen"/>
    <x v="6"/>
    <x v="4"/>
  </r>
  <r>
    <x v="3"/>
    <n v="10326"/>
    <s v="Lefebvre Olivier"/>
    <d v="2014-01-02T00:00:00"/>
    <s v="02/01/14: melding dat hij weer een verlenging binnenbrengt, nadat alles geregeld was voor opfrissing. In augustus 2013 was dit ook al voorgevallen."/>
    <x v="2"/>
    <x v="0"/>
  </r>
  <r>
    <x v="2"/>
    <n v="10326"/>
    <s v="Lefebvre Olivier"/>
    <d v="2014-03-05T00:00:00"/>
    <s v="verg 05/03/14: hernomen na bijna jaar afwezigheid, opvolgen"/>
    <x v="5"/>
    <x v="0"/>
  </r>
  <r>
    <x v="3"/>
    <n v="10326"/>
    <s v="Lefebvre Olivier"/>
    <d v="2015-01-04T00:00:00"/>
    <s v="04/01/15: melding dat hij weer ziek is -&gt; ziek van 04/05/15 - 30/11/15, dan een maand verlof en vervolgens weer ziek vanaf 01/01/16 (weer gewaarborgd loon)"/>
    <x v="2"/>
    <x v="1"/>
  </r>
  <r>
    <x v="2"/>
    <n v="10326"/>
    <s v="Lefebvre Olivier"/>
    <d v="2015-01-06T00:00:00"/>
    <s v="verg 06/01/15: door arbeidsgeneesheer naar huis gestuurd, is niet de eerste maal dat Olivier langer thuis moet blijven door arbeidsgeneesheer; niettemin veel periodes in zijn carrière, dus toch gesprek plannen"/>
    <x v="2"/>
    <x v="2"/>
  </r>
  <r>
    <x v="2"/>
    <n v="10326"/>
    <s v="Lefebvre Olivier"/>
    <d v="2015-07-27T00:00:00"/>
    <s v="verg 27/07/15: gesprek regio"/>
    <x v="8"/>
    <x v="1"/>
  </r>
  <r>
    <x v="2"/>
    <n v="10326"/>
    <s v="Lefebvre Olivier"/>
    <d v="2016-09-13T00:00:00"/>
    <s v="verg: laatste kans gekregen bij herneming in mei, niet meer ziek sindsdien"/>
    <x v="1"/>
    <x v="2"/>
  </r>
  <r>
    <x v="0"/>
    <n v="10549"/>
    <s v="Bogaert Ivan"/>
    <d v="2011-08-19T00:00:00"/>
    <s v="19/08/11: komt niet op gesprek, via brief: alle achterstand storten"/>
    <x v="4"/>
    <x v="10"/>
  </r>
  <r>
    <x v="0"/>
    <n v="10549"/>
    <s v="Bogaert Ivan"/>
    <d v="2012-02-29T00:00:00"/>
    <s v="brief: alles storten tg 12/03 anders form verw"/>
    <x v="10"/>
    <x v="5"/>
  </r>
  <r>
    <x v="0"/>
    <n v="10549"/>
    <s v="Bogaert Ivan"/>
    <d v="2012-06-05T00:00:00"/>
    <s v="brief: form verw, alle achterstand storten tg 10/06/12, niet meer in negatief komen"/>
    <x v="6"/>
    <x v="5"/>
  </r>
  <r>
    <x v="0"/>
    <n v="10549"/>
    <s v="Bogaert Ivan"/>
    <d v="2012-08-22T00:00:00"/>
    <s v="uitnodiging voor gesprek samen met Afdhoofd P op 22/08 maar DV genomen"/>
    <x v="4"/>
    <x v="5"/>
  </r>
  <r>
    <x v="0"/>
    <n v="10549"/>
    <s v="Bogaert Ivan"/>
    <d v="2012-11-20T00:00:00"/>
    <s v="(IVC + CR): laatste verwittiging"/>
    <x v="11"/>
    <x v="5"/>
  </r>
  <r>
    <x v="5"/>
    <n v="10549"/>
    <s v="Bogaert Ivan"/>
    <d v="2012-11-20T00:00:00"/>
    <s v="20/11/12: CR + IVC: houding tav oversten (laatste verw) "/>
    <x v="11"/>
    <x v="5"/>
  </r>
  <r>
    <x v="0"/>
    <n v="10549"/>
    <s v="Bogaert Ivan"/>
    <d v="2013-08-02T00:00:00"/>
    <s v="nazicht kas 02/08/13: NOK"/>
    <x v="4"/>
    <x v="7"/>
  </r>
  <r>
    <x v="7"/>
    <n v="10549"/>
    <s v="Bogaert Ivan"/>
    <d v="2017-10-03T00:00:00"/>
    <s v="Info ontvangen van de politie dat zij hem zoeken voor iets, maar we weten niet voor wat. Is al een tijd aan de gang, maar ze krijgen hem niet te pakken. Er was een rare aflos met albert Verbanck op 05/09, waarbij Albert al aangenomen had terwijl ze Ivan verachtten te zien (Albert zegt dat ze niet aan de halte stonden op het moment dat Ivan kwam aangereden, dat ze nog in hun wagen zaten). Op basis van deze info controlearts gestuurd tijdens ziekteperiode, Ivan heeft zich niet gemeld. Heeft afgelopen weekend laten weten dat hij niet thuis is tijdens zijn ziekte, heeft geen verblijfadres opgegeven; heeft verlenging ook te laat binnengebracht."/>
    <x v="9"/>
    <x v="3"/>
  </r>
  <r>
    <x v="10"/>
    <n v="10549"/>
    <s v="Bogaert Ivan"/>
    <d v="2017-10-03T00:00:00"/>
    <s v="sw : gemiste controle en te laat verwittigen , tevens RC en contactinfo besproken - heeft niets gezegd over reden afwezigheid"/>
    <x v="9"/>
    <x v="3"/>
  </r>
  <r>
    <x v="10"/>
    <n v="10549"/>
    <s v="Bogaert Ivan"/>
    <d v="2017-10-03T00:00:00"/>
    <s v="sw : gesprek wegens inhouden gewaarborgd loon, tevens RC en bereikbaarheid besproken"/>
    <x v="9"/>
    <x v="3"/>
  </r>
  <r>
    <x v="0"/>
    <n v="11021"/>
    <s v="Seeuws Marnic"/>
    <d v="2014-04-16T00:00:00"/>
    <s v="brief evaluatie LV 16/04/14: stort regelmatig maar komt nooit op nul"/>
    <x v="0"/>
    <x v="0"/>
  </r>
  <r>
    <x v="2"/>
    <n v="11021"/>
    <s v="Seeuws Marnic"/>
    <d v="2015-02-13T00:00:00"/>
    <s v="verg 13/02/15: geen actie"/>
    <x v="10"/>
    <x v="1"/>
  </r>
  <r>
    <x v="0"/>
    <n v="11023"/>
    <s v="Goethals Jeffrey"/>
    <d v="2013-03-27T00:00:00"/>
    <s v="27/03/13: eigenlijk was de situatie elke keer na de brief rechtgezet (wel gestort maar op Evy haar rekening gezet)"/>
    <x v="5"/>
    <x v="7"/>
  </r>
  <r>
    <x v="2"/>
    <n v="11023"/>
    <s v="Goethals Jeffrey"/>
    <d v="2015-07-27T00:00:00"/>
    <s v="verg 27/07/15: opvolgen, privéproblemen"/>
    <x v="8"/>
    <x v="1"/>
  </r>
  <r>
    <x v="6"/>
    <n v="11123"/>
    <s v="Van Waes Carine"/>
    <d v="2017-03-29T00:00:00"/>
    <s v="sw : standaardgesprek, verder prima dossier (18 jaar dienst)"/>
    <x v="5"/>
    <x v="3"/>
  </r>
  <r>
    <x v="2"/>
    <n v="11123"/>
    <s v="Van Waes Carine"/>
    <d v="2017-09-04T00:00:00"/>
    <s v="verg: 1 periode sinds gesprek, opvolgen"/>
    <x v="1"/>
    <x v="3"/>
  </r>
  <r>
    <x v="3"/>
    <n v="11123"/>
    <s v="Van Waes Carine"/>
    <d v="2017-10-06T00:00:00"/>
    <s v="sw: Carine heeft vernomen dat ze max 2 à 3 vroeges mag wisselen via bureel, ze zegt dat vroege diensten voor haar te zwaar zijn; haar bevestigd dat dit de regel is, dat ze zelf iemand mag zoeken om te verwisselen._x000a_Soc dienst: Carine verwezen naar arbeidsgeneesheer; med toestand inderdaad van die aard dat vraag naar andere diensten via mesor zal volgen"/>
    <x v="9"/>
    <x v="3"/>
  </r>
  <r>
    <x v="2"/>
    <n v="11123"/>
    <s v="Van Waes Carine"/>
    <d v="2018-06-27T00:00:00"/>
    <s v="verg: opvolgen"/>
    <x v="6"/>
    <x v="4"/>
  </r>
  <r>
    <x v="2"/>
    <n v="11213"/>
    <s v="De Plus Gunter"/>
    <d v="2015-02-13T00:00:00"/>
    <s v="verg 13/02/15: geen actie"/>
    <x v="10"/>
    <x v="1"/>
  </r>
  <r>
    <x v="5"/>
    <n v="11866"/>
    <s v="Bolle Pascal"/>
    <d v="2012-06-19T00:00:00"/>
    <d v="2012-06-19T00:00:00"/>
    <x v="6"/>
    <x v="5"/>
  </r>
  <r>
    <x v="6"/>
    <n v="11866"/>
    <s v="Bolle Pascal"/>
    <d v="2012-08-13T00:00:00"/>
    <d v="2012-08-13T00:00:00"/>
    <x v="4"/>
    <x v="5"/>
  </r>
  <r>
    <x v="0"/>
    <n v="11866"/>
    <s v="Bolle Pascal"/>
    <d v="2012-08-13T00:00:00"/>
    <s v="13/08/12: elke barema storten"/>
    <x v="4"/>
    <x v="5"/>
  </r>
  <r>
    <x v="0"/>
    <n v="11866"/>
    <s v="Bolle Pascal"/>
    <d v="2013-04-26T00:00:00"/>
    <s v="herinnering per brief"/>
    <x v="0"/>
    <x v="7"/>
  </r>
  <r>
    <x v="0"/>
    <n v="11866"/>
    <s v="Bolle Pascal"/>
    <d v="2013-08-02T00:00:00"/>
    <s v="nazicht kas 02/08/13: ok"/>
    <x v="4"/>
    <x v="7"/>
  </r>
  <r>
    <x v="0"/>
    <n v="11866"/>
    <s v="Bolle Pascal"/>
    <d v="2014-02-25T00:00:00"/>
    <s v="nazicht kas 25/02/14: nok"/>
    <x v="10"/>
    <x v="0"/>
  </r>
  <r>
    <x v="0"/>
    <n v="11866"/>
    <s v="Bolle Pascal"/>
    <d v="2014-03-25T00:00:00"/>
    <s v="elke barema storten (zegt hierin wat vergeetachtig te zijn)"/>
    <x v="5"/>
    <x v="0"/>
  </r>
  <r>
    <x v="5"/>
    <n v="11866"/>
    <s v="Bolle Pascal"/>
    <d v="2016-03-24T00:00:00"/>
    <s v="telefoongesprek nav slaan van reiziger na ruzie, tips gegeven voor toekomst, erop gewezen dat dit niet kan, zegt dat hij eerst aangevallen werd"/>
    <x v="5"/>
    <x v="2"/>
  </r>
  <r>
    <x v="8"/>
    <n v="11866"/>
    <s v="Bolle Pascal"/>
    <d v="2016-05-23T00:00:00"/>
    <s v="sw : standaardgesprek te laat komen (geen speciale redenen)"/>
    <x v="7"/>
    <x v="2"/>
  </r>
  <r>
    <x v="2"/>
    <n v="11866"/>
    <s v="Bolle Pascal"/>
    <d v="2016-09-13T00:00:00"/>
    <s v="bespreking dossiers: soc dienst neemt contact op in kader van LZ"/>
    <x v="1"/>
    <x v="2"/>
  </r>
  <r>
    <x v="6"/>
    <n v="11866"/>
    <s v="Bolle Pascal"/>
    <d v="2016-11-09T00:00:00"/>
    <s v="cr: tijdens gesprek R/C gesproken over LZ (gekneusde ribben na val op vakantie), nu nog last van maar wil niet thuis zitten"/>
    <x v="11"/>
    <x v="2"/>
  </r>
  <r>
    <x v="0"/>
    <n v="11866"/>
    <s v="Bolle Pascal"/>
    <d v="2016-11-09T00:00:00"/>
    <s v="cr: geeft toe dat hij een aantal keren vergeten storten is, uitgelegd dat hij na elke barema moet storten wat hij ontvangen heeft"/>
    <x v="11"/>
    <x v="2"/>
  </r>
  <r>
    <x v="2"/>
    <n v="11866"/>
    <s v="Bolle Pascal"/>
    <d v="2017-01-19T00:00:00"/>
    <s v="verg: Greet zal ook eens luisteren, maar is niet meer ziek geweest"/>
    <x v="2"/>
    <x v="3"/>
  </r>
  <r>
    <x v="15"/>
    <n v="11866"/>
    <s v="Bolle Pascal"/>
    <d v="2017-05-03T00:00:00"/>
    <s v="sw : contact genomen rond grove / racistische praat op facebook"/>
    <x v="7"/>
    <x v="3"/>
  </r>
  <r>
    <x v="14"/>
    <n v="11868"/>
    <s v="De Vuysdere Simon"/>
    <d v="2012-04-11T00:00:00"/>
    <s v="uniform (das): 11/04/12"/>
    <x v="0"/>
    <x v="5"/>
  </r>
  <r>
    <x v="6"/>
    <n v="11992"/>
    <s v="Van deraerschot Wim"/>
    <d v="2012-08-17T00:00:00"/>
    <d v="2012-08-17T00:00:00"/>
    <x v="4"/>
    <x v="5"/>
  </r>
  <r>
    <x v="13"/>
    <n v="11992"/>
    <s v="Van deraerschot Wim"/>
    <d v="2015-09-07T00:00:00"/>
    <s v="Anonieme melding alcoholverslaving (ontkent de feiten)"/>
    <x v="1"/>
    <x v="1"/>
  </r>
  <r>
    <x v="9"/>
    <n v="11992"/>
    <s v="Van deraerschot Wim"/>
    <d v="2016-02-27T00:00:00"/>
    <s v="melding van CC dat Wim overging tot publiekelijk verwijten van geen goeiendag zeggen en onbeleefd zijn (…)"/>
    <x v="10"/>
    <x v="2"/>
  </r>
  <r>
    <x v="7"/>
    <n v="11992"/>
    <s v="Van deraerschot Wim"/>
    <d v="2016-03-07T00:00:00"/>
    <s v="telefoon naar Wim nav zijn brief over voorval met Siegfried De Cock (CC), gezegd dat als het zou escaleren hij me moet contacteren"/>
    <x v="5"/>
    <x v="2"/>
  </r>
  <r>
    <x v="4"/>
    <n v="11992"/>
    <s v="Van deraerschot Wim"/>
    <d v="2018-01-24T00:00:00"/>
    <s v="sw : gesprek na klacht reiziger over vuistslag in gezicht. Volgens Wim werd de reiziger &quot;agressief&quot; omdat hij wat verder halteerde. Het escaleerde en Wim weerde een slag af. "/>
    <x v="2"/>
    <x v="4"/>
  </r>
  <r>
    <x v="2"/>
    <n v="12118"/>
    <s v="De Boever Kitty"/>
    <d v="2015-02-13T00:00:00"/>
    <s v="verg 13/02/15: geen actie"/>
    <x v="10"/>
    <x v="1"/>
  </r>
  <r>
    <x v="0"/>
    <n v="12124"/>
    <s v="Van Vliet Tom"/>
    <d v="2009-11-16T00:00:00"/>
    <s v="16/11/09: elke barema storten"/>
    <x v="11"/>
    <x v="9"/>
  </r>
  <r>
    <x v="0"/>
    <n v="12124"/>
    <s v="Van Vliet Tom"/>
    <d v="2011-08-09T00:00:00"/>
    <s v="elke barema storten"/>
    <x v="4"/>
    <x v="10"/>
  </r>
  <r>
    <x v="0"/>
    <n v="12124"/>
    <s v="Van Vliet Tom"/>
    <d v="2012-04-18T00:00:00"/>
    <s v="form verw: elke barema storten"/>
    <x v="0"/>
    <x v="5"/>
  </r>
  <r>
    <x v="1"/>
    <n v="12124"/>
    <s v="Van Vliet Tom"/>
    <d v="2012-11-20T00:00:00"/>
    <s v="nieuw in opvolging rijschool"/>
    <x v="11"/>
    <x v="5"/>
  </r>
  <r>
    <x v="1"/>
    <n v="12124"/>
    <s v="Van Vliet Tom"/>
    <d v="2012-12-14T00:00:00"/>
    <s v="14/12/12: ongevallenpreventie"/>
    <x v="3"/>
    <x v="5"/>
  </r>
  <r>
    <x v="0"/>
    <n v="12124"/>
    <s v="Van Vliet Tom"/>
    <d v="2013-05-13T00:00:00"/>
    <s v="sleept saldo van 55 euro mee, weet niet waar dit vandaan komt -&gt; kas doet nazicht"/>
    <x v="7"/>
    <x v="7"/>
  </r>
  <r>
    <x v="0"/>
    <n v="12124"/>
    <s v="Van Vliet Tom"/>
    <d v="2013-07-01T00:00:00"/>
    <s v="zal de 55 euro storten na ontvangst loon van juli"/>
    <x v="8"/>
    <x v="7"/>
  </r>
  <r>
    <x v="1"/>
    <n v="12124"/>
    <s v="Van Vliet Tom"/>
    <d v="2013-07-01T00:00:00"/>
    <s v="gesprek 01/07/13 ivm zithouding"/>
    <x v="8"/>
    <x v="7"/>
  </r>
  <r>
    <x v="0"/>
    <n v="12124"/>
    <s v="Van Vliet Tom"/>
    <d v="2013-08-02T00:00:00"/>
    <s v="nazicht kas 02/08/13: ok"/>
    <x v="4"/>
    <x v="7"/>
  </r>
  <r>
    <x v="0"/>
    <n v="12124"/>
    <s v="Van Vliet Tom"/>
    <d v="2013-12-16T00:00:00"/>
    <s v="nazicht kas 16/12/13: nok"/>
    <x v="3"/>
    <x v="7"/>
  </r>
  <r>
    <x v="9"/>
    <n v="12124"/>
    <s v="Van Vliet Tom"/>
    <d v="2014-01-05T00:00:00"/>
    <s v="05/01/14: in slip geraakt met tram en tegen stootblok gereden. Controleurs ter plaatse vonden Tom verward. Blijkbaar zit hij met privézaken in zijn hoofd  en kan hij zich niet goed focussen op de job. Sociale dienst ingelicht."/>
    <x v="2"/>
    <x v="0"/>
  </r>
  <r>
    <x v="1"/>
    <n v="12124"/>
    <s v="Van Vliet Tom"/>
    <d v="2014-03-01T00:00:00"/>
    <s v="topcrashers 01/03/14: nok"/>
    <x v="5"/>
    <x v="0"/>
  </r>
  <r>
    <x v="0"/>
    <n v="12124"/>
    <s v="Van Vliet Tom"/>
    <d v="2014-03-11T00:00:00"/>
    <s v="tijdens gesprek TL erop gewezen dat dit goed zit"/>
    <x v="5"/>
    <x v="0"/>
  </r>
  <r>
    <x v="6"/>
    <n v="12124"/>
    <s v="Van Vliet Tom"/>
    <d v="2014-03-11T00:00:00"/>
    <s v="11/03/14: tijdens gesprek TL aangehaald, heeft even een moeilijke periode gehad, maar ZI hebben daar eigenlijk niet mee te maken"/>
    <x v="5"/>
    <x v="0"/>
  </r>
  <r>
    <x v="8"/>
    <n v="12124"/>
    <s v="Van Vliet Tom"/>
    <d v="2014-03-11T00:00:00"/>
    <s v="11/03/14: moeilijke periode achter de rug, vanaf jan '14 beter (in feb klok defect), er zal een verbetering merkbaar zijn zegt hij"/>
    <x v="5"/>
    <x v="0"/>
  </r>
  <r>
    <x v="5"/>
    <n v="12124"/>
    <s v="Van Vliet Tom"/>
    <d v="2014-03-11T00:00:00"/>
    <s v="11/03/14: tijdens gesprek TL gewezen op mondelinge opmerkingen te vroeg rijden (te veel rittijd lijn 1, hij moet slepen)"/>
    <x v="5"/>
    <x v="0"/>
  </r>
  <r>
    <x v="2"/>
    <n v="12124"/>
    <s v="Van Vliet Tom"/>
    <d v="2014-06-16T00:00:00"/>
    <s v="verg 16/06/14: opvolgen"/>
    <x v="6"/>
    <x v="0"/>
  </r>
  <r>
    <x v="3"/>
    <n v="12124"/>
    <s v="Van Vliet Tom"/>
    <d v="2014-07-25T00:00:00"/>
    <s v="onwel geworden en afgevoerd naar ZH"/>
    <x v="8"/>
    <x v="0"/>
  </r>
  <r>
    <x v="1"/>
    <n v="12124"/>
    <s v="Van Vliet Tom"/>
    <d v="2014-08-01T00:00:00"/>
    <s v="topcrashers 01/08/14: nok"/>
    <x v="4"/>
    <x v="0"/>
  </r>
  <r>
    <x v="0"/>
    <n v="12124"/>
    <s v="Van Vliet Tom"/>
    <d v="2014-12-04T00:00:00"/>
    <s v="in nov tweemaal goed boven 100 euro, ingesproken op voice mail"/>
    <x v="3"/>
    <x v="0"/>
  </r>
  <r>
    <x v="1"/>
    <n v="12124"/>
    <s v="Van Vliet Tom"/>
    <d v="2015-01-28T00:00:00"/>
    <s v=" verg RS 28/01/15: reeds dalend aantal, geen actie"/>
    <x v="2"/>
    <x v="1"/>
  </r>
  <r>
    <x v="0"/>
    <n v="12124"/>
    <s v="Van Vliet Tom"/>
    <d v="2015-04-13T00:00:00"/>
    <s v="13/04/15: voice mail: zeker elke barema storten gezien de hoge ontvangsten lijn 1"/>
    <x v="0"/>
    <x v="1"/>
  </r>
  <r>
    <x v="2"/>
    <n v="12124"/>
    <s v="Van Vliet Tom"/>
    <d v="2015-04-15T00:00:00"/>
    <s v=" verg 15/04/15: psychische problemen, opvolgen"/>
    <x v="0"/>
    <x v="1"/>
  </r>
  <r>
    <x v="8"/>
    <n v="12124"/>
    <s v="Van Vliet Tom"/>
    <d v="2015-04-27T00:00:00"/>
    <s v="brief 27/04/15: op de goede weg"/>
    <x v="0"/>
    <x v="1"/>
  </r>
  <r>
    <x v="3"/>
    <n v="12124"/>
    <s v="Van Vliet Tom"/>
    <d v="2015-04-27T00:00:00"/>
    <s v="brief 27/04/15: op de goede weg op dit vlak"/>
    <x v="0"/>
    <x v="1"/>
  </r>
  <r>
    <x v="1"/>
    <n v="12124"/>
    <s v="Van Vliet Tom"/>
    <d v="2015-04-27T00:00:00"/>
    <s v="brief 27/04/15: op de goede weg maar zithouding blijft aandachtspunt"/>
    <x v="0"/>
    <x v="1"/>
  </r>
  <r>
    <x v="5"/>
    <n v="12124"/>
    <s v="Van Vliet Tom"/>
    <d v="2015-04-27T00:00:00"/>
    <s v="brief 27/04/15: op de goede weg maar melding dat stuurpost niet proper wordt achtergelaten"/>
    <x v="0"/>
    <x v="1"/>
  </r>
  <r>
    <x v="0"/>
    <n v="12124"/>
    <s v="Van Vliet Tom"/>
    <d v="2015-04-27T00:00:00"/>
    <s v="brief 27/04/15: op de goede weg maar dit blijft aandachtspunt"/>
    <x v="0"/>
    <x v="1"/>
  </r>
  <r>
    <x v="8"/>
    <n v="12124"/>
    <s v="Van Vliet Tom"/>
    <d v="2015-05-21T00:00:00"/>
    <s v="21/05/15: opletten hiervoor"/>
    <x v="7"/>
    <x v="1"/>
  </r>
  <r>
    <x v="5"/>
    <n v="12124"/>
    <s v="Van Vliet Tom"/>
    <d v="2015-05-21T00:00:00"/>
    <s v="21/05/15: had brief nog niet gezien, zegt wel eens een broodje te eten op de stuurpost, zoals zovele collega's, maar is geen vuile jongen - beseft dat broodje halen tijdens de ritten niet goed overkomt - gewezen op nonchalance in administratie Ethias en de gevolgen daarvan voor de werkgever"/>
    <x v="7"/>
    <x v="1"/>
  </r>
  <r>
    <x v="6"/>
    <n v="12124"/>
    <s v="Van Vliet Tom"/>
    <d v="2015-05-21T00:00:00"/>
    <s v="21/05/15: bevestiging inhoud brief"/>
    <x v="7"/>
    <x v="1"/>
  </r>
  <r>
    <x v="0"/>
    <n v="12124"/>
    <s v="Van Vliet Tom"/>
    <d v="2015-05-21T00:00:00"/>
    <s v="21/05/15: bevestiging inhoud brief"/>
    <x v="7"/>
    <x v="1"/>
  </r>
  <r>
    <x v="1"/>
    <n v="12124"/>
    <s v="Van Vliet Tom"/>
    <d v="2015-05-21T00:00:00"/>
    <s v="21/05/15: bevestiging inhoud brief"/>
    <x v="7"/>
    <x v="1"/>
  </r>
  <r>
    <x v="3"/>
    <n v="12124"/>
    <s v="Van Vliet Tom"/>
    <d v="2015-09-29T00:00:00"/>
    <s v="29/09/15: brief: op de goede weg, behalve geldafgifte"/>
    <x v="1"/>
    <x v="1"/>
  </r>
  <r>
    <x v="1"/>
    <n v="12124"/>
    <s v="Van Vliet Tom"/>
    <d v="2015-09-29T00:00:00"/>
    <s v="29/09/15: brief: op de goede weg, behalve geldafgifte"/>
    <x v="1"/>
    <x v="1"/>
  </r>
  <r>
    <x v="5"/>
    <n v="12124"/>
    <s v="Van Vliet Tom"/>
    <d v="2015-09-29T00:00:00"/>
    <s v="29/09/15: brief: op de goede weg, behalve geldafgifte"/>
    <x v="1"/>
    <x v="1"/>
  </r>
  <r>
    <x v="0"/>
    <n v="12124"/>
    <s v="Van Vliet Tom"/>
    <d v="2015-09-29T00:00:00"/>
    <s v="29/09/15: brief: geldafgifte loopt nog steeds niet zoals het hoort"/>
    <x v="1"/>
    <x v="1"/>
  </r>
  <r>
    <x v="1"/>
    <n v="12124"/>
    <s v="Van Vliet Tom"/>
    <d v="2015-10-09T00:00:00"/>
    <s v="09/10/15: zelf gesprek aangevraagd nav voorval 04/10 (niet gezien dat hij manueel stond ipv automatisch,  niet gezien dat wissel niet goed stond, ook tweede wissel verkeerd genomen) =&gt; 2 dagen eff sch"/>
    <x v="9"/>
    <x v="1"/>
  </r>
  <r>
    <x v="15"/>
    <n v="12124"/>
    <s v="Van Vliet Tom"/>
    <d v="2017-05-03T00:00:00"/>
    <s v="sw : contact genomen rond grove / racistische praat op facebook"/>
    <x v="7"/>
    <x v="3"/>
  </r>
  <r>
    <x v="14"/>
    <n v="12124"/>
    <s v="Van Vliet Tom"/>
    <d v="2017-06-20T00:00:00"/>
    <s v="sw : constructief gesprek na 5 meldingen (uniform) ook RC en ziekteverzuim besproken"/>
    <x v="6"/>
    <x v="3"/>
  </r>
  <r>
    <x v="6"/>
    <n v="12124"/>
    <s v="Van Vliet Tom"/>
    <d v="2017-06-20T00:00:00"/>
    <s v="sw : constructief gesprek na 5 meldingen (uniform) ook RC en ziekteverzuim besproken"/>
    <x v="6"/>
    <x v="3"/>
  </r>
  <r>
    <x v="10"/>
    <n v="12124"/>
    <s v="Van Vliet Tom"/>
    <d v="2017-09-14T00:00:00"/>
    <s v="sw : Tom belooft er rekening mee te houden tijdens een constructief gesprek (onder licht voorbehoud, de afspraak  rond rekening courant is hij blijkbaar al vergeten,…)"/>
    <x v="1"/>
    <x v="3"/>
  </r>
  <r>
    <x v="10"/>
    <n v="12124"/>
    <s v="Van Vliet Tom"/>
    <d v="2017-09-14T00:00:00"/>
    <s v="sw : constructief gesprek rond meldingen in chauffeurbeheer, aandachtspunt is RC, Tom beloofde dit in orde te brengen"/>
    <x v="1"/>
    <x v="3"/>
  </r>
  <r>
    <x v="10"/>
    <n v="12124"/>
    <s v="Van Vliet Tom"/>
    <d v="2018-03-07T00:00:00"/>
    <s v="cr: gesprek over afkleven stuurpost met krantenpapier; was er al mee gestopt na mijn voice mail; er zijn nog collega's die dit doen"/>
    <x v="5"/>
    <x v="4"/>
  </r>
  <r>
    <x v="6"/>
    <n v="12173"/>
    <s v="De Feyter David"/>
    <d v="2012-03-22T00:00:00"/>
    <d v="2012-03-22T00:00:00"/>
    <x v="5"/>
    <x v="5"/>
  </r>
  <r>
    <x v="7"/>
    <n v="12173"/>
    <s v="De Feyter David"/>
    <d v="2018-04-12T00:00:00"/>
    <s v="cr: David vroeg een gesprek aan; hij heeft in januari en in februari overlijdens gehad in zijn onmiddellijke omgeving, en zijn broer heeft acute leukemie, hij evolueert traag positief, maar de dokters zijn niet zeker dat hij goed kan herstellen; hij gaf aan dat hij momenteel dapper doorzet, maar dat hij het lastig heeft, heeft een heel goede band met zijn broer; eens die zou overlijden heeft hij met een dag KV zeker onvoldoende, zijn arts zou hem nu zelfs al tuis zetten, maar dat wil hij niet; na een eventueel overlijden zou hij wel twee weken thuis zijn, en hopen dat hij nadien kan hernemen; vreest dat zijn moeder er wel eens aan onder door zou kunnen geraken wanneer zijn broer overlijdt; heb gezegd dat als het zover komt, hij die rust mag nemen."/>
    <x v="0"/>
    <x v="4"/>
  </r>
  <r>
    <x v="5"/>
    <n v="12514"/>
    <s v="De Smet Kenneth"/>
    <d v="2015-01-08T00:00:00"/>
    <s v="08/01/15 (SW) : gesprek over algemeen functioneren (gedrag) naar aanleiding van enkele persoonlijke aanvaringen met lijncontrole"/>
    <x v="2"/>
    <x v="1"/>
  </r>
  <r>
    <x v="5"/>
    <n v="12514"/>
    <s v="De Smet Kenneth"/>
    <d v="2015-05-04T00:00:00"/>
    <s v="gesprek 04/05/2015(sw) : aanleiding was niet aansluiten perslucht, tevens monitoring en rekening courant besproken"/>
    <x v="7"/>
    <x v="1"/>
  </r>
  <r>
    <x v="5"/>
    <n v="12514"/>
    <s v="De Smet Kenneth"/>
    <d v="2015-11-24T00:00:00"/>
    <s v="24/11/15: ingesproken in voicemail dat ik vernomen had dat hij zich niet altijd correct uitte naar allochtone collega's, dat ik van iedereen een serene en collegiale omgang met elkaar verwacht; mag me terugbellen indien niet akkoord; heeft teruggebeld, is allemaal zwanzend bedoeld, de boodschap gegeven dat dit dan waarschijnlijk zo niet overkomt, hij zal er op letten"/>
    <x v="11"/>
    <x v="1"/>
  </r>
  <r>
    <x v="6"/>
    <n v="12514"/>
    <s v="De Smet Kenneth"/>
    <d v="2019-04-09T00:00:00"/>
    <d v="2009-04-09T00:00:00"/>
    <x v="0"/>
    <x v="9"/>
  </r>
  <r>
    <x v="10"/>
    <n v="12514"/>
    <s v="De Smet Kenneth"/>
    <d v="2018-06-26T00:00:00"/>
    <s v="sw : gesprek over sociale media, gebruik radio en parkeren"/>
    <x v="6"/>
    <x v="4"/>
  </r>
  <r>
    <x v="6"/>
    <n v="12819"/>
    <s v="Van Eenaeme David"/>
    <d v="2011-03-14T00:00:00"/>
    <d v="2011-03-14T00:00:00"/>
    <x v="5"/>
    <x v="10"/>
  </r>
  <r>
    <x v="2"/>
    <n v="12819"/>
    <s v="Van Eenaeme David"/>
    <d v="2015-02-13T00:00:00"/>
    <s v="verg 13/02/15: SH heeft er regelmatig contact mee en volgt op"/>
    <x v="10"/>
    <x v="1"/>
  </r>
  <r>
    <x v="2"/>
    <n v="12819"/>
    <s v="Van Eenaeme David"/>
    <d v="2015-04-15T00:00:00"/>
    <s v="verg 15/04/15: idem als vorige bespreking"/>
    <x v="0"/>
    <x v="1"/>
  </r>
  <r>
    <x v="3"/>
    <n v="12819"/>
    <s v="Van Eenaeme David"/>
    <d v="2015-05-12T00:00:00"/>
    <s v="12/05/15: melding soc dienst, David zal een tijdje thuis zijn omwille van de gekende problemen"/>
    <x v="7"/>
    <x v="1"/>
  </r>
  <r>
    <x v="6"/>
    <n v="12819"/>
    <s v="Van Eenaeme David"/>
    <d v="2015-06-25T00:00:00"/>
    <s v="25/06/2015: Zal voltijds hernemen vanaf 01/07/15"/>
    <x v="6"/>
    <x v="1"/>
  </r>
  <r>
    <x v="2"/>
    <n v="12819"/>
    <s v="Van Eenaeme David"/>
    <d v="2015-07-27T00:00:00"/>
    <s v="verg 27/07/15: soc dienst neemt contact"/>
    <x v="8"/>
    <x v="1"/>
  </r>
  <r>
    <x v="3"/>
    <n v="12819"/>
    <s v="Van Eenaeme David"/>
    <d v="2016-06-22T00:00:00"/>
    <s v="vrijgesproken door rechtbank, wil hernemen vanaf maandag 27/06, maar mag nog niet van arbeidsgeneesheer"/>
    <x v="6"/>
    <x v="2"/>
  </r>
  <r>
    <x v="2"/>
    <n v="12819"/>
    <s v="Van Eenaeme David"/>
    <d v="2016-09-13T00:00:00"/>
    <s v="verg: opvolgen"/>
    <x v="1"/>
    <x v="2"/>
  </r>
  <r>
    <x v="2"/>
    <n v="12955"/>
    <s v="Verwest Tom"/>
    <d v="2015-07-27T00:00:00"/>
    <s v="verg 27/07/15: opvolgen, familiale problemen gehad"/>
    <x v="8"/>
    <x v="1"/>
  </r>
  <r>
    <x v="2"/>
    <n v="12955"/>
    <s v="Verwest Tom"/>
    <d v="2017-09-04T00:00:00"/>
    <s v="verg: privéproblemen geweest, gesprek regio"/>
    <x v="1"/>
    <x v="3"/>
  </r>
  <r>
    <x v="6"/>
    <n v="12955"/>
    <s v="Verwest Tom"/>
    <d v="2017-09-14T00:00:00"/>
    <s v="cr: standaardgesprek verzuim, lange periode te maken met situatie thuis, geen verder verzuim te verwachten"/>
    <x v="1"/>
    <x v="3"/>
  </r>
  <r>
    <x v="6"/>
    <n v="12964"/>
    <s v="De Clercq Inès"/>
    <d v="2017-04-05T00:00:00"/>
    <s v="sw : veel last met darmen (voor de rest blanco dossier), indien geen beterschap overweegt ze om met brugpensioen te gaan"/>
    <x v="0"/>
    <x v="3"/>
  </r>
  <r>
    <x v="3"/>
    <n v="12964"/>
    <s v="De Clercq Inès"/>
    <d v="2017-07-19T00:00:00"/>
    <s v="cr: haar opgebeld, ze is op de sukkel, had bursitis in haar heup, dit zou ok moeten zijn, maar ze zit nog met een verkrampte spier, waarschijnlijk door een zenuw in haar rug - ze gaat morgen naar haar dokter en zal waarschijnlijk nog verlenging nodig hebben - zou graag hernemen met dag werken - dag thuis, via haar huidig systeem van DA 50%; haar gezegd dat ik dit wil bekijken eens ze zicht heeft op herneming"/>
    <x v="8"/>
    <x v="3"/>
  </r>
  <r>
    <x v="2"/>
    <n v="12964"/>
    <s v="De Clercq Inès"/>
    <d v="2017-09-06T00:00:00"/>
    <s v="verg: zal bij herneming met deeltijdse arbeid starten ipv ZI01 (volgens dag werken - dag thuis)"/>
    <x v="1"/>
    <x v="3"/>
  </r>
  <r>
    <x v="3"/>
    <n v="12964"/>
    <s v="De Clercq Inès"/>
    <d v="2017-10-17T00:00:00"/>
    <s v="sw : Ziek sinds 26 juni 2017. _x000a_Medische problematiek : rug_x000a_Momenteel gaat ze naar de pijnkliniek en binnenkort krijgt ze een infiltratie. _x000a_Momenteel heeft ze een attest tot 4 november, dit zal zeker verlengd worden. _x000a_Prognose is dat ze kan hervatten 01 januari 2018. _x000a_Heb tussen de regels laten vallen dat SWT ook een oplossing kan (zal) zijn. _x000a_Ze volgde in deze gedachtegang ,ik veronderstel dat haar huidige situatie financieel rianter is dan SWT ? "/>
    <x v="9"/>
    <x v="3"/>
  </r>
  <r>
    <x v="3"/>
    <n v="12964"/>
    <s v="De Clercq Inès"/>
    <d v="2018-01-25T00:00:00"/>
    <s v="cr: tel contact, voice mail"/>
    <x v="2"/>
    <x v="4"/>
  </r>
  <r>
    <x v="3"/>
    <n v="12964"/>
    <s v="De Clercq Inès"/>
    <d v="2018-01-26T00:00:00"/>
    <s v="Mail: &quot;Momenteel lig ik ziek in bed met griep. Omdat het niet mogelijk is te communiceren via telefoon door veelvuldig hoesten en proesten, neem ik contact via deze weg. Ik begrijp dat u wilt weten wanneer ik terug aan het werk kan maar ik moet u het antwoord schuldig blijven. In juni ben ik uitgevallen door rughernia net boven geopereerd niveau van 6 jaar geleden. Toen de uitstalingspijnen door kiné en bewegingstherapie iets onder controle kwamen,  is er een bijkomend probleem ontstaan in mijn nek. Ook een hernia en ernstige vernauwingen. Gewone pijnmedicatie helpt weinig. Er is een beetje beterschap door epidurale infiltraties waarvan de laatste medio februari plaats vindt._x000a_"/>
    <x v="2"/>
    <x v="4"/>
  </r>
  <r>
    <x v="3"/>
    <n v="12964"/>
    <s v="De Clercq Inès"/>
    <d v="2018-02-13T00:00:00"/>
    <s v="mail v Ines: omwille van haar gezondheid wil ze op vervroegd pensioen gaan, vanaf mei 2018, mogelijk? Verwezen naar pensioendienst en rijksdienst voor pensioenen"/>
    <x v="10"/>
    <x v="4"/>
  </r>
  <r>
    <x v="3"/>
    <n v="12964"/>
    <s v="De Clercq Inès"/>
    <d v="2018-03-19T00:00:00"/>
    <s v="info vanuit P: Ines kan op vervroegd pensioen vanaf 01/05/18"/>
    <x v="5"/>
    <x v="4"/>
  </r>
  <r>
    <x v="2"/>
    <n v="13020"/>
    <s v="Boutiebi Ahmed"/>
    <d v="2015-02-13T00:00:00"/>
    <s v="verg 13/02/15: problemen opgelost, geen actie"/>
    <x v="10"/>
    <x v="1"/>
  </r>
  <r>
    <x v="2"/>
    <n v="13088"/>
    <s v="De Geyter Claudine"/>
    <d v="2015-07-27T00:00:00"/>
    <s v="verg 27/07/15: opvolgen"/>
    <x v="8"/>
    <x v="1"/>
  </r>
  <r>
    <x v="1"/>
    <n v="13089"/>
    <s v="Oosterlinck Jan"/>
    <d v="2015-04-01T00:00:00"/>
    <s v="nieuw in overzicht sinds 01/04/15"/>
    <x v="0"/>
    <x v="1"/>
  </r>
  <r>
    <x v="2"/>
    <n v="13257"/>
    <s v="Eeckhout Steve"/>
    <d v="2014-03-05T00:00:00"/>
    <s v="verg 05/03/14: geen actie"/>
    <x v="5"/>
    <x v="0"/>
  </r>
  <r>
    <x v="7"/>
    <n v="13257"/>
    <s v="Eeckhout Steve"/>
    <d v="2016-01-28T00:00:00"/>
    <s v="Heeft mij gebeld nav een voorval met Hilde De paepe. Hem gezegd dat ik objectief niets kan zeggen tegen haar omdat ze op tijd vertrokken is aan Moscou, niettegenstaande de ongeschreven regel zegt dat je wacht als je weet dat je collega op het toilet zit. Hij begreep dit. Hij is het echter beu dat ze hem niet met rust laat. Blijkbaar hebben ze enige tijd geleden iets gehad, en sindsdien geeft ze hem af en toe de middelvinger, of begint ze te roepen. Nu was ze ook beginnen roepen. Ik heb hem gezegd dat zij me zei dat hij beginnen roepen is. Zijn emmer is duidelijk vol. Ik heb hem de raad gegeven dat hij bij een eventueel volgend voorval tegen haar moet zeggen dat ze er voor eens en altijd mee moet stoppen of dat hij de leidinggevende zal inschakelen voor verder gevolg. Als het nadien niet ophoudt, moet hij ons dit melden en kunnen we haar aanspreken. Hij was hier tevreden mee."/>
    <x v="2"/>
    <x v="2"/>
  </r>
  <r>
    <x v="7"/>
    <n v="13257"/>
    <s v="Eeckhout Steve"/>
    <d v="2017-09-12T00:00:00"/>
    <s v="Hilde De paepe vulde agressieformulier in na incident met Steve Eeckhout, soc dienst pikt op"/>
    <x v="1"/>
    <x v="3"/>
  </r>
  <r>
    <x v="6"/>
    <n v="13397"/>
    <s v="De Mey Luc"/>
    <d v="2010-03-08T00:00:00"/>
    <s v="gesprek"/>
    <x v="5"/>
    <x v="8"/>
  </r>
  <r>
    <x v="2"/>
    <n v="13397"/>
    <s v="De Mey Luc"/>
    <d v="2013-11-04T00:00:00"/>
    <s v="verg 04/11/13: opvolgen"/>
    <x v="11"/>
    <x v="7"/>
  </r>
  <r>
    <x v="0"/>
    <n v="13397"/>
    <s v="De Mey Luc"/>
    <d v="2015-01-16T00:00:00"/>
    <s v="nazicht 16/01/15: in orde gebracht + ziek momenteel, wel op te volgen"/>
    <x v="2"/>
    <x v="1"/>
  </r>
  <r>
    <x v="2"/>
    <n v="13397"/>
    <s v="De Mey Luc"/>
    <d v="2015-07-27T00:00:00"/>
    <s v="verg 27/07/15: rugproblemen, opvolgen"/>
    <x v="8"/>
    <x v="1"/>
  </r>
  <r>
    <x v="2"/>
    <n v="13397"/>
    <s v="De Mey Luc"/>
    <d v="2017-01-19T00:00:00"/>
    <s v="verg: opvolgen, dubieus AO gehad, med probl"/>
    <x v="2"/>
    <x v="3"/>
  </r>
  <r>
    <x v="3"/>
    <n v="13397"/>
    <s v="De Mey Luc"/>
    <d v="2017-03-17T00:00:00"/>
    <s v="cr: informeel gesproken wanneer hij doc voor SWT binnenbracht"/>
    <x v="5"/>
    <x v="3"/>
  </r>
  <r>
    <x v="2"/>
    <n v="13397"/>
    <s v="De Mey Luc"/>
    <d v="2017-06-09T00:00:00"/>
    <s v="overleg met sociale dienst: geen actie"/>
    <x v="6"/>
    <x v="3"/>
  </r>
  <r>
    <x v="0"/>
    <n v="13398"/>
    <s v="Kirdas Ramazan"/>
    <d v="2014-03-25T00:00:00"/>
    <s v="25/03/14: gebeld, heeft zelf gezegd dat hij erop gaat letten elke barema te storten"/>
    <x v="5"/>
    <x v="0"/>
  </r>
  <r>
    <x v="2"/>
    <n v="13568"/>
    <s v="Reynen Dirk"/>
    <d v="2015-07-28T00:00:00"/>
    <s v="verg 28/07/15: soc dienst neemt contact op"/>
    <x v="8"/>
    <x v="1"/>
  </r>
  <r>
    <x v="0"/>
    <n v="13742"/>
    <s v="Schurink Richard"/>
    <d v="2012-10-19T00:00:00"/>
    <s v="19/10/12: regelmatig storten"/>
    <x v="9"/>
    <x v="5"/>
  </r>
  <r>
    <x v="6"/>
    <n v="13742"/>
    <s v="Schurink Richard"/>
    <d v="2012-10-19T00:00:00"/>
    <s v="19/10/12, (noot: ziekte van 26/02/13 tem 07/03/13 had te maken met precaire toestand echtgenote)"/>
    <x v="9"/>
    <x v="5"/>
  </r>
  <r>
    <x v="1"/>
    <n v="13742"/>
    <s v="Schurink Richard"/>
    <d v="2012-10-19T00:00:00"/>
    <s v="19/10/12 gesprek CR"/>
    <x v="9"/>
    <x v="5"/>
  </r>
  <r>
    <x v="1"/>
    <n v="13742"/>
    <s v="Schurink Richard"/>
    <d v="2012-11-20T00:00:00"/>
    <s v="nieuw in opvolging rijschool"/>
    <x v="11"/>
    <x v="5"/>
  </r>
  <r>
    <x v="1"/>
    <n v="13742"/>
    <s v="Schurink Richard"/>
    <d v="2013-05-06T00:00:00"/>
    <s v="gaat de goede kant op"/>
    <x v="7"/>
    <x v="7"/>
  </r>
  <r>
    <x v="0"/>
    <n v="13742"/>
    <s v="Schurink Richard"/>
    <d v="2013-07-01T00:00:00"/>
    <s v="elke barema blijven storten, had nota van KV ontvangen over 75 euro, ging hiervoor contact opnemen met KV zelf"/>
    <x v="8"/>
    <x v="7"/>
  </r>
  <r>
    <x v="6"/>
    <n v="13742"/>
    <s v="Schurink Richard"/>
    <d v="2013-07-01T00:00:00"/>
    <s v="01/07/13: ok"/>
    <x v="8"/>
    <x v="7"/>
  </r>
  <r>
    <x v="1"/>
    <n v="13742"/>
    <s v="Schurink Richard"/>
    <d v="2013-07-01T00:00:00"/>
    <s v="letten op uitlatingen"/>
    <x v="8"/>
    <x v="7"/>
  </r>
  <r>
    <x v="5"/>
    <n v="13742"/>
    <s v="Schurink Richard"/>
    <d v="2013-07-01T00:00:00"/>
    <s v="01/07/13: letten op uitlatingen (verbaal en non-verbaal) naar anderen toe; gesprek met IVC en SH wegens liegen tegen overste, moet respect tonen en vertrouwen herstellen"/>
    <x v="8"/>
    <x v="7"/>
  </r>
  <r>
    <x v="0"/>
    <n v="13742"/>
    <s v="Schurink Richard"/>
    <d v="2013-08-02T00:00:00"/>
    <s v="(IVC + SH): zou alle achterstand gestort hebben op 01/08/13?"/>
    <x v="4"/>
    <x v="7"/>
  </r>
  <r>
    <x v="0"/>
    <n v="13742"/>
    <s v="Schurink Richard"/>
    <d v="2013-08-02T00:00:00"/>
    <s v="nazicht kas 02/08/13 openstaand saldo 74,30 euro..."/>
    <x v="4"/>
    <x v="7"/>
  </r>
  <r>
    <x v="2"/>
    <n v="13742"/>
    <s v="Schurink Richard"/>
    <d v="2013-11-04T00:00:00"/>
    <s v="verg 04/11/13: opvolgen"/>
    <x v="11"/>
    <x v="7"/>
  </r>
  <r>
    <x v="5"/>
    <n v="13742"/>
    <s v="Schurink Richard"/>
    <d v="2013-11-20T00:00:00"/>
    <s v="gesprek met Chris Van Assche ivm beschadigde knoppen trams"/>
    <x v="11"/>
    <x v="7"/>
  </r>
  <r>
    <x v="5"/>
    <n v="13742"/>
    <s v="Schurink Richard"/>
    <d v="2014-11-27T00:00:00"/>
    <s v="gesprek SH nav woordenwisseling Siegfried H"/>
    <x v="11"/>
    <x v="0"/>
  </r>
  <r>
    <x v="2"/>
    <n v="13742"/>
    <s v="Schurink Richard"/>
    <d v="2015-02-13T00:00:00"/>
    <s v="verg 13/02/15: moet kort gehouden worden, bij volgende ZI gesprek SH of IVC"/>
    <x v="10"/>
    <x v="1"/>
  </r>
  <r>
    <x v="2"/>
    <n v="13742"/>
    <s v="Schurink Richard"/>
    <d v="2016-08-01T00:00:00"/>
    <s v="verg: LZ na ongeval tijdens werk (tegen bovenleidingspaal op terminus); opvolgen"/>
    <x v="4"/>
    <x v="2"/>
  </r>
  <r>
    <x v="7"/>
    <n v="13742"/>
    <s v="Schurink Richard"/>
    <d v="2016-12-14T00:00:00"/>
    <s v="via SH vraag naar tijdelijk aangepaste diensten wegens operatie vrouw (enkel vroege diensten) - tweede maal - niet via mesor"/>
    <x v="3"/>
    <x v="2"/>
  </r>
  <r>
    <x v="2"/>
    <n v="13742"/>
    <s v="Schurink Richard"/>
    <d v="2017-01-19T00:00:00"/>
    <s v="verg: vrouw overleden, opvolgen"/>
    <x v="2"/>
    <x v="3"/>
  </r>
  <r>
    <x v="2"/>
    <n v="13742"/>
    <s v="Schurink Richard"/>
    <d v="2017-09-04T00:00:00"/>
    <s v="verg: epilepsieaanval gehad op de stelplaats - afwachten"/>
    <x v="1"/>
    <x v="3"/>
  </r>
  <r>
    <x v="3"/>
    <n v="13742"/>
    <s v="Schurink Richard"/>
    <d v="2017-10-05T00:00:00"/>
    <s v="info soc dienst: Net met Richard gebeld. Hij had me deze morgen gecontacteerd. Met hem afgesproken dat we in februari 2018 hem een afspraak geven bij de arbeidsgeneesheer. Van zodra dat Richard nieuws heeft over zijn rijbewijs (B) moet hij ons contacteren."/>
    <x v="9"/>
    <x v="3"/>
  </r>
  <r>
    <x v="3"/>
    <n v="13742"/>
    <s v="Schurink Richard"/>
    <d v="2017-12-08T00:00:00"/>
    <s v="sw : gebeld, alles loopt prima, hoopt tegen februari terug te beschikken over zijn rijbewijs, daarna aangepast werk ? "/>
    <x v="3"/>
    <x v="3"/>
  </r>
  <r>
    <x v="2"/>
    <n v="13742"/>
    <s v="Schurink Richard"/>
    <d v="2018-01-17T00:00:00"/>
    <s v="overleg regio: gesprek SH bij herneming"/>
    <x v="2"/>
    <x v="4"/>
  </r>
  <r>
    <x v="3"/>
    <n v="13742"/>
    <s v="Schurink Richard"/>
    <d v="2018-02-20T00:00:00"/>
    <s v="cr: tel contact: mag weer rijden, gaat wel beter, maar voelt zich nog niet goed genoeg om te kunnen hernemen; klonk niet goed aan de telefoon"/>
    <x v="10"/>
    <x v="4"/>
  </r>
  <r>
    <x v="3"/>
    <n v="13742"/>
    <s v="Schurink Richard"/>
    <d v="2018-02-21T00:00:00"/>
    <s v="mail soc dienst: &quot;Ik ga Richard toch uitnodigen voor een verkennend gesprek met de arbeidsgeneesheer. Ter verkenning en voorbereiding op een herstart!&quot;"/>
    <x v="10"/>
    <x v="4"/>
  </r>
  <r>
    <x v="3"/>
    <n v="13742"/>
    <s v="Schurink Richard"/>
    <d v="2018-03-20T00:00:00"/>
    <s v="info soc dienst: heeft laten weten dat hij niet komt naar de afspraak bij arbeidsgeneesheer (gepland 23/03) -&gt; afspraak bij Ivan of Sabrina plannen?"/>
    <x v="5"/>
    <x v="4"/>
  </r>
  <r>
    <x v="3"/>
    <n v="13742"/>
    <s v="Schurink Richard"/>
    <d v="2018-03-22T00:00:00"/>
    <s v="Mail SH: Korte feedback van wat Greet me daarnet meegaf :_x000a_- Er komt nog een verlenging._x000a_- Obv info die Greet deze morgen pas doorkreeg, is een gesprek op het niveau van Ivan of mezelf nu even niet aan de orde._x000a_Greet houdt ons op de hoogte."/>
    <x v="5"/>
    <x v="4"/>
  </r>
  <r>
    <x v="2"/>
    <n v="13742"/>
    <s v="Schurink Richard"/>
    <d v="2018-06-08T00:00:00"/>
    <s v="overleg regio: gesprek plannen voor 25/06: perspectief?"/>
    <x v="6"/>
    <x v="4"/>
  </r>
  <r>
    <x v="3"/>
    <n v="13742"/>
    <s v="Schurink Richard"/>
    <d v="2018-06-11T00:00:00"/>
    <s v="CR: tel.: Ik heb zonet Richard aan de lijn gehad. Hij is momenteel niet in de mogelijkheid om langs te komen, wegens rugklachten (niet gerelateerd aan de aanvallen). _x000a_Hij mag niet rijden tot en met maart 2019. Voorwaarde om in april 2019 te kunnen terugkomen is dat hij een jaar vrij is van aanvallen, wat tot nu toe het geval is. Hij hoopt te kunnen terugkomen als chauffeur (hij moet daar geen testen voor afleggen). Ik heb hem al meegegeven dat er geen aangepast werk is, wat hij begreep aangezien De Lijn in een reorganisatie zit._x000a_Ik heb hem gevraagd om terug contact op te nemen wanneer hij weer mobiel is, zodat we kunnen samen zitten. Hij ging dit doen."/>
    <x v="6"/>
    <x v="4"/>
  </r>
  <r>
    <x v="2"/>
    <n v="13742"/>
    <s v="Schurink Richard"/>
    <d v="2018-06-27T00:00:00"/>
    <s v="verg: was uitgenodigd voor onderzoek arbeidsgeneesheer, heeft toen afgebeld; mag tot maart 2019 al zeker niet rijden; neemt zelf geen contact op; heeft al een dossier van afwezigheden; heeft een moeilijke privésituatie gehad; in augustus 2019 is hij 2 jaar thuis, niet iemand die we op AZV2 willen laten gaan; kunnen we afronden? gesprek IVC - SH inplannen"/>
    <x v="6"/>
    <x v="4"/>
  </r>
  <r>
    <x v="6"/>
    <n v="13742"/>
    <s v="Schurink Richard"/>
    <d v="2018-07-24T00:00:00"/>
    <s v="gesprek IVC - SH: gaat niet goed, nieuwe aanvallen gehad, evaluatie 15/11"/>
    <x v="8"/>
    <x v="4"/>
  </r>
  <r>
    <x v="0"/>
    <n v="13747"/>
    <s v="Smekens Thierry"/>
    <d v="2014-12-03T00:00:00"/>
    <s v="03/12/14: ingesproken op voice mail"/>
    <x v="3"/>
    <x v="0"/>
  </r>
  <r>
    <x v="11"/>
    <n v="13747"/>
    <s v="Smekens Thierry"/>
    <d v="2015-11-19T00:00:00"/>
    <s v="start 'bij voorkeur geen nachtdiensten'"/>
    <x v="11"/>
    <x v="1"/>
  </r>
  <r>
    <x v="2"/>
    <n v="13747"/>
    <s v="Smekens Thierry"/>
    <d v="2017-01-19T00:00:00"/>
    <s v="verg: ook mesordossier, nu thuis wegens AO"/>
    <x v="2"/>
    <x v="3"/>
  </r>
  <r>
    <x v="11"/>
    <n v="13747"/>
    <s v="Smekens Thierry"/>
    <d v="2017-10-19T00:00:00"/>
    <s v="verg: dossiertje van voorbije jaar opmaken om te zien of sociale raad kan"/>
    <x v="9"/>
    <x v="3"/>
  </r>
  <r>
    <x v="11"/>
    <n v="13747"/>
    <s v="Smekens Thierry"/>
    <d v="2017-10-20T00:00:00"/>
    <s v="sociale raad ok voor de regio"/>
    <x v="9"/>
    <x v="3"/>
  </r>
  <r>
    <x v="3"/>
    <n v="14021"/>
    <s v="De Weirt Chris"/>
    <d v="2016-11-23T00:00:00"/>
    <s v="Chris vroeg zelf een gesprek aan. Hij zal moeten geopereerd worden en vreest een beetje voor de impact daarvan op zijn dossier. Hij stelt de ingreep al jaren uit, maar vreest dat het niet langer uitgesteld kan worden. Ik heb hem verzekerd dat zijn dossier top is, dat hij de laatste is om zich zorgen te maken._x000a_Hij moet op 16/05 bij zijn specialist, daarna laat hij weten wanneer hij onder het mes moet. Hij zou dit het liefst na de Gentse Feesten laten gebeuren (onze drukste periode), en zelfs na 1/09, wanneer het voor ons beter zou uitkomen. Ik heb hem gezegd dat hij vooral naar zijn dokter moet luisteren, maar dat ik zijn betrokkenheid apprecieer._x000a_"/>
    <x v="11"/>
    <x v="2"/>
  </r>
  <r>
    <x v="3"/>
    <n v="14021"/>
    <s v="De Weirt Chris"/>
    <d v="2017-12-08T00:00:00"/>
    <s v="sw : gebeld. Operatie reeds lang uitgesteld i snu doorgegaan (zie informeel gesprek met cr van 23/11/2016). Heeft verlenging tot eind januari, komt daarna zeker werkebn. Geen verleden in verzuim"/>
    <x v="3"/>
    <x v="3"/>
  </r>
  <r>
    <x v="3"/>
    <n v="14021"/>
    <s v="De Weirt Chris"/>
    <d v="2018-01-17T00:00:00"/>
    <s v="laat weten dat hij vanaf 01/02 kan hernemen, en dat hij ernaar uitkijkt"/>
    <x v="2"/>
    <x v="4"/>
  </r>
  <r>
    <x v="2"/>
    <n v="14021"/>
    <s v="De Weirt Chris"/>
    <d v="2018-06-27T00:00:00"/>
    <s v="verg: opvolgen"/>
    <x v="6"/>
    <x v="4"/>
  </r>
  <r>
    <x v="6"/>
    <n v="14070"/>
    <s v="Van Kerckhove Sabine"/>
    <d v="2012-11-22T00:00:00"/>
    <s v="22/11/12: ivm langdurige periode, verder goed dossier"/>
    <x v="11"/>
    <x v="5"/>
  </r>
  <r>
    <x v="2"/>
    <n v="14070"/>
    <s v="Van Kerckhove Sabine"/>
    <d v="2015-02-13T00:00:00"/>
    <s v="verg 13/02/15: herstelt moeilijk, zal beter zijn na ingreep"/>
    <x v="10"/>
    <x v="1"/>
  </r>
  <r>
    <x v="2"/>
    <n v="14070"/>
    <s v="Van Kerckhove Sabine"/>
    <d v="2015-07-28T00:00:00"/>
    <s v="verg 28/07/15: ingreep, mocht een aantal keren niet hervatten van arbeidsgeneesheer, geen actie"/>
    <x v="8"/>
    <x v="1"/>
  </r>
  <r>
    <x v="2"/>
    <n v="14070"/>
    <s v="Van Kerckhove Sabine"/>
    <d v="2016-07-20T00:00:00"/>
    <s v="verg: opvolgen"/>
    <x v="8"/>
    <x v="2"/>
  </r>
  <r>
    <x v="2"/>
    <n v="14070"/>
    <s v="Van Kerckhove Sabine"/>
    <d v="2017-01-19T00:00:00"/>
    <s v="verg: inplannen"/>
    <x v="2"/>
    <x v="3"/>
  </r>
  <r>
    <x v="6"/>
    <n v="14070"/>
    <s v="Van Kerckhove Sabine"/>
    <d v="2017-02-06T00:00:00"/>
    <s v="sw : standaardgesprek ziekteverzuim, rest ok!"/>
    <x v="10"/>
    <x v="3"/>
  </r>
  <r>
    <x v="2"/>
    <n v="14070"/>
    <s v="Van Kerckhove Sabine"/>
    <d v="2017-09-04T00:00:00"/>
    <s v="verg: 2 periodes na gesprek, inplannen na volgende ZI"/>
    <x v="1"/>
    <x v="3"/>
  </r>
  <r>
    <x v="6"/>
    <n v="14070"/>
    <s v="Van Kerckhove Sabine"/>
    <d v="2017-11-14T00:00:00"/>
    <s v="cr: 3 periodes sinds vorige gesprek; wegens slaapapneu gevoeliger voor infecties op luchtwegen en regelmatig last van de nek sinds AO; doet het nodige om aan de slag te kunnen blijven (kine)"/>
    <x v="11"/>
    <x v="3"/>
  </r>
  <r>
    <x v="6"/>
    <n v="14071"/>
    <s v="De Moor Stefan"/>
    <d v="2009-11-06T00:00:00"/>
    <s v="06/11/09 (JB)"/>
    <x v="11"/>
    <x v="9"/>
  </r>
  <r>
    <x v="8"/>
    <n v="14072"/>
    <s v="Vervoort Koen"/>
    <d v="2015-08-13T00:00:00"/>
    <s v="13/08/15: toevallige samenloop van omstandigheden"/>
    <x v="4"/>
    <x v="1"/>
  </r>
  <r>
    <x v="2"/>
    <n v="14072"/>
    <s v="Vervoort Koen"/>
    <d v="2016-07-20T00:00:00"/>
    <s v="verg: opvolgen, gesprek na volgende ZI"/>
    <x v="8"/>
    <x v="2"/>
  </r>
  <r>
    <x v="3"/>
    <n v="14261"/>
    <s v="Vandaele Sofie"/>
    <d v="2015-05-28T00:00:00"/>
    <s v="28/05/15: mag niet hervatten van arbeidsgeneesheer"/>
    <x v="7"/>
    <x v="1"/>
  </r>
  <r>
    <x v="3"/>
    <n v="14261"/>
    <s v="Vandaele Sofie"/>
    <d v="2015-06-25T00:00:00"/>
    <s v="25/06/15: mag niet hervatten van arbeidsgeneesheer"/>
    <x v="6"/>
    <x v="1"/>
  </r>
  <r>
    <x v="2"/>
    <n v="14261"/>
    <s v="Vandaele Sofie"/>
    <d v="2015-07-27T00:00:00"/>
    <s v="verg 27/07/15: moeilijke revalidatie, opvolgen"/>
    <x v="8"/>
    <x v="1"/>
  </r>
  <r>
    <x v="2"/>
    <n v="14261"/>
    <s v="Vandaele Sofie"/>
    <d v="2015-07-27T00:00:00"/>
    <s v="verg 13/02/15: 2 mislukte ingrepen gehad, nieuwe ingreep nodig, goed dossier"/>
    <x v="8"/>
    <x v="1"/>
  </r>
  <r>
    <x v="2"/>
    <n v="14261"/>
    <s v="Vandaele Sofie"/>
    <d v="2016-09-13T00:00:00"/>
    <s v="verg: weer operatie in juni, soc dienst neemt contact op, gesprek regio bij hernemen"/>
    <x v="1"/>
    <x v="2"/>
  </r>
  <r>
    <x v="6"/>
    <n v="14261"/>
    <s v="Vandaele Sofie"/>
    <d v="2017-01-25T00:00:00"/>
    <s v="cr: complicaties bij operatie aan rechtervoet, linkervoet probleemloos verlopen; hoopt in februari van de arbeidsgeneesheer te horen dat ze in maart mag hernemen"/>
    <x v="2"/>
    <x v="3"/>
  </r>
  <r>
    <x v="3"/>
    <n v="14261"/>
    <s v="Vandaele Sofie"/>
    <d v="2017-03-28T00:00:00"/>
    <s v="heeft attest tem 30/03/17, dus vermoedelijk neg advies van arbeidsgeneesheer? Bevestigd door soc dienst"/>
    <x v="5"/>
    <x v="3"/>
  </r>
  <r>
    <x v="3"/>
    <n v="14261"/>
    <s v="Vandaele Sofie"/>
    <d v="2017-05-18T00:00:00"/>
    <s v="mag progressief hervatten, dossier wordt opgestart"/>
    <x v="7"/>
    <x v="3"/>
  </r>
  <r>
    <x v="2"/>
    <n v="14261"/>
    <s v="Vandaele Sofie"/>
    <d v="2017-06-01T00:00:00"/>
    <s v="verg 06/01/15: hernomen, opvolgen"/>
    <x v="6"/>
    <x v="2"/>
  </r>
  <r>
    <x v="2"/>
    <n v="14261"/>
    <s v="Vandaele Sofie"/>
    <d v="2017-09-04T00:00:00"/>
    <s v="verg: juni progressief hernomen, eens luisteren hoe het loopt"/>
    <x v="1"/>
    <x v="3"/>
  </r>
  <r>
    <x v="3"/>
    <n v="14261"/>
    <s v="Vandaele Sofie"/>
    <d v="2017-09-05T00:00:00"/>
    <s v="tel. CR: Sofie is blij dat weer met de bus kan rijden. Het stappen lukt niet zo goed, maar het rijden wel. Op 21/09 moet ze terug naar Dr De Pauw, ze hoopt dat hij haar in dienst houdt; de week ervoor moet ze bij haar specialist; ze zou graag 80% beginnen werken, heb haar gezegd dat ze dit misschien al kan voorleggen aan haar arts, om het progressieve stop te zetten met het oog op 80% DA. Ze houdt ons op de hoogte."/>
    <x v="1"/>
    <x v="3"/>
  </r>
  <r>
    <x v="3"/>
    <n v="14261"/>
    <s v="Vandaele Sofie"/>
    <d v="2017-09-15T00:00:00"/>
    <s v="cr: belde om svz te geven, moet weer geopereerd worden maar ziet het niet zitten, wil zich behelpen met medicatie, wil wel proberen 80% werken, hoopt dat arbeidsgeneesheer volgt"/>
    <x v="1"/>
    <x v="3"/>
  </r>
  <r>
    <x v="6"/>
    <n v="14334"/>
    <s v="Verbrugge Franky"/>
    <d v="2012-12-14T00:00:00"/>
    <s v="gesprek cr"/>
    <x v="3"/>
    <x v="5"/>
  </r>
  <r>
    <x v="2"/>
    <n v="14334"/>
    <s v="Verbrugge Franky"/>
    <d v="2013-11-04T00:00:00"/>
    <s v="verg: ok"/>
    <x v="11"/>
    <x v="7"/>
  </r>
  <r>
    <x v="16"/>
    <n v="14334"/>
    <s v="Verbrugge Franky"/>
    <d v="2016-08-25T00:00:00"/>
    <s v="onwel geworden door de warmte op het voertuig (?)"/>
    <x v="4"/>
    <x v="2"/>
  </r>
  <r>
    <x v="3"/>
    <n v="14334"/>
    <s v="Verbrugge Franky"/>
    <d v="2017-10-17T00:00:00"/>
    <s v="Mail Franky: Zeer geruime tijd hevige rugpijn. Reden van halftijds werk is ook  beperking van ziekteverzuim. Momenteel een afgeknelde zenuw, met alle ongemakken  vandien. Bijkomend onderzoek  vereist, men overweegt zelfs een operatieve ingreep."/>
    <x v="9"/>
    <x v="3"/>
  </r>
  <r>
    <x v="3"/>
    <n v="14334"/>
    <s v="Verbrugge Franky"/>
    <d v="2017-10-31T00:00:00"/>
    <s v="kwam binnen met verlenging tot eind dit jaar; moet op 21/11 geopereerd worden dus zal nog verlengd worden"/>
    <x v="9"/>
    <x v="3"/>
  </r>
  <r>
    <x v="3"/>
    <n v="14334"/>
    <s v="Verbrugge Franky"/>
    <d v="2017-12-08T00:00:00"/>
    <s v="sw : operatie 2 weken geleden, revalidatie verloopt vrij goed"/>
    <x v="3"/>
    <x v="3"/>
  </r>
  <r>
    <x v="3"/>
    <n v="14334"/>
    <s v="Verbrugge Franky"/>
    <d v="2017-12-31T00:00:00"/>
    <s v="sw : Franky kwam langs met verlenging (operatieve ingreep aan de rug). In eerste instantie enkel verwikkelingen (ontstekingen), momenteel gaat de revalidatie de goede richting uit"/>
    <x v="3"/>
    <x v="3"/>
  </r>
  <r>
    <x v="3"/>
    <n v="14334"/>
    <s v="Verbrugge Franky"/>
    <d v="2018-02-20T00:00:00"/>
    <s v="cr: tel contact: nog een zwak gevoel in de rug, veel minder pijn dan vroeger, volgende week scan, kan langdurige houding nog niet aan; zou graag in april herstarten; wil op termijn voltijds werken zelfs"/>
    <x v="10"/>
    <x v="4"/>
  </r>
  <r>
    <x v="3"/>
    <n v="14334"/>
    <s v="Verbrugge Franky"/>
    <d v="2018-03-27T00:00:00"/>
    <s v="mail v Franky: &quot;Uit onderzoek, aangevraagd door behandelde arts blijkt de onderrug nog niet voldoende geconsolideerd. Vandaar de verlenging. (…) Tevens, wat ook uitkomst mag zijn, zal hervatten vanaf  begin mei.&quot;_x000a_"/>
    <x v="5"/>
    <x v="4"/>
  </r>
  <r>
    <x v="3"/>
    <n v="14334"/>
    <s v="Verbrugge Franky"/>
    <d v="2018-04-26T00:00:00"/>
    <s v="Franky is langsgekomen, mag van arbeidsgeneesheer hernemen op 01/05  indien het voor arts ok is, moet op 30/04 naar arts"/>
    <x v="0"/>
    <x v="4"/>
  </r>
  <r>
    <x v="3"/>
    <n v="14334"/>
    <s v="Verbrugge Franky"/>
    <d v="2018-05-02T00:00:00"/>
    <s v="voltijds hernomen 01/05/18"/>
    <x v="7"/>
    <x v="4"/>
  </r>
  <r>
    <x v="2"/>
    <n v="14334"/>
    <s v="Verbrugge Franky"/>
    <d v="2018-06-27T00:00:00"/>
    <s v="verg: gesprek SH, verwittigen dat als hij hervalt dit gevolgen kan hebben"/>
    <x v="6"/>
    <x v="4"/>
  </r>
  <r>
    <x v="17"/>
    <n v="14334"/>
    <s v="Verbrugge Franky"/>
    <d v="2018-08-23T00:00:00"/>
    <s v="Heb met Franky een constructief gesprek gehad waarin ik op een directe wijze een aantal zaken benoemde. _x000a__x000a_Franky heeft het zeer lastig met de mentaliteit van onze reizigers en De Lijn,…. In het verleden zeer vele agressievoorvallen,…. _x000a_Met De Lijn bedoelt hij : “we spreken hem wel aan als hij te vroeg rijdt, maar aan alles wat fout loopt bij reizigers, doen we niks,…”_x000a_De oorzaak van zijn ziekteperioden zijn daar voor een stuk mee verantwoordelijk (denk ik),… , hij komt morgen (puur toeval) op gesprek voor ziekteverzuim (SH). _x000a_Hij vertelde me dat de “mentaliteit” van “de reizigers” en “De Lijn”  de reden zijn voor zijn deeltijds arbeidsregime. _x000a__x000a_Sinds enige tijd rijdt hij “onverschillig” rond (vraagt geen vervoerbewijs meer,…) waardoor er een daling was in conflicten met reizigers. _x000a_Franky voet zich totaal niet goed in deze (zijn eigen) aanpak en een kleine trigger (zoals vandaag) is voldoende,…._x000a__x000a_Over de mentaliteit van De Lijn heb ik volgende gesteld : Franky heeft zelf een sterke ingesteldheid om alles correct te doen (en volgens de regels), raar dat hij er niet tegen kan dat hij wordt aangesproken (terecht gewezen volgens Franky),… hij erkende dit en gaf aan dat het waarschijnlijk komt door de andere frustratie,…_x000a__x000a_Over de mentaliteit van de reizigers : Het zijn nu eenmaal onze klanten en wie er echt niet mee om kan, zal  voor zichzelf moeten  uitmaken of dit wel de job van zijn leven is,…_x000a_Ook hier volgt hij. Heb alle mogelijke hulp aangeboden (die hij trouwens  weigert) en we hebben afgesproken dat hijzelf gaat nadenken over zijn toekomst_x000a_"/>
    <x v="4"/>
    <x v="4"/>
  </r>
  <r>
    <x v="6"/>
    <n v="14425"/>
    <s v="Vandaele Thibaut"/>
    <d v="2013-01-23T00:00:00"/>
    <d v="2013-01-23T00:00:00"/>
    <x v="2"/>
    <x v="7"/>
  </r>
  <r>
    <x v="3"/>
    <n v="14425"/>
    <s v="Vandaele Thibaut"/>
    <d v="2013-08-20T00:00:00"/>
    <s v="na gesprek 2 nieuwe periodes, 1 daarvan blijkt geen ziekteperiode te zijn (zie dossier; hierdoor ook geen brief opgemaakt)"/>
    <x v="4"/>
    <x v="7"/>
  </r>
  <r>
    <x v="0"/>
    <n v="14425"/>
    <s v="Vandaele Thibaut"/>
    <d v="2013-08-20T00:00:00"/>
    <s v="20/08/13: stort regelmatig maar komt toch vaak boven de 100 euro. Gevraagd desnoods regelmatiger te storten."/>
    <x v="4"/>
    <x v="7"/>
  </r>
  <r>
    <x v="2"/>
    <n v="14425"/>
    <s v="Vandaele Thibaut"/>
    <d v="2013-11-04T00:00:00"/>
    <s v="verg 04/11/13: opvolgen"/>
    <x v="11"/>
    <x v="7"/>
  </r>
  <r>
    <x v="0"/>
    <n v="14425"/>
    <s v="Vandaele Thibaut"/>
    <d v="2014-03-25T00:00:00"/>
    <s v="via voice mail gevraagd nazicht te doen, komt nooit op nul, waardoor achterstand vaak boven 100 euro komt"/>
    <x v="5"/>
    <x v="0"/>
  </r>
  <r>
    <x v="0"/>
    <n v="14425"/>
    <s v="Vandaele Thibaut"/>
    <d v="2014-08-20T00:00:00"/>
    <s v="(sw): elke barema storten"/>
    <x v="4"/>
    <x v="0"/>
  </r>
  <r>
    <x v="2"/>
    <n v="14425"/>
    <s v="Vandaele Thibaut"/>
    <d v="2015-02-13T00:00:00"/>
    <s v=" verg 13/02/15: gesprek regio plannen"/>
    <x v="10"/>
    <x v="1"/>
  </r>
  <r>
    <x v="6"/>
    <n v="14425"/>
    <s v="Vandaele Thibaut"/>
    <d v="2015-03-26T00:00:00"/>
    <s v="26/03/15: slecht jaar achter de rug gehad: operatie mislukt, moeten herplannen, 2 maal de ziekenhuisbacterie gehad,... beseft dat er al veel ziekteperiodes zijn geweest"/>
    <x v="5"/>
    <x v="1"/>
  </r>
  <r>
    <x v="0"/>
    <n v="14425"/>
    <s v="Vandaele Thibaut"/>
    <d v="2015-03-26T00:00:00"/>
    <s v="26/03/15 (cr): overlopen, 27 euro vergeten storten, maar met af en toe wat te veel te betalen komt dit op 26,48 euro, erop gewezen dat er steeds na de laatste vroege moet betaald worden"/>
    <x v="5"/>
    <x v="1"/>
  </r>
  <r>
    <x v="0"/>
    <n v="14425"/>
    <s v="Vandaele Thibaut"/>
    <d v="2015-04-09T00:00:00"/>
    <s v="09/04/15: tel.: 26,48 euro nog niet in orde, wordt zaterdag 11/04 gestort"/>
    <x v="0"/>
    <x v="1"/>
  </r>
  <r>
    <x v="0"/>
    <n v="14425"/>
    <s v="Vandaele Thibaut"/>
    <d v="2015-04-14T00:00:00"/>
    <s v="nazicht 14/04: 26,50 euro gestort"/>
    <x v="0"/>
    <x v="1"/>
  </r>
  <r>
    <x v="2"/>
    <n v="14425"/>
    <s v="Vandaele Thibaut"/>
    <d v="2016-01-26T00:00:00"/>
    <s v="verg: 1 ZI sinds gesprek maart, eens ZI-periodes vergelijken met deze van Kelly Bracke 22633, afhankelijk daarvan al dan niet actie"/>
    <x v="2"/>
    <x v="2"/>
  </r>
  <r>
    <x v="2"/>
    <n v="14425"/>
    <s v="Vandaele Thibaut"/>
    <d v="2016-08-01T00:00:00"/>
    <s v="verg: gesprek SH na herneming"/>
    <x v="4"/>
    <x v="2"/>
  </r>
  <r>
    <x v="3"/>
    <n v="14425"/>
    <s v="Vandaele Thibaut"/>
    <d v="2016-12-15T00:00:00"/>
    <s v="Mail SW: Afspraak over Thibaut was “gesprek bij hernemen” met Sabrina. Zijn vrouw is vandaag komen zeggen dat hij nog vrij lange tijd zal thuis zijn en vragen “of hij zich zorgen moet maken”,.. Info om te onthouden (bij herneming). _x000a_Er zijn (medisch gezien) 2 opties (probleem is een zenuw in de voeten)_x000a_- Een oplossing om op korte termijn pijnloos te zijn, nadeel is de voet (of deel) ongevoelig zal zijn _x000a_- Een definitieve oplossing (met lange revalidatie)_x000a_Ze kiezen voor de structurele oplossing gezien ze wensen dat de voet volledig herstelt om hun hobby (dansen) terug te kunnen uitoefenen. Misschien onthouden als hij “bij voorkeur tram” zal krijgen. "/>
    <x v="3"/>
    <x v="2"/>
  </r>
  <r>
    <x v="2"/>
    <n v="14425"/>
    <s v="Vandaele Thibaut"/>
    <d v="2017-01-19T00:00:00"/>
    <s v="verg: moet nog operatie ondergaan, gepland 26/01/17"/>
    <x v="2"/>
    <x v="3"/>
  </r>
  <r>
    <x v="3"/>
    <n v="14425"/>
    <s v="Vandaele Thibaut"/>
    <d v="2017-04-27T00:00:00"/>
    <s v="mag niet hernemen van arbeidsgeneesheer"/>
    <x v="0"/>
    <x v="3"/>
  </r>
  <r>
    <x v="2"/>
    <n v="14425"/>
    <s v="Vandaele Thibaut"/>
    <d v="2017-06-09T00:00:00"/>
    <s v="overleg met sociale dienst: Greet gaat volgende week op huisbezoek bij Kelly en hem, voet is nog herstellende"/>
    <x v="6"/>
    <x v="3"/>
  </r>
  <r>
    <x v="2"/>
    <n v="14425"/>
    <s v="Vandaele Thibaut"/>
    <d v="2017-07-20T00:00:00"/>
    <s v="verg: ziek sinds 13/05/16, aangepast werk is voorgesteld maar kan dit niet doen omdat hij niet in zijn schoen kan; is al veel en lang thuis geweest; uitnodigen op gesprek en afronden"/>
    <x v="8"/>
    <x v="3"/>
  </r>
  <r>
    <x v="6"/>
    <n v="14425"/>
    <s v="Vandaele Thibaut"/>
    <d v="2017-08-03T00:00:00"/>
    <s v="Gesprek IVC ; teveel afwezigheden, zal hervatten, afspraak gemaakt bij arbeidsgeneesheer"/>
    <x v="4"/>
    <x v="3"/>
  </r>
  <r>
    <x v="3"/>
    <n v="14425"/>
    <s v="Vandaele Thibaut"/>
    <d v="2017-08-10T00:00:00"/>
    <s v="sw: mag progressief hernemen van arbeidsgeneesheer"/>
    <x v="4"/>
    <x v="3"/>
  </r>
  <r>
    <x v="2"/>
    <n v="14425"/>
    <s v="Vandaele Thibaut"/>
    <d v="2017-09-06T00:00:00"/>
    <s v="verg: herneemt progressief vanaf 15/09/2017, attest tot 25/02/18 hiervoor, maar beperken tot 3 maand en dan voltijds"/>
    <x v="1"/>
    <x v="3"/>
  </r>
  <r>
    <x v="3"/>
    <n v="14425"/>
    <s v="Vandaele Thibaut"/>
    <d v="2017-10-04T00:00:00"/>
    <s v="ZI te beperken tot eind 2017"/>
    <x v="9"/>
    <x v="3"/>
  </r>
  <r>
    <x v="3"/>
    <n v="14425"/>
    <s v="Vandaele Thibaut"/>
    <d v="2017-10-23T00:00:00"/>
    <s v="We zien een foto van Thibaut en Kelly op een quad, met gewone sportschoenen aan (foto van 09/09)"/>
    <x v="9"/>
    <x v="3"/>
  </r>
  <r>
    <x v="2"/>
    <n v="14625"/>
    <s v="Rodrigue Vincent"/>
    <d v="2015-07-28T00:00:00"/>
    <s v="verg 28/07/15: ingreep, geen actie"/>
    <x v="8"/>
    <x v="1"/>
  </r>
  <r>
    <x v="5"/>
    <n v="14625"/>
    <s v="Rodrigue Vincent"/>
    <d v="2015-12-18T00:00:00"/>
    <s v="gesprek 18/12/15 nav positief blazen tijdens preventieve actie op 13/12/15; verwezen naar hulpverlening voor vlucht in alcohol bij problemen"/>
    <x v="3"/>
    <x v="1"/>
  </r>
  <r>
    <x v="0"/>
    <n v="14667"/>
    <s v="De paepe Hilde"/>
    <d v="2012-03-13T00:00:00"/>
    <s v="tel. 13/03/12: best elke barema storten, volgens Hilde zit er ergens een fout, heeft dit zelf aangekaart bij KV"/>
    <x v="5"/>
    <x v="5"/>
  </r>
  <r>
    <x v="0"/>
    <n v="14667"/>
    <s v="De paepe Hilde"/>
    <d v="2012-08-28T00:00:00"/>
    <s v="elke barema storten"/>
    <x v="4"/>
    <x v="5"/>
  </r>
  <r>
    <x v="6"/>
    <n v="14667"/>
    <s v="De paepe Hilde"/>
    <d v="2012-08-28T00:00:00"/>
    <d v="2012-08-28T00:00:00"/>
    <x v="4"/>
    <x v="5"/>
  </r>
  <r>
    <x v="6"/>
    <n v="14667"/>
    <s v="De paepe Hilde"/>
    <d v="2013-04-26T00:00:00"/>
    <d v="2013-04-26T00:00:00"/>
    <x v="0"/>
    <x v="7"/>
  </r>
  <r>
    <x v="2"/>
    <n v="14667"/>
    <s v="De paepe Hilde"/>
    <d v="2013-11-04T00:00:00"/>
    <s v="verg 04/11/13: bij volgende ziekteperiode gesprek samen met IVC"/>
    <x v="11"/>
    <x v="7"/>
  </r>
  <r>
    <x v="0"/>
    <n v="14667"/>
    <s v="De paepe Hilde"/>
    <d v="2013-12-16T00:00:00"/>
    <s v="nazicht kas 16/12/13: nok, is ziek sinds 07/10/13, kas stuurt haar een brief"/>
    <x v="3"/>
    <x v="7"/>
  </r>
  <r>
    <x v="2"/>
    <n v="14667"/>
    <s v="De paepe Hilde"/>
    <d v="2014-01-17T00:00:00"/>
    <s v="verg 17/01/14: geen positieve evolutie, te bespreken met IVC"/>
    <x v="2"/>
    <x v="0"/>
  </r>
  <r>
    <x v="2"/>
    <n v="14667"/>
    <s v="De paepe Hilde"/>
    <d v="2014-01-23T00:00:00"/>
    <s v="verg 23/01/14: gesprek IVC/CR plannen (voorstel tot ontslag)"/>
    <x v="2"/>
    <x v="0"/>
  </r>
  <r>
    <x v="3"/>
    <n v="14667"/>
    <s v="De paepe Hilde"/>
    <d v="2014-02-13T00:00:00"/>
    <s v="melding dat ze niet mag hervatten van arbeidsgeneesheer"/>
    <x v="10"/>
    <x v="0"/>
  </r>
  <r>
    <x v="0"/>
    <n v="14667"/>
    <s v="De paepe Hilde"/>
    <d v="2014-11-04T00:00:00"/>
    <s v="(SW) heeft financiële problemen, zal voortaan regelmatig storten"/>
    <x v="11"/>
    <x v="0"/>
  </r>
  <r>
    <x v="8"/>
    <n v="14667"/>
    <s v="De paepe Hilde"/>
    <d v="2014-11-04T00:00:00"/>
    <s v="04/11/2014 : geeft medische redenen aan, zal er aan werken voor beterschap"/>
    <x v="11"/>
    <x v="0"/>
  </r>
  <r>
    <x v="2"/>
    <n v="14667"/>
    <s v="De paepe Hilde"/>
    <d v="2015-02-13T00:00:00"/>
    <s v="verg 13/02/15: geen positieve evolutie merkbaar, dossier voorbereiden"/>
    <x v="10"/>
    <x v="1"/>
  </r>
  <r>
    <x v="2"/>
    <n v="14667"/>
    <s v="De paepe Hilde"/>
    <d v="2015-07-28T00:00:00"/>
    <s v=" verg 28/07/15: komt op 31/07 op gesprek, niet erkend AO op 25/12/14, afronden"/>
    <x v="8"/>
    <x v="1"/>
  </r>
  <r>
    <x v="6"/>
    <n v="14667"/>
    <s v="De paepe Hilde"/>
    <d v="2015-07-31T00:00:00"/>
    <s v="31/07/15: gesprek IVC + CR: moet beter, evaluatie eind nov '15"/>
    <x v="8"/>
    <x v="1"/>
  </r>
  <r>
    <x v="0"/>
    <n v="14667"/>
    <s v="De paepe Hilde"/>
    <d v="2015-10-06T00:00:00"/>
    <s v="06/10/2015(sw) : gesprek voorzien, niet doorgegaan , intussen saldo op 0 gebracht na telefonische contacten"/>
    <x v="9"/>
    <x v="1"/>
  </r>
  <r>
    <x v="6"/>
    <n v="14667"/>
    <s v="De paepe Hilde"/>
    <d v="2016-01-08T00:00:00"/>
    <s v="08/01/16: gesprek IVC: als ze niet ziek is, is er probl geldafgifte, alles moet goed zijn"/>
    <x v="2"/>
    <x v="2"/>
  </r>
  <r>
    <x v="3"/>
    <n v="14667"/>
    <s v="De paepe Hilde"/>
    <d v="2016-01-31T00:00:00"/>
    <s v="melding disp: hilde vertoont verlammingsverschijnselen in gezicht -&gt; naar spoed"/>
    <x v="2"/>
    <x v="2"/>
  </r>
  <r>
    <x v="3"/>
    <n v="14667"/>
    <s v="De paepe Hilde"/>
    <d v="2016-03-17T00:00:00"/>
    <s v="Zou vrijdag naar de dokter gaan om eventueel zaterdag te hernemen, maar we willen dat ze eerst naar de arbeidsgeneesheer gaat voor advies. Die heeft pas plaats op 24/03, dus als ze mag hernemen van haar arts, zetten we haar met verlof tot dan."/>
    <x v="5"/>
    <x v="2"/>
  </r>
  <r>
    <x v="2"/>
    <n v="14667"/>
    <s v="De paepe Hilde"/>
    <d v="2016-06-17T00:00:00"/>
    <s v="verg.: soc dienst meldt dat het niet goed gaat met haar, afwezigheid te verwachten, dossier voorbereiden, bij nieuwe ziekte ontslag"/>
    <x v="6"/>
    <x v="2"/>
  </r>
  <r>
    <x v="2"/>
    <n v="14667"/>
    <s v="De paepe Hilde"/>
    <d v="2016-08-01T00:00:00"/>
    <s v="verg: nu is ze aan het rijden, evaluatiegesprek nog te plannen "/>
    <x v="4"/>
    <x v="2"/>
  </r>
  <r>
    <x v="2"/>
    <n v="14667"/>
    <s v="De paepe Hilde"/>
    <d v="2016-08-04T00:00:00"/>
    <s v="kort overleg P - E, omdat Hilde gesprek vroeg bij SH; vindt plaats op maandag 08/08; afwachten wat ze zegt, liever geen nieuwe ziekteperiode, aangepast werk mogelijke vraag, of afbetalingsplan (kan uitgewerkt worden, mits dagelijks storten); boodschap dat er om de zoveel maanden wel iets is"/>
    <x v="4"/>
    <x v="2"/>
  </r>
  <r>
    <x v="6"/>
    <n v="14667"/>
    <s v="De paepe Hilde"/>
    <d v="2016-08-08T00:00:00"/>
    <s v="sh: Hilde had begin augustus zelf een gesprek bij me aangevraagd om haar dossier wat te duiden._x000a_Ze leek het toen echt lastig te hebben, maar we hebben toch wat afspraken kunnen maken."/>
    <x v="4"/>
    <x v="3"/>
  </r>
  <r>
    <x v="2"/>
    <n v="14667"/>
    <s v="De paepe Hilde"/>
    <d v="2017-01-19T00:00:00"/>
    <s v="verg.: heeft in gesprek voorschot op pensioen gevraagd, hiervoor heeft ze een onberispelijk dossier nodig, hebben de indruk dat ze beseft waar ze mee bezig is, komt regelmatig polsen naar haar rc, is niet ziek geweest"/>
    <x v="2"/>
    <x v="3"/>
  </r>
  <r>
    <x v="7"/>
    <n v="14667"/>
    <s v="De paepe Hilde"/>
    <d v="2017-09-12T00:00:00"/>
    <s v="Hilde De paepe vulde agressieformulier in na incident met Steve Eeckhout, soc dienst pikt op"/>
    <x v="1"/>
    <x v="3"/>
  </r>
  <r>
    <x v="6"/>
    <n v="15087"/>
    <s v="Kiliç Halil"/>
    <d v="2009-04-07T00:00:00"/>
    <d v="2009-04-07T00:00:00"/>
    <x v="0"/>
    <x v="9"/>
  </r>
  <r>
    <x v="6"/>
    <n v="15087"/>
    <s v="Kiliç Halil"/>
    <d v="2009-10-19T00:00:00"/>
    <d v="2009-10-19T00:00:00"/>
    <x v="9"/>
    <x v="9"/>
  </r>
  <r>
    <x v="6"/>
    <n v="15087"/>
    <s v="Kiliç Halil"/>
    <d v="2015-01-20T00:00:00"/>
    <s v="20/01/15 (tijdens gesprek TL)"/>
    <x v="2"/>
    <x v="1"/>
  </r>
  <r>
    <x v="8"/>
    <n v="15087"/>
    <s v="Kiliç Halil"/>
    <d v="2015-01-20T00:00:00"/>
    <s v="20/01/15 (rugproblemen door schop, heel vermoeid, dokters weten niet waarom, raad gegeven ook bij arbeidsgeneesheer tips te vragen)"/>
    <x v="2"/>
    <x v="1"/>
  </r>
  <r>
    <x v="2"/>
    <n v="15087"/>
    <s v="Kiliç Halil"/>
    <d v="2015-04-15T00:00:00"/>
    <s v="verg 15/04/15: 1 periode sinds gesprek, opvolgen"/>
    <x v="0"/>
    <x v="1"/>
  </r>
  <r>
    <x v="8"/>
    <n v="15087"/>
    <s v="Kiliç Halil"/>
    <d v="2015-08-25T00:00:00"/>
    <s v="25/08/2015 (SW) : bevestigd de feiten, moeilijke periode, rest vrij goed dossier"/>
    <x v="4"/>
    <x v="1"/>
  </r>
  <r>
    <x v="10"/>
    <n v="15087"/>
    <s v="Kiliç Halil"/>
    <d v="2016-03-01T00:00:00"/>
    <s v="sw : gsm gebruik!, belooft beterschap (positief gesprek gehad)"/>
    <x v="5"/>
    <x v="2"/>
  </r>
  <r>
    <x v="10"/>
    <n v="15087"/>
    <s v="Kiliç Halil"/>
    <d v="2016-03-01T00:00:00"/>
    <s v="gesprek over gsm gebruik"/>
    <x v="5"/>
    <x v="2"/>
  </r>
  <r>
    <x v="4"/>
    <n v="15088"/>
    <s v="Laute Dirk"/>
    <d v="2015-08-03T00:00:00"/>
    <s v="03/08/2015 (SW) : 3 KR op enkele maanden"/>
    <x v="4"/>
    <x v="1"/>
  </r>
  <r>
    <x v="2"/>
    <n v="15184"/>
    <s v="Walenta Sven"/>
    <d v="1951-04-15T00:00:00"/>
    <s v="verg 15/04/15: gesprek regio plannen"/>
    <x v="0"/>
    <x v="1"/>
  </r>
  <r>
    <x v="6"/>
    <n v="15184"/>
    <s v="Walenta Sven"/>
    <d v="2010-02-16T00:00:00"/>
    <s v="16/02/10 (JB)"/>
    <x v="10"/>
    <x v="8"/>
  </r>
  <r>
    <x v="6"/>
    <n v="15184"/>
    <s v="Walenta Sven"/>
    <d v="2010-12-17T00:00:00"/>
    <s v="17/12/10 (JB), opvolgen na operatie"/>
    <x v="3"/>
    <x v="8"/>
  </r>
  <r>
    <x v="0"/>
    <n v="15184"/>
    <s v="Walenta Sven"/>
    <d v="2012-06-04T00:00:00"/>
    <s v="04/06/12: achterstand storten tegen 01/08/12"/>
    <x v="6"/>
    <x v="5"/>
  </r>
  <r>
    <x v="0"/>
    <n v="15184"/>
    <s v="Walenta Sven"/>
    <d v="2012-10-04T00:00:00"/>
    <s v="achterstand wordt 4/10 gestort"/>
    <x v="9"/>
    <x v="5"/>
  </r>
  <r>
    <x v="0"/>
    <n v="15184"/>
    <s v="Walenta Sven"/>
    <d v="2013-08-02T00:00:00"/>
    <s v="nazicht kas 02/08/13: NOK"/>
    <x v="4"/>
    <x v="7"/>
  </r>
  <r>
    <x v="0"/>
    <n v="15184"/>
    <s v="Walenta Sven"/>
    <d v="2013-11-13T00:00:00"/>
    <s v="brief 13/11/13"/>
    <x v="11"/>
    <x v="7"/>
  </r>
  <r>
    <x v="5"/>
    <n v="15184"/>
    <s v="Walenta Sven"/>
    <d v="2014-01-10T00:00:00"/>
    <s v="10/01/14: gesprek MF en SDC nav agressievoorval 20/12/13 (Sven heeft zich na ontvangst van de brief op 22/01/14 laten aflossen wegens ziekte)"/>
    <x v="2"/>
    <x v="0"/>
  </r>
  <r>
    <x v="3"/>
    <n v="15184"/>
    <s v="Walenta Sven"/>
    <d v="2014-04-17T00:00:00"/>
    <s v="informeel, herneemt na LZ (slaapapneu)"/>
    <x v="0"/>
    <x v="0"/>
  </r>
  <r>
    <x v="2"/>
    <n v="15184"/>
    <s v="Walenta Sven"/>
    <d v="2015-04-15T00:00:00"/>
    <s v="verg 15/04/15: gesprek regio plannen"/>
    <x v="0"/>
    <x v="1"/>
  </r>
  <r>
    <x v="6"/>
    <n v="15184"/>
    <s v="Walenta Sven"/>
    <d v="2015-05-20T00:00:00"/>
    <s v="slaapapneu minder een probleem, waren vooral allemaal andere zaken"/>
    <x v="7"/>
    <x v="1"/>
  </r>
  <r>
    <x v="0"/>
    <n v="15184"/>
    <s v="Walenta Sven"/>
    <d v="2015-05-20T00:00:00"/>
    <s v="20/05/15: elke barema storten"/>
    <x v="7"/>
    <x v="1"/>
  </r>
  <r>
    <x v="6"/>
    <n v="15184"/>
    <s v="Walenta Sven"/>
    <d v="2015-05-20T00:00:00"/>
    <s v="20/05/15, slaapapneu minder een probleem, waren vooral allemaal andere zaken"/>
    <x v="7"/>
    <x v="1"/>
  </r>
  <r>
    <x v="3"/>
    <n v="15184"/>
    <s v="Walenta Sven"/>
    <d v="2016-11-16T00:00:00"/>
    <s v="mail planning: Sven meldde zich vorige week ziek voor 1 dag op 10 november. Hij had voor deze dag al een dag verlof aangevraagd om zijn slaaponderzoek te kunnen doen. Deze week konden we echter geen verlof toestaan. Hij brengt vandaag een briefje binnen voor consultatie. Gezien dit niet aanvaard wordt door HRDC, zijn we genoodzaakt deze dag toch om te zetten naar verlof. Dit ter info."/>
    <x v="11"/>
    <x v="3"/>
  </r>
  <r>
    <x v="3"/>
    <n v="15184"/>
    <s v="Walenta Sven"/>
    <d v="2017-10-05T00:00:00"/>
    <s v="cr: Sven is thuis sinds maandag, wilde uitleggen wat er aan de hand is (een aantal privé-issues), zijn dan ook samen bij soc dienst geweest; wil max 2 weken thuis blijven en dan terug komen werken; hem die tijd gegeven"/>
    <x v="9"/>
    <x v="3"/>
  </r>
  <r>
    <x v="13"/>
    <n v="15216"/>
    <s v="Daeseleire Robin"/>
    <d v="2016-05-31T00:00:00"/>
    <s v="sw : positief bij preventieve controle"/>
    <x v="7"/>
    <x v="2"/>
  </r>
  <r>
    <x v="6"/>
    <n v="15218"/>
    <s v="Ackermans Christian"/>
    <d v="2012-12-13T00:00:00"/>
    <d v="2012-12-13T00:00:00"/>
    <x v="3"/>
    <x v="5"/>
  </r>
  <r>
    <x v="2"/>
    <n v="15218"/>
    <s v="Ackermans Christian"/>
    <d v="2015-02-13T00:00:00"/>
    <s v="verg 13/02/15: ingreep ondergaan en moet nieuwe ondergaan, labiel, soc dienst volgt op"/>
    <x v="10"/>
    <x v="1"/>
  </r>
  <r>
    <x v="2"/>
    <n v="15218"/>
    <s v="Ackermans Christian"/>
    <d v="2015-07-28T00:00:00"/>
    <s v="verg 28/07/15: thuis geweest met privé ongeval, geen actie"/>
    <x v="8"/>
    <x v="1"/>
  </r>
  <r>
    <x v="2"/>
    <n v="15219"/>
    <s v="De Mey Peter"/>
    <d v="2014-03-05T00:00:00"/>
    <s v="verg 05/03/14: GV neemt contact op"/>
    <x v="5"/>
    <x v="0"/>
  </r>
  <r>
    <x v="1"/>
    <n v="15219"/>
    <s v="De Mey Peter"/>
    <d v="2015-01-28T00:00:00"/>
    <s v="verg RS 28/01/15: laatste dateert van september, opvolgen in regio"/>
    <x v="2"/>
    <x v="1"/>
  </r>
  <r>
    <x v="2"/>
    <n v="15219"/>
    <s v="De Mey Peter"/>
    <d v="2015-02-13T00:00:00"/>
    <s v="verg 13/02/15: gesprek regio inplannen"/>
    <x v="10"/>
    <x v="1"/>
  </r>
  <r>
    <x v="6"/>
    <n v="15219"/>
    <s v="De Mey Peter"/>
    <d v="2015-04-15T00:00:00"/>
    <s v="15/04/15: pechjaar (AO - val met moto - gebroken schouder, aflos na 3 ongevallen op korte tijd, gebroken voetbeentje)"/>
    <x v="0"/>
    <x v="1"/>
  </r>
  <r>
    <x v="2"/>
    <n v="15219"/>
    <s v="De Mey Peter"/>
    <d v="2015-04-15T00:00:00"/>
    <s v="verg 15/04/15: gesprek vandaag plaatsgevonden"/>
    <x v="0"/>
    <x v="1"/>
  </r>
  <r>
    <x v="1"/>
    <n v="15219"/>
    <s v="De Mey Peter"/>
    <d v="2015-04-15T00:00:00"/>
    <s v=" gesprek 15/04/15: 5 ongevallen niet verantwoordelijk, rijdt nochtans defensief, hoopt zelf niet meer zo'n jaar te moeten meemaken (geen brief)"/>
    <x v="0"/>
    <x v="1"/>
  </r>
  <r>
    <x v="1"/>
    <n v="15220"/>
    <s v="Dejonghe Katleen"/>
    <d v="2012-05-21T00:00:00"/>
    <s v="21/05/12: ongevallenpreventie"/>
    <x v="7"/>
    <x v="5"/>
  </r>
  <r>
    <x v="1"/>
    <n v="15220"/>
    <s v="Dejonghe Katleen"/>
    <d v="2012-11-20T00:00:00"/>
    <s v="einde opvolging rijschool (pos.)"/>
    <x v="11"/>
    <x v="5"/>
  </r>
  <r>
    <x v="2"/>
    <n v="15220"/>
    <s v="Dejonghe Katleen"/>
    <d v="2014-03-05T00:00:00"/>
    <s v="verg 05/03/14: geen actie"/>
    <x v="5"/>
    <x v="0"/>
  </r>
  <r>
    <x v="2"/>
    <n v="15220"/>
    <s v="Dejonghe Katleen"/>
    <d v="2016-01-26T00:00:00"/>
    <s v="verg: aangepaste diensten voor 1 maand, verder geen nieuws van, opvolgen"/>
    <x v="2"/>
    <x v="2"/>
  </r>
  <r>
    <x v="3"/>
    <n v="15220"/>
    <s v="Dejonghe Katleen"/>
    <d v="2017-12-08T00:00:00"/>
    <s v="tel. Contact nav LZ, is aan de beterhand (operatie schouder), maar kan arm nog niet volledig gebruiken, zal verlenging nodig hebben (vermoedelijk tot midden feb)"/>
    <x v="3"/>
    <x v="3"/>
  </r>
  <r>
    <x v="3"/>
    <n v="15220"/>
    <s v="Dejonghe Katleen"/>
    <d v="2018-01-24T00:00:00"/>
    <s v="cr: tel contact, arm verbetert, maar heel traag, morgen afspraak bij chirurg"/>
    <x v="2"/>
    <x v="4"/>
  </r>
  <r>
    <x v="3"/>
    <n v="15220"/>
    <s v="Dejonghe Katleen"/>
    <d v="2018-03-22T00:00:00"/>
    <s v="Katleen is binnengekomen na consultatie bij arbeidsgeneesheer, mag nog niet hernemen vanaf april"/>
    <x v="5"/>
    <x v="4"/>
  </r>
  <r>
    <x v="3"/>
    <n v="15220"/>
    <s v="Dejonghe Katleen"/>
    <d v="2018-05-02T00:00:00"/>
    <s v="hernomen 1 mei"/>
    <x v="7"/>
    <x v="4"/>
  </r>
  <r>
    <x v="2"/>
    <n v="15220"/>
    <s v="Dejonghe Katleen"/>
    <d v="2018-06-27T00:00:00"/>
    <s v="verg: opvolgen"/>
    <x v="6"/>
    <x v="4"/>
  </r>
  <r>
    <x v="0"/>
    <n v="15320"/>
    <s v="Vandenberghe Filip"/>
    <d v="2010-11-16T00:00:00"/>
    <s v="16/11/10: alle achterstand storten, OK"/>
    <x v="11"/>
    <x v="8"/>
  </r>
  <r>
    <x v="10"/>
    <n v="15320"/>
    <s v="Vandenberghe Filip"/>
    <d v="2017-10-17T00:00:00"/>
    <s v="sw : telefonisch gesprek naar aanleiding van een foute ractie op verbale agressie (heeft bus 15' laten staan als &quot;straf&quot; voor daders en vergeten dat de andere reizigers mee &quot;gestraft&quot; waren,…."/>
    <x v="9"/>
    <x v="3"/>
  </r>
  <r>
    <x v="3"/>
    <n v="15320"/>
    <s v="Vandenberghe Filip"/>
    <d v="2018-03-30T00:00:00"/>
    <s v="mail: &quot;Mijn rug zit volledig geblokkeerd en mijn ruggengraat staat door musculaire blokkade volledig krom. Het zittende beroep van een chauffeur doet daar natuurlijk geen goed aan ;) _x000a_Ik ben dus afwezig geschreven om te werken en kreeg het advies om niet te veel te zitten, maar regelmatig rustig beweging te hebben en te rusten. In de komende week heb ik ook een afspraak bij de kine en indien er plaats vrijkomt deze middag kan ik misschien reeds vandaag gaan.&quot;"/>
    <x v="5"/>
    <x v="4"/>
  </r>
  <r>
    <x v="6"/>
    <n v="15412"/>
    <s v="Dhondt Frank"/>
    <d v="2012-08-23T00:00:00"/>
    <d v="2012-08-23T00:00:00"/>
    <x v="4"/>
    <x v="5"/>
  </r>
  <r>
    <x v="3"/>
    <n v="15412"/>
    <s v="Dhondt Frank"/>
    <d v="2013-10-14T00:00:00"/>
    <s v="komen melden dat hij weer geopereerd moet worden (pols)"/>
    <x v="9"/>
    <x v="7"/>
  </r>
  <r>
    <x v="3"/>
    <n v="15412"/>
    <s v="Dhondt Frank"/>
    <d v="2014-01-30T00:00:00"/>
    <s v="tel 30/01/14: heeft verlenging gekregen voor zijn pols, zit er verveeld mee, op 13/02 scan"/>
    <x v="2"/>
    <x v="0"/>
  </r>
  <r>
    <x v="2"/>
    <n v="15412"/>
    <s v="Dhondt Frank"/>
    <d v="2014-03-05T00:00:00"/>
    <s v="verg 05/03/14: opvolgen"/>
    <x v="5"/>
    <x v="0"/>
  </r>
  <r>
    <x v="3"/>
    <n v="15676"/>
    <s v="Mestdagh Tony"/>
    <d v="2017-03-06T00:00:00"/>
    <s v="sw : wordt binnenkort geopereerd aan zijn voeten  (2 x  6 weken uit)"/>
    <x v="5"/>
    <x v="3"/>
  </r>
  <r>
    <x v="2"/>
    <n v="15676"/>
    <s v="Mestdagh Tony"/>
    <d v="2017-06-09T00:00:00"/>
    <s v="overleg met sociale dienst: geen actie"/>
    <x v="6"/>
    <x v="3"/>
  </r>
  <r>
    <x v="2"/>
    <n v="15676"/>
    <s v="Mestdagh Tony"/>
    <d v="2017-09-06T00:00:00"/>
    <s v="verg: hernomen, voltijds aan het werk"/>
    <x v="1"/>
    <x v="3"/>
  </r>
  <r>
    <x v="8"/>
    <n v="15726"/>
    <s v="Van Wezemael Patrick"/>
    <d v="2009-11-17T00:00:00"/>
    <s v="17/11/09: reden : Drukke periode (verhuis) -  intussen alles ok (ook rest van dossier ok)"/>
    <x v="11"/>
    <x v="9"/>
  </r>
  <r>
    <x v="0"/>
    <n v="15726"/>
    <s v="Van Wezemael Patrick"/>
    <d v="2009-11-17T00:00:00"/>
    <s v="17/11/09: om de 2d storten"/>
    <x v="11"/>
    <x v="9"/>
  </r>
  <r>
    <x v="0"/>
    <n v="15726"/>
    <s v="Van Wezemael Patrick"/>
    <d v="2013-08-02T00:00:00"/>
    <s v="nazicht kas 02/08/13: ok"/>
    <x v="4"/>
    <x v="7"/>
  </r>
  <r>
    <x v="2"/>
    <n v="15726"/>
    <s v="Van Wezemael Patrick"/>
    <d v="2014-03-05T00:00:00"/>
    <s v="verg 05/03/14: opvolgen"/>
    <x v="5"/>
    <x v="0"/>
  </r>
  <r>
    <x v="0"/>
    <n v="15852"/>
    <s v="Petereyns Vanessa"/>
    <d v="2010-03-26T00:00:00"/>
    <s v="26/03/10: elke barema storten"/>
    <x v="5"/>
    <x v="8"/>
  </r>
  <r>
    <x v="0"/>
    <n v="15852"/>
    <s v="Petereyns Vanessa"/>
    <d v="2011-10-27T00:00:00"/>
    <s v="elke barema storten"/>
    <x v="9"/>
    <x v="10"/>
  </r>
  <r>
    <x v="0"/>
    <n v="15852"/>
    <s v="Petereyns Vanessa"/>
    <d v="2012-02-07T00:00:00"/>
    <s v="beter"/>
    <x v="10"/>
    <x v="5"/>
  </r>
  <r>
    <x v="1"/>
    <n v="15852"/>
    <s v="Petereyns Vanessa"/>
    <d v="2012-02-07T00:00:00"/>
    <d v="2012-02-07T00:00:00"/>
    <x v="10"/>
    <x v="5"/>
  </r>
  <r>
    <x v="6"/>
    <n v="15852"/>
    <s v="Petereyns Vanessa"/>
    <d v="2012-02-07T00:00:00"/>
    <d v="2012-02-07T00:00:00"/>
    <x v="10"/>
    <x v="5"/>
  </r>
  <r>
    <x v="1"/>
    <n v="15852"/>
    <s v="Petereyns Vanessa"/>
    <d v="2012-06-18T00:00:00"/>
    <s v="positief"/>
    <x v="6"/>
    <x v="5"/>
  </r>
  <r>
    <x v="1"/>
    <n v="15852"/>
    <s v="Petereyns Vanessa"/>
    <d v="2012-11-20T00:00:00"/>
    <s v="einde opvolging rijschool (pos.)"/>
    <x v="11"/>
    <x v="5"/>
  </r>
  <r>
    <x v="1"/>
    <n v="15852"/>
    <s v="Petereyns Vanessa"/>
    <d v="2012-12-21T00:00:00"/>
    <s v="ongevallenpreventie"/>
    <x v="3"/>
    <x v="5"/>
  </r>
  <r>
    <x v="0"/>
    <n v="15852"/>
    <s v="Petereyns Vanessa"/>
    <d v="2013-05-13T00:00:00"/>
    <s v="verschillende telefonische contacten, oa met kasdienst, er ontbrak ergens 10 euro, maar zou ok moeten zijn nu (geen formeel gesprek)"/>
    <x v="7"/>
    <x v="7"/>
  </r>
  <r>
    <x v="0"/>
    <n v="15852"/>
    <s v="Petereyns Vanessa"/>
    <d v="2013-08-02T00:00:00"/>
    <s v="nazicht kas 02/08/13: ok"/>
    <x v="4"/>
    <x v="7"/>
  </r>
  <r>
    <x v="0"/>
    <n v="15852"/>
    <s v="Petereyns Vanessa"/>
    <d v="2015-04-14T00:00:00"/>
    <s v="14/04/15 voice mail: elke barema alles storten, zit nu niet goed"/>
    <x v="0"/>
    <x v="1"/>
  </r>
  <r>
    <x v="0"/>
    <n v="15852"/>
    <s v="Petereyns Vanessa"/>
    <d v="2015-04-24T00:00:00"/>
    <s v="24/04/15: voice mail, boodschap herhaald, zit nu goed"/>
    <x v="0"/>
    <x v="1"/>
  </r>
  <r>
    <x v="3"/>
    <n v="15852"/>
    <s v="Petereyns Vanessa"/>
    <d v="2016-03-18T00:00:00"/>
    <s v="info soc dienst, gaat goede richting uit, wil 80% overwegen, geen formeel gesprek nodig"/>
    <x v="5"/>
    <x v="2"/>
  </r>
  <r>
    <x v="2"/>
    <n v="15852"/>
    <s v="Petereyns Vanessa"/>
    <d v="2016-08-01T00:00:00"/>
    <s v="verg: heeft progressief hernomen na LZ, eerst 50% en dan 80%, was daar heel dankbaar voor"/>
    <x v="4"/>
    <x v="2"/>
  </r>
  <r>
    <x v="0"/>
    <n v="15852"/>
    <s v="Petereyns Vanessa"/>
    <d v="2016-11-29T00:00:00"/>
    <s v="sw : uitleg gegeven, zal negatief saldo storten"/>
    <x v="11"/>
    <x v="2"/>
  </r>
  <r>
    <x v="8"/>
    <n v="15852"/>
    <s v="Petereyns Vanessa"/>
    <d v="2018-06-05T00:00:00"/>
    <s v="cr: 5 mondelinge opmerkingen, 4 over te laat komen, het vooral daar over gehad - rest is goed"/>
    <x v="6"/>
    <x v="4"/>
  </r>
  <r>
    <x v="0"/>
    <n v="16094"/>
    <s v="Bracke Peter"/>
    <d v="2010-11-17T00:00:00"/>
    <s v="17/11/10: elke barema storten"/>
    <x v="11"/>
    <x v="10"/>
  </r>
  <r>
    <x v="3"/>
    <n v="16094"/>
    <s v="Bracke Peter"/>
    <d v="2011-11-06T00:00:00"/>
    <s v="hernomen na langdurige ziekte, opvolgen"/>
    <x v="11"/>
    <x v="10"/>
  </r>
  <r>
    <x v="0"/>
    <n v="16094"/>
    <s v="Bracke Peter"/>
    <d v="2011-11-09T00:00:00"/>
    <s v="elke barema storten"/>
    <x v="11"/>
    <x v="10"/>
  </r>
  <r>
    <x v="0"/>
    <n v="16094"/>
    <s v="Bracke Peter"/>
    <d v="2013-08-02T00:00:00"/>
    <s v="nazicht kas 02/08/13: ok"/>
    <x v="4"/>
    <x v="7"/>
  </r>
  <r>
    <x v="10"/>
    <n v="16094"/>
    <s v="Bracke Peter"/>
    <d v="2017-09-18T00:00:00"/>
    <s v="sw : Peter heeft dienst stopgezet wegens bus zonder verwarming (en geen reservebus beschikbaar). Na gesprek sw dienst hervat om 09:00"/>
    <x v="1"/>
    <x v="3"/>
  </r>
  <r>
    <x v="6"/>
    <n v="16095"/>
    <s v="Rouan Jeroen"/>
    <d v="2009-02-13T00:00:00"/>
    <d v="2009-02-13T00:00:00"/>
    <x v="10"/>
    <x v="9"/>
  </r>
  <r>
    <x v="8"/>
    <n v="16095"/>
    <s v="Rouan Jeroen"/>
    <d v="2014-04-16T00:00:00"/>
    <s v="brief evaluatie LV 16/04/14: twee sancties TL in voorbije jaar"/>
    <x v="0"/>
    <x v="0"/>
  </r>
  <r>
    <x v="0"/>
    <n v="16095"/>
    <s v="Rouan Jeroen"/>
    <d v="2014-09-17T00:00:00"/>
    <s v="17/09/14 (cr): informeel aangesproken op bureel, heeft reeds het nodige gedaan"/>
    <x v="1"/>
    <x v="0"/>
  </r>
  <r>
    <x v="3"/>
    <n v="16098"/>
    <s v="Meau Tania"/>
    <d v="2012-01-01T00:00:00"/>
    <s v="progressief hernomen jan '12, kans op terugval"/>
    <x v="2"/>
    <x v="5"/>
  </r>
  <r>
    <x v="2"/>
    <n v="16098"/>
    <s v="Meau Tania"/>
    <d v="2016-01-26T00:00:00"/>
    <s v="verg: 4 ziekteperiodes in 2015, soc probl, opvolgen"/>
    <x v="2"/>
    <x v="2"/>
  </r>
  <r>
    <x v="6"/>
    <n v="16098"/>
    <s v="Meau Tania"/>
    <d v="2017-04-24T00:00:00"/>
    <s v="sw : standaard gesprek ziekteverzuim, verder goed dossier"/>
    <x v="0"/>
    <x v="3"/>
  </r>
  <r>
    <x v="2"/>
    <n v="16098"/>
    <s v="Meau Tania"/>
    <d v="2017-09-04T00:00:00"/>
    <s v="verg: 1 periode na gesprek, had zij aangekondigd toen; 1 periode in aug ook; opvolgen"/>
    <x v="1"/>
    <x v="3"/>
  </r>
  <r>
    <x v="6"/>
    <n v="16098"/>
    <s v="Meau Tania"/>
    <d v="2017-11-13T00:00:00"/>
    <s v="cr: 7 periodes in een jaar; 3 sinds vorig gesprek; 'pechjaar' achter de rug (medische ingreep nodig, weggevoerd van het werk, gevallen op reis...). We gaan er, gezien het goed dossier, van uit dat dit een eenmalige spijtige samenloop van omstandigheden is."/>
    <x v="11"/>
    <x v="3"/>
  </r>
  <r>
    <x v="6"/>
    <n v="16098"/>
    <s v="Meau Tania"/>
    <d v="2018-01-29T00:00:00"/>
    <s v="sw : Tania had geen verlof, was toch afxwezig. Bij contact zei ze, geen probleem, ik bel mijn dokter wel. "/>
    <x v="2"/>
    <x v="4"/>
  </r>
  <r>
    <x v="2"/>
    <n v="16098"/>
    <s v="Meau Tania"/>
    <d v="2018-06-25T00:00:00"/>
    <s v="verg: opvolgen"/>
    <x v="6"/>
    <x v="4"/>
  </r>
  <r>
    <x v="6"/>
    <n v="16271"/>
    <s v="Laforce Mario"/>
    <d v="2010-10-18T00:00:00"/>
    <d v="2010-10-18T00:00:00"/>
    <x v="9"/>
    <x v="8"/>
  </r>
  <r>
    <x v="3"/>
    <n v="16271"/>
    <s v="Laforce Mario"/>
    <d v="2013-06-26T00:00:00"/>
    <s v="zelf binnengekomen, moet geopereerd worden en is een aantal keren al op onderzoek moeten gaan"/>
    <x v="6"/>
    <x v="7"/>
  </r>
  <r>
    <x v="6"/>
    <n v="16271"/>
    <s v="Laforce Mario"/>
    <d v="2017-02-07T00:00:00"/>
    <s v="sw : gaat binnenkort op swt,….prima dossier"/>
    <x v="10"/>
    <x v="3"/>
  </r>
  <r>
    <x v="2"/>
    <n v="16271"/>
    <s v="Laforce Mario"/>
    <d v="2017-09-04T00:00:00"/>
    <s v="verg: 1 periode na gesprek -&gt; opvolgen"/>
    <x v="1"/>
    <x v="3"/>
  </r>
  <r>
    <x v="0"/>
    <n v="16275"/>
    <s v="Devriendt Patrick"/>
    <d v="2014-03-27T00:00:00"/>
    <s v="27/03/14: via voice mail gevraagd nazicht te doen, achterstand komt de laatste vier controles steeds boven 100 euro"/>
    <x v="5"/>
    <x v="0"/>
  </r>
  <r>
    <x v="0"/>
    <n v="16275"/>
    <s v="Devriendt Patrick"/>
    <d v="2014-05-27T00:00:00"/>
    <s v="gebeld, gevraagd elke barema te storten en onder de 100 euro te blijven"/>
    <x v="7"/>
    <x v="0"/>
  </r>
  <r>
    <x v="8"/>
    <n v="16275"/>
    <s v="Devriendt Patrick"/>
    <d v="2015-09-22T00:00:00"/>
    <s v="22/09/2015 (sw) geeft toe, geen speciale reden , zal er op letten in de toekomst"/>
    <x v="1"/>
    <x v="1"/>
  </r>
  <r>
    <x v="6"/>
    <n v="16279"/>
    <s v="Vermaete Cynthia"/>
    <d v="2018-07-13T00:00:00"/>
    <m/>
    <x v="8"/>
    <x v="4"/>
  </r>
  <r>
    <x v="6"/>
    <n v="16279"/>
    <s v="Vermaete Cynthia"/>
    <d v="2009-10-30T00:00:00"/>
    <s v="30/10/09, opvolgen na verandering van rol 01/02/12"/>
    <x v="9"/>
    <x v="9"/>
  </r>
  <r>
    <x v="2"/>
    <n v="16279"/>
    <s v="Vermaete Cynthia"/>
    <d v="2012-07-25T00:00:00"/>
    <s v="opvolging GV"/>
    <x v="8"/>
    <x v="5"/>
  </r>
  <r>
    <x v="3"/>
    <n v="16279"/>
    <s v="Vermaete Cynthia"/>
    <d v="2013-05-16T00:00:00"/>
    <s v="ziek van 21/05/13 tot 28/07/13 (aangekondigde operatie; hopelijk nadien geen problemen meer)"/>
    <x v="7"/>
    <x v="7"/>
  </r>
  <r>
    <x v="2"/>
    <n v="16279"/>
    <s v="Vermaete Cynthia"/>
    <d v="2013-11-04T00:00:00"/>
    <s v="verg 04/11/13: opvolgen"/>
    <x v="11"/>
    <x v="7"/>
  </r>
  <r>
    <x v="2"/>
    <n v="16279"/>
    <s v="Vermaete Cynthia"/>
    <d v="2014-03-05T00:00:00"/>
    <s v="verg 05/03/14: 1 nieuwe periode na operatie, opvolgen"/>
    <x v="5"/>
    <x v="0"/>
  </r>
  <r>
    <x v="2"/>
    <n v="16279"/>
    <s v="Vermaete Cynthia"/>
    <d v="2015-07-28T00:00:00"/>
    <s v="verg 28/07/15: gesprek regio, heeft elk jaar aantal periodes, fam probl + aantal ingrepen ondergaan"/>
    <x v="8"/>
    <x v="1"/>
  </r>
  <r>
    <x v="2"/>
    <n v="16279"/>
    <s v="Vermaete Cynthia"/>
    <d v="2016-01-26T00:00:00"/>
    <s v="verg: soc dienst heeft haar recentelijk gezien, gesprek regio gepland op 1/02"/>
    <x v="2"/>
    <x v="2"/>
  </r>
  <r>
    <x v="6"/>
    <n v="16279"/>
    <s v="Vermaete Cynthia"/>
    <d v="2016-02-01T00:00:00"/>
    <s v="Gesprek cr, samen met Kenneth Vranken. Ze was aanvankelijk defensief. Suikerziekte zou gedaan moeten zijn sinds operatie, nadien last gekregen van bloeddruk. Ze heeft privéproblemen die al twee jaar aanslepen (vechtscheiding) en die hun weerslag hebben op haar gezondheid. Laatste periode heeft daarmee te maken. Werd emotioneel wanneer ze het erover had. Soc dienst erbij geroepen."/>
    <x v="10"/>
    <x v="2"/>
  </r>
  <r>
    <x v="3"/>
    <n v="16279"/>
    <s v="Vermaete Cynthia"/>
    <d v="2017-12-08T00:00:00"/>
    <s v="sw : operatie aan knie achter de rug, revalidatie loopt moeilijk (verwikkelingen)"/>
    <x v="3"/>
    <x v="3"/>
  </r>
  <r>
    <x v="3"/>
    <n v="16279"/>
    <s v="Vermaete Cynthia"/>
    <d v="2018-02-05T00:00:00"/>
    <s v="cr: tel contact: trombose gehad na operatie, auto-ongeval gehad tijdens revalidatie (op 01/01), dus nog steeds niet ok; problemen met het plooien van de knie; heeft al 30 kinebeurten gehad, zal er nog zeker 30 nodig hebben…"/>
    <x v="10"/>
    <x v="4"/>
  </r>
  <r>
    <x v="3"/>
    <n v="16279"/>
    <s v="Vermaete Cynthia"/>
    <d v="2018-02-22T00:00:00"/>
    <s v="kwam binnen met verlenging tot eind maart 2018; moet inspuitingen krijgen met eigen bloed in de knie, gaan evalueren of dit helpt; kine blijven volgen; nog steeds veel last; is het redelijk beu thuis te zitten"/>
    <x v="10"/>
    <x v="4"/>
  </r>
  <r>
    <x v="3"/>
    <n v="16279"/>
    <s v="Vermaete Cynthia"/>
    <d v="2018-04-24T00:00:00"/>
    <s v="info soc dienst: &quot;Ik heb al een tijdje contact met Cynthia en ze liet me weten dat haar gezondheidstoestand in de goeie richting gaat. De specialist schat in dat ze binnen 2 maanden het werk kan hervatten voltijds.&quot;"/>
    <x v="0"/>
    <x v="4"/>
  </r>
  <r>
    <x v="3"/>
    <n v="16279"/>
    <s v="Vermaete Cynthia"/>
    <d v="2018-05-03T00:00:00"/>
    <s v="CR: Cynthia aan de lijn gehad; weer naar het ziekenhuis moeten gaan; voorzichtig positieve evolutie; 80% kans dat ze op 01/07 zou kunnen hernemen"/>
    <x v="7"/>
    <x v="4"/>
  </r>
  <r>
    <x v="2"/>
    <n v="16279"/>
    <s v="Vermaete Cynthia"/>
    <d v="2018-06-27T00:00:00"/>
    <s v="verg: privaat ongeval gehad, weer verlenging nodig, gesprek regio"/>
    <x v="6"/>
    <x v="4"/>
  </r>
  <r>
    <x v="6"/>
    <n v="16279"/>
    <s v="Vermaete Cynthia"/>
    <d v="2018-07-12T00:00:00"/>
    <s v="cr: gesprek LZ tijdens ZI, hoopt 01/08 te kunnen hernemen, loopt met brace nu; gezegd goed te luisteren naar advies artsen en niet te vroeg te hernemen ook niet; zegt niettegenstaande voet omgeslaan te hebben voorzichtig te zijn (blijkbaar zwakke enkels); volgt kine en oefeningen in het water om te revalideren"/>
    <x v="8"/>
    <x v="4"/>
  </r>
  <r>
    <x v="3"/>
    <n v="16279"/>
    <s v="Vermaete Cynthia"/>
    <d v="2018-07-30T00:00:00"/>
    <s v="verlenging tem 16/08/18"/>
    <x v="8"/>
    <x v="4"/>
  </r>
  <r>
    <x v="3"/>
    <n v="16280"/>
    <s v="Bouckhout Ingeborg"/>
    <d v="2013-10-14T00:00:00"/>
    <s v="14/10/13: tijdens telefoongesprek is ter sprake gekomen dat ze geopereerd moet worden"/>
    <x v="9"/>
    <x v="7"/>
  </r>
  <r>
    <x v="3"/>
    <n v="16280"/>
    <s v="Bouckhout Ingeborg"/>
    <d v="2013-12-18T00:00:00"/>
    <s v="mag niet hervatten van arbeidsgeneesheer"/>
    <x v="3"/>
    <x v="7"/>
  </r>
  <r>
    <x v="2"/>
    <n v="16280"/>
    <s v="Bouckhout Ingeborg"/>
    <d v="2014-03-05T00:00:00"/>
    <s v="verg 05/03/14: geen actie"/>
    <x v="5"/>
    <x v="0"/>
  </r>
  <r>
    <x v="2"/>
    <n v="16280"/>
    <s v="Bouckhout Ingeborg"/>
    <d v="2017-01-24T00:00:00"/>
    <s v="verg: opvolgen"/>
    <x v="2"/>
    <x v="3"/>
  </r>
  <r>
    <x v="2"/>
    <n v="16282"/>
    <s v="Vandecasteele Ruth"/>
    <d v="2017-01-24T00:00:00"/>
    <s v="verg: opvolgen"/>
    <x v="2"/>
    <x v="3"/>
  </r>
  <r>
    <x v="3"/>
    <n v="16282"/>
    <s v="Vandecasteele Ruth"/>
    <d v="2017-03-28T00:00:00"/>
    <s v="info soc dienst: regelmatig contact, geen optie om vanuit leiding contact op te nemen ifv herneming"/>
    <x v="5"/>
    <x v="3"/>
  </r>
  <r>
    <x v="2"/>
    <n v="16282"/>
    <s v="Vandecasteele Ruth"/>
    <d v="2017-09-06T00:00:00"/>
    <s v="verg: hernomen"/>
    <x v="1"/>
    <x v="3"/>
  </r>
  <r>
    <x v="3"/>
    <n v="16282"/>
    <s v="Vandecasteele Ruth"/>
    <d v="2017-11-30T00:00:00"/>
    <s v="naar spoed gevoerd tijdens dienst - bloed overgegeven - interne communicatie hierrond niet goed verlopen - controleur had er niet aan gedacht leidinggevende in te lichten"/>
    <x v="11"/>
    <x v="3"/>
  </r>
  <r>
    <x v="2"/>
    <n v="16282"/>
    <s v="Vandecasteele Ruth"/>
    <d v="2018-01-17T00:00:00"/>
    <s v="overleg regio: 38 periodes, veel lange, geen gesprekken; na herneming met haar bespreken (CR/SW)"/>
    <x v="2"/>
    <x v="4"/>
  </r>
  <r>
    <x v="3"/>
    <n v="16282"/>
    <s v="Vandecasteele Ruth"/>
    <d v="2018-02-14T00:00:00"/>
    <s v="mail van Ruth: &quot;Ik wil je graag op de hoogte houden van het verloop van mijn ziekte. Maandag ben ik op consultatie geweest bij een neurologe omdat ik me zorgen maak. Er is al veel verbeterd na de beroerte die ik had maar mijn hersenen functioneren nog helemaal niet goed. Volgens de neurologe is er een duidelijke stoornis in mijn cognitief vermogen en dat wordt verder onderzocht. Volgende week maandag en woensdag volgt er een PET-scan en een heel aantal geheugen- en hersenonderzoeken. Mogelijks moeten mijn hersenen nog gekomen van de beroerte die ik had maar de neurologe wil toch enkele zaken uitsluiten. Ik hou je verder op de hoogte.&quot;"/>
    <x v="10"/>
    <x v="4"/>
  </r>
  <r>
    <x v="2"/>
    <n v="16282"/>
    <s v="Vandecasteele Ruth"/>
    <d v="2018-02-22T00:00:00"/>
    <s v="overleg regio: gesprek plannen in april (attest tot 31/05)"/>
    <x v="10"/>
    <x v="4"/>
  </r>
  <r>
    <x v="3"/>
    <n v="16282"/>
    <s v="Vandecasteele Ruth"/>
    <d v="2018-04-23T00:00:00"/>
    <s v="Mail v Ruth: &quot;Vorige week kreeg ik bij de neurologe eindelijk hoopvol nieuws : er is wat beterschap te zien bij de laatste testen. Ook al maak ik nog veel fouten, ik begin me stilaan weer wat zelfzekerder te voelen. De revalidatie duurt spijtig genoeg langer dan ik zou willen maar volgens de neurologe vraagt zoiets tijd en rust. Ik leef zo gezond, eenvoudig en rustig mogelijk en doe alles om er bovenop te geraken. Fietsen, wandelen en geheugentraining helpen me zeker vooruit. _x000a_Ik start deze week ook met lessen yoga want de rust die daarvan voortkomt schijnt goed te zijn om de verbindingen in mijn hersenen weer te versterken. Dankzij de grote steun van Peter en onze familie &amp; vrienden ben ik ondertussen weer zeer positief. De neurologe verlengde mijn ziekte briefje wel zeker nog tot eind augustus. Ik voel het zelf ook wel dat ik nog niet voldoende hersteld ben. Ik kreeg een oproep voor een gesprek bij jou ivm mijn langdurige ziekte wat ik heel zeker begrijp. Toch wou ik je nu al op de hoogte stellen van de vorderingen die ik maak.&quot;"/>
    <x v="0"/>
    <x v="4"/>
  </r>
  <r>
    <x v="6"/>
    <n v="16282"/>
    <s v="Vandecasteele Ruth"/>
    <d v="2018-05-17T00:00:00"/>
    <s v="cr: gesprek gevoerd over huidige langdurige periode; Ruth heeft een trombose gehad in haar hersenen, met een impact op haar cognitieve vaardigheden. Momenteel gaat het al wat beter, maar ze kan nog steeds maar op 1 ding tegelijk focussen. Aangezien ze aan het verbeteren is, zegt haar neuroloog dat ze vermoedelijk vanaf september progressief zou kunnen hernemen. Ruth zou zelf liever niet dan starten, maar midden aug wanneer het rustiger is. Ze zal de testen bij de neuroloog in ieder geval moeten afwachten. Ze heeft vooral veel rust en buitenlucht (zuurstof) nodig. Beseft dat ze al veel thuis is de laatste tijd, is dankbaar dat ze de ruimte krijgt."/>
    <x v="7"/>
    <x v="4"/>
  </r>
  <r>
    <x v="2"/>
    <n v="16282"/>
    <s v="Vandecasteele Ruth"/>
    <d v="2018-06-08T00:00:00"/>
    <s v="overleg regio: gesprek bevestigen in brief"/>
    <x v="6"/>
    <x v="4"/>
  </r>
  <r>
    <x v="3"/>
    <n v="16282"/>
    <s v="Vandecasteele Ruth"/>
    <d v="2018-06-25T00:00:00"/>
    <s v="mail v Ruth: &quot;ik wil je heel graag hartelijk bedanken voor het positief, meelevend en motiverend gesprek dat we vorige maand hadden. Ook het schrijven dat ik vorige week van jou mocht ontvangen gaf me een heel fijn gevoel. Ik voel me ondertussen weer een stukje zelfzekerder in mijn dagelijkse handelingen en ook in het verkeer. Ik had al een kort gesprek met de neurologe over het idee om de laatste week van augustus progressief te starten. Eind juli volgt een nieuwe evaluatie en dan zal beslist worden of dat kan. Ik hoop het zo... Zodra ik toestemming krijg maak ik een afspraak met de sociaal assistente. Hopelijk tot binnenkort blij weerzien!&quot;"/>
    <x v="6"/>
    <x v="4"/>
  </r>
  <r>
    <x v="2"/>
    <n v="16282"/>
    <s v="Vandecasteele Ruth"/>
    <d v="2018-06-27T00:00:00"/>
    <s v="verg: zal bij de arbeidsgeneesheer moeten gaan ook voor een go, hopen dat ze progressief herbegint eind augustus"/>
    <x v="6"/>
    <x v="4"/>
  </r>
  <r>
    <x v="3"/>
    <n v="16282"/>
    <s v="Vandecasteele Ruth"/>
    <d v="2018-07-31T00:00:00"/>
    <s v="kan vanaf 01/09 hernemen met ZI01, geleidelijke opfrissing bij rijschool op 3 en 5 /09 met Hermelijn (lijn 2), op 19/09 met andere voertuigen"/>
    <x v="8"/>
    <x v="4"/>
  </r>
  <r>
    <x v="1"/>
    <n v="16544"/>
    <s v="Stevens Marie-Josée"/>
    <d v="2014-09-12T00:00:00"/>
    <s v="12/09/14: gebeld nav incident met open deur 27/08/14"/>
    <x v="1"/>
    <x v="0"/>
  </r>
  <r>
    <x v="3"/>
    <n v="16546"/>
    <s v="Baert Rosita"/>
    <d v="2013-10-29T00:00:00"/>
    <s v="29/10/13: melding van Lucie, Rosita is ziek van 09/10 tem 10/11, wegens LB01 zullen hiervoor steeds aparte ZI-periodes in AS400 genoteerd staan, maar is 1 periode"/>
    <x v="9"/>
    <x v="7"/>
  </r>
  <r>
    <x v="6"/>
    <n v="16623"/>
    <s v="Notte Nancy"/>
    <d v="2012-03-23T00:00:00"/>
    <d v="2012-03-22T00:00:00"/>
    <x v="5"/>
    <x v="5"/>
  </r>
  <r>
    <x v="2"/>
    <n v="16623"/>
    <s v="Notte Nancy"/>
    <d v="2014-03-05T00:00:00"/>
    <s v="verg 05/03/14: 6 periodes sinds busplaats -&gt; gesprek CR plannen"/>
    <x v="5"/>
    <x v="0"/>
  </r>
  <r>
    <x v="6"/>
    <n v="16623"/>
    <s v="Notte Nancy"/>
    <d v="2014-03-28T00:00:00"/>
    <s v="rugproblemen blijven, nu ook virale artritis"/>
    <x v="5"/>
    <x v="0"/>
  </r>
  <r>
    <x v="0"/>
    <n v="16623"/>
    <s v="Notte Nancy"/>
    <d v="2014-10-29T00:00:00"/>
    <s v="29/10/14 SW : niet akkoord, 10 uittreksels meegegeven voor nazicht"/>
    <x v="9"/>
    <x v="0"/>
  </r>
  <r>
    <x v="2"/>
    <n v="16623"/>
    <s v="Notte Nancy"/>
    <d v="2015-07-27T00:00:00"/>
    <s v="verg 27/07/15: bij volgende ziekte gesprek SH"/>
    <x v="8"/>
    <x v="1"/>
  </r>
  <r>
    <x v="6"/>
    <n v="16623"/>
    <s v="Notte Nancy"/>
    <d v="2015-12-23T00:00:00"/>
    <s v="gesprek SH dec '15: rugproblemen, 2 overlijdens in familie"/>
    <x v="3"/>
    <x v="1"/>
  </r>
  <r>
    <x v="0"/>
    <n v="16623"/>
    <s v="Notte Nancy"/>
    <d v="2015-12-23T00:00:00"/>
    <s v="23/12 (sh) : zal saldo aanzuiveren en regelmatig storten"/>
    <x v="3"/>
    <x v="1"/>
  </r>
  <r>
    <x v="2"/>
    <n v="16623"/>
    <s v="Notte Nancy"/>
    <d v="2016-01-06T00:00:00"/>
    <s v="verg 06/01/16: opvolgen"/>
    <x v="2"/>
    <x v="2"/>
  </r>
  <r>
    <x v="5"/>
    <n v="16623"/>
    <s v="Notte Nancy"/>
    <d v="2017-03-20T00:00:00"/>
    <s v="mail planning: &quot;Nancy Notte (16623) stond hier vanmiddag voor haar dienst te doen, maar was vergeten te bellen … We hebben haar naar huis gestuurd en met verlof gepunteerd vandaag …&quot;"/>
    <x v="5"/>
    <x v="3"/>
  </r>
  <r>
    <x v="3"/>
    <n v="16623"/>
    <s v="Notte Nancy"/>
    <d v="2017-10-17T00:00:00"/>
    <s v="cr: gebeld nav LZ, ontsteking bekken, cortisonenbehandeling, specialisten erbij gehaald, al attest tot eind december"/>
    <x v="9"/>
    <x v="3"/>
  </r>
  <r>
    <x v="3"/>
    <n v="16623"/>
    <s v="Notte Nancy"/>
    <d v="2017-12-08T00:00:00"/>
    <s v="sw : gebeld, neemt niet op,…"/>
    <x v="3"/>
    <x v="3"/>
  </r>
  <r>
    <x v="3"/>
    <n v="16623"/>
    <s v="Notte Nancy"/>
    <d v="2017-12-28T00:00:00"/>
    <s v="info soc dienst: mag van arbeidsgeneesheer hernemen vanaf 01/01/18"/>
    <x v="3"/>
    <x v="3"/>
  </r>
  <r>
    <x v="2"/>
    <n v="16623"/>
    <s v="Notte Nancy"/>
    <d v="2018-06-27T00:00:00"/>
    <s v="verg: dit jaar niet meer ziek geweest, opvolgen"/>
    <x v="6"/>
    <x v="4"/>
  </r>
  <r>
    <x v="2"/>
    <n v="16624"/>
    <s v="Verdonck Franky"/>
    <d v="2017-01-24T00:00:00"/>
    <s v="verg: opvolgen"/>
    <x v="2"/>
    <x v="3"/>
  </r>
  <r>
    <x v="3"/>
    <n v="16624"/>
    <s v="Verdonck Franky"/>
    <d v="2017-03-15T00:00:00"/>
    <s v="soc dienst: Franky moet nog verdere scans ondergaan om zich te laten behandelen, op 24/03 wordt beslist of hij zich moet laten opereren. Hij is bezorgd over het feit dat hij sinds nov 2016 thuis is. (Komt ook regelmatig langs op bureel om een stand van zaken te geven.)"/>
    <x v="5"/>
    <x v="3"/>
  </r>
  <r>
    <x v="3"/>
    <n v="16624"/>
    <s v="Verdonck Franky"/>
    <d v="2017-03-28T00:00:00"/>
    <s v="tel. CR: moet op 07/04 geopereerd worden (nierstenen verwijderen); heeft ook gezwel op nieren, maar is niet kwaadaardig en ze zouden dat laten zitten; indien geen complicaties zou hij erna snel kunnen hernemen"/>
    <x v="5"/>
    <x v="3"/>
  </r>
  <r>
    <x v="3"/>
    <n v="16624"/>
    <s v="Verdonck Franky"/>
    <d v="2017-06-01T00:00:00"/>
    <s v="Franky laat weten dat hij vermoedelijk op 1/07 kan herbeginnen"/>
    <x v="6"/>
    <x v="3"/>
  </r>
  <r>
    <x v="2"/>
    <n v="16624"/>
    <s v="Verdonck Franky"/>
    <d v="2017-06-09T00:00:00"/>
    <s v="overleg met sociale dienst: geen actie, herneemt vermoedelijk 01/07"/>
    <x v="6"/>
    <x v="3"/>
  </r>
  <r>
    <x v="2"/>
    <n v="16624"/>
    <s v="Verdonck Franky"/>
    <d v="2017-09-06T00:00:00"/>
    <s v="verg: hernomen"/>
    <x v="1"/>
    <x v="3"/>
  </r>
  <r>
    <x v="1"/>
    <n v="16625"/>
    <s v="Wulleput Peggy"/>
    <d v="2012-11-20T00:00:00"/>
    <s v="20/11/12: nieuw in opvolging rijschool"/>
    <x v="11"/>
    <x v="5"/>
  </r>
  <r>
    <x v="1"/>
    <n v="16625"/>
    <s v="Wulleput Peggy"/>
    <d v="2012-12-13T00:00:00"/>
    <s v="13/12/12: ongevallenpreventie"/>
    <x v="3"/>
    <x v="5"/>
  </r>
  <r>
    <x v="1"/>
    <n v="16625"/>
    <s v="Wulleput Peggy"/>
    <d v="2013-11-06T00:00:00"/>
    <s v="verg 06/11/13: ok"/>
    <x v="11"/>
    <x v="7"/>
  </r>
  <r>
    <x v="1"/>
    <n v="16895"/>
    <s v="Van Lauwe Freddy"/>
    <d v="2009-01-12T00:00:00"/>
    <s v="gesprek rijstijl 12/01/09"/>
    <x v="2"/>
    <x v="9"/>
  </r>
  <r>
    <x v="0"/>
    <n v="16895"/>
    <s v="Van Lauwe Freddy"/>
    <d v="2014-10-16T00:00:00"/>
    <s v="16/10/14: stort regelmatig maar komt niet op nul, doet navraag bij kasdienst; nazicht 16/01/14: ok"/>
    <x v="9"/>
    <x v="0"/>
  </r>
  <r>
    <x v="10"/>
    <n v="16895"/>
    <s v="Van Lauwe Freddy"/>
    <d v="2017-08-10T00:00:00"/>
    <s v="sw : gesprek na conflict met Jelle Betreft de aanleiding van de feiten (Freddy liet een “dronken” reiziger die op het verkeerde voertuig / lijn zat niet afstappen) heb ik Freddy duidelijk gemaakt dat een andere aanpak waarschijnlijk de volledig escalatie kon voorkomen. Hij was het daar niet mee eens, reglement is reglement. Ik heb dat argument dan kunnen aanhalen wat betreft het “verlaten van de stuurpost”,…. Ik heb ook getracht Freddy duidelijk te maken dat er een grijze zone is en dat we het reglement en klantvriendelijk zijn moeten verzoenen.  _x000a_Betreft het conflict met Jelle, Heb Freddy zijn verhaal laten doen. Freddy wou een gesprek (met Jelle en Sabrina). Ik heb Freddy dan duidelijk gemaakt dat er zeker een gesprek tussen de hiërarchie en Jelle zal volgen, allen kan hij daar niet bij aanwezig zijn. _x000a_Betreft zijn ziekte briefje (rest van barema thuis) , hier heb ik heel duidelijk gesteld dat we als bedrijf dit niet appreciëren en dit in latere evaluaties een minder positief effect zal hebben . _x000a_Besluit. Jelle en Freddy zullen dit (tijdens hun dienst) uitpraten."/>
    <x v="4"/>
    <x v="3"/>
  </r>
  <r>
    <x v="6"/>
    <n v="16897"/>
    <s v="VandenDaele Andy"/>
    <d v="2009-02-18T00:00:00"/>
    <s v="18/02/09 (JB)"/>
    <x v="10"/>
    <x v="9"/>
  </r>
  <r>
    <x v="6"/>
    <n v="16897"/>
    <s v="VandenDaele Andy"/>
    <d v="2009-10-20T00:00:00"/>
    <d v="2009-10-20T00:00:00"/>
    <x v="9"/>
    <x v="9"/>
  </r>
  <r>
    <x v="6"/>
    <n v="16897"/>
    <s v="VandenDaele Andy"/>
    <d v="2009-11-30T00:00:00"/>
    <s v="30/11/09 (JB)"/>
    <x v="11"/>
    <x v="9"/>
  </r>
  <r>
    <x v="6"/>
    <n v="16897"/>
    <s v="VandenDaele Andy"/>
    <d v="2010-10-18T00:00:00"/>
    <d v="2010-10-18T00:00:00"/>
    <x v="9"/>
    <x v="8"/>
  </r>
  <r>
    <x v="1"/>
    <n v="16897"/>
    <s v="VandenDaele Andy"/>
    <d v="2013-11-06T00:00:00"/>
    <s v="verg 06/11/13: opvolging rijschool"/>
    <x v="11"/>
    <x v="7"/>
  </r>
  <r>
    <x v="0"/>
    <n v="16897"/>
    <s v="VandenDaele Andy"/>
    <d v="2014-02-26T00:00:00"/>
    <s v="26/02/14: nazicht kas nok"/>
    <x v="10"/>
    <x v="0"/>
  </r>
  <r>
    <x v="0"/>
    <n v="16897"/>
    <s v="VandenDaele Andy"/>
    <d v="2014-03-03T00:00:00"/>
    <s v="gebeld, gevraagd meeslepend saldo te storten op 07/03/14 (na herneming uit ziekte)"/>
    <x v="5"/>
    <x v="0"/>
  </r>
  <r>
    <x v="0"/>
    <n v="16897"/>
    <s v="VandenDaele Andy"/>
    <d v="2014-03-04T00:00:00"/>
    <s v="gestort 04/03/14 dus ok"/>
    <x v="5"/>
    <x v="0"/>
  </r>
  <r>
    <x v="0"/>
    <n v="16897"/>
    <s v="VandenDaele Andy"/>
    <d v="2014-05-27T00:00:00"/>
    <d v="2014-05-27T00:00:00"/>
    <x v="7"/>
    <x v="0"/>
  </r>
  <r>
    <x v="2"/>
    <n v="16897"/>
    <s v="VandenDaele Andy"/>
    <d v="2015-04-15T00:00:00"/>
    <s v="verg 15/04/15: gesprek regio plannen"/>
    <x v="0"/>
    <x v="1"/>
  </r>
  <r>
    <x v="6"/>
    <n v="16897"/>
    <s v="VandenDaele Andy"/>
    <d v="2015-06-26T00:00:00"/>
    <s v="26/06/15: geen herval"/>
    <x v="6"/>
    <x v="1"/>
  </r>
  <r>
    <x v="1"/>
    <n v="16897"/>
    <s v="VandenDaele Andy"/>
    <d v="2015-06-26T00:00:00"/>
    <s v="26/06/15 gesprek"/>
    <x v="6"/>
    <x v="1"/>
  </r>
  <r>
    <x v="2"/>
    <n v="16897"/>
    <s v="VandenDaele Andy"/>
    <d v="2015-07-27T00:00:00"/>
    <s v="verg 27/07/15: opvolgen"/>
    <x v="8"/>
    <x v="1"/>
  </r>
  <r>
    <x v="2"/>
    <n v="16897"/>
    <s v="VandenDaele Andy"/>
    <d v="2016-08-01T00:00:00"/>
    <s v="verg: wil niet zeggen wat hij heeft, soc dienst doet nog eens een poging"/>
    <x v="4"/>
    <x v="2"/>
  </r>
  <r>
    <x v="2"/>
    <n v="16897"/>
    <s v="VandenDaele Andy"/>
    <d v="2017-01-24T00:00:00"/>
    <s v="verg: contact met soc dienst gehad, wil progr hernemen vanaf maart 2017; nu geweten wat hij heeft, maar 1 jaar is lang om ervoor thuis te zitten volgens inschatting soc dienst; progr ok, maar dossier zal goed moeten zijn; progr best beperken in tijd"/>
    <x v="2"/>
    <x v="3"/>
  </r>
  <r>
    <x v="2"/>
    <n v="16897"/>
    <s v="VandenDaele Andy"/>
    <d v="2017-09-06T00:00:00"/>
    <s v="verg: hernomen"/>
    <x v="1"/>
    <x v="3"/>
  </r>
  <r>
    <x v="18"/>
    <n v="16897"/>
    <s v="VandenDaele Andy"/>
    <d v="2018-03-06T00:00:00"/>
    <s v="informeel gepolst of hij degene was die binnengerookt heeft in het lokaal te FE op 26/02, zo weet hij dat we dergelijke zaken opvolgen; niet 100% zeker dat hij het was"/>
    <x v="5"/>
    <x v="4"/>
  </r>
  <r>
    <x v="1"/>
    <n v="16900"/>
    <s v="Wittevrongel Wendy"/>
    <d v="2012-11-20T00:00:00"/>
    <s v="20/11/12: blijft in opvolging rijschool"/>
    <x v="11"/>
    <x v="5"/>
  </r>
  <r>
    <x v="1"/>
    <n v="16900"/>
    <s v="Wittevrongel Wendy"/>
    <d v="2013-11-06T00:00:00"/>
    <s v="verg 06/11/13: ok"/>
    <x v="11"/>
    <x v="7"/>
  </r>
  <r>
    <x v="2"/>
    <n v="16900"/>
    <s v="Wittevrongel Wendy"/>
    <d v="2014-03-13T00:00:00"/>
    <s v="13/03/14: geen ziektegesprek, in samenspraak met soc dienst, we kennen de reden"/>
    <x v="5"/>
    <x v="0"/>
  </r>
  <r>
    <x v="1"/>
    <n v="16900"/>
    <s v="Wittevrongel Wendy"/>
    <d v="2014-08-01T00:00:00"/>
    <s v="topcrashers 01/08/14: nok"/>
    <x v="4"/>
    <x v="0"/>
  </r>
  <r>
    <x v="2"/>
    <n v="16900"/>
    <s v="Wittevrongel Wendy"/>
    <d v="2015-04-15T00:00:00"/>
    <s v="verg 15/04/15: geen actie"/>
    <x v="0"/>
    <x v="1"/>
  </r>
  <r>
    <x v="2"/>
    <n v="16900"/>
    <s v="Wittevrongel Wendy"/>
    <d v="2016-09-13T00:00:00"/>
    <s v="verg: opvolgen"/>
    <x v="1"/>
    <x v="2"/>
  </r>
  <r>
    <x v="6"/>
    <n v="16900"/>
    <s v="Wittevrongel Wendy"/>
    <d v="2017-03-24T00:00:00"/>
    <s v="sw : chaja kent de reden, in 2017 nog 1 ziekteperiode om die reden, daarna geen verder  verzuim"/>
    <x v="5"/>
    <x v="3"/>
  </r>
  <r>
    <x v="2"/>
    <n v="16900"/>
    <s v="Wittevrongel Wendy"/>
    <d v="2017-09-04T00:00:00"/>
    <s v="verg: zou haar ontslag indienen? Gesprek geen zin dan…"/>
    <x v="1"/>
    <x v="3"/>
  </r>
  <r>
    <x v="6"/>
    <n v="16901"/>
    <s v="Desnerck Dennis"/>
    <d v="2009-02-17T00:00:00"/>
    <s v="gesprek 17/02/09"/>
    <x v="10"/>
    <x v="9"/>
  </r>
  <r>
    <x v="2"/>
    <n v="16901"/>
    <s v="Desnerck Dennis"/>
    <d v="2015-04-15T00:00:00"/>
    <s v="verg 15/04/15: med probl, zijn opgelost"/>
    <x v="0"/>
    <x v="1"/>
  </r>
  <r>
    <x v="2"/>
    <n v="16901"/>
    <s v="Desnerck Dennis"/>
    <d v="2015-07-27T00:00:00"/>
    <s v="verg 27/07/15: opvolgen"/>
    <x v="8"/>
    <x v="1"/>
  </r>
  <r>
    <x v="6"/>
    <n v="16901"/>
    <s v="Desnerck Dennis"/>
    <d v="2015-08-17T00:00:00"/>
    <s v="gesprek 17/08/15: moeilijke periode achter de rug, zichtbaar in verschillende aspecten van functioneren, sinds begin juli '15 beter"/>
    <x v="4"/>
    <x v="1"/>
  </r>
  <r>
    <x v="1"/>
    <n v="16901"/>
    <s v="Desnerck Dennis"/>
    <d v="2015-08-17T00:00:00"/>
    <s v="gesprek 17/08/15: moeilijke periode achter de rug, zichtbaar in verschillende aspecten van functioneren, sinds begin juli '15 beter"/>
    <x v="4"/>
    <x v="1"/>
  </r>
  <r>
    <x v="8"/>
    <n v="16901"/>
    <s v="Desnerck Dennis"/>
    <d v="2015-08-17T00:00:00"/>
    <s v="gesprek 17/08/15: moeilijke periode achter de rug, zichtbaar in verschillende aspecten van functioneren, sinds begin juli '15 beter"/>
    <x v="4"/>
    <x v="1"/>
  </r>
  <r>
    <x v="6"/>
    <n v="16901"/>
    <s v="Desnerck Dennis"/>
    <d v="2017-01-18T00:00:00"/>
    <s v="sw standaardgesprek ziekteverzuim , rc klein pos. saldo"/>
    <x v="2"/>
    <x v="3"/>
  </r>
  <r>
    <x v="2"/>
    <n v="16901"/>
    <s v="Desnerck Dennis"/>
    <d v="2017-01-19T00:00:00"/>
    <s v="verg: gesprek plaatsgevonden"/>
    <x v="2"/>
    <x v="3"/>
  </r>
  <r>
    <x v="2"/>
    <n v="16901"/>
    <s v="Desnerck Dennis"/>
    <d v="2017-12-01T00:00:00"/>
    <s v="overleg regio - soc dienst: Dennis heeft aangegeven op 09/11 aan Sabrina dat hij er door zit, wilde even begeleider zijn als time out; dit was niet mogelijk - meegegeven dat we alternatieven zouden zoeken - ziek vanaf 12/11 tot 30/11 (geen controle sturen); heeft verlenging binnengebracht voor een maand zonder seintje te geven; Greet neemt contact op, verwijzend naar gesprek met Sabrina"/>
    <x v="3"/>
    <x v="3"/>
  </r>
  <r>
    <x v="2"/>
    <n v="16901"/>
    <s v="Desnerck Dennis"/>
    <d v="2018-01-17T00:00:00"/>
    <s v="overleg regio: 44 periodes, 3 gesprekken; inplannen gesprek SH tijdens ZI, start traject"/>
    <x v="2"/>
    <x v="4"/>
  </r>
  <r>
    <x v="6"/>
    <n v="16901"/>
    <s v="Desnerck Dennis"/>
    <d v="2018-01-30T00:00:00"/>
    <s v="SH: vervolggesprek na gesprek 09/11 en nog steeds ziek; reeds 44 ziekteperiodes op 14j dienst; tijdelijk werk als begeleider blijft niet mogelijk; op 01/04 hernemen, moet hiervoor de nodige stappen ondernemen"/>
    <x v="2"/>
    <x v="4"/>
  </r>
  <r>
    <x v="3"/>
    <n v="16901"/>
    <s v="Desnerck Dennis"/>
    <d v="2018-02-07T00:00:00"/>
    <s v="info soc dienst: arbeidsgeneesheer geeft als advies: 'in beraad, verwezen naar behandelende arts'"/>
    <x v="10"/>
    <x v="4"/>
  </r>
  <r>
    <x v="3"/>
    <n v="16901"/>
    <s v="Desnerck Dennis"/>
    <d v="2018-02-22T00:00:00"/>
    <s v="overleg regio: via mutualiteit re-integratie opgestart, 50% progressief hernemen in april binnen dit kader"/>
    <x v="10"/>
    <x v="4"/>
  </r>
  <r>
    <x v="3"/>
    <n v="16901"/>
    <s v="Desnerck Dennis"/>
    <d v="2018-03-01T00:00:00"/>
    <s v="herneemt progressief 50% vanaf 01/04"/>
    <x v="5"/>
    <x v="4"/>
  </r>
  <r>
    <x v="3"/>
    <n v="16901"/>
    <s v="Desnerck Dennis"/>
    <d v="2018-03-09T00:00:00"/>
    <s v="info soc dienst: start progressieve arbeid vanaf 01/04/2018 tot en met 30/04/2018"/>
    <x v="5"/>
    <x v="4"/>
  </r>
  <r>
    <x v="2"/>
    <n v="16901"/>
    <s v="Desnerck Dennis"/>
    <d v="2018-06-27T00:00:00"/>
    <s v="verg: mentaal, voelt zich niet goed meer in de job, geen aangepast werk, indien weer langer uit -&gt; gesprek SH"/>
    <x v="6"/>
    <x v="4"/>
  </r>
  <r>
    <x v="13"/>
    <n v="16971"/>
    <s v="Van Landschoot Jürgen"/>
    <d v="2005-12-18T00:00:00"/>
    <s v="18/12/2015 (sw) gesprek na positieve ademtest bij preventieve controle, gesprek was zeer emotioneel (Jurgen heeft huiselijke problemen, neemt zware medicatie, waarschijnlijk was medicatie in combinatie met beperkt alcoholgebruik de oorzaak). Verdere opvolging verzekert door sociale dienst en arbeidsgeneesheer"/>
    <x v="3"/>
    <x v="1"/>
  </r>
  <r>
    <x v="2"/>
    <n v="16971"/>
    <s v="Van Landschoot Jürgen"/>
    <d v="2016-09-13T00:00:00"/>
    <s v="verg: opvolgen"/>
    <x v="1"/>
    <x v="2"/>
  </r>
  <r>
    <x v="6"/>
    <n v="16971"/>
    <s v="Van Landschoot Jürgen"/>
    <d v="2016-10-13T00:00:00"/>
    <s v="sw : standaard startgesprek verzuim, verder goede chauffeur"/>
    <x v="9"/>
    <x v="2"/>
  </r>
  <r>
    <x v="5"/>
    <n v="17552"/>
    <s v="De Geyter Daisy"/>
    <d v="2014-01-21T00:00:00"/>
    <s v="21/01/14: aangesproken ivm omruilkaarten"/>
    <x v="2"/>
    <x v="0"/>
  </r>
  <r>
    <x v="2"/>
    <n v="17552"/>
    <s v="De Geyter Daisy"/>
    <d v="2014-03-05T00:00:00"/>
    <s v="verg 05/03/14: gesprek CR plannen (&gt;5 periodes, waarvan 1 LZ)"/>
    <x v="5"/>
    <x v="0"/>
  </r>
  <r>
    <x v="6"/>
    <n v="17552"/>
    <s v="De Geyter Daisy"/>
    <d v="2014-03-27T00:00:00"/>
    <s v="problemen nek, zou moeten opgelost zijn"/>
    <x v="5"/>
    <x v="0"/>
  </r>
  <r>
    <x v="0"/>
    <n v="17552"/>
    <s v="De Geyter Daisy"/>
    <d v="2014-09-11T00:00:00"/>
    <s v="11/09/14: ingesproken op voice mail dat achterstand te storten is en ze steeds op nul moet komen 27/01/2015 (SW) informeel aangesproken om sneller te storten(laat bedrag hoog komen maar komt dan bijna na 0, nulpunt is zoek door foute terugbetaling kasdienst). 18/02/2015(sw) : samen laatste maanden doorgenomen (1 storting vergeten). zal (na nazicht) vergeten storting in orde brengen en saldo aanzuiveren"/>
    <x v="1"/>
    <x v="0"/>
  </r>
  <r>
    <x v="1"/>
    <n v="17552"/>
    <s v="De Geyter Daisy"/>
    <d v="2015-12-10T00:00:00"/>
    <s v="10/12/15: opvolgen"/>
    <x v="3"/>
    <x v="1"/>
  </r>
  <r>
    <x v="2"/>
    <n v="17552"/>
    <s v="De Geyter Daisy"/>
    <d v="2017-01-19T00:00:00"/>
    <s v="verg: gesprek plannen"/>
    <x v="2"/>
    <x v="3"/>
  </r>
  <r>
    <x v="6"/>
    <n v="17552"/>
    <s v="De Geyter Daisy"/>
    <d v="2017-01-25T00:00:00"/>
    <s v="sw: standaardgesprek ziekteverzuim"/>
    <x v="2"/>
    <x v="3"/>
  </r>
  <r>
    <x v="2"/>
    <n v="17552"/>
    <s v="De Geyter Daisy"/>
    <d v="2017-09-04T00:00:00"/>
    <s v="verg: sinds gesprek 1 dag ZI - opvolgen"/>
    <x v="1"/>
    <x v="3"/>
  </r>
  <r>
    <x v="3"/>
    <n v="17552"/>
    <s v="De Geyter Daisy"/>
    <d v="2018-01-25T00:00:00"/>
    <s v="cr: tel contact; 3 hernia's (2 onderrug en 1 nek), volgt behandelingen en kine; hoopt op 11/02 te kunnen hernemen; moet veel in beweging kunnen blijven, wat tijdens de dienst moeilijk is; zal sowieso nog kine volgen eens ze herneemt"/>
    <x v="2"/>
    <x v="4"/>
  </r>
  <r>
    <x v="6"/>
    <n v="17552"/>
    <s v="De Geyter Daisy"/>
    <d v="2018-03-05T00:00:00"/>
    <s v="cr: hernomen na LZ wegens hernia's; nog niet ok; maar lukt om te werken; volgt nog kine en neemt af en toe pijnstillers -&gt; op de lijst te gedogen zetten?, blanco dossier anders"/>
    <x v="5"/>
    <x v="4"/>
  </r>
  <r>
    <x v="2"/>
    <n v="17552"/>
    <s v="De Geyter Daisy"/>
    <d v="2018-06-27T00:00:00"/>
    <s v="verg: opvolgen"/>
    <x v="6"/>
    <x v="4"/>
  </r>
  <r>
    <x v="2"/>
    <n v="17554"/>
    <s v="Van De Vyver Gregory"/>
    <d v="2016-09-13T00:00:00"/>
    <s v="verg: opvolgen"/>
    <x v="1"/>
    <x v="2"/>
  </r>
  <r>
    <x v="0"/>
    <n v="17555"/>
    <s v="DeBisschop Wendy"/>
    <d v="2012-02-23T00:00:00"/>
    <s v="23/02/12: stort regelmatig, maar komt niet op nul waardoor ze vaak boven de 100 euro komt (zie ook ziekteverzuim)"/>
    <x v="10"/>
    <x v="5"/>
  </r>
  <r>
    <x v="6"/>
    <n v="17555"/>
    <s v="DeBisschop Wendy"/>
    <d v="2012-02-23T00:00:00"/>
    <d v="2012-02-23T00:00:00"/>
    <x v="10"/>
    <x v="5"/>
  </r>
  <r>
    <x v="2"/>
    <n v="17555"/>
    <s v="DeBisschop Wendy"/>
    <d v="2013-11-04T00:00:00"/>
    <s v="verg 04/11/13: na volgende ZI gesprek CR"/>
    <x v="11"/>
    <x v="7"/>
  </r>
  <r>
    <x v="6"/>
    <n v="17555"/>
    <s v="DeBisschop Wendy"/>
    <d v="2014-03-27T00:00:00"/>
    <s v="pechjaar"/>
    <x v="5"/>
    <x v="0"/>
  </r>
  <r>
    <x v="2"/>
    <n v="17555"/>
    <s v="DeBisschop Wendy"/>
    <d v="2014-06-16T00:00:00"/>
    <s v="verg 16/06/14: op te volgen"/>
    <x v="6"/>
    <x v="0"/>
  </r>
  <r>
    <x v="6"/>
    <n v="17555"/>
    <s v="DeBisschop Wendy"/>
    <d v="2015-03-03T00:00:00"/>
    <s v="03/03/2015(sw) : nulsaldo + goed stortingsgedrag"/>
    <x v="5"/>
    <x v="1"/>
  </r>
  <r>
    <x v="2"/>
    <n v="17555"/>
    <s v="DeBisschop Wendy"/>
    <d v="2016-09-13T00:00:00"/>
    <s v="verg: opvolgen"/>
    <x v="1"/>
    <x v="2"/>
  </r>
  <r>
    <x v="3"/>
    <n v="17555"/>
    <s v="DeBisschop Wendy"/>
    <d v="2017-07-28T00:00:00"/>
    <s v="na agressiegeval niet goed opgevangen geweest door controle - is enkele dagen blijven rijden maar dan toch ziek thuis gebleven (op moment dat partner Dave ook iets voorhad); verzoeningsgesprek Wendy - Caroline op 28/07/2017"/>
    <x v="8"/>
    <x v="3"/>
  </r>
  <r>
    <x v="2"/>
    <n v="17555"/>
    <s v="DeBisschop Wendy"/>
    <d v="2017-09-04T00:00:00"/>
    <s v="verg: na een volgende periode gesprek in de regio"/>
    <x v="1"/>
    <x v="3"/>
  </r>
  <r>
    <x v="6"/>
    <n v="17555"/>
    <s v="DeBisschop Wendy"/>
    <d v="2018-02-22T00:00:00"/>
    <s v="sw : standaard verzuimgesprek"/>
    <x v="10"/>
    <x v="4"/>
  </r>
  <r>
    <x v="19"/>
    <n v="17566"/>
    <s v="Praet Reginald"/>
    <d v="2017-11-24T00:00:00"/>
    <s v="sw : incidentje met koerman, geen boordboek willen invullen !Hij heeft toe dat hij geen “goesting” had om eentje in te vullen (hij had al een ganse voormiddag vertraging door problemen met zijn tram,  zijn buffertijd opgeofferd aan herstarten,….)._x000a_Heb hem meegegeven dat dit niet leuk is, alleen hebben de collega’s van T daar geen boodschap aan. _x000a_Afgesproken dat het niet meer zal voorvallen"/>
    <x v="11"/>
    <x v="3"/>
  </r>
  <r>
    <x v="6"/>
    <n v="17931"/>
    <s v="Idrisi Hasana"/>
    <d v="2012-02-13T00:00:00"/>
    <d v="2012-02-13T00:00:00"/>
    <x v="10"/>
    <x v="5"/>
  </r>
  <r>
    <x v="1"/>
    <n v="17931"/>
    <s v="Idrisi Hasana"/>
    <d v="2012-11-20T00:00:00"/>
    <s v="20/11/12: blijft in opvolging rijschool"/>
    <x v="11"/>
    <x v="5"/>
  </r>
  <r>
    <x v="9"/>
    <n v="17931"/>
    <s v="Idrisi Hasana"/>
    <d v="2013-03-05T00:00:00"/>
    <s v="Begin maart '13: melding Angeline Ansquer: noemt Angeline leugenaar voor de vvf, &quot;is toch geseponeerd&quot; met big smile. Antwoord op de vvf (&quot;was op vraag van disp&quot; is onwaar, Angeline had navraag gedaan). Haar gebeld op 18/03, ze blijft erbij dat dispatching het haar gevraagd heeft, tot 2x toe. Ze wilde Angeline duidelijk maken dat ze voor iedereen gelijk moet zijn. Op den duur weet ze ook niet meer wat goed is, bij een andere onderbreking moest ze volk op de bedding laten afstappen (van Katrien)."/>
    <x v="5"/>
    <x v="7"/>
  </r>
  <r>
    <x v="1"/>
    <n v="17931"/>
    <s v="Idrisi Hasana"/>
    <d v="2013-11-06T00:00:00"/>
    <s v="verg 06/11/13: ok"/>
    <x v="11"/>
    <x v="7"/>
  </r>
  <r>
    <x v="3"/>
    <n v="17931"/>
    <s v="Idrisi Hasana"/>
    <d v="2013-12-18T00:00:00"/>
    <s v="info soc dienst: nog steeds med probl"/>
    <x v="3"/>
    <x v="7"/>
  </r>
  <r>
    <x v="2"/>
    <n v="17931"/>
    <s v="Idrisi Hasana"/>
    <d v="2014-03-05T00:00:00"/>
    <s v="verg 05/03/14: opvolgen"/>
    <x v="5"/>
    <x v="0"/>
  </r>
  <r>
    <x v="11"/>
    <n v="17931"/>
    <s v="Idrisi Hasana"/>
    <d v="2014-11-01T00:00:00"/>
    <s v="start aangepast werk 'bij voorkeur dagdiensten'"/>
    <x v="11"/>
    <x v="0"/>
  </r>
  <r>
    <x v="2"/>
    <n v="17931"/>
    <s v="Idrisi Hasana"/>
    <d v="2015-02-13T00:00:00"/>
    <s v="verg 13/02/15: progr arbeid wordt waarschijnlijk verlengd"/>
    <x v="10"/>
    <x v="1"/>
  </r>
  <r>
    <x v="6"/>
    <n v="17931"/>
    <s v="Idrisi Hasana"/>
    <d v="2015-07-15T00:00:00"/>
    <s v="gesprek 15/07/15: gaat niet 100% worden, artrose, zal DA of zo vragen na progr arbeid"/>
    <x v="8"/>
    <x v="1"/>
  </r>
  <r>
    <x v="8"/>
    <n v="17931"/>
    <s v="Idrisi Hasana"/>
    <d v="2015-07-15T00:00:00"/>
    <d v="2015-07-15T00:00:00"/>
    <x v="8"/>
    <x v="1"/>
  </r>
  <r>
    <x v="2"/>
    <n v="17931"/>
    <s v="Idrisi Hasana"/>
    <d v="2015-07-28T00:00:00"/>
    <s v="verg 28/07/15: onlangs op gesprek geweest, geen actie"/>
    <x v="8"/>
    <x v="1"/>
  </r>
  <r>
    <x v="2"/>
    <n v="17931"/>
    <s v="Idrisi Hasana"/>
    <d v="2016-01-26T00:00:00"/>
    <s v="verg: goedkeuring ZI01 tot 30/04, daarna? Soc dienst luistert"/>
    <x v="2"/>
    <x v="2"/>
  </r>
  <r>
    <x v="11"/>
    <n v="17931"/>
    <s v="Idrisi Hasana"/>
    <d v="2016-07-13T00:00:00"/>
    <s v="verg: voorstel regio is 50% DA met dag werken - dag thuis, maar zij ziet dat financieel niet zitten. Andere optie is 100% werken of 100% thuis… Zij heeft AP02 aangevraagd, maar B01 of B04 niet."/>
    <x v="8"/>
    <x v="2"/>
  </r>
  <r>
    <x v="2"/>
    <n v="17931"/>
    <s v="Idrisi Hasana"/>
    <d v="2016-07-20T00:00:00"/>
    <s v="verg: papieren DA meegegeven door soc dienst"/>
    <x v="8"/>
    <x v="2"/>
  </r>
  <r>
    <x v="2"/>
    <n v="17931"/>
    <s v="Idrisi Hasana"/>
    <d v="2016-08-01T00:00:00"/>
    <s v="verg: soc dienst luistert naar svz DA"/>
    <x v="4"/>
    <x v="2"/>
  </r>
  <r>
    <x v="3"/>
    <n v="17931"/>
    <s v="Idrisi Hasana"/>
    <d v="2016-08-09T00:00:00"/>
    <s v="aanvraag DA 50% binnen"/>
    <x v="4"/>
    <x v="2"/>
  </r>
  <r>
    <x v="11"/>
    <n v="17931"/>
    <s v="Idrisi Hasana"/>
    <d v="2016-10-25T00:00:00"/>
    <s v="verg: dagdiensten voorleggen aan soc raad, DA is ok."/>
    <x v="9"/>
    <x v="2"/>
  </r>
  <r>
    <x v="11"/>
    <n v="17931"/>
    <s v="Idrisi Hasana"/>
    <d v="2016-12-15T00:00:00"/>
    <s v="soc raad heeft aangepast werk verleng voor een jaar, dus tot en met 15/12/2017"/>
    <x v="3"/>
    <x v="3"/>
  </r>
  <r>
    <x v="3"/>
    <n v="17931"/>
    <s v="Idrisi Hasana"/>
    <s v="00/04/2013"/>
    <s v="apr '13: mail van soc dienst dat zij tot eind mei thuis zal zijn wegens med probl"/>
    <x v="12"/>
    <x v="7"/>
  </r>
  <r>
    <x v="11"/>
    <n v="17931"/>
    <s v="Idrisi Hasana"/>
    <d v="2017-10-19T00:00:00"/>
    <s v="verg: soc raad loopt af 15/12/17; dossiertje van voorbije jaar opmaken en evalueren of verlenging ok is"/>
    <x v="9"/>
    <x v="3"/>
  </r>
  <r>
    <x v="11"/>
    <n v="17931"/>
    <s v="Idrisi Hasana"/>
    <d v="2017-10-20T00:00:00"/>
    <s v="sociale raad ok voor de regio"/>
    <x v="9"/>
    <x v="3"/>
  </r>
  <r>
    <x v="3"/>
    <n v="18051"/>
    <s v="Van Wittenberge Filip"/>
    <d v="2013-11-04T00:00:00"/>
    <s v="zware medische problemen gehad"/>
    <x v="11"/>
    <x v="7"/>
  </r>
  <r>
    <x v="2"/>
    <n v="18051"/>
    <s v="Van Wittenberge Filip"/>
    <d v="2013-11-04T00:00:00"/>
    <s v="verg 04/11/13: ZI01"/>
    <x v="11"/>
    <x v="7"/>
  </r>
  <r>
    <x v="2"/>
    <n v="18051"/>
    <s v="Van Wittenberge Filip"/>
    <d v="2014-03-05T00:00:00"/>
    <s v="verg 05/03/14: beroep van chauff niet geschikt voor hem, zoekt ander werk binnen De Lijn, wil progressief blijven werken ipv ander stelsel, wordt in mei '14 besproken op verg P"/>
    <x v="5"/>
    <x v="0"/>
  </r>
  <r>
    <x v="2"/>
    <n v="18051"/>
    <s v="Van Wittenberge Filip"/>
    <d v="2014-05-06T00:00:00"/>
    <s v="verg 06/05/14: einde ZI01 op 31/12/14, ander stelsel is mogelijk"/>
    <x v="7"/>
    <x v="0"/>
  </r>
  <r>
    <x v="2"/>
    <n v="18051"/>
    <s v="Van Wittenberge Filip"/>
    <d v="2015-02-13T00:00:00"/>
    <s v="verg 13/02/15: aangepast werk in kasdienst"/>
    <x v="10"/>
    <x v="1"/>
  </r>
  <r>
    <x v="2"/>
    <n v="18051"/>
    <s v="Van Wittenberge Filip"/>
    <d v="2015-04-15T00:00:00"/>
    <s v="bespreking 15/04/15: aangepast werk loopt niet zoals het hoort, voert opdrachten niet uit, zal niet verlengd worden, maar kan ook geen chauffeur meer zijn -&gt; uit dienst zetten dan? gesprek kasdienst eind april '15"/>
    <x v="0"/>
    <x v="1"/>
  </r>
  <r>
    <x v="2"/>
    <n v="18051"/>
    <s v="Van Wittenberge Filip"/>
    <d v="2015-07-28T00:00:00"/>
    <s v="verg 28/07/15: evolutie in kas goed, maar kan niet blijven -&gt; terugkeren als chauffeur? Maar kan medisch niet?"/>
    <x v="8"/>
    <x v="1"/>
  </r>
  <r>
    <x v="3"/>
    <n v="18051"/>
    <s v="Van Wittenberge Filip"/>
    <d v="2015-08-17T00:00:00"/>
    <s v="melding 17/08/15: aangepast werk verlengd tot 31/10/15"/>
    <x v="4"/>
    <x v="1"/>
  </r>
  <r>
    <x v="3"/>
    <n v="18051"/>
    <s v="Van Wittenberge Filip"/>
    <d v="2015-10-22T00:00:00"/>
    <s v="22/10/15: melding dat aangepast werk stopt -&gt; weer chauffeur?"/>
    <x v="9"/>
    <x v="1"/>
  </r>
  <r>
    <x v="3"/>
    <n v="18051"/>
    <s v="Van Wittenberge Filip"/>
    <d v="2016-01-19T00:00:00"/>
    <s v="Melding soc. dienst dat ze hem gesproken heeft ivm steeds andere dingen vragen. Hij heeft via mesor B04 kunnen innemen + versnelde opleiding bus + versnelde invoeggaan 80%, nu mag het van zijn kant komen"/>
    <x v="2"/>
    <x v="2"/>
  </r>
  <r>
    <x v="9"/>
    <n v="18051"/>
    <s v="Van Wittenberge Filip"/>
    <d v="2017-08-30T00:00:00"/>
    <s v="voorval op de baan, reizigers van bus gezet en binnengereden; was omwille van opeenstapeling van zaken"/>
    <x v="4"/>
    <x v="3"/>
  </r>
  <r>
    <x v="5"/>
    <n v="18051"/>
    <s v="Van Wittenberge Filip"/>
    <d v="2017-09-13T00:00:00"/>
    <s v="info soc dienst: gesprek gehad, kandidaat voor agressievrij werken"/>
    <x v="1"/>
    <x v="3"/>
  </r>
  <r>
    <x v="4"/>
    <n v="18051"/>
    <s v="Van Wittenberge Filip"/>
    <d v="2017-10-19T00:00:00"/>
    <s v="vraag aan rijschool voor anonieme coaching, Filip heeft blijkbaar een hekel aan fietsers in het verkeer en reageert soms agressief"/>
    <x v="9"/>
    <x v="3"/>
  </r>
  <r>
    <x v="4"/>
    <n v="18051"/>
    <s v="Van Wittenberge Filip"/>
    <d v="2017-12-14T00:00:00"/>
    <s v="sw : constructief gesprek over rijgedrag met bus (onnodig trompen)en  gedrag t.o.v. fietsers , dit op basis van klantenreacties en coaching lijncontrole"/>
    <x v="3"/>
    <x v="3"/>
  </r>
  <r>
    <x v="2"/>
    <n v="18139"/>
    <s v="David Kurt"/>
    <d v="2017-09-04T00:00:00"/>
    <s v="verg: medisch, hernomen"/>
    <x v="1"/>
    <x v="3"/>
  </r>
  <r>
    <x v="3"/>
    <n v="18141"/>
    <s v="Platteau Lydie"/>
    <d v="2015-02-13T00:00:00"/>
    <s v="hernomen na langdurige ziekte"/>
    <x v="10"/>
    <x v="1"/>
  </r>
  <r>
    <x v="2"/>
    <n v="18141"/>
    <s v="Platteau Lydie"/>
    <d v="2015-02-13T00:00:00"/>
    <s v="verg 13/02/15: ok, geen actie"/>
    <x v="10"/>
    <x v="1"/>
  </r>
  <r>
    <x v="6"/>
    <n v="18456"/>
    <s v="Van Meurs Esther"/>
    <d v="2009-01-14T00:00:00"/>
    <s v="gesprek CR"/>
    <x v="2"/>
    <x v="9"/>
  </r>
  <r>
    <x v="0"/>
    <n v="18456"/>
    <s v="Van Meurs Esther"/>
    <d v="2015-04-14T00:00:00"/>
    <s v="14/04/15: vorige week 300,60 euro gestort via bank, nazicht laten doen bij boekhouding"/>
    <x v="0"/>
    <x v="1"/>
  </r>
  <r>
    <x v="0"/>
    <n v="18456"/>
    <s v="Van Meurs Esther"/>
    <d v="2015-04-15T00:00:00"/>
    <s v=" nazicht 15/04/15: ok, gevraagd zeker elke barema te storten"/>
    <x v="0"/>
    <x v="1"/>
  </r>
  <r>
    <x v="6"/>
    <n v="18456"/>
    <s v="Van Meurs Esther"/>
    <d v="2017-08-11T00:00:00"/>
    <s v="sw : standaardgesprek verzuim, verder blanco dossier"/>
    <x v="4"/>
    <x v="3"/>
  </r>
  <r>
    <x v="2"/>
    <n v="18456"/>
    <s v="Van Meurs Esther"/>
    <d v="2017-09-04T00:00:00"/>
    <s v="verg: gesprek doorgegaan"/>
    <x v="1"/>
    <x v="3"/>
  </r>
  <r>
    <x v="2"/>
    <n v="18456"/>
    <s v="Van Meurs Esther"/>
    <d v="2018-06-25T00:00:00"/>
    <s v="verg: 2 gesprekken sinds gesprek in regio - bij volgende ZI gesprek regio"/>
    <x v="6"/>
    <x v="4"/>
  </r>
  <r>
    <x v="0"/>
    <n v="18624"/>
    <s v="Azahaf M'Hamed"/>
    <d v="2010-03-25T00:00:00"/>
    <s v="25/03/10 (onregelmatigheden in dienstverband - geldafgifte - rijstijl - te laat komen)"/>
    <x v="5"/>
    <x v="8"/>
  </r>
  <r>
    <x v="1"/>
    <n v="18624"/>
    <s v="Azahaf M'Hamed"/>
    <d v="2010-03-25T00:00:00"/>
    <s v="25/03/10 (onregelmatigheden in dienstverband - geldafgifte - rijstijl - te laat komen)"/>
    <x v="5"/>
    <x v="8"/>
  </r>
  <r>
    <x v="8"/>
    <n v="18624"/>
    <s v="Azahaf M'Hamed"/>
    <d v="2010-03-25T00:00:00"/>
    <s v="25/03/10 (onregelmatigheden in dienstverband - geldafgifte - rijstijl - te laat komen )"/>
    <x v="5"/>
    <x v="8"/>
  </r>
  <r>
    <x v="8"/>
    <n v="18624"/>
    <s v="Azahaf M'Hamed"/>
    <d v="2012-02-22T00:00:00"/>
    <s v="te laat komen"/>
    <x v="10"/>
    <x v="5"/>
  </r>
  <r>
    <x v="8"/>
    <n v="18624"/>
    <s v="Azahaf M'Hamed"/>
    <d v="2012-03-29T00:00:00"/>
    <s v="volgende keer form verw"/>
    <x v="5"/>
    <x v="5"/>
  </r>
  <r>
    <x v="8"/>
    <n v="18624"/>
    <s v="Azahaf M'Hamed"/>
    <d v="2013-01-24T00:00:00"/>
    <s v="formele verwittiging"/>
    <x v="2"/>
    <x v="7"/>
  </r>
  <r>
    <x v="0"/>
    <n v="18624"/>
    <s v="Azahaf M'Hamed"/>
    <d v="2014-01-09T00:00:00"/>
    <s v="nazicht kas 09/01/14: nok"/>
    <x v="2"/>
    <x v="0"/>
  </r>
  <r>
    <x v="1"/>
    <n v="18624"/>
    <s v="Azahaf M'Hamed"/>
    <d v="2014-01-31T00:00:00"/>
    <s v="vraag aan rijschool voor coaching"/>
    <x v="2"/>
    <x v="0"/>
  </r>
  <r>
    <x v="2"/>
    <n v="18624"/>
    <s v="Azahaf M'Hamed"/>
    <d v="2014-03-05T00:00:00"/>
    <s v="verg 05/03/14: laatste verw alg functioneren, nadien SH, vervolgens IVC"/>
    <x v="5"/>
    <x v="0"/>
  </r>
  <r>
    <x v="0"/>
    <n v="18624"/>
    <s v="Azahaf M'Hamed"/>
    <d v="2014-03-07T00:00:00"/>
    <s v="elke week storten, volgend gesprek niveau hoger"/>
    <x v="5"/>
    <x v="0"/>
  </r>
  <r>
    <x v="1"/>
    <n v="18624"/>
    <s v="Azahaf M'Hamed"/>
    <d v="2014-03-07T00:00:00"/>
    <s v="3 meldingen rijstijl in voorbije maanden, volgend gesprek niveau hoger"/>
    <x v="5"/>
    <x v="0"/>
  </r>
  <r>
    <x v="8"/>
    <n v="18624"/>
    <s v="Azahaf M'Hamed"/>
    <d v="2014-03-07T00:00:00"/>
    <s v="2 nieuwe vvf en 5x meer dan 5' opgestart, laatste waarschuwing, volgend gesprek niveau hoger"/>
    <x v="5"/>
    <x v="0"/>
  </r>
  <r>
    <x v="6"/>
    <n v="18624"/>
    <s v="Azahaf M'Hamed"/>
    <d v="2014-03-07T00:00:00"/>
    <s v="tijdens gesprek alg functioneren ziekteperiodes vermeld, maar was niet de kern, volgend gesprek niveau hoger"/>
    <x v="5"/>
    <x v="0"/>
  </r>
  <r>
    <x v="5"/>
    <n v="18624"/>
    <s v="Azahaf M'Hamed"/>
    <d v="2014-09-08T00:00:00"/>
    <s v="08/09/2014 (SW) : meldingen van C's , formeel gesprek, opvolging na een maand"/>
    <x v="1"/>
    <x v="0"/>
  </r>
  <r>
    <x v="2"/>
    <n v="18624"/>
    <s v="Azahaf M'Hamed"/>
    <d v="2015-02-13T00:00:00"/>
    <s v="verg 13/02/15: opvolgen"/>
    <x v="10"/>
    <x v="1"/>
  </r>
  <r>
    <x v="1"/>
    <n v="18624"/>
    <s v="Azahaf M'Hamed"/>
    <d v="2015-05-29T00:00:00"/>
    <s v="29/05/15: melding van collega over agressieve rijstijl Azahaf"/>
    <x v="7"/>
    <x v="1"/>
  </r>
  <r>
    <x v="2"/>
    <n v="18624"/>
    <s v="Azahaf M'Hamed"/>
    <d v="2015-07-27T00:00:00"/>
    <s v="verg 27/07/15: gesprek SH"/>
    <x v="8"/>
    <x v="1"/>
  </r>
  <r>
    <x v="6"/>
    <n v="18624"/>
    <s v="Azahaf M'Hamed"/>
    <d v="2015-08-11T00:00:00"/>
    <s v="11/08/15: gesprek SH"/>
    <x v="4"/>
    <x v="1"/>
  </r>
  <r>
    <x v="8"/>
    <n v="18624"/>
    <s v="Azahaf M'Hamed"/>
    <d v="2016-10-17T00:00:00"/>
    <s v="sw : standaardgesprek te laat, hoog aantal KR's besproken, komt terug om rc te bespreken"/>
    <x v="9"/>
    <x v="2"/>
  </r>
  <r>
    <x v="3"/>
    <n v="18624"/>
    <s v="Azahaf M'Hamed"/>
    <d v="2017-04-13T00:00:00"/>
    <s v="De zoon brengt net het ziekteattest (verlenging) binnen van M’hamed (ziek sinds 4 april). Dit is te laat (planners geven een melding in chauffeurbeheer). _x000a_Het wordt pas opmerkelijk als ik de reden hoorde van het te laat indienen van ziektebriefje : “M’hamed had nog geen tijd gehad om bij de dokter langs te gaan,…..”. Controle is aangevraagd!"/>
    <x v="0"/>
    <x v="3"/>
  </r>
  <r>
    <x v="4"/>
    <n v="18624"/>
    <s v="Azahaf M'Hamed"/>
    <d v="2017-05-12T00:00:00"/>
    <s v="sw: contact gehad ivm omgang met vrouwelijke klanten (nav KR)"/>
    <x v="7"/>
    <x v="3"/>
  </r>
  <r>
    <x v="4"/>
    <n v="18624"/>
    <s v="Azahaf M'Hamed"/>
    <d v="2017-09-05T00:00:00"/>
    <s v="info via politie: klacht van belaging , zou een vrouwelijke klant lastig vallen door opdringerig gedragd en ongepaste aanspreektaal. Zou dit bij meerdere meisjes doen. Vraagt op intimiderende en soms agressieve manier naar relationele status en telefoonnummer."/>
    <x v="1"/>
    <x v="3"/>
  </r>
  <r>
    <x v="4"/>
    <n v="18624"/>
    <s v="Azahaf M'Hamed"/>
    <d v="2017-09-06T00:00:00"/>
    <s v="verg: klachtneerlegger is niet dezelfde dame, info van vorig incident doorgegeven aan de politie (mondeling), gaat niet over minderjarigen, zal verhoord worden door de politie, gesprek IVC plannen (volgend voorval is ontslag)"/>
    <x v="1"/>
    <x v="3"/>
  </r>
  <r>
    <x v="10"/>
    <n v="18624"/>
    <s v="Azahaf M'Hamed"/>
    <d v="2017-09-19T00:00:00"/>
    <s v="sw : gesprek bij IVC na klacht reiziger bij politie over grensoverschrijdend gedrag"/>
    <x v="1"/>
    <x v="3"/>
  </r>
  <r>
    <x v="10"/>
    <n v="18624"/>
    <s v="Azahaf M'Hamed"/>
    <d v="2018-01-15T00:00:00"/>
    <s v="SH: gesprek gevraagd omwille van vastgelegd verlof (niet eerste keer dat hij verlof vergeet aan te vragen), enige verschuiving mogelijk; verder ook onregelmatigheden besproken: te laat komen, rekening courant en ziekteverzuim (tijdens verlofperiodes); beterschap beloofd"/>
    <x v="2"/>
    <x v="4"/>
  </r>
  <r>
    <x v="3"/>
    <n v="18624"/>
    <s v="Azahaf M'Hamed"/>
    <d v="2018-06-12T00:00:00"/>
    <s v="cr: tel.: geopereerd aan pols, intussen suikerziekte vastgesteld; begint nu sinds kort beter de eten en mag naar kine voor pols; lichaam reageert op insuline"/>
    <x v="6"/>
    <x v="4"/>
  </r>
  <r>
    <x v="3"/>
    <n v="18624"/>
    <s v="Azahaf M'Hamed"/>
    <d v="2018-08-30T00:00:00"/>
    <s v="50% werken gedurende 3 maanden, max 2 dagen opeenvolgende dagen werken / 4 thuis; evaluatie eind november 2018"/>
    <x v="4"/>
    <x v="4"/>
  </r>
  <r>
    <x v="0"/>
    <n v="18753"/>
    <s v="Maes Tommy"/>
    <d v="2014-04-16T00:00:00"/>
    <s v="brief evaluatie LV 16/04/14: geldafgifte kan beter, wel regelmatig maar nooit op nul"/>
    <x v="0"/>
    <x v="0"/>
  </r>
  <r>
    <x v="3"/>
    <n v="18753"/>
    <s v="Maes Tommy"/>
    <d v="2014-04-16T00:00:00"/>
    <s v="brief evaluatie LV 16/04/14: 2 ziekteperiodes in 8 maand, moet beter als LV"/>
    <x v="0"/>
    <x v="0"/>
  </r>
  <r>
    <x v="6"/>
    <n v="18986"/>
    <s v="Van Volsem Stijn"/>
    <d v="2012-10-02T00:00:00"/>
    <d v="2012-10-02T00:00:00"/>
    <x v="9"/>
    <x v="5"/>
  </r>
  <r>
    <x v="2"/>
    <n v="18986"/>
    <s v="Van Volsem Stijn"/>
    <d v="2014-03-05T00:00:00"/>
    <s v="verg 05/03/14: opvolgen, contact met GV, mogelijks nog ZI-problemen op komst"/>
    <x v="5"/>
    <x v="0"/>
  </r>
  <r>
    <x v="7"/>
    <n v="18986"/>
    <s v="Van Volsem Stijn"/>
    <d v="2017-11-24T00:00:00"/>
    <s v="signaal vanuit soc dienst dat toestand vrouw verergerd is, mogelijks aangepaste diensten of andere hulp nodig, wordt nog bekeken (Stijn moet nog iets laten weten aan Greet)"/>
    <x v="11"/>
    <x v="3"/>
  </r>
  <r>
    <x v="2"/>
    <n v="18987"/>
    <s v="De Geyter Dolly"/>
    <d v="2015-02-13T00:00:00"/>
    <s v="verg 13/02/15: geen actie"/>
    <x v="10"/>
    <x v="1"/>
  </r>
  <r>
    <x v="2"/>
    <n v="18987"/>
    <s v="De Geyter Dolly"/>
    <d v="2016-01-26T00:00:00"/>
    <s v="verg: nav AO in 2014 restletsels, ZI01 tot eind feb 2016, nadien vermoedelijk verlenging, wendt ZI01 aan om aan de slag te kunnen blijven, soc dienst neemt nog eens contact op"/>
    <x v="2"/>
    <x v="2"/>
  </r>
  <r>
    <x v="6"/>
    <n v="18987"/>
    <s v="De Geyter Dolly"/>
    <d v="2016-04-07T00:00:00"/>
    <s v="CR: Dolly heeft last van slaapstoornissen. Ze wordt 14 april geopereerd, hierna zou dit moeten beteren. Na ziekte (vanaf 1/09/2015) ouderschapsverlof 80%"/>
    <x v="0"/>
    <x v="2"/>
  </r>
  <r>
    <x v="2"/>
    <n v="18987"/>
    <s v="De Geyter Dolly"/>
    <d v="2016-08-01T00:00:00"/>
    <s v="verg: in september 2015 gestart met ZI01, bijna een jaar dus, geen verlenging mogelijk"/>
    <x v="4"/>
    <x v="2"/>
  </r>
  <r>
    <x v="2"/>
    <n v="18987"/>
    <s v="De Geyter Dolly"/>
    <d v="2017-01-19T00:00:00"/>
    <s v="verg: op gesprek 20/01: wijzen op houding tov soc dienst, 3 periodes niettegenstaande aangepast werk, aangepast werk wordt stopgezet"/>
    <x v="2"/>
    <x v="3"/>
  </r>
  <r>
    <x v="8"/>
    <n v="18987"/>
    <s v="De Geyter Dolly"/>
    <d v="2017-01-20T00:00:00"/>
    <s v="CR: te laat komen gelinkt aan med problemen en privé issues. Ze rekent erop dat het zal beteren."/>
    <x v="2"/>
    <x v="3"/>
  </r>
  <r>
    <x v="6"/>
    <n v="18987"/>
    <s v="De Geyter Dolly"/>
    <d v="2017-01-20T00:00:00"/>
    <s v="CR: soc dienst ingelicht dat aangepast werk gestart is na de ziekteperiodes"/>
    <x v="2"/>
    <x v="3"/>
  </r>
  <r>
    <x v="6"/>
    <n v="18987"/>
    <s v="De Geyter Dolly"/>
    <d v="2017-01-20T00:00:00"/>
    <s v="CR: operatie op 14/04 heeft niet geholpen (ze hebben gezien dat het niet aan dat lag en aan het andere kunnen ze niets doen), probleem is er dus nog. Vandaar het aangepast werk, dit lijkt te helpen. Gezegd dat ze soc dienst best op de hoogte houdt, dat ze moeilijk bereikbaar is. Deeltijds werken momenteel niet aan de orde wegens financiële redenen. Opvolgen."/>
    <x v="2"/>
    <x v="3"/>
  </r>
  <r>
    <x v="2"/>
    <n v="18987"/>
    <s v="De Geyter Dolly"/>
    <d v="2017-03-16T00:00:00"/>
    <s v="verg regio: gesprek na hernemen, druk verhogen - nagaan bij Greet of ze weer progr kan hernemen"/>
    <x v="5"/>
    <x v="3"/>
  </r>
  <r>
    <x v="3"/>
    <n v="18987"/>
    <s v="De Geyter Dolly"/>
    <d v="2017-03-28T00:00:00"/>
    <s v="info soc dienst: er zal een verlenging komen, is bezig met herstel; vroeg of ZI01 nog kon, is echter gelimiteerd in tijd, ev aangepast werk?"/>
    <x v="5"/>
    <x v="3"/>
  </r>
  <r>
    <x v="2"/>
    <n v="18987"/>
    <s v="De Geyter Dolly"/>
    <d v="2017-04-13T00:00:00"/>
    <s v="verg: niet de indruk dat ze actief zoekt naar oplossingen voor haar problemen, medisch of niet; wil naar lijnwinkel; heeft het financieel moeilijk om deeltijds te werken, maar niet om ziek thuis te zijn? Reageert niet op aanbiedingen aangepast werk. =&gt; gesprek SH"/>
    <x v="0"/>
    <x v="3"/>
  </r>
  <r>
    <x v="6"/>
    <n v="18987"/>
    <s v="De Geyter Dolly"/>
    <d v="2017-05-05T00:00:00"/>
    <s v="SH: Dolly geeft aan halftijds te willen hernemen met ouderschapsverlof, vanaf juni. Ze was echter niet zeker of dit nog wel kon. Gevraagd dit zelf op te nemen met HRDC."/>
    <x v="7"/>
    <x v="3"/>
  </r>
  <r>
    <x v="6"/>
    <n v="18987"/>
    <s v="De Geyter Dolly"/>
    <d v="2017-05-08T00:00:00"/>
    <s v="SH: Dolly heeft nog geen contact opgenomen met HRDC, maar uit info van onze HR blijkt dat ze reeds de 3 maanden voor haar één kind reeds heeft opgenomen, rest nog een maand zonder uitkering. Ze dacht eraan om 80% te werken vanaf juni, maar ze moet zelf de nodige stappen zetten hiervoor."/>
    <x v="7"/>
    <x v="3"/>
  </r>
  <r>
    <x v="3"/>
    <n v="18987"/>
    <s v="De Geyter Dolly"/>
    <d v="2017-05-12T00:00:00"/>
    <s v="papieren DA zijn binnen en goedgekeurd, ook door HRDC uitzonderlijk goedgekeurd; moet wel hernemen dan vanaf juni…"/>
    <x v="7"/>
    <x v="3"/>
  </r>
  <r>
    <x v="3"/>
    <n v="18987"/>
    <s v="De Geyter Dolly"/>
    <d v="2017-05-18T00:00:00"/>
    <s v="arbeidsgeneesheer akkoord met hernemen vanaf 01/06"/>
    <x v="7"/>
    <x v="3"/>
  </r>
  <r>
    <x v="2"/>
    <n v="18987"/>
    <s v="De Geyter Dolly"/>
    <d v="2017-09-06T00:00:00"/>
    <s v="verg: hernomen, sindsdien niet meer ziek geweest"/>
    <x v="1"/>
    <x v="3"/>
  </r>
  <r>
    <x v="3"/>
    <n v="18987"/>
    <s v="De Geyter Dolly"/>
    <d v="2018-07-26T00:00:00"/>
    <s v="sw : tel contact : enkel gebroken, net uit plaaster, start met kine"/>
    <x v="8"/>
    <x v="4"/>
  </r>
  <r>
    <x v="2"/>
    <n v="19016"/>
    <s v="Joos Veronique"/>
    <d v="2015-02-13T00:00:00"/>
    <s v="verg 13/02/15: geen actie"/>
    <x v="10"/>
    <x v="1"/>
  </r>
  <r>
    <x v="2"/>
    <n v="19090"/>
    <s v="Hondeghem Dirk"/>
    <d v="2014-03-05T00:00:00"/>
    <s v="verg 05/03/14: geen actie"/>
    <x v="5"/>
    <x v="0"/>
  </r>
  <r>
    <x v="2"/>
    <n v="19090"/>
    <s v="Hondeghem Dirk"/>
    <d v="2015-07-27T00:00:00"/>
    <s v="verg 27/07/15: soc dienst neemt contact"/>
    <x v="8"/>
    <x v="1"/>
  </r>
  <r>
    <x v="2"/>
    <n v="19090"/>
    <s v="Hondeghem Dirk"/>
    <d v="2016-01-06T00:00:00"/>
    <s v="verg 06/01/16: soc dienst neemt contact op"/>
    <x v="2"/>
    <x v="2"/>
  </r>
  <r>
    <x v="2"/>
    <n v="19090"/>
    <s v="Hondeghem Dirk"/>
    <d v="2016-09-13T00:00:00"/>
    <s v="verg: privaat ongeval, al enkele grote periodes gehad, gesprek regio plannen"/>
    <x v="1"/>
    <x v="2"/>
  </r>
  <r>
    <x v="6"/>
    <n v="19090"/>
    <s v="Hondeghem Dirk"/>
    <d v="2016-11-22T00:00:00"/>
    <s v="sw : 1 lange afwezigheid wegens operatieve ingreep (verder goed dossier)"/>
    <x v="11"/>
    <x v="2"/>
  </r>
  <r>
    <x v="1"/>
    <n v="19127"/>
    <s v="De Clercq Wendy"/>
    <d v="2010-11-05T00:00:00"/>
    <s v="05/11/10: zwaar ongeval Nieuwevaart"/>
    <x v="11"/>
    <x v="8"/>
  </r>
  <r>
    <x v="2"/>
    <n v="19127"/>
    <s v="De Clercq Wendy"/>
    <d v="2016-01-26T00:00:00"/>
    <s v="verg: opvolgen"/>
    <x v="2"/>
    <x v="2"/>
  </r>
  <r>
    <x v="3"/>
    <n v="19127"/>
    <s v="De Clercq Wendy"/>
    <d v="2017-03-28T00:00:00"/>
    <s v="informele info: moet weer operatie ondergaan"/>
    <x v="5"/>
    <x v="3"/>
  </r>
  <r>
    <x v="2"/>
    <n v="19127"/>
    <s v="De Clercq Wendy"/>
    <d v="2017-09-06T00:00:00"/>
    <s v="verg: hernomen"/>
    <x v="1"/>
    <x v="3"/>
  </r>
  <r>
    <x v="16"/>
    <n v="19127"/>
    <s v="De Clercq Wendy"/>
    <d v="2018-07-13T00:00:00"/>
    <s v="Info vanuit dispatching:  Omstreeks 6u24 oproep AB 5933 met De Clercq Wendy dat ze onwel was geworden dit mogelijks door uitlaatgassen die op  het voertuig zijn gekomen. Voertuig laten uitwisselen en controle personeel + appel ter plaatse gestuurd. Chauffeur wenste geen dienst 100. "/>
    <x v="8"/>
    <x v="4"/>
  </r>
  <r>
    <x v="1"/>
    <n v="19249"/>
    <s v="Odaci Kadir"/>
    <d v="2013-11-06T00:00:00"/>
    <s v="verg 06/11/13: opvolging rijschool"/>
    <x v="11"/>
    <x v="7"/>
  </r>
  <r>
    <x v="1"/>
    <n v="19249"/>
    <s v="Odaci Kadir"/>
    <d v="2014-06-01T00:00:00"/>
    <s v="topcrashers 01/06/14: nok"/>
    <x v="6"/>
    <x v="0"/>
  </r>
  <r>
    <x v="5"/>
    <n v="19249"/>
    <s v="Odaci Kadir"/>
    <d v="2014-06-26T00:00:00"/>
    <s v="26/06/14: foto facebook die wat ongelukkig is (echter geen direct verband met De Lijn), volgende keer aanspreken"/>
    <x v="6"/>
    <x v="0"/>
  </r>
  <r>
    <x v="0"/>
    <n v="19249"/>
    <s v="Odaci Kadir"/>
    <d v="2014-10-30T00:00:00"/>
    <s v="30/10/14: tel. (cr): zal erop letten elke barema te storten"/>
    <x v="9"/>
    <x v="0"/>
  </r>
  <r>
    <x v="2"/>
    <n v="19249"/>
    <s v="Odaci Kadir"/>
    <d v="2015-04-15T00:00:00"/>
    <s v="verg 15/04/15: gesprek regio plannen"/>
    <x v="0"/>
    <x v="1"/>
  </r>
  <r>
    <x v="6"/>
    <n v="19249"/>
    <s v="Odaci Kadir"/>
    <d v="2015-05-18T00:00:00"/>
    <s v="18/05/15: serieuze nierproblemen gehad, er zit nog 1 niersteen, moet opgevolgd worden, maar voorlopig ok"/>
    <x v="7"/>
    <x v="1"/>
  </r>
  <r>
    <x v="0"/>
    <n v="19249"/>
    <s v="Odaci Kadir"/>
    <d v="2015-05-18T00:00:00"/>
    <s v="18/05/15: aangehaald tijdens gesprek ZI, is verbeterd, nog een meeslepend saldo van 26 euro, ik doe nazicht en koppel terug"/>
    <x v="7"/>
    <x v="1"/>
  </r>
  <r>
    <x v="2"/>
    <n v="19249"/>
    <s v="Odaci Kadir"/>
    <d v="2017-01-24T00:00:00"/>
    <s v="verg: soc problemen, daar zijn andere stelsels voor, gesprek regio afhankelijk van datum hernemen"/>
    <x v="2"/>
    <x v="3"/>
  </r>
  <r>
    <x v="6"/>
    <n v="19249"/>
    <s v="Odaci Kadir"/>
    <d v="2017-04-12T00:00:00"/>
    <s v="cr: gesprek na LZ: vechtscheiding achter de rug, vrouw bevallen van eerste kind, geen contact mogen hebben, zat aan de rand van de afgrond (drinken), gaat nu beter"/>
    <x v="0"/>
    <x v="3"/>
  </r>
  <r>
    <x v="10"/>
    <n v="19249"/>
    <s v="Odaci Kadir"/>
    <d v="2018-08-14T00:00:00"/>
    <s v="sw : Techniek kreeg een foutmelding van een camera, deze bleek afgeplakt. Mogelijks was het Kadir,…. (geen enkel bewijs)"/>
    <x v="4"/>
    <x v="4"/>
  </r>
  <r>
    <x v="0"/>
    <n v="19272"/>
    <s v="Vermeulen Emmanuel"/>
    <d v="2010-10-21T00:00:00"/>
    <s v="21/10/10: alle achterstand storten"/>
    <x v="9"/>
    <x v="8"/>
  </r>
  <r>
    <x v="0"/>
    <n v="19272"/>
    <s v="Vermeulen Emmanuel"/>
    <d v="2011-10-18T00:00:00"/>
    <s v="elke barema storten, alle achterstand storten"/>
    <x v="9"/>
    <x v="10"/>
  </r>
  <r>
    <x v="0"/>
    <n v="19272"/>
    <s v="Vermeulen Emmanuel"/>
    <d v="2012-03-30T00:00:00"/>
    <s v="elke barema storten, geen hoge achterstanden meer, anders form verw"/>
    <x v="5"/>
    <x v="5"/>
  </r>
  <r>
    <x v="0"/>
    <n v="19272"/>
    <s v="Vermeulen Emmanuel"/>
    <d v="2012-08-28T00:00:00"/>
    <s v="formele verwittiging, elke barema storten"/>
    <x v="4"/>
    <x v="5"/>
  </r>
  <r>
    <x v="0"/>
    <n v="19272"/>
    <s v="Vermeulen Emmanuel"/>
    <d v="2013-08-02T00:00:00"/>
    <s v="nazicht kas 02/08/13: NOK"/>
    <x v="4"/>
    <x v="7"/>
  </r>
  <r>
    <x v="0"/>
    <n v="19272"/>
    <s v="Vermeulen Emmanuel"/>
    <d v="2013-08-22T00:00:00"/>
    <s v="goed bezig, enkel in juli &amp; begin aug een terugval"/>
    <x v="4"/>
    <x v="7"/>
  </r>
  <r>
    <x v="0"/>
    <n v="19272"/>
    <s v="Vermeulen Emmanuel"/>
    <d v="2014-01-09T00:00:00"/>
    <s v="nazicht kas 09/01/14: sleept saldo mee van 45,60 euro"/>
    <x v="2"/>
    <x v="0"/>
  </r>
  <r>
    <x v="0"/>
    <n v="19272"/>
    <s v="Vermeulen Emmanuel"/>
    <d v="2014-02-07T00:00:00"/>
    <s v="laatste verwittiging + 3 dagen schorsing, zegt dat het binnen 6md allemaal beter zou moeten gaan, herhaald dat hij bij problemen vooraf moet verwittiging"/>
    <x v="10"/>
    <x v="0"/>
  </r>
  <r>
    <x v="2"/>
    <n v="19272"/>
    <s v="Vermeulen Emmanuel"/>
    <d v="2016-09-13T00:00:00"/>
    <s v="verg: med problematiek, ok nu"/>
    <x v="1"/>
    <x v="2"/>
  </r>
  <r>
    <x v="9"/>
    <n v="19520"/>
    <s v="Van Steenbergen Kris"/>
    <d v="2013-12-09T00:00:00"/>
    <s v="09/12/13: melding van controleur dat Kris CR of SH ging bellen/mailen; hij zou al 10' staan wachten hebben om overwerk te kunnen laten noteren, maar Angeline heeft hem niet gezien. Het was razend druk, dus ze zou hem gevraagd hebben even te wachten, maar ze heeft hem niet gezien, dus kon ze zelfs dat niet doen. Hij was er blijkbaar niet mee gediend."/>
    <x v="3"/>
    <x v="7"/>
  </r>
  <r>
    <x v="6"/>
    <n v="19676"/>
    <s v="Deschrijver Ivan"/>
    <d v="2009-11-30T00:00:00"/>
    <s v="30/11/09 (MF)"/>
    <x v="11"/>
    <x v="9"/>
  </r>
  <r>
    <x v="0"/>
    <n v="19676"/>
    <s v="Deschrijver Ivan"/>
    <d v="2009-11-30T00:00:00"/>
    <s v="30/11/09 (MF): regelmatig storten"/>
    <x v="11"/>
    <x v="9"/>
  </r>
  <r>
    <x v="1"/>
    <n v="19676"/>
    <s v="Deschrijver Ivan"/>
    <d v="2010-03-24T00:00:00"/>
    <s v="24/03/10: opvolging rijschool"/>
    <x v="5"/>
    <x v="8"/>
  </r>
  <r>
    <x v="0"/>
    <n v="19676"/>
    <s v="Deschrijver Ivan"/>
    <d v="2012-08-24T00:00:00"/>
    <s v="elke barema storten"/>
    <x v="4"/>
    <x v="5"/>
  </r>
  <r>
    <x v="1"/>
    <n v="19676"/>
    <s v="Deschrijver Ivan"/>
    <d v="2012-11-20T00:00:00"/>
    <s v="opvolging rijschool"/>
    <x v="11"/>
    <x v="5"/>
  </r>
  <r>
    <x v="1"/>
    <n v="19676"/>
    <s v="Deschrijver Ivan"/>
    <d v="2012-12-14T00:00:00"/>
    <s v="ongevallenpreventie"/>
    <x v="3"/>
    <x v="5"/>
  </r>
  <r>
    <x v="0"/>
    <n v="19676"/>
    <s v="Deschrijver Ivan"/>
    <d v="2013-08-02T00:00:00"/>
    <s v="nazicht kas 02/08/13: ok"/>
    <x v="4"/>
    <x v="7"/>
  </r>
  <r>
    <x v="0"/>
    <n v="19676"/>
    <s v="Deschrijver Ivan"/>
    <d v="2013-10-21T00:00:00"/>
    <s v="gesprek 21/10/13: verbeterd, maar erop blijven letten"/>
    <x v="9"/>
    <x v="7"/>
  </r>
  <r>
    <x v="1"/>
    <n v="19676"/>
    <s v="Deschrijver Ivan"/>
    <d v="2013-10-21T00:00:00"/>
    <s v="preventief rijden (had al tips gekregen tijdens coaching)"/>
    <x v="9"/>
    <x v="7"/>
  </r>
  <r>
    <x v="1"/>
    <n v="19676"/>
    <s v="Deschrijver Ivan"/>
    <d v="2013-11-06T00:00:00"/>
    <s v="verg  06/11/13: opvolging rijschool"/>
    <x v="11"/>
    <x v="7"/>
  </r>
  <r>
    <x v="1"/>
    <n v="19676"/>
    <s v="Deschrijver Ivan"/>
    <d v="2014-06-01T00:00:00"/>
    <s v="topcrashers 01/06/14: nok"/>
    <x v="6"/>
    <x v="0"/>
  </r>
  <r>
    <x v="1"/>
    <n v="19676"/>
    <s v="Deschrijver Ivan"/>
    <d v="2014-08-05T00:00:00"/>
    <s v="(SW) : samenspel van vele kleine ongevallen, zal def. rijden in toekomst"/>
    <x v="4"/>
    <x v="0"/>
  </r>
  <r>
    <x v="1"/>
    <n v="19676"/>
    <s v="Deschrijver Ivan"/>
    <d v="2015-01-28T00:00:00"/>
    <s v="verg RS 28/01/15: nieuw gesprek plannen (form verw)"/>
    <x v="2"/>
    <x v="1"/>
  </r>
  <r>
    <x v="1"/>
    <n v="19676"/>
    <s v="Deschrijver Ivan"/>
    <d v="2015-02-19T00:00:00"/>
    <s v="19/02/2015 (sw): positieve evolutie"/>
    <x v="10"/>
    <x v="1"/>
  </r>
  <r>
    <x v="2"/>
    <n v="19676"/>
    <s v="Deschrijver Ivan"/>
    <d v="2015-07-27T00:00:00"/>
    <s v="verg 27/07/15: opvolgen"/>
    <x v="8"/>
    <x v="1"/>
  </r>
  <r>
    <x v="5"/>
    <n v="19691"/>
    <s v="Akhayad Ahmed"/>
    <d v="2017-05-12T00:00:00"/>
    <s v="info Lucie:  Ahmed zit sinds april in een tramrol, moest een nieuwe tramopleiding volgen omdat het te lang geleden was dat hij er nog mee gereden had. Kwam op 12/05 zeggen dat hij de opleiding niet meer zag zitten en wenste te stoppen. Er werd hem meegedeeld dat hij dan ook niet meer op die plaats kon blijven staan. Hij heeft iemand gevonden uit A17 (zou oude rol) om te ruilen."/>
    <x v="7"/>
    <x v="3"/>
  </r>
  <r>
    <x v="4"/>
    <n v="19766"/>
    <s v="De Boeck Johannes"/>
    <d v="2008-04-15T00:00:00"/>
    <s v="Houding tav collega's en klanten: 15/04/08 (DC)"/>
    <x v="0"/>
    <x v="11"/>
  </r>
  <r>
    <x v="4"/>
    <n v="19766"/>
    <s v="De Boeck Johannes"/>
    <d v="2010-04-13T00:00:00"/>
    <d v="2010-04-13T00:00:00"/>
    <x v="0"/>
    <x v="8"/>
  </r>
  <r>
    <x v="4"/>
    <n v="19766"/>
    <s v="De Boeck Johannes"/>
    <d v="2011-10-18T00:00:00"/>
    <s v="18/10/11 -&gt; 1 melding sindsdien!"/>
    <x v="9"/>
    <x v="10"/>
  </r>
  <r>
    <x v="1"/>
    <n v="19766"/>
    <s v="De Boeck Johannes"/>
    <d v="2013-11-06T00:00:00"/>
    <s v="verg 06/11/13: opvolging rijschool"/>
    <x v="11"/>
    <x v="7"/>
  </r>
  <r>
    <x v="5"/>
    <n v="19766"/>
    <s v="De Boeck Johannes"/>
    <d v="2014-10-24T00:00:00"/>
    <s v="24/10/14: conflict met Andy Middernacht"/>
    <x v="9"/>
    <x v="0"/>
  </r>
  <r>
    <x v="5"/>
    <n v="19766"/>
    <s v="De Boeck Johannes"/>
    <d v="2015-12-23T00:00:00"/>
    <s v="23/12/15: aangesproken op ongepaste uitlating aan de zuid (klacht van Sidi Ettaibi)"/>
    <x v="3"/>
    <x v="1"/>
  </r>
  <r>
    <x v="3"/>
    <n v="19766"/>
    <s v="De Boeck Johannes"/>
    <d v="2016-04-08T00:00:00"/>
    <s v="mail van sociale dienst dat hij niet mag hernemen van arbeidsgeneesheer"/>
    <x v="0"/>
    <x v="2"/>
  </r>
  <r>
    <x v="2"/>
    <n v="19766"/>
    <s v="De Boeck Johannes"/>
    <d v="2016-08-01T00:00:00"/>
    <s v="verg: privaat ongeval, soc dienst heeft regelmatig contact"/>
    <x v="4"/>
    <x v="2"/>
  </r>
  <r>
    <x v="2"/>
    <n v="19766"/>
    <s v="De Boeck Johannes"/>
    <d v="2017-01-24T00:00:00"/>
    <s v="verg: opvolgen"/>
    <x v="2"/>
    <x v="3"/>
  </r>
  <r>
    <x v="4"/>
    <n v="19766"/>
    <s v="De Boeck Johannes"/>
    <s v="00/06/2014"/>
    <s v="Eind juni 2014 aangesproken op zijn rijgedrag tov van mijzelf als fietser. "/>
    <x v="12"/>
    <x v="0"/>
  </r>
  <r>
    <x v="3"/>
    <n v="19766"/>
    <s v="De Boeck Johannes"/>
    <d v="2018-07-31T00:00:00"/>
    <s v="sw :  thuis na fietsongeval (op weg naar werk). Herstel zal nog enkele maanden duren"/>
    <x v="8"/>
    <x v="4"/>
  </r>
  <r>
    <x v="2"/>
    <n v="19810"/>
    <s v="Willems Kristine"/>
    <d v="2015-04-15T00:00:00"/>
    <s v="verg 15/04/15: geen actie"/>
    <x v="0"/>
    <x v="1"/>
  </r>
  <r>
    <x v="2"/>
    <n v="19810"/>
    <s v="Willems Kristine"/>
    <d v="2015-07-28T00:00:00"/>
    <s v="verg 28/07/15: zwaar ten val gekomen eind mei '15, opvolgen na herneming"/>
    <x v="8"/>
    <x v="1"/>
  </r>
  <r>
    <x v="3"/>
    <n v="19810"/>
    <s v="Willems Kristine"/>
    <d v="2016-01-07T00:00:00"/>
    <s v="07/01/16: melding van soc dienst dat ze niet mag hernemen van arbeidsgeneesheer"/>
    <x v="2"/>
    <x v="2"/>
  </r>
  <r>
    <x v="2"/>
    <n v="19810"/>
    <s v="Willems Kristine"/>
    <d v="2016-01-26T00:00:00"/>
    <s v="verg: wil hernemen, maar mag nog niet van arbeidsgeneesheer"/>
    <x v="2"/>
    <x v="2"/>
  </r>
  <r>
    <x v="2"/>
    <n v="19810"/>
    <s v="Willems Kristine"/>
    <d v="2017-06-09T00:00:00"/>
    <s v="overleg met sociale dienst: Greet neemt contact op"/>
    <x v="6"/>
    <x v="3"/>
  </r>
  <r>
    <x v="2"/>
    <n v="19810"/>
    <s v="Willems Kristine"/>
    <d v="2018-06-25T00:00:00"/>
    <s v="verg: bij volgende ZI gesprek regio"/>
    <x v="6"/>
    <x v="4"/>
  </r>
  <r>
    <x v="2"/>
    <n v="19848"/>
    <s v="Gevaert Patrick"/>
    <d v="2017-01-24T00:00:00"/>
    <s v="verg: lang thuis geweest wegens AO, nadien ZI (zal niet meer erkend zijn); vermoedelijk restletsels; gesprek na volgende ZI"/>
    <x v="2"/>
    <x v="3"/>
  </r>
  <r>
    <x v="7"/>
    <n v="19851"/>
    <s v="Penninck Marc"/>
    <d v="2015-04-21T00:00:00"/>
    <s v="21/04/2015: nav agressiegeval 20/04/15"/>
    <x v="0"/>
    <x v="1"/>
  </r>
  <r>
    <x v="2"/>
    <n v="19851"/>
    <s v="Penninck Marc"/>
    <d v="2015-07-27T00:00:00"/>
    <s v="verg 27/07/15: opvolgen"/>
    <x v="8"/>
    <x v="1"/>
  </r>
  <r>
    <x v="1"/>
    <n v="19917"/>
    <s v="Vandevyvere Frank"/>
    <d v="2010-03-24T00:00:00"/>
    <s v="24/03/10: opvolging rijschool"/>
    <x v="5"/>
    <x v="8"/>
  </r>
  <r>
    <x v="1"/>
    <n v="19917"/>
    <s v="Vandevyvere Frank"/>
    <d v="2012-02-13T00:00:00"/>
    <d v="2012-02-13T00:00:00"/>
    <x v="10"/>
    <x v="5"/>
  </r>
  <r>
    <x v="1"/>
    <n v="19917"/>
    <s v="Vandevyvere Frank"/>
    <d v="2012-05-24T00:00:00"/>
    <s v="24/05/12 ongevallenpreventie"/>
    <x v="7"/>
    <x v="5"/>
  </r>
  <r>
    <x v="1"/>
    <n v="19917"/>
    <s v="Vandevyvere Frank"/>
    <d v="2012-06-19T00:00:00"/>
    <s v="19/06/12: ongevallenpreventie"/>
    <x v="6"/>
    <x v="5"/>
  </r>
  <r>
    <x v="9"/>
    <n v="19917"/>
    <s v="Vandevyvere Frank"/>
    <d v="2013-02-27T00:00:00"/>
    <s v="27/02/13: melding Tom De Clercq: roept heel snel op voor agressie"/>
    <x v="10"/>
    <x v="7"/>
  </r>
  <r>
    <x v="6"/>
    <n v="19917"/>
    <s v="Vandevyvere Frank"/>
    <d v="2013-07-17T00:00:00"/>
    <d v="2013-07-17T00:00:00"/>
    <x v="8"/>
    <x v="7"/>
  </r>
  <r>
    <x v="2"/>
    <n v="19917"/>
    <s v="Vandevyvere Frank"/>
    <d v="2014-03-05T00:00:00"/>
    <s v="verg 05/03/14: na volgende ZI gesprek CR"/>
    <x v="5"/>
    <x v="0"/>
  </r>
  <r>
    <x v="1"/>
    <n v="19917"/>
    <s v="Vandevyvere Frank"/>
    <d v="2014-08-01T00:00:00"/>
    <s v="topcrasher 01/08/14: nok"/>
    <x v="4"/>
    <x v="0"/>
  </r>
  <r>
    <x v="2"/>
    <n v="19917"/>
    <s v="Vandevyvere Frank"/>
    <d v="2015-07-27T00:00:00"/>
    <s v="verg 27/07/15: gesprek SH, familiale problemen (dochter)"/>
    <x v="8"/>
    <x v="1"/>
  </r>
  <r>
    <x v="6"/>
    <n v="19917"/>
    <s v="Vandevyvere Frank"/>
    <d v="2015-08-27T00:00:00"/>
    <s v="gesprek SH 27/08/2015"/>
    <x v="4"/>
    <x v="1"/>
  </r>
  <r>
    <x v="5"/>
    <n v="19917"/>
    <s v="Vandevyvere Frank"/>
    <d v="2017-01-19T00:00:00"/>
    <s v="melding van onbetamelijk gedrag tav kuisvrouw, (informeel) opgenomen met hem door SW"/>
    <x v="2"/>
    <x v="3"/>
  </r>
  <r>
    <x v="2"/>
    <n v="19917"/>
    <s v="Vandevyvere Frank"/>
    <d v="2017-09-04T00:00:00"/>
    <s v="verg: gesprek regio"/>
    <x v="1"/>
    <x v="3"/>
  </r>
  <r>
    <x v="6"/>
    <n v="19917"/>
    <s v="Vandevyvere Frank"/>
    <d v="2017-09-20T00:00:00"/>
    <s v="cr: privéproblemen gehad, komt uit een dal, is ook tweemaal een dag thuis geweest omdat hij te veel gedronken had op de voetbal, aangeraden te letten op zijn drankgebruik"/>
    <x v="1"/>
    <x v="3"/>
  </r>
  <r>
    <x v="12"/>
    <n v="19917"/>
    <s v="Vandevyvere Frank"/>
    <d v="2017-09-20T00:00:00"/>
    <s v="cr: tijdens verzuimgesprek vermeld dat hij al een aantal meldingen heeft, hij moet opletten; zei dat hij niet meer binnen rookt en collega's aanspoort dit ook niet meer te doen; spoort ook collega's aan om perslucht aan te sluiten"/>
    <x v="1"/>
    <x v="3"/>
  </r>
  <r>
    <x v="7"/>
    <n v="19917"/>
    <s v="Vandevyvere Frank"/>
    <d v="2017-09-21T00:00:00"/>
    <s v="mail cr naar soc dienst: &quot;Ik had gisteren een verzuimgesprek met Frank. Hij vertelde dat hij privéproblemen heeft gehad, dat hij uit een diep dal komt. _x000a_Hij vertelde ook dat hij zijn laatste twee ziekteperiodes een dag thuis was omdat hij te veel gedronken had op de voetbal. Ik heb hem gevraagd waarom hij dan niet oplet? Hij heeft daar geen afdoend antwoord op gegeven. _x000a_Verder vertelde hij me dat hij er nog in zijn maag mee zit dat hij enkele maanden geleden moest blazen omdat een collega ons gezegd had dat hij naar drank rook. Ik heb hem de procedures nog eens uitgelegd, gezegd dat dit goed verlopen is; maar hij heeft een andere visie, hij zou het anders opgelost hebben (collega aanspreken en aanraden naar huis te gaan)._x000a__x000a_Alcohol komt (of kwam?) precies wel regelmatig terug in het verhaal. _x000a_Hij vertelde me dat hij graag met jou praat als jullie alleen aan de E17 zitten. Misschien iets om met hem eens te bespreken?&quot;"/>
    <x v="1"/>
    <x v="3"/>
  </r>
  <r>
    <x v="5"/>
    <n v="19917"/>
    <s v="Vandevyvere Frank"/>
    <d v="2017-12-20T00:00:00"/>
    <s v="cr: Frank opgebeld nav conflict in zijn privé met chauffeur v Destelbergen - zij zou hem gecoupeerd hebben en bijna aangereden - hij heeft haar klemgereden en is fel tegen haar tekeer gegaan. Erkende 'twee pintjes' gedronken te hebben - zal vermoedelijk meer geweest zijn. Duidelijk gemaakt dat zijn gedrag absoluut niet kan (controle en politie ter plaatse voor een conflict tussen twee collega's!)."/>
    <x v="3"/>
    <x v="3"/>
  </r>
  <r>
    <x v="3"/>
    <n v="19917"/>
    <s v="Vandevyvere Frank"/>
    <d v="2018-03-26T00:00:00"/>
    <s v="Zaterdag 24/03 afgevoerd naar het ziekenhuis, infarct gehad"/>
    <x v="5"/>
    <x v="4"/>
  </r>
  <r>
    <x v="3"/>
    <n v="19917"/>
    <s v="Vandevyvere Frank"/>
    <d v="2018-03-29T00:00:00"/>
    <s v="mail v Frank; moet naar UZ voor ballon onderzoek, verlenging tot 30/04"/>
    <x v="5"/>
    <x v="4"/>
  </r>
  <r>
    <x v="3"/>
    <n v="19917"/>
    <s v="Vandevyvere Frank"/>
    <d v="2018-04-24T00:00:00"/>
    <s v="mail v Frank: zoals het er nu uitziet zou het goed komen om op 3Mei te komen werken , juist moet ik op donderdag nog een laatste fietsproef doen"/>
    <x v="0"/>
    <x v="4"/>
  </r>
  <r>
    <x v="5"/>
    <n v="19966"/>
    <s v="Rombaut Wesley"/>
    <d v="2014-01-20T00:00:00"/>
    <s v="20/01/14: aangesproken op uitlating op facebook"/>
    <x v="2"/>
    <x v="0"/>
  </r>
  <r>
    <x v="6"/>
    <n v="19995"/>
    <s v="Neirinck Dirk"/>
    <d v="2012-02-29T00:00:00"/>
    <d v="2012-02-29T00:00:00"/>
    <x v="10"/>
    <x v="5"/>
  </r>
  <r>
    <x v="0"/>
    <n v="19995"/>
    <s v="Neirinck Dirk"/>
    <d v="2012-11-26T00:00:00"/>
    <s v="opvolgen na herneming ziekte"/>
    <x v="11"/>
    <x v="5"/>
  </r>
  <r>
    <x v="0"/>
    <n v="19995"/>
    <s v="Neirinck Dirk"/>
    <d v="2012-11-26T00:00:00"/>
    <s v="achterstand van 130 euro in twee schijven storten, blijven elke barema storten"/>
    <x v="11"/>
    <x v="5"/>
  </r>
  <r>
    <x v="0"/>
    <n v="19995"/>
    <s v="Neirinck Dirk"/>
    <d v="2013-08-02T00:00:00"/>
    <s v="nazicht kas 02/08/13: NOK"/>
    <x v="4"/>
    <x v="7"/>
  </r>
  <r>
    <x v="0"/>
    <n v="19995"/>
    <s v="Neirinck Dirk"/>
    <d v="2013-08-05T00:00:00"/>
    <s v="brief 05/08/13"/>
    <x v="4"/>
    <x v="7"/>
  </r>
  <r>
    <x v="2"/>
    <n v="19995"/>
    <s v="Neirinck Dirk"/>
    <d v="2013-11-04T00:00:00"/>
    <s v="verg 04/11/13: opvolgen"/>
    <x v="11"/>
    <x v="7"/>
  </r>
  <r>
    <x v="0"/>
    <n v="19995"/>
    <s v="Neirinck Dirk"/>
    <d v="2014-02-25T00:00:00"/>
    <s v="nazicht kas 25/02/14: nok"/>
    <x v="10"/>
    <x v="0"/>
  </r>
  <r>
    <x v="0"/>
    <n v="19995"/>
    <s v="Neirinck Dirk"/>
    <d v="2014-03-12T00:00:00"/>
    <s v="niet gestort sinds 13/02/14, heeft vandaag gestort, gevraagd elke barema te storten en ik zal navraag doen bij kasdienst voor het resterend saldo"/>
    <x v="5"/>
    <x v="0"/>
  </r>
  <r>
    <x v="4"/>
    <n v="19995"/>
    <s v="Neirinck Dirk"/>
    <d v="2014-03-12T00:00:00"/>
    <s v="12/03/14: klantenreacties (houding naar klanten)"/>
    <x v="5"/>
    <x v="0"/>
  </r>
  <r>
    <x v="0"/>
    <n v="19995"/>
    <s v="Neirinck Dirk"/>
    <d v="2014-04-02T00:00:00"/>
    <s v="bericht kas 02/04/14: geld = ok, lag aan vertraging"/>
    <x v="0"/>
    <x v="0"/>
  </r>
  <r>
    <x v="4"/>
    <n v="19995"/>
    <s v="Neirinck Dirk"/>
    <d v="2014-07-14T00:00:00"/>
    <s v="ivm KR van 26/06/14, zijn verhaal wordt bevestigd door aanwezige controleur, hij heeft ook getuigen; Dirk heeft klacht ingediend bij politie, klant heeft excuses aangeboden via brief"/>
    <x v="8"/>
    <x v="0"/>
  </r>
  <r>
    <x v="0"/>
    <n v="19995"/>
    <s v="Neirinck Dirk"/>
    <d v="2014-09-25T00:00:00"/>
    <s v="stort wel reglematig, maar voor N ipv na V + verwerkingstijd kas"/>
    <x v="1"/>
    <x v="0"/>
  </r>
  <r>
    <x v="5"/>
    <n v="19995"/>
    <s v="Neirinck Dirk"/>
    <d v="2016-06-22T00:00:00"/>
    <s v="gesprek CR nav incident met Foad Kaddouri en Idris Özdemir - afwachten wat de beelden zeggen voor verder gevolg"/>
    <x v="6"/>
    <x v="2"/>
  </r>
  <r>
    <x v="5"/>
    <n v="19995"/>
    <s v="Neirinck Dirk"/>
    <d v="2016-07-04T00:00:00"/>
    <s v="gesprek MF, IVC, Natacha Hoste en CR: nav incident 21/06 aan de zuid met Idris Özdemir 29414 en Fouad Kaddouri 26337 (Dirk zou zich racistisch uitgelaten hebben tegen hen - geen objectief bewijs)"/>
    <x v="8"/>
    <x v="2"/>
  </r>
  <r>
    <x v="5"/>
    <n v="19995"/>
    <s v="Neirinck Dirk"/>
    <d v="2016-11-03T00:00:00"/>
    <s v="Idris heeft klacht bij politie ingediend tegen Dirk, Dirk zegt zich niet goed te voelen op de werkvloer"/>
    <x v="11"/>
    <x v="2"/>
  </r>
  <r>
    <x v="4"/>
    <n v="19995"/>
    <s v="Neirinck Dirk"/>
    <d v="2017-01-05T00:00:00"/>
    <s v="sw : moeizaam gesprek rond klantenreacties, Dirk heeft veel conflicten let fietsers en vindt dat fietsers meer respect moeten hebben voor de wegcode, Dirk &quot;eist&quot; zijn plaats in verkeer op. Tevens RC besproken, heb fouten in 2015 gevonden en aan Dirk bezorgd . 1 week na gesprek terug KR met fietsers en gsm gebruik, Dirk mondeling gecontacteert, GSm gaf hij toe (conflict met fietser ontkent hij)"/>
    <x v="2"/>
    <x v="3"/>
  </r>
  <r>
    <x v="4"/>
    <n v="19995"/>
    <s v="Neirinck Dirk"/>
    <d v="2017-11-09T00:00:00"/>
    <s v="cr: Dirk gebeld nav 3 KR's over zelfde voorval op 13/10; moest plots remmen waardoor oudere dame gevallen was, man is heel boos geworden, er is een discussie ontstaan; nadat ze afgestapt waren is de man vooraan op de deur komen kloppen, Dirk had de deur geopend (had niet gezien dat het die man was), de discussie is opnieuw gestart; de man had er geen oren naar dat Dirk een ongeval vermeden had door te remmen (misschien was het dan erger geweest), mensen vooraan de bus hebben Dirk zijn verhaal naar de man bevestigd"/>
    <x v="11"/>
    <x v="3"/>
  </r>
  <r>
    <x v="4"/>
    <n v="19995"/>
    <s v="Neirinck Dirk"/>
    <d v="2017-12-01T00:00:00"/>
    <s v="KR's blijven -&gt; coaching door controle, nadien gesprek indien NOK"/>
    <x v="3"/>
    <x v="3"/>
  </r>
  <r>
    <x v="5"/>
    <n v="19995"/>
    <s v="Neirinck Dirk"/>
    <d v="2018-02-14T00:00:00"/>
    <s v="conflict met Dimitri De Poorter"/>
    <x v="10"/>
    <x v="4"/>
  </r>
  <r>
    <x v="5"/>
    <n v="19995"/>
    <s v="Neirinck Dirk"/>
    <d v="2018-02-21T00:00:00"/>
    <s v="Mail SW: Heb net met Greet volgende afgesproken_x000a_- Greet contacteert Dirk over het conflict met Dimitri DePoorter_x000a_- (Voorziene) gesprek hiërarchie op 1 maart gaat gewoon door (met focus op gedrag – klantenreacties – conflicten collega’s)_x000a_"/>
    <x v="10"/>
    <x v="6"/>
  </r>
  <r>
    <x v="10"/>
    <n v="19995"/>
    <s v="Neirinck Dirk"/>
    <d v="2018-03-01T00:00:00"/>
    <s v="sw : aanleiding waren meldingen chauffeurbeheer, (constructief)gesprek over confict met Dimitri Depoorter en klantenreacteis. Dirk erkende attitudeprobleem en werkt er aan. "/>
    <x v="5"/>
    <x v="4"/>
  </r>
  <r>
    <x v="6"/>
    <n v="20247"/>
    <s v="Vermeire Vanessa"/>
    <d v="2013-11-04T00:00:00"/>
    <s v="medische problemen"/>
    <x v="11"/>
    <x v="7"/>
  </r>
  <r>
    <x v="2"/>
    <n v="20247"/>
    <s v="Vermeire Vanessa"/>
    <d v="2013-11-04T00:00:00"/>
    <s v="verg 04/11/13: sociale dienst volgt op"/>
    <x v="11"/>
    <x v="7"/>
  </r>
  <r>
    <x v="3"/>
    <n v="20247"/>
    <s v="Vermeire Vanessa"/>
    <d v="2015-01-08T00:00:00"/>
    <s v="08/01/15: melding van herval"/>
    <x v="2"/>
    <x v="1"/>
  </r>
  <r>
    <x v="2"/>
    <n v="20247"/>
    <s v="Vermeire Vanessa"/>
    <d v="2015-01-30T00:00:00"/>
    <s v="verg 30/01/15: heeft binnenkort behandeling nodig"/>
    <x v="2"/>
    <x v="1"/>
  </r>
  <r>
    <x v="3"/>
    <n v="20247"/>
    <s v="Vermeire Vanessa"/>
    <d v="2015-04-23T00:00:00"/>
    <s v="23/04/15: melding dat ze in mei '15 een ingreep zal moeten ondergaan"/>
    <x v="0"/>
    <x v="1"/>
  </r>
  <r>
    <x v="2"/>
    <n v="20247"/>
    <s v="Vermeire Vanessa"/>
    <d v="2015-07-27T00:00:00"/>
    <s v="verg 27/07/15: opvolgen"/>
    <x v="8"/>
    <x v="1"/>
  </r>
  <r>
    <x v="2"/>
    <n v="20247"/>
    <s v="Vermeire Vanessa"/>
    <d v="2016-01-26T00:00:00"/>
    <s v="verg: laatste periode is AO, komt regelmatig terug gezien medische toestand, maar verder goed dossier"/>
    <x v="2"/>
    <x v="2"/>
  </r>
  <r>
    <x v="20"/>
    <n v="20247"/>
    <s v="Vermeire Vanessa"/>
    <d v="2017-03-29T00:00:00"/>
    <s v="Dag Johan, Maddy, Pascal_x000a_Een maand geleden werd ik op de hoogte gesteld dat Vanessa Vermeire, chauffeur op lijn 1 regelmatig wordt lastiggevallen door een bewoner van de Poperingestraat (zie onder). Vraag is of we een controleur of begeleider kunnen meesturen met een deel van haar rit om de situatie mee in te schatten. Ingrijpen is zeker niet  de vraag, wel observatie en verzamelen van extra informatie. Uiteraard kunnen we geen ganse dagen iemand meesturen maar alle beetjes kunnen helpen. Nu het beter weer wordt, is de kans ook groter dat de man terug aan zijn deur zal staan._x000a_Met vriendelijke groeten _x000a______ _x000a_Stephanie De Clercq_x000a_Deskundige Sociale Veiligheid"/>
    <x v="5"/>
    <x v="3"/>
  </r>
  <r>
    <x v="3"/>
    <n v="20247"/>
    <s v="Vermeire Vanessa"/>
    <d v="2017-05-11T00:00:00"/>
    <s v="nieuwe opstoot op 02/05/17, zal vermoedelijk even thuis zijn"/>
    <x v="7"/>
    <x v="3"/>
  </r>
  <r>
    <x v="2"/>
    <n v="20247"/>
    <s v="Vermeire Vanessa"/>
    <d v="2017-06-09T00:00:00"/>
    <s v="overleg met sociale dienst: Greet neemt contact op; er doen zich verschillende zaken voor, hoofdzakelijk last van een ernstige opstoot"/>
    <x v="6"/>
    <x v="3"/>
  </r>
  <r>
    <x v="2"/>
    <n v="20247"/>
    <s v="Vermeire Vanessa"/>
    <d v="2017-09-06T00:00:00"/>
    <s v="verg: haar partner heeft vandaag net een update gegeven; attest tot eind 2017; nu het een en ander aan de hand: draaiingen (eind deze maand scan), linkeroog niet goed, misschien operatie nodig voor blaas, maar niet zeker of ze dit aankan want slecht gereageerd op vorige ingreep; … Niet te vergeten dat ze MS heeft... Januari 2018 gesprek inplannen met Greet en regio."/>
    <x v="1"/>
    <x v="3"/>
  </r>
  <r>
    <x v="3"/>
    <n v="20247"/>
    <s v="Vermeire Vanessa"/>
    <d v="2017-12-06T00:00:00"/>
    <s v="info soc dienst: zou progressief kunnen hernemen vanaf 01/01/18"/>
    <x v="3"/>
    <x v="3"/>
  </r>
  <r>
    <x v="3"/>
    <n v="20247"/>
    <s v="Vermeire Vanessa"/>
    <d v="2017-12-28T00:00:00"/>
    <s v="info soc dienst: mag van arbeidsgeneesheer deeltijds hernemen vanaf 01/01/18 - attest tem 31/03/18"/>
    <x v="3"/>
    <x v="3"/>
  </r>
  <r>
    <x v="3"/>
    <n v="20247"/>
    <s v="Vermeire Vanessa"/>
    <d v="2018-03-09T00:00:00"/>
    <s v="info soc dienst: voltijdse werkhervatting 01/04/2018 (voorzien op 28/03/2018 bij de arbeidsgeneesheer)"/>
    <x v="5"/>
    <x v="4"/>
  </r>
  <r>
    <x v="3"/>
    <n v="20247"/>
    <s v="Vermeire Vanessa"/>
    <d v="2018-04-02T00:00:00"/>
    <s v="mail v Vanessa: ze was blij dat ze progressief mocht hernemen, maar ze heeft weer een terugval; haar neuroloog verbiedt haar nog te rijden met wat dan ook, ze zit er wat door; oplossing mogelijk?"/>
    <x v="0"/>
    <x v="4"/>
  </r>
  <r>
    <x v="3"/>
    <n v="20247"/>
    <s v="Vermeire Vanessa"/>
    <d v="2018-05-03T00:00:00"/>
    <s v="cr: tel.: opgenomen geweest; nu druk op oog, maar gelukkig oogzenuw niet beschadigd; hoopt niet ontslagen te worden"/>
    <x v="7"/>
    <x v="4"/>
  </r>
  <r>
    <x v="3"/>
    <n v="20247"/>
    <s v="Vermeire Vanessa"/>
    <d v="2018-06-05T00:00:00"/>
    <s v="mail v Vanessa: &quot;Zoals beloofd laat ik je weten dat ik terug bij de neuroloog ben geweest. Alle resultaten waren binnen en ik start vanaf nu met nieuwe medicatie. In de hoop dat het aanslaat. In augustus moet ik terug onder de nmr en dan gaan ze kunnen zien of er iets verandert is. Ik hoop echt dat de medicatie zijn werk zal doen. De neuroloog heeft mij nu terug thuis geschreven tot 18/9/2018. Als de medicatie aanslaat dan is er terug een lichtpuntje voor mij en de mogelijkheid om mijn job uit te oefenen die ik zo graag doe en enorm mis.&quot;"/>
    <x v="6"/>
    <x v="4"/>
  </r>
  <r>
    <x v="2"/>
    <n v="20247"/>
    <s v="Vermeire Vanessa"/>
    <d v="2018-06-27T00:00:00"/>
    <s v="verg: is al thuis tot midden september; gesprek regio"/>
    <x v="6"/>
    <x v="4"/>
  </r>
  <r>
    <x v="6"/>
    <n v="20247"/>
    <s v="Vermeire Vanessa"/>
    <d v="2018-07-24T00:00:00"/>
    <s v="CR: Vanessa moet op 22/08 terug naar neuroloog om resultaten te bespreken, is terug bij haar oude neuroloog, neemt andere medicatie waardoor ze minder moe is, hoopt dat ze kan hernemen (progressief), maar durft er anderzijds ook niet te veel op te hopen, omdat ze al zoveel tegenslagen gehad heeft; ze wil werken, gevraagd of ze al andere pistes heeft overwogen, geeft toe dat administratieve jobs beter zouden zijn, maar binnen De Lijn voorlopig geen mogelijkheden, en extern moeilijk gezien haar medische situatie"/>
    <x v="8"/>
    <x v="4"/>
  </r>
  <r>
    <x v="2"/>
    <n v="20247"/>
    <s v="Vermeire Vanessa"/>
    <d v="2018-09-13T00:00:00"/>
    <s v="dossier besproken met IVC en soc dienst: vanaf 1 mei 2019 AZV2, we laten haar dit niet weten, gezien de reorganisatie."/>
    <x v="1"/>
    <x v="4"/>
  </r>
  <r>
    <x v="1"/>
    <n v="20303"/>
    <s v="Ettaibi Moulay Abdelrani"/>
    <d v="2010-01-06T00:00:00"/>
    <s v="06/01/10: opvolging rijschool"/>
    <x v="2"/>
    <x v="8"/>
  </r>
  <r>
    <x v="0"/>
    <n v="20303"/>
    <s v="Ettaibi Moulay Abdelrani"/>
    <d v="2011-10-19T00:00:00"/>
    <s v="19/10/11: elke barema storten, alle achterstand storten"/>
    <x v="9"/>
    <x v="10"/>
  </r>
  <r>
    <x v="1"/>
    <n v="20303"/>
    <s v="Ettaibi Moulay Abdelrani"/>
    <d v="2012-05-10T00:00:00"/>
    <s v="10/05/12: verbetering"/>
    <x v="7"/>
    <x v="5"/>
  </r>
  <r>
    <x v="0"/>
    <n v="20303"/>
    <s v="Ettaibi Moulay Abdelrani"/>
    <d v="2012-05-10T00:00:00"/>
    <s v="elke barema storten"/>
    <x v="7"/>
    <x v="5"/>
  </r>
  <r>
    <x v="0"/>
    <n v="20303"/>
    <s v="Ettaibi Moulay Abdelrani"/>
    <d v="2012-11-26T00:00:00"/>
    <s v="herhalen elke barema storten"/>
    <x v="11"/>
    <x v="5"/>
  </r>
  <r>
    <x v="5"/>
    <n v="20303"/>
    <s v="Ettaibi Moulay Abdelrani"/>
    <d v="2012-11-26T00:00:00"/>
    <s v="26/11/12: opletten met TL en GSM-gebruik"/>
    <x v="11"/>
    <x v="5"/>
  </r>
  <r>
    <x v="8"/>
    <n v="20303"/>
    <s v="Ettaibi Moulay Abdelrani"/>
    <d v="2012-11-26T00:00:00"/>
    <s v="26/11/12: opletten met TL en GSM-gebruik"/>
    <x v="11"/>
    <x v="5"/>
  </r>
  <r>
    <x v="0"/>
    <n v="20303"/>
    <s v="Ettaibi Moulay Abdelrani"/>
    <d v="2013-05-22T00:00:00"/>
    <s v="formele verwittiging"/>
    <x v="7"/>
    <x v="7"/>
  </r>
  <r>
    <x v="0"/>
    <n v="20303"/>
    <s v="Ettaibi Moulay Abdelrani"/>
    <d v="2013-08-02T00:00:00"/>
    <s v="nazicht kas 02/08/13: ok"/>
    <x v="4"/>
    <x v="7"/>
  </r>
  <r>
    <x v="1"/>
    <n v="20303"/>
    <s v="Ettaibi Moulay Abdelrani"/>
    <d v="2013-11-06T00:00:00"/>
    <s v="verg 06/11/13: ok"/>
    <x v="11"/>
    <x v="7"/>
  </r>
  <r>
    <x v="8"/>
    <n v="20303"/>
    <s v="Ettaibi Moulay Abdelrani"/>
    <d v="2014-01-21T00:00:00"/>
    <s v="nazicht 21/01/14: 2 nieuwe vvf in 2013"/>
    <x v="2"/>
    <x v="0"/>
  </r>
  <r>
    <x v="2"/>
    <n v="20303"/>
    <s v="Ettaibi Moulay Abdelrani"/>
    <d v="2014-06-16T00:00:00"/>
    <s v="verg 16/06/14: gesprek CR plannen"/>
    <x v="6"/>
    <x v="0"/>
  </r>
  <r>
    <x v="6"/>
    <n v="20303"/>
    <s v="Ettaibi Moulay Abdelrani"/>
    <d v="2014-07-14T00:00:00"/>
    <s v="duizeligheid, volgt kine (ademhaling), zou ok moeten zijn vanaf nu"/>
    <x v="8"/>
    <x v="0"/>
  </r>
  <r>
    <x v="4"/>
    <n v="20303"/>
    <s v="Ettaibi Moulay Abdelrani"/>
    <d v="2014-07-14T00:00:00"/>
    <s v="14/07/14: gewezen op vele KR's ivm gsm-gebruik"/>
    <x v="8"/>
    <x v="0"/>
  </r>
  <r>
    <x v="0"/>
    <n v="20303"/>
    <s v="Ettaibi Moulay Abdelrani"/>
    <d v="2014-07-15T00:00:00"/>
    <s v="herinnerd aan de formele verwittiging"/>
    <x v="8"/>
    <x v="0"/>
  </r>
  <r>
    <x v="0"/>
    <n v="20303"/>
    <s v="Ettaibi Moulay Abdelrani"/>
    <d v="2015-04-09T00:00:00"/>
    <s v="09/04/15 (tel.) kijkt na voor die 45,95 euro, laat me volgende week iets weten"/>
    <x v="0"/>
    <x v="1"/>
  </r>
  <r>
    <x v="0"/>
    <n v="20303"/>
    <s v="Ettaibi Moulay Abdelrani"/>
    <d v="2015-05-24T00:00:00"/>
    <s v="24/05/15: gebeld, 50 euro gestort, klopt na nazicht"/>
    <x v="7"/>
    <x v="1"/>
  </r>
  <r>
    <x v="3"/>
    <n v="20303"/>
    <s v="Ettaibi Moulay Abdelrani"/>
    <d v="2015-07-22T00:00:00"/>
    <s v=" tel. 22/07/15: moet ingreep ondergaan (gastric bypass) op 12/08, revalidatie zeker 1 maand"/>
    <x v="8"/>
    <x v="1"/>
  </r>
  <r>
    <x v="2"/>
    <n v="20303"/>
    <s v="Ettaibi Moulay Abdelrani"/>
    <d v="2016-01-26T00:00:00"/>
    <s v="verg: sinds eind september niets meer, opvolgen"/>
    <x v="2"/>
    <x v="2"/>
  </r>
  <r>
    <x v="0"/>
    <n v="20303"/>
    <s v="Ettaibi Moulay Abdelrani"/>
    <d v="2016-11-29T00:00:00"/>
    <s v="cr: in september geldbeugel gestolen of kwijtgeraakt, heeft geleidelijk aan geld teruggestort; hem gewezen op de onlogische gestorte bedragen, hem uitgelegd dat op die manier moeilijk zaken terug te vinden zijn indien er iets fout loopt; hij zal er op letten (gaf toe zijn r/c nooit gecontroleerd te hebben en elke keer ongeveer het juiste bedrag te storten, inclusief de klutters in de broekzak)"/>
    <x v="11"/>
    <x v="2"/>
  </r>
  <r>
    <x v="2"/>
    <n v="20303"/>
    <s v="Ettaibi Moulay Abdelrani"/>
    <d v="2017-09-06T00:00:00"/>
    <s v="verg: hernomen"/>
    <x v="1"/>
    <x v="3"/>
  </r>
  <r>
    <x v="5"/>
    <n v="20376"/>
    <s v="Delamper Mario"/>
    <d v="2012-10-02T00:00:00"/>
    <d v="2012-10-02T00:00:00"/>
    <x v="9"/>
    <x v="5"/>
  </r>
  <r>
    <x v="0"/>
    <n v="20376"/>
    <s v="Delamper Mario"/>
    <d v="2014-08-29T00:00:00"/>
    <s v="29/08/2014 (sw)  storten ok, stortingsgedrag fout, zal het aanpassen"/>
    <x v="4"/>
    <x v="0"/>
  </r>
  <r>
    <x v="2"/>
    <n v="20377"/>
    <s v="Derop Wouter"/>
    <d v="2016-07-20T00:00:00"/>
    <s v="verg: opvolgen"/>
    <x v="8"/>
    <x v="2"/>
  </r>
  <r>
    <x v="0"/>
    <n v="20377"/>
    <s v="Derop Wouter"/>
    <d v="2017-05-08T00:00:00"/>
    <s v="sw : informeel rond RC, geen bevestigingsbrief "/>
    <x v="7"/>
    <x v="3"/>
  </r>
  <r>
    <x v="2"/>
    <n v="20400"/>
    <s v="Allan Kenneth"/>
    <d v="2017-01-24T00:00:00"/>
    <s v="verg: opvolgen"/>
    <x v="2"/>
    <x v="3"/>
  </r>
  <r>
    <x v="2"/>
    <n v="20402"/>
    <s v="Van Grootenbrulle Kurt"/>
    <d v="2016-01-26T00:00:00"/>
    <s v="verg: goed dossier, zal terechte periode zijn, geen actie"/>
    <x v="2"/>
    <x v="2"/>
  </r>
  <r>
    <x v="3"/>
    <n v="20402"/>
    <s v="Van Grootenbrulle Kurt"/>
    <d v="2017-10-05T00:00:00"/>
    <s v="cr: hem gebeld omdat hij thuis is sinds 08/09; heeft twee jaar geleden knie laten opereren, nu andere knie nodig; moet op 20/10 op controle, denkt 23/10 te kunnen hernemen"/>
    <x v="9"/>
    <x v="3"/>
  </r>
  <r>
    <x v="3"/>
    <n v="20404"/>
    <s v="Vranken Kenneth"/>
    <d v="2013-11-27T00:00:00"/>
    <s v="27/11/13: heeft me aangesproken nav zijn nieuwe problemen met zijn ogen, hij kan wel blijven rijden, moet om de twee weken op onderzoek in UZ"/>
    <x v="11"/>
    <x v="7"/>
  </r>
  <r>
    <x v="5"/>
    <n v="20404"/>
    <s v="Vranken Kenneth"/>
    <d v="2014-07-10T00:00:00"/>
    <s v="10/07/14: aangesproken op reacties naar bepaalde controleurs, blijkt dat zij soms ook niet even correct waren, zal zijn best doen erop te letten, maar met sommige klikt het niet"/>
    <x v="8"/>
    <x v="0"/>
  </r>
  <r>
    <x v="9"/>
    <n v="20404"/>
    <s v="Vranken Kenneth"/>
    <d v="2015-08-17T00:00:00"/>
    <s v="17/08/15: niet door omleiding willen rijden, borden zouden volgens hem niet in orde zijn, maar dit zou wel het geval zijn volgens aannemer en controle..."/>
    <x v="4"/>
    <x v="1"/>
  </r>
  <r>
    <x v="2"/>
    <n v="20404"/>
    <s v="Vranken Kenneth"/>
    <d v="2018-06-25T00:00:00"/>
    <s v="verg: 2 keer thuis geweest omwille van ogen, opvolgen"/>
    <x v="6"/>
    <x v="4"/>
  </r>
  <r>
    <x v="1"/>
    <n v="20478"/>
    <s v="Vanden Boer Rumold"/>
    <d v="1900-01-09T00:00:00"/>
    <s v="10/12/15: opvolgen"/>
    <x v="2"/>
    <x v="1"/>
  </r>
  <r>
    <x v="1"/>
    <n v="20478"/>
    <s v="Vanden Boer Rumold"/>
    <d v="2012-11-20T00:00:00"/>
    <s v="20/11/12: nieuw in opvolging rijschool"/>
    <x v="11"/>
    <x v="5"/>
  </r>
  <r>
    <x v="1"/>
    <n v="20478"/>
    <s v="Vanden Boer Rumold"/>
    <d v="2013-11-06T00:00:00"/>
    <s v="verg  06/11/13: ok"/>
    <x v="11"/>
    <x v="7"/>
  </r>
  <r>
    <x v="0"/>
    <n v="20478"/>
    <s v="Vanden Boer Rumold"/>
    <d v="2015-04-14T00:00:00"/>
    <s v="14/04/15 (tel): gevraagd na laatste vroege te storten ipv voor nachtdienst"/>
    <x v="0"/>
    <x v="1"/>
  </r>
  <r>
    <x v="6"/>
    <n v="20541"/>
    <s v="Seghers Ruben"/>
    <d v="2009-03-10T00:00:00"/>
    <s v="10/03/09 (JB)"/>
    <x v="5"/>
    <x v="9"/>
  </r>
  <r>
    <x v="6"/>
    <n v="20541"/>
    <s v="Seghers Ruben"/>
    <d v="2009-12-15T00:00:00"/>
    <d v="2009-12-15T00:00:00"/>
    <x v="3"/>
    <x v="9"/>
  </r>
  <r>
    <x v="1"/>
    <n v="20541"/>
    <s v="Seghers Ruben"/>
    <d v="2010-01-06T00:00:00"/>
    <s v="06/01/10 opvolging rijschool -&gt; positief"/>
    <x v="2"/>
    <x v="8"/>
  </r>
  <r>
    <x v="6"/>
    <n v="20541"/>
    <s v="Seghers Ruben"/>
    <d v="2010-11-04T00:00:00"/>
    <s v="04/11/10 (JB)"/>
    <x v="11"/>
    <x v="8"/>
  </r>
  <r>
    <x v="6"/>
    <n v="20541"/>
    <s v="Seghers Ruben"/>
    <d v="2013-01-16T00:00:00"/>
    <s v="verbeterd, maar blijft last hebben van reuma"/>
    <x v="2"/>
    <x v="7"/>
  </r>
  <r>
    <x v="2"/>
    <n v="20541"/>
    <s v="Seghers Ruben"/>
    <d v="2013-11-04T00:00:00"/>
    <s v="verg 04/11/13: sociale dienst neemt contact op"/>
    <x v="11"/>
    <x v="7"/>
  </r>
  <r>
    <x v="2"/>
    <n v="20541"/>
    <s v="Seghers Ruben"/>
    <d v="2014-06-16T00:00:00"/>
    <s v="verg 16/06/14: heeft hernomen sinds vandaag, geen idee of de beide langdurige periodes gelinkt zijn, NH/VL vragen na bij arbeidsgeneesheer of afwezigheden gerechtvaardigd zijn"/>
    <x v="6"/>
    <x v="0"/>
  </r>
  <r>
    <x v="1"/>
    <n v="20541"/>
    <s v="Seghers Ruben"/>
    <d v="2015-01-28T00:00:00"/>
    <s v="verg RS 28/01/15: coaching"/>
    <x v="2"/>
    <x v="1"/>
  </r>
  <r>
    <x v="2"/>
    <n v="20541"/>
    <s v="Seghers Ruben"/>
    <d v="2015-04-15T00:00:00"/>
    <s v=" verg 15/04/15: gesprek regio te plannen"/>
    <x v="0"/>
    <x v="1"/>
  </r>
  <r>
    <x v="1"/>
    <n v="20541"/>
    <s v="Seghers Ruben"/>
    <d v="2015-05-19T00:00:00"/>
    <s v="19/05/15: beseft dat hij veel ongevallen heeft gehad, te wijten aan eigen onoplettendheid"/>
    <x v="7"/>
    <x v="1"/>
  </r>
  <r>
    <x v="6"/>
    <n v="20541"/>
    <s v="Seghers Ruben"/>
    <d v="2015-05-19T00:00:00"/>
    <s v=" gesprek 19/05/15: weer last van reuma, aangeraden aan dokter te vragen wat hij kan doen om aantal periodes te doen dalen"/>
    <x v="7"/>
    <x v="1"/>
  </r>
  <r>
    <x v="2"/>
    <n v="20541"/>
    <s v="Seghers Ruben"/>
    <d v="2015-07-27T00:00:00"/>
    <s v="verg 27/07/15: opvolgen"/>
    <x v="8"/>
    <x v="1"/>
  </r>
  <r>
    <x v="2"/>
    <n v="20541"/>
    <s v="Seghers Ruben"/>
    <d v="2016-01-26T00:00:00"/>
    <s v="verg: sinds gesprek 1 AO en 1 ZI en progressieve arbeid vanaf nov 2015; gesprek regio na volgende ZI"/>
    <x v="2"/>
    <x v="2"/>
  </r>
  <r>
    <x v="3"/>
    <n v="20541"/>
    <s v="Seghers Ruben"/>
    <d v="2016-03-02T00:00:00"/>
    <s v="AO 5/08/15 - 27/11/15: aanrijding (gevolg: whiplash/schouder), ZI01 tot 31/12/15: schouder/whiplash, ZI 21/12/15: 1 dag (tss ZI01 door), ZI 5/02/16: 1 dag"/>
    <x v="5"/>
    <x v="2"/>
  </r>
  <r>
    <x v="2"/>
    <n v="20541"/>
    <s v="Seghers Ruben"/>
    <d v="2016-06-17T00:00:00"/>
    <s v="verg.: heeft een problematiek waardoor hij regelmatig ziek zal blijven zijn, verder goed dossier; geen gesprekken meer tenzij escalatie"/>
    <x v="6"/>
    <x v="2"/>
  </r>
  <r>
    <x v="2"/>
    <n v="20541"/>
    <s v="Seghers Ruben"/>
    <d v="2016-07-20T00:00:00"/>
    <s v="verg: opvolgen"/>
    <x v="8"/>
    <x v="2"/>
  </r>
  <r>
    <x v="2"/>
    <n v="20541"/>
    <s v="Seghers Ruben"/>
    <d v="2017-01-19T00:00:00"/>
    <s v="verg: 4 periodes, laatst in aug, opvolgen"/>
    <x v="2"/>
    <x v="3"/>
  </r>
  <r>
    <x v="2"/>
    <n v="20541"/>
    <s v="Seghers Ruben"/>
    <d v="2017-09-06T00:00:00"/>
    <s v="verg: heeft een opstoot gehad, nu hernomen"/>
    <x v="1"/>
    <x v="3"/>
  </r>
  <r>
    <x v="2"/>
    <n v="20541"/>
    <s v="Seghers Ruben"/>
    <d v="2018-01-17T00:00:00"/>
    <s v="overleg regio: 46 periodes, 5 gesprekken; overzicht aan Hilde Annaert vragen en dossier voorleggen aan Marc Feys"/>
    <x v="2"/>
    <x v="4"/>
  </r>
  <r>
    <x v="2"/>
    <n v="20541"/>
    <s v="Seghers Ruben"/>
    <d v="2018-02-06T00:00:00"/>
    <s v="sh: na doornemen dossier toch eerst gesprek SH voor gesprek MF, na volgende ZI"/>
    <x v="10"/>
    <x v="4"/>
  </r>
  <r>
    <x v="6"/>
    <n v="20541"/>
    <s v="Seghers Ruben"/>
    <d v="2018-03-22T00:00:00"/>
    <s v="cr: ernstige verwittiging voor veelv ZI; reeds 48 periodes in loopbaan, niet allemaal wegens reuma, mogelijks wel impact van zware medicatie op immuunsysteem? Raad gegeven dit met dokter te bespreken"/>
    <x v="5"/>
    <x v="4"/>
  </r>
  <r>
    <x v="2"/>
    <n v="20541"/>
    <s v="Seghers Ruben"/>
    <d v="2018-06-08T00:00:00"/>
    <s v="overleg regio: 1 ziekteperiode sinds gesprek, nl van 25/05, attest tem 10/06 -&gt; bij volgende ZI op KT gesprek inplannen"/>
    <x v="6"/>
    <x v="4"/>
  </r>
  <r>
    <x v="2"/>
    <n v="20541"/>
    <s v="Seghers Ruben"/>
    <d v="2018-06-25T00:00:00"/>
    <s v="verg: 1 ziekte sinds gesprek, bij volgende gesprek SH en laatste verwittiging"/>
    <x v="6"/>
    <x v="4"/>
  </r>
  <r>
    <x v="8"/>
    <n v="20542"/>
    <s v="Kizilmese Emra"/>
    <d v="2015-01-20T00:00:00"/>
    <s v="20/01/15 (privé wat aan de hand, maar het ergste is voorbij + chronische pijn in linkerschouder)"/>
    <x v="2"/>
    <x v="1"/>
  </r>
  <r>
    <x v="1"/>
    <n v="20542"/>
    <s v="Kizilmese Emra"/>
    <d v="2015-11-12T00:00:00"/>
    <s v="12/11/15: zwaar tram - tramongeval waar hij verantwoordelijk voor is"/>
    <x v="11"/>
    <x v="1"/>
  </r>
  <r>
    <x v="5"/>
    <n v="20542"/>
    <s v="Kizilmese Emra"/>
    <d v="2017-01-17T00:00:00"/>
    <s v="Op 11/012017 heeft een tram (besturder Yannick De Greef)  een ongeval waarbij tegenpartij vluchtmisdrijf pleegt. Een buschauffeur van Hofstade is toevallige getuige en geeft de nummerplaat door aan dispatching. Blijkt dat de wagen op naam staat van een personeelslid (Kizilmese Emra 20542). Politie werd op de hoogte gebracht van dit vluchtmisdrijf. _x000a_Ben gebeld door finadmin met deze info, ik ken hierin geen precedent en heb gezegd dat ze de “normale” werkwijze moeten volgen (dat vluchtmisdrijf is achteraf nog perfect te regelen als er een overeenkomst is over de schade)."/>
    <x v="2"/>
    <x v="3"/>
  </r>
  <r>
    <x v="0"/>
    <n v="20543"/>
    <s v="Pekdemir Ilkmur"/>
    <d v="2015-03-19T00:00:00"/>
    <s v="19/03/15: samen nazicht gedaan, moet 57,40 euro achterstand storten"/>
    <x v="5"/>
    <x v="1"/>
  </r>
  <r>
    <x v="2"/>
    <n v="20543"/>
    <s v="Pekdemir Ilkmur"/>
    <d v="2017-01-24T00:00:00"/>
    <s v="verg: soc problemen, daar zijn andere stelsels voor, soc dienst neemt contact"/>
    <x v="2"/>
    <x v="3"/>
  </r>
  <r>
    <x v="3"/>
    <n v="20543"/>
    <s v="Pekdemir Ilkmur"/>
    <d v="2017-03-28T00:00:00"/>
    <s v="info soc dienst: antwoordapp, gezegd dat leiding haar wil spreken ifv hernemen, zou parttime willen herbeginnen, belt eind april terug"/>
    <x v="5"/>
    <x v="3"/>
  </r>
  <r>
    <x v="2"/>
    <n v="20543"/>
    <s v="Pekdemir Ilkmur"/>
    <d v="2017-04-13T00:00:00"/>
    <s v="verg: wachten tot eind april"/>
    <x v="0"/>
    <x v="3"/>
  </r>
  <r>
    <x v="6"/>
    <n v="20543"/>
    <s v="Pekdemir Ilkmur"/>
    <d v="2017-05-15T00:00:00"/>
    <s v="cr: ik heb Ilkmur gebeld om te luisteren hoe het met haar gaat. Ze heeft diep gezeten maar ze is aan de beterhand. Ze neemt nog veel medicatie, vanaf juni zal ze vermoedelijk beginnen afbouwen. Haar doel is terug te komen werken, geleidelijkaan, maar wel zo vlug mogelijk. Ze apprecieerde het belletje."/>
    <x v="7"/>
    <x v="3"/>
  </r>
  <r>
    <x v="2"/>
    <n v="20543"/>
    <s v="Pekdemir Ilkmur"/>
    <d v="2017-06-09T00:00:00"/>
    <s v="overleg met sociale dienst: geen actie"/>
    <x v="6"/>
    <x v="3"/>
  </r>
  <r>
    <x v="3"/>
    <n v="20543"/>
    <s v="Pekdemir Ilkmur"/>
    <d v="2017-06-26T00:00:00"/>
    <s v="start met Z01 vanaf 03/07/17, zou vanaf september naar deeltijdse arbeid overgaan"/>
    <x v="6"/>
    <x v="3"/>
  </r>
  <r>
    <x v="2"/>
    <n v="20543"/>
    <s v="Pekdemir Ilkmur"/>
    <d v="2017-09-06T00:00:00"/>
    <s v="verg: werkt weer voltijds"/>
    <x v="1"/>
    <x v="3"/>
  </r>
  <r>
    <x v="10"/>
    <n v="20543"/>
    <s v="Pekdemir Ilkmur"/>
    <d v="2017-11-24T00:00:00"/>
    <s v="sw : telefonisch contact over afrijden camera's albatros, ze viel uit de lucht over de aanwezigheid antennes, leest geen berichten of andere info van / over De lijn,….;"/>
    <x v="11"/>
    <x v="3"/>
  </r>
  <r>
    <x v="2"/>
    <n v="20610"/>
    <s v="Imschoot Frederik"/>
    <d v="2016-07-20T00:00:00"/>
    <s v="verg: opvolgen"/>
    <x v="8"/>
    <x v="2"/>
  </r>
  <r>
    <x v="5"/>
    <n v="20610"/>
    <s v="Imschoot Frederik"/>
    <d v="2016-10-13T00:00:00"/>
    <s v="cr: tijdens ZI-gesprek verwezen naar KR's over roken en alcohol. Eerste toegegeven, zal dit niet meer doen. Betreffende alcohol: rit ervoor veel dronken mensen vervoerd, geur hing in voertuig, dit in combinatie met schade bus waarvan hij niet wist, zal vermoedelijk geleid hebben tot dat vermoeden bij reiziger; ontkent in ieder geval met klem."/>
    <x v="9"/>
    <x v="2"/>
  </r>
  <r>
    <x v="6"/>
    <n v="20610"/>
    <s v="Imschoot Frederik"/>
    <d v="2016-10-13T00:00:00"/>
    <s v="cr: heeft een minder jaar achter de rug qua gezondheid, vermoedelijk een en ander te maken met weer voltijds beginnen werken; verwacht geen verdere periodes"/>
    <x v="9"/>
    <x v="2"/>
  </r>
  <r>
    <x v="0"/>
    <n v="20612"/>
    <s v="Vonck Sandra"/>
    <d v="2013-10-31T00:00:00"/>
    <s v="31/10/13: heeft brieven gehad van kasdienst, maar weet niet waar de 14,39 euro vandaan komt, kijkt 2012 na"/>
    <x v="9"/>
    <x v="7"/>
  </r>
  <r>
    <x v="0"/>
    <n v="20612"/>
    <s v="Vonck Sandra"/>
    <d v="2013-11-07T00:00:00"/>
    <s v="gebeld, 12,55 euro al van voor jan 2011 --&gt; storten; aanvraag kwijtschelding bedrag ok"/>
    <x v="11"/>
    <x v="7"/>
  </r>
  <r>
    <x v="1"/>
    <n v="20613"/>
    <s v="Buyle Peter"/>
    <d v="2010-01-06T00:00:00"/>
    <s v="06/01/10 opvolging rijschool -&gt; positief"/>
    <x v="2"/>
    <x v="8"/>
  </r>
  <r>
    <x v="1"/>
    <n v="20653"/>
    <s v="Mestdag Marius"/>
    <d v="2016-09-21T00:00:00"/>
    <s v="SW: gesprek op eigen verzoek. Maakt zich zorgen gezien hij de laatste tijd regelmatig wat ongevallen had. Op eentje na de wet van murphy, treft geen enkele schuld aan die ongevallen"/>
    <x v="1"/>
    <x v="2"/>
  </r>
  <r>
    <x v="3"/>
    <n v="20653"/>
    <s v="Mestdag Marius"/>
    <d v="2017-07-19T00:00:00"/>
    <s v="cr: hem opgebeld, heeft een AO gehad bij de brandweer (zij betalen afwezigheid bij De Lijn); versplinterd scheenbeen, di 25/7 op controle, hoopt uit gips te kunnen en weer te leren stappen met kine"/>
    <x v="8"/>
    <x v="3"/>
  </r>
  <r>
    <x v="2"/>
    <n v="20653"/>
    <s v="Mestdag Marius"/>
    <d v="2017-09-04T00:00:00"/>
    <s v="verg: nog een tijdje uit"/>
    <x v="1"/>
    <x v="3"/>
  </r>
  <r>
    <x v="6"/>
    <n v="20655"/>
    <s v="Rivière Andy"/>
    <d v="2010-02-24T00:00:00"/>
    <s v="24/02/10 (JB)"/>
    <x v="10"/>
    <x v="8"/>
  </r>
  <r>
    <x v="0"/>
    <n v="20655"/>
    <s v="Rivière Andy"/>
    <d v="2013-11-13T00:00:00"/>
    <s v="brief 13/11/13"/>
    <x v="11"/>
    <x v="7"/>
  </r>
  <r>
    <x v="2"/>
    <n v="20655"/>
    <s v="Rivière Andy"/>
    <d v="2014-03-05T00:00:00"/>
    <s v="verg 05/03/14: geen actie"/>
    <x v="5"/>
    <x v="0"/>
  </r>
  <r>
    <x v="0"/>
    <n v="20655"/>
    <s v="Rivière Andy"/>
    <d v="2015-04-14T00:00:00"/>
    <s v="14/04/15 (tel): stort voor zijn nachtdienst ipv na zijn laatste vroege, gevraagd dit te veranderen"/>
    <x v="0"/>
    <x v="1"/>
  </r>
  <r>
    <x v="8"/>
    <n v="20655"/>
    <s v="Rivière Andy"/>
    <d v="2015-07-10T00:00:00"/>
    <s v="10/07/15: tijdelijk privé moeilijk, nu beter, ook 4 wekkers nu"/>
    <x v="8"/>
    <x v="1"/>
  </r>
  <r>
    <x v="14"/>
    <n v="20655"/>
    <s v="Rivière Andy"/>
    <d v="2015-07-10T00:00:00"/>
    <s v="10/07/15: gewezen op broek, allergisch aan broek van De Lijn, gevraagd dan broeken te dragen die meer trekken op deze van De Lijn"/>
    <x v="8"/>
    <x v="1"/>
  </r>
  <r>
    <x v="0"/>
    <n v="20655"/>
    <s v="Rivière Andy"/>
    <d v="2015-07-10T00:00:00"/>
    <s v="10/07/15 gesprek: opnieuw gevraagd zeker na de vroege diensten te storten ipv voor de nachtdiensten, ook meeslepend saldo van 80 cent te storten"/>
    <x v="8"/>
    <x v="1"/>
  </r>
  <r>
    <x v="2"/>
    <n v="20656"/>
    <s v="Vonck Bart"/>
    <d v="2015-01-30T00:00:00"/>
    <s v="verg 30/01/15: geen actie"/>
    <x v="2"/>
    <x v="1"/>
  </r>
  <r>
    <x v="7"/>
    <n v="20656"/>
    <s v="Vonck Bart"/>
    <d v="2016-12-06T00:00:00"/>
    <s v="sw : algemeen gesprek, Bart zijn emmer was overgelopen door diverse gebeurtenissen (2 x agressie op kort, diensten vallen zwaar uit, enz…."/>
    <x v="3"/>
    <x v="2"/>
  </r>
  <r>
    <x v="3"/>
    <n v="20656"/>
    <s v="Vonck Bart"/>
    <d v="2017-07-19T00:00:00"/>
    <s v="cr: hem opgebeld, moet morgen een operatie ondergaan (rib), denkt in september te kunnen hernemen"/>
    <x v="8"/>
    <x v="3"/>
  </r>
  <r>
    <x v="3"/>
    <n v="20656"/>
    <s v="Vonck Bart"/>
    <d v="2017-10-10T00:00:00"/>
    <s v="cr: hem opgebeld, heeft klaplong gehad, waardoor herstel moeilijk verloopt + uitstralingen naar arm; hoopt op 1 nov te kunnen hernemen"/>
    <x v="9"/>
    <x v="3"/>
  </r>
  <r>
    <x v="3"/>
    <n v="20656"/>
    <s v="Vonck Bart"/>
    <d v="2017-11-03T00:00:00"/>
    <s v="hernomen 01/11/17"/>
    <x v="11"/>
    <x v="3"/>
  </r>
  <r>
    <x v="0"/>
    <n v="20705"/>
    <s v="Van Den Neste Diederik"/>
    <d v="2016-09-21T00:00:00"/>
    <s v="SW:  rekening courant (na brief Els), fout lag bij De lijn"/>
    <x v="1"/>
    <x v="2"/>
  </r>
  <r>
    <x v="2"/>
    <n v="20706"/>
    <s v="De Coensel Christiaan"/>
    <d v="2014-03-05T00:00:00"/>
    <s v="verg 05/03/14: geen actie"/>
    <x v="5"/>
    <x v="0"/>
  </r>
  <r>
    <x v="2"/>
    <n v="20706"/>
    <s v="De Coensel Christiaan"/>
    <d v="2015-01-30T00:00:00"/>
    <s v="verg 30/01/15: tweemaal in zelfde periode LZ, proactieve opvolging voor volgende keer (soc dienst)"/>
    <x v="2"/>
    <x v="1"/>
  </r>
  <r>
    <x v="3"/>
    <n v="20706"/>
    <s v="De Coensel Christiaan"/>
    <d v="2018-03-19T00:00:00"/>
    <s v="cr: opgebeld, pols was geblokkeerd door slag erop (en artrose -&gt; ontsteking); ook rugproblemen waarvoor hij kine volgt; hoopt volgende week te kunnen hernemen"/>
    <x v="5"/>
    <x v="4"/>
  </r>
  <r>
    <x v="2"/>
    <n v="20706"/>
    <s v="De Coensel Christiaan"/>
    <d v="2018-06-27T00:00:00"/>
    <s v="verg: opvolgen"/>
    <x v="6"/>
    <x v="4"/>
  </r>
  <r>
    <x v="4"/>
    <n v="20737"/>
    <s v="De Roo Paul"/>
    <d v="2017-01-09T00:00:00"/>
    <s v="sw : Open, constructief gesprek. Paul is strikt naar gedrag op zijn bus (zolang hij er in slaagt om dit zonder ernstige conflicten te realiseren is dit ok). Paul stond open voor de KR's over rijgedrag en zal er rekening mee houden"/>
    <x v="2"/>
    <x v="3"/>
  </r>
  <r>
    <x v="11"/>
    <n v="20737"/>
    <s v="De Roo Paul"/>
    <d v="2017-12-12T00:00:00"/>
    <s v="enkel tram tot en met 12/01/2018"/>
    <x v="3"/>
    <x v="3"/>
  </r>
  <r>
    <x v="11"/>
    <n v="20737"/>
    <s v="De Roo Paul"/>
    <d v="2017-12-18T00:00:00"/>
    <s v="Paul kan toch niet hernemen, zal zeker thuis zijn tot 01/01. Daarna nog te bezien of hij enkel tram wenst (advies arbeidsgeneesheer nodig)."/>
    <x v="3"/>
    <x v="3"/>
  </r>
  <r>
    <x v="0"/>
    <n v="20958"/>
    <s v="Van Haver Filip"/>
    <d v="2014-11-10T00:00:00"/>
    <s v="10/11/14 (voice mail cr)"/>
    <x v="11"/>
    <x v="0"/>
  </r>
  <r>
    <x v="0"/>
    <n v="20958"/>
    <s v="Van Haver Filip"/>
    <d v="2014-11-12T00:00:00"/>
    <s v="tel 12/11/14: blijkbaar zijn een aantal overschrijvingen via online banking niet doorgegaan, brengt dit vandaag in orde"/>
    <x v="11"/>
    <x v="0"/>
  </r>
  <r>
    <x v="2"/>
    <n v="20958"/>
    <s v="Van Haver Filip"/>
    <d v="2015-07-27T00:00:00"/>
    <s v="verg 27/07/15: gesprek regio, privé zware situatie (5 K waarvan 4 met gedragsproblemen)"/>
    <x v="8"/>
    <x v="1"/>
  </r>
  <r>
    <x v="6"/>
    <n v="20958"/>
    <s v="Van Haver Filip"/>
    <d v="2015-12-21T00:00:00"/>
    <s v="21/12/15: moeilijke periode momenteel, al gedurende een jaar (vrouw depressie - 5 K met autisme en/of gedragsproblemen / leerstoornissen), staat er alleen voor"/>
    <x v="3"/>
    <x v="1"/>
  </r>
  <r>
    <x v="8"/>
    <n v="20958"/>
    <s v="Van Haver Filip"/>
    <d v="2015-12-21T00:00:00"/>
    <s v="21/12/15: moeilijke periode momenteel, al gedurende een jaar (vrouw depressie - 5 K met autisme en/of gedragsproblemen / leerstoornissen), staat er alleen voor"/>
    <x v="3"/>
    <x v="1"/>
  </r>
  <r>
    <x v="2"/>
    <n v="20958"/>
    <s v="Van Haver Filip"/>
    <d v="2016-01-26T00:00:00"/>
    <s v="verg: opvolgen"/>
    <x v="2"/>
    <x v="2"/>
  </r>
  <r>
    <x v="2"/>
    <n v="20958"/>
    <s v="Van Haver Filip"/>
    <d v="2016-07-20T00:00:00"/>
    <s v="verg: gesprek regio"/>
    <x v="8"/>
    <x v="2"/>
  </r>
  <r>
    <x v="6"/>
    <n v="20958"/>
    <s v="Van Haver Filip"/>
    <d v="2016-10-11T00:00:00"/>
    <s v="gesprek CR: 3 ZI sinds vorige gesprek, sukkelt met arm; privé en mentaal gaat het iets beter, komt uit een dal; zal in dec 2016 horen of hij moet geopereerd worden aan arm of kine volstaat"/>
    <x v="9"/>
    <x v="2"/>
  </r>
  <r>
    <x v="0"/>
    <n v="20958"/>
    <s v="Van Haver Filip"/>
    <d v="2016-10-11T00:00:00"/>
    <s v="CR: tijdens ZI-gesprek geldafgifte aangehaald, brengt alles tegen einde week in orde (niet gestort gedurende maanden - vermoedelijk depressie)"/>
    <x v="9"/>
    <x v="2"/>
  </r>
  <r>
    <x v="3"/>
    <n v="20958"/>
    <s v="Van Haver Filip"/>
    <d v="2017-08-30T00:00:00"/>
    <s v="Belde me op om te zeggen dat hij last heeft van de pols, kan niet komen werken, kine werkt niet meer, zal vermoedelijk een tijdje thuis zijn. Houdt ons op de hoogte."/>
    <x v="4"/>
    <x v="3"/>
  </r>
  <r>
    <x v="3"/>
    <n v="20958"/>
    <s v="Van Haver Filip"/>
    <d v="2017-10-18T00:00:00"/>
    <s v="sw: Net contact gehad met Filip. Thuis sinds eind augustus (geen of weinig macht / gevoel in arm / pols, dit door een eerdere operatieve ingreep). Heeft het psychisch ook lastig. Momenteel is de behandeling kine en infiltratie (operatie wordt overwogen). Zal nog even duren, Filip wenst (progressief) te herstarten (december ? ) maar moet groen licht krijgen,….. "/>
    <x v="9"/>
    <x v="3"/>
  </r>
  <r>
    <x v="3"/>
    <n v="20958"/>
    <s v="Van Haver Filip"/>
    <d v="2017-10-23T00:00:00"/>
    <s v="soc dienst heeft hem trachten te contacteren om info te bezorgen, mail gestuurd"/>
    <x v="9"/>
    <x v="3"/>
  </r>
  <r>
    <x v="2"/>
    <n v="20958"/>
    <s v="Van Haver Filip"/>
    <d v="2018-01-17T00:00:00"/>
    <s v="overleg regio: 21 periodes, 2 gesprekken; opvolgen"/>
    <x v="2"/>
    <x v="4"/>
  </r>
  <r>
    <x v="3"/>
    <n v="20958"/>
    <s v="Van Haver Filip"/>
    <d v="2018-02-13T00:00:00"/>
    <s v="soc dienst: Filip plant een voltijdse werkhervatting vanaf 1/3/18. Ik heb hem voorzien voor een bezoek voorafgaand aan de werkhervatting bij de arbeidsgeneesheer volgende week al omdat hij later niet kan. Zijn behandelende arts zou wel akkoord gaan met een voltijdse werkhervatting"/>
    <x v="10"/>
    <x v="4"/>
  </r>
  <r>
    <x v="2"/>
    <n v="21121"/>
    <s v="Laforce Mike"/>
    <d v="2015-07-27T00:00:00"/>
    <s v="verg 27/07/15: opvolgen, bij volgende ZI gesprek"/>
    <x v="8"/>
    <x v="1"/>
  </r>
  <r>
    <x v="6"/>
    <n v="21121"/>
    <s v="Laforce Mike"/>
    <d v="2015-10-21T00:00:00"/>
    <s v="21/10/15: chronische sinusitis ? Moet nog onderzoeken laten doorgaan, voor januari 2016 geen beterschap te verwachten…"/>
    <x v="9"/>
    <x v="1"/>
  </r>
  <r>
    <x v="1"/>
    <n v="21121"/>
    <s v="Laforce Mike"/>
    <d v="2015-12-10T00:00:00"/>
    <s v="verg RS 28/01/15: reeds dalend aantal, geen actie"/>
    <x v="3"/>
    <x v="1"/>
  </r>
  <r>
    <x v="2"/>
    <n v="21121"/>
    <s v="Laforce Mike"/>
    <d v="2016-01-26T00:00:00"/>
    <s v="verg: opvolgen"/>
    <x v="2"/>
    <x v="2"/>
  </r>
  <r>
    <x v="2"/>
    <n v="21121"/>
    <s v="Laforce Mike"/>
    <d v="2017-01-24T00:00:00"/>
    <s v="verg: gesprek plannen"/>
    <x v="2"/>
    <x v="3"/>
  </r>
  <r>
    <x v="3"/>
    <n v="21121"/>
    <s v="Laforce Mike"/>
    <d v="2017-03-27T00:00:00"/>
    <s v="tel. CR: was vergeten op gesprek te komen, gebeld; heeft in 2016 nog tweemaal gesukkeld met sinussen, 1 x problemen met longen, lange periode is een breuk aan sleutelbeen"/>
    <x v="5"/>
    <x v="3"/>
  </r>
  <r>
    <x v="0"/>
    <n v="21121"/>
    <s v="Laforce Mike"/>
    <d v="2017-03-27T00:00:00"/>
    <s v="in de rand van gesprek gewezen op +4,20 euro, gevraagd dit bedrag in te houden bij volgende storting"/>
    <x v="5"/>
    <x v="3"/>
  </r>
  <r>
    <x v="12"/>
    <n v="21121"/>
    <s v="Laforce Mike"/>
    <d v="2018-02-13T00:00:00"/>
    <s v="sw : standaardgesprekje 5 diverse opmerkingen"/>
    <x v="10"/>
    <x v="4"/>
  </r>
  <r>
    <x v="12"/>
    <n v="21121"/>
    <s v="Laforce Mike"/>
    <d v="2018-09-12T00:00:00"/>
    <s v="cr: tweede gesprek over diverse opmerkingen (3x te laat), verder goed dossier"/>
    <x v="1"/>
    <x v="4"/>
  </r>
  <r>
    <x v="12"/>
    <n v="21123"/>
    <s v="Mavzer Önder"/>
    <d v="2018-01-22T00:00:00"/>
    <s v="sw : 5 x te laat gekomen, verder prima dossier"/>
    <x v="2"/>
    <x v="4"/>
  </r>
  <r>
    <x v="6"/>
    <n v="21124"/>
    <s v="De Ridder Danny"/>
    <d v="2008-09-26T00:00:00"/>
    <d v="2008-09-26T00:00:00"/>
    <x v="1"/>
    <x v="11"/>
  </r>
  <r>
    <x v="1"/>
    <n v="21124"/>
    <s v="De Ridder Danny"/>
    <d v="2010-01-06T00:00:00"/>
    <s v="06/01/10 opvolging rijschool -&gt; positief"/>
    <x v="2"/>
    <x v="8"/>
  </r>
  <r>
    <x v="1"/>
    <n v="21124"/>
    <s v="De Ridder Danny"/>
    <d v="2011-11-16T00:00:00"/>
    <s v="negatief"/>
    <x v="11"/>
    <x v="10"/>
  </r>
  <r>
    <x v="6"/>
    <n v="21124"/>
    <s v="De Ridder Danny"/>
    <d v="2012-06-18T00:00:00"/>
    <d v="2012-06-18T00:00:00"/>
    <x v="6"/>
    <x v="5"/>
  </r>
  <r>
    <x v="1"/>
    <n v="21124"/>
    <s v="De Ridder Danny"/>
    <d v="2012-11-20T00:00:00"/>
    <s v="opvolging rijschool"/>
    <x v="11"/>
    <x v="5"/>
  </r>
  <r>
    <x v="1"/>
    <n v="21124"/>
    <s v="De Ridder Danny"/>
    <d v="2013-11-06T00:00:00"/>
    <s v="verg 06/11/13: opvolging"/>
    <x v="11"/>
    <x v="7"/>
  </r>
  <r>
    <x v="6"/>
    <n v="21124"/>
    <s v="De Ridder Danny"/>
    <d v="2014-04-17T00:00:00"/>
    <s v="hem gebeld, is langdurig ziek (sleutelbeen + hernia), moet weer bij arts op 09/05/14"/>
    <x v="0"/>
    <x v="0"/>
  </r>
  <r>
    <x v="5"/>
    <n v="21124"/>
    <s v="De Ridder Danny"/>
    <d v="2014-07-01T00:00:00"/>
    <s v="01/07/14: melding van problemen met collega (stalking?), noemde geen namen, verwezen naar soc dienst"/>
    <x v="8"/>
    <x v="0"/>
  </r>
  <r>
    <x v="2"/>
    <n v="21124"/>
    <s v="De Ridder Danny"/>
    <d v="2015-01-30T00:00:00"/>
    <s v="verg 30/01/15: geen actie"/>
    <x v="2"/>
    <x v="1"/>
  </r>
  <r>
    <x v="0"/>
    <n v="21124"/>
    <s v="De Ridder Danny"/>
    <d v="2015-02-18T00:00:00"/>
    <s v="18/02/2015 (sw) moeilijk telefoongesprek, is de lijn die fout is, enz…afgesproken dat hij langs komt"/>
    <x v="10"/>
    <x v="1"/>
  </r>
  <r>
    <x v="0"/>
    <n v="21124"/>
    <s v="De Ridder Danny"/>
    <d v="2015-02-23T00:00:00"/>
    <s v="23/02/2015 (SW) : is langs gekomen, heeft een kasstorting uitgevoerd op naam van een collega"/>
    <x v="10"/>
    <x v="1"/>
  </r>
  <r>
    <x v="2"/>
    <n v="21124"/>
    <s v="De Ridder Danny"/>
    <d v="2016-08-01T00:00:00"/>
    <s v="verg: privaat ongeval"/>
    <x v="4"/>
    <x v="2"/>
  </r>
  <r>
    <x v="5"/>
    <n v="21160"/>
    <s v="Alkanat Metin"/>
    <d v="2014-06-18T00:00:00"/>
    <s v="18/06/14: gesprek gevraagd nav oproep dispatching naar iemand met Turks uitzicht, tilde hier zwaar aan, vermeldde racistische uitspraken van collega's, maar wenst geen namen te noemen"/>
    <x v="6"/>
    <x v="0"/>
  </r>
  <r>
    <x v="2"/>
    <n v="21160"/>
    <s v="Alkanat Metin"/>
    <d v="2018-06-27T00:00:00"/>
    <s v="verg: breuken na val in de sneeuw, opvolgen"/>
    <x v="6"/>
    <x v="4"/>
  </r>
  <r>
    <x v="2"/>
    <n v="21249"/>
    <s v="Sari Cemâl"/>
    <d v="2016-01-26T00:00:00"/>
    <s v="verg: soc dienst neemt contact op"/>
    <x v="2"/>
    <x v="2"/>
  </r>
  <r>
    <x v="9"/>
    <n v="21249"/>
    <s v="Sari Cemâl"/>
    <d v="2016-01-27T00:00:00"/>
    <s v="melding dat hij bij aanspreken in kader van ecoscore zei 'klopt, maar ga er geen rekening mee houden'"/>
    <x v="2"/>
    <x v="2"/>
  </r>
  <r>
    <x v="5"/>
    <n v="21382"/>
    <s v="De Volder Marc"/>
    <d v="2015-07-03T00:00:00"/>
    <s v="03/07/15: gesprek soc dienst nav vele mails waaruit ongenoegen en frustratie blijkt"/>
    <x v="8"/>
    <x v="1"/>
  </r>
  <r>
    <x v="2"/>
    <n v="21382"/>
    <s v="De Volder Marc"/>
    <d v="2015-07-27T00:00:00"/>
    <s v="verg 27/07/15: kanker gehad, sukkelt er nu nog mee, moet maandelijks binnen"/>
    <x v="8"/>
    <x v="1"/>
  </r>
  <r>
    <x v="6"/>
    <n v="21382"/>
    <s v="De Volder Marc"/>
    <d v="2017-02-15T00:00:00"/>
    <s v="sw : gesprek. Marc moet maandelijks naar ziekenhuis voor een aderlating (gevolg van kanker) , hij probeert dit buiten diensturen te doen, af en toe moet hij er voor thuis blijven (heeft er &quot;recht&quot; op). In 2016 was er de combinatie met enkele perioden door apneu (2 opnames) waardoor hij hoog scoorde "/>
    <x v="10"/>
    <x v="3"/>
  </r>
  <r>
    <x v="0"/>
    <n v="21383"/>
    <s v="De Moor Ronny"/>
    <d v="2008-12-12T00:00:00"/>
    <s v="12/12/08: elke zaterdag storten"/>
    <x v="3"/>
    <x v="11"/>
  </r>
  <r>
    <x v="0"/>
    <n v="21383"/>
    <s v="De Moor Ronny"/>
    <d v="2011-10-17T00:00:00"/>
    <s v="elke dag storten"/>
    <x v="9"/>
    <x v="10"/>
  </r>
  <r>
    <x v="0"/>
    <n v="21383"/>
    <s v="De Moor Ronny"/>
    <d v="2013-08-02T00:00:00"/>
    <s v="nazicht kas 02/08/13: NOK"/>
    <x v="4"/>
    <x v="7"/>
  </r>
  <r>
    <x v="0"/>
    <n v="21383"/>
    <s v="De Moor Ronny"/>
    <d v="2013-08-07T00:00:00"/>
    <s v="nazicht voorbij jaar 07/08: enkel tijdens de Gentse Feesten loopt het even op, geen gesprek"/>
    <x v="4"/>
    <x v="7"/>
  </r>
  <r>
    <x v="0"/>
    <n v="21383"/>
    <s v="De Moor Ronny"/>
    <d v="2016-11-07T00:00:00"/>
    <s v="sw : na gesprek rc pefect op nul gebracht"/>
    <x v="11"/>
    <x v="2"/>
  </r>
  <r>
    <x v="0"/>
    <n v="21424"/>
    <s v="Verstichel Jethro"/>
    <d v="2014-11-10T00:00:00"/>
    <s v="10/11/14 (voice mail cr)"/>
    <x v="11"/>
    <x v="0"/>
  </r>
  <r>
    <x v="8"/>
    <n v="21424"/>
    <s v="Verstichel Jethro"/>
    <d v="2014-12-10T00:00:00"/>
    <d v="2014-12-10T00:00:00"/>
    <x v="3"/>
    <x v="0"/>
  </r>
  <r>
    <x v="8"/>
    <n v="21424"/>
    <s v="Verstichel Jethro"/>
    <d v="2015-03-16T00:00:00"/>
    <s v="16/03/2015 (SW) gesprek (geeft feiten toe, zal zijn best doen , dossier ok)"/>
    <x v="5"/>
    <x v="1"/>
  </r>
  <r>
    <x v="7"/>
    <n v="21424"/>
    <s v="Verstichel Jethro"/>
    <d v="2016-05-03T00:00:00"/>
    <s v="sw : gesprek op initiatief van jethro, meerdere keren te laat door privé situatie, situatie is aan het normaliseren en &quot;te laat komen&quot; zou moetn verbeteren"/>
    <x v="7"/>
    <x v="2"/>
  </r>
  <r>
    <x v="8"/>
    <n v="21424"/>
    <s v="Verstichel Jethro"/>
    <d v="2017-03-24T00:00:00"/>
    <s v="SH: Gesprek rond 5 x te laat komen op jaarbasis"/>
    <x v="5"/>
    <x v="3"/>
  </r>
  <r>
    <x v="2"/>
    <n v="21426"/>
    <s v="Housiaux Yves"/>
    <d v="2014-03-05T00:00:00"/>
    <s v="verg 05/03/14: geen actie"/>
    <x v="5"/>
    <x v="0"/>
  </r>
  <r>
    <x v="6"/>
    <n v="21426"/>
    <s v="Housiaux Yves"/>
    <d v="2014-09-29T00:00:00"/>
    <s v="zelf gesprek aangevraagd, heeft hernia, is daardoor LZ"/>
    <x v="1"/>
    <x v="0"/>
  </r>
  <r>
    <x v="6"/>
    <n v="21426"/>
    <s v="Housiaux Yves"/>
    <d v="2014-11-16T00:00:00"/>
    <s v="AO van 16/11/14 niet als AO erkend, ZI"/>
    <x v="11"/>
    <x v="0"/>
  </r>
  <r>
    <x v="3"/>
    <n v="21426"/>
    <s v="Housiaux Yves"/>
    <d v="2015-01-19T00:00:00"/>
    <s v="19/01/15: zelf gesprek aangevraagd, cardioloog stelt aangepast werk voor, definitief, op 12/02/15 afspraak arbeidsgeneesheer gepland"/>
    <x v="2"/>
    <x v="1"/>
  </r>
  <r>
    <x v="2"/>
    <n v="21426"/>
    <s v="Housiaux Yves"/>
    <d v="2015-01-30T00:00:00"/>
    <s v="verg 30/01/15: aangepast werk?; vanaf medio feb '15 aangepast werk in bureel GBR"/>
    <x v="2"/>
    <x v="1"/>
  </r>
  <r>
    <x v="2"/>
    <n v="21426"/>
    <s v="Housiaux Yves"/>
    <d v="2018-06-27T00:00:00"/>
    <s v="verg: opvolgen"/>
    <x v="6"/>
    <x v="4"/>
  </r>
  <r>
    <x v="2"/>
    <n v="21429"/>
    <s v="Doolaege Yasin"/>
    <d v="2015-01-30T00:00:00"/>
    <s v="verg 30/01/15: soc dienst voert gesprek"/>
    <x v="2"/>
    <x v="1"/>
  </r>
  <r>
    <x v="2"/>
    <n v="21429"/>
    <s v="Doolaege Yasin"/>
    <d v="2015-07-28T00:00:00"/>
    <s v="verg 28/07/15: werkt progr, niet erkend AO gehad, labiel, opvolgen, soc dienst neemt contact op"/>
    <x v="8"/>
    <x v="1"/>
  </r>
  <r>
    <x v="0"/>
    <n v="21429"/>
    <s v="Doolaege Yasin"/>
    <d v="2016-09-21T00:00:00"/>
    <s v="SW: fout lag bij De lijn (gesprek was met Wendy Wittevrongel)"/>
    <x v="1"/>
    <x v="2"/>
  </r>
  <r>
    <x v="6"/>
    <n v="21429"/>
    <s v="Doolaege Yasin"/>
    <d v="2018-01-10T00:00:00"/>
    <s v="SW : Standaard gesprek verzuim"/>
    <x v="2"/>
    <x v="4"/>
  </r>
  <r>
    <x v="2"/>
    <n v="21469"/>
    <s v="Bockstaele Ronny"/>
    <d v="2016-07-20T00:00:00"/>
    <s v="verg: moet opgenomen worden, opvolgen soc dienst"/>
    <x v="8"/>
    <x v="2"/>
  </r>
  <r>
    <x v="2"/>
    <n v="21469"/>
    <s v="Bockstaele Ronny"/>
    <d v="2017-01-19T00:00:00"/>
    <s v="verg: dagopnames, gesprek plannen"/>
    <x v="2"/>
    <x v="3"/>
  </r>
  <r>
    <x v="6"/>
    <n v="21469"/>
    <s v="Bockstaele Ronny"/>
    <d v="2017-02-07T00:00:00"/>
    <s v="sw : standaardgesprek verzuim (allemaal zeer korte perioden) - prima dossier -  geen aanleiding tot verder verzuim"/>
    <x v="10"/>
    <x v="3"/>
  </r>
  <r>
    <x v="2"/>
    <n v="21469"/>
    <s v="Bockstaele Ronny"/>
    <d v="2017-09-04T00:00:00"/>
    <s v="verg: nu LZ sinds 28/07, afgelopen vrijdag proberen bellen, ingesproken op voice mail"/>
    <x v="1"/>
    <x v="3"/>
  </r>
  <r>
    <x v="3"/>
    <n v="21469"/>
    <s v="Bockstaele Ronny"/>
    <d v="2017-09-05T00:00:00"/>
    <s v="tel. CR: slaapapneu, zou tegen 01/10 ok moeten zijn (wenning aan toestel om te kunnen slapen)"/>
    <x v="1"/>
    <x v="3"/>
  </r>
  <r>
    <x v="1"/>
    <n v="21504"/>
    <s v="Van Remoortel Koenraad"/>
    <d v="2014-12-05T00:00:00"/>
    <s v="05/12/14: melding van rijschool van opleiding gelede bus moeizaam verloopt"/>
    <x v="3"/>
    <x v="0"/>
  </r>
  <r>
    <x v="11"/>
    <n v="21504"/>
    <s v="Van Remoortel Koenraad"/>
    <d v="2017-06-06T00:00:00"/>
    <s v="'bij voorkeur tram' van 01/06 tem 15/06"/>
    <x v="6"/>
    <x v="3"/>
  </r>
  <r>
    <x v="3"/>
    <n v="21506"/>
    <s v="Kesteloot Patrick"/>
    <d v="2018-04-05T00:00:00"/>
    <s v="cr: tel: licht herseninfarct gehad tijdens het rijden, van de baan geraakt, volledige black-out van het gebeuren; heeft een waarschuwingske gehad enkele maanden geleden; gescheurde lever en gebroken ribben door ongeval; voelt zich intussen wel wat beter, gaat al eens een beetje wandelen"/>
    <x v="0"/>
    <x v="4"/>
  </r>
  <r>
    <x v="3"/>
    <n v="21506"/>
    <s v="Kesteloot Patrick"/>
    <d v="2018-04-26T00:00:00"/>
    <s v="cr: Patrick belt: mag hervatten, maar niet als chauffeur, kan 6 tot 12 md duren; mag maandag 30/04 naar de arbeidsgeneesheer voor advies"/>
    <x v="0"/>
    <x v="4"/>
  </r>
  <r>
    <x v="3"/>
    <n v="21506"/>
    <s v="Kesteloot Patrick"/>
    <d v="2018-04-30T00:00:00"/>
    <s v="sw: Patrick belde, arbeidsgeneesheer geeft positief advies voor hernemen met aangepast werk"/>
    <x v="0"/>
    <x v="4"/>
  </r>
  <r>
    <x v="2"/>
    <n v="21506"/>
    <s v="Kesteloot Patrick"/>
    <d v="2018-05-03T00:00:00"/>
    <s v="overleg MF / IVC / SH / soc dienst / CR: geen aangepast werk voorhanden, budgetaire redenen -&gt; Greet brengt de boodschap"/>
    <x v="7"/>
    <x v="4"/>
  </r>
  <r>
    <x v="11"/>
    <n v="21506"/>
    <s v="Kesteloot Patrick"/>
    <d v="2018-05-15T00:00:00"/>
    <s v="sw: Daarnet gesprek met Patrick, Ivan , Hilde en mezelf. Patrick heeft zijn financiële situatie verteld, het komt er op neer dat momenteel zijn vaste kosten hoger zijn dan zijn inkomen (en daarbovenop verwacht hij nog een zware belastingbrief gezien de kleine afhouding van zijn uitkering mutualiteit). Het water staat aan zijn lippen. Ivan zijn uitleg was dat we geen precedent konden scheppen,…. (anders zetten we de deur open voor anderen,.. niet direct de uitleg waar Patrick zat op te wachten). Uiteindelijk liet Ivan toch een opening, we zullen dossier half juni herbekijken (het huidig doktersadvies loopt tot 1 juli, de kans dat hij daarna met bus mag rijden is nihil,  zijn dokter zou vanaf 1 juli wel soepeler advies willen schrijven, bijvoorbeeld rijden met personenwagen). _x000a_Na de bijeenkomst wou Ivan een inspanning doen (blanco dossier, 12 jaar dienst, overduidelijk terechte medische problematiek,…). Hij ging het er nog eens met Marc over hebben (heef ik weinig kans), anderzijds wou hij ook secretariaat overwegen. _x000a__x000a_Na gesprek is Patrick nog met Greet en  Natasha gaan praten. Zij gaan nog eens proberen bij Ivan _x000a_- Secretariaat_x000a_- Toelating extern interimwerk tijdens ziekte (ook akkoord mutualiteit nodig) _x000a_Wordt vervolgd,…."/>
    <x v="7"/>
    <x v="4"/>
  </r>
  <r>
    <x v="2"/>
    <n v="21506"/>
    <s v="Kesteloot Patrick"/>
    <d v="2018-06-08T00:00:00"/>
    <s v="overleg regio: op 05/06 contact gehad met Ivan, die dacht dat het al afgehandeld was, ging nog eens luisteren bij soc dienst, svz?"/>
    <x v="6"/>
    <x v="4"/>
  </r>
  <r>
    <x v="11"/>
    <n v="21506"/>
    <s v="Kesteloot Patrick"/>
    <d v="2018-06-21T00:00:00"/>
    <s v="beoordelingscommissie: heeft midden juli een ingreep nodig, zal niet voor eind juli terug komen; aangepast werk blijft moeilijk (sowieso niet in bediendenfuncties mogelijk momenteel)"/>
    <x v="6"/>
    <x v="4"/>
  </r>
  <r>
    <x v="2"/>
    <n v="21506"/>
    <s v="Kesteloot Patrick"/>
    <d v="2018-06-27T00:00:00"/>
    <s v="verg: geen aangepast werk, moet begin juli operatie aan hart ondergaan, zou eind augustus kunnen werken met aangepast werk, maar dat is er niet"/>
    <x v="6"/>
    <x v="4"/>
  </r>
  <r>
    <x v="3"/>
    <n v="21506"/>
    <s v="Kesteloot Patrick"/>
    <d v="2018-08-30T00:00:00"/>
    <s v="mag hernemen 03/09"/>
    <x v="4"/>
    <x v="4"/>
  </r>
  <r>
    <x v="1"/>
    <n v="21509"/>
    <s v="De Craemer Kris"/>
    <d v="2012-11-20T00:00:00"/>
    <s v="20/11/12: nieuw in opvolging rijschool"/>
    <x v="11"/>
    <x v="5"/>
  </r>
  <r>
    <x v="1"/>
    <n v="21509"/>
    <s v="De Craemer Kris"/>
    <d v="2013-11-06T00:00:00"/>
    <s v="verg 06/11/13: ok"/>
    <x v="11"/>
    <x v="7"/>
  </r>
  <r>
    <x v="1"/>
    <n v="21509"/>
    <s v="De Craemer Kris"/>
    <d v="2014-08-01T00:00:00"/>
    <s v="topcrasher 01/08/14: nok"/>
    <x v="4"/>
    <x v="0"/>
  </r>
  <r>
    <x v="1"/>
    <n v="21509"/>
    <s v="De Craemer Kris"/>
    <d v="2014-11-20T00:00:00"/>
    <s v="gesprek CR, gevraagd of hij wel defensief genoeg rijdt, heeft hier nooit opmerkingen over gekregen tijdens de coaching"/>
    <x v="11"/>
    <x v="0"/>
  </r>
  <r>
    <x v="8"/>
    <n v="21509"/>
    <s v="De Craemer Kris"/>
    <d v="2014-11-20T00:00:00"/>
    <d v="2014-11-20T00:00:00"/>
    <x v="11"/>
    <x v="0"/>
  </r>
  <r>
    <x v="0"/>
    <n v="21509"/>
    <s v="De Craemer Kris"/>
    <d v="2015-06-12T00:00:00"/>
    <s v="12/06/2015(SW) : gesprek wegens zeer hoog bedrag : Wat slordig geweest zonderbij na te denken, saldo op data van gesprek ok "/>
    <x v="6"/>
    <x v="1"/>
  </r>
  <r>
    <x v="1"/>
    <n v="21509"/>
    <s v="De Craemer Kris"/>
    <d v="2015-12-10T00:00:00"/>
    <s v="10/12/15: opvolgen"/>
    <x v="3"/>
    <x v="1"/>
  </r>
  <r>
    <x v="1"/>
    <n v="21509"/>
    <s v="De Craemer Kris"/>
    <d v="2016-05-03T00:00:00"/>
    <s v="overleg rijschool: slechte coaching gehad laatstleden (4), wordt opnieuw gepland"/>
    <x v="7"/>
    <x v="2"/>
  </r>
  <r>
    <x v="1"/>
    <n v="21509"/>
    <s v="De Craemer Kris"/>
    <d v="2016-06-23T00:00:00"/>
    <s v="gesprek CR:  nauwe doorgangen zijn aandachtspunt, beseft hij; op moment van coaching had hij 9' vertraging en er was een reiziger bij hem gekomen die aansluiting aan Rabot moest hebben, hij geeft toe daarnaar gereden te hebben, instructeur had daar geen oren naar. Heb hem gezegd dat het een moeilijk evenwicht is, klantvriendelijk zijn / veilig rijden, maar bij een ongeval heeft men ook geen aansluiting..."/>
    <x v="6"/>
    <x v="2"/>
  </r>
  <r>
    <x v="0"/>
    <n v="21581"/>
    <s v="Vanderstraeten Franky"/>
    <d v="2010-11-10T00:00:00"/>
    <s v="10/11/10: alle achterstand weg na eindejaarspremie"/>
    <x v="11"/>
    <x v="8"/>
  </r>
  <r>
    <x v="0"/>
    <n v="21581"/>
    <s v="Vanderstraeten Franky"/>
    <d v="2012-04-26T00:00:00"/>
    <s v="elke barema storten, eventuele achterstanden de 10e storten"/>
    <x v="0"/>
    <x v="5"/>
  </r>
  <r>
    <x v="0"/>
    <n v="21581"/>
    <s v="Vanderstraeten Franky"/>
    <d v="2012-08-30T00:00:00"/>
    <s v="vakantieperiodes zijn moeilijk, afgesproken dat er een positief saldo zal opgebouwd worden tegen dat de moeilijkere periodes beginnen"/>
    <x v="4"/>
    <x v="5"/>
  </r>
  <r>
    <x v="0"/>
    <n v="21581"/>
    <s v="Vanderstraeten Franky"/>
    <d v="2013-08-02T00:00:00"/>
    <s v="nazicht kas 02/08/13: NOK, zal hem eens bellen"/>
    <x v="4"/>
    <x v="7"/>
  </r>
  <r>
    <x v="0"/>
    <n v="21581"/>
    <s v="Vanderstraeten Franky"/>
    <d v="2013-08-12T00:00:00"/>
    <s v="gebeld 12/08/13: 1e werkdag na reis, ging alles storten in de lange koffiepauze"/>
    <x v="4"/>
    <x v="7"/>
  </r>
  <r>
    <x v="0"/>
    <n v="21581"/>
    <s v="Vanderstraeten Franky"/>
    <d v="2013-10-31T00:00:00"/>
    <s v="formele verwittiging, zal bij loon van 10 nov alle achterstand storten en zoeken naar structurele oplossing voor de zomermaanden"/>
    <x v="9"/>
    <x v="7"/>
  </r>
  <r>
    <x v="8"/>
    <n v="21581"/>
    <s v="Vanderstraeten Franky"/>
    <d v="2013-10-31T00:00:00"/>
    <s v="31/10/13 (afwezigheid + TL)"/>
    <x v="9"/>
    <x v="7"/>
  </r>
  <r>
    <x v="8"/>
    <n v="21581"/>
    <s v="Vanderstraeten Franky"/>
    <d v="2014-01-21T00:00:00"/>
    <s v="nazicht 21/01/14: geen nieuwe vvf"/>
    <x v="2"/>
    <x v="0"/>
  </r>
  <r>
    <x v="0"/>
    <n v="21581"/>
    <s v="Vanderstraeten Franky"/>
    <d v="2014-02-04T00:00:00"/>
    <s v="laatste verwittiging + 3 d eff sch, gaat bij GV een afbetalingsplan vragen, gevraagd me op de hoogte te houden; bericht van soc dienst: afbetaling maart - april - mei 2014"/>
    <x v="10"/>
    <x v="0"/>
  </r>
  <r>
    <x v="1"/>
    <n v="21581"/>
    <s v="Vanderstraeten Franky"/>
    <d v="2014-02-04T00:00:00"/>
    <s v="04/02/14: gewezen op hoog aantal ongevallen tijdens gesprek geldafgifte, rijdt hij defensief genoeg? 3 van de ongevallen zijn echter zaken die niet kloppen en waar hij getuigen van heeft"/>
    <x v="10"/>
    <x v="0"/>
  </r>
  <r>
    <x v="0"/>
    <n v="21581"/>
    <s v="Vanderstraeten Franky"/>
    <d v="2014-04-14T00:00:00"/>
    <s v="achterstand is opgelopen tot 426,82 euro, Franky op 14/04 via voice mail gevraagd terug te bellen"/>
    <x v="0"/>
    <x v="0"/>
  </r>
  <r>
    <x v="0"/>
    <n v="21581"/>
    <s v="Vanderstraeten Franky"/>
    <d v="2014-04-15T00:00:00"/>
    <s v="op 15/04/14 ingesproken dat hij de afspraken niet naleeft"/>
    <x v="0"/>
    <x v="0"/>
  </r>
  <r>
    <x v="0"/>
    <n v="21581"/>
    <s v="Vanderstraeten Franky"/>
    <d v="2014-04-17T00:00:00"/>
    <s v="op 17/04/14 is achterstand weer gezakt tot 294,85 euro"/>
    <x v="0"/>
    <x v="0"/>
  </r>
  <r>
    <x v="0"/>
    <n v="21581"/>
    <s v="Vanderstraeten Franky"/>
    <d v="2014-09-16T00:00:00"/>
    <s v="bevestiging laatste verwittiging, duidelijk gemaakt dat volgende keer voorstel tot ontslag zal zijn, hij zal alles storten en bewijs 17/09 binnenbrengen"/>
    <x v="1"/>
    <x v="0"/>
  </r>
  <r>
    <x v="8"/>
    <n v="21581"/>
    <s v="Vanderstraeten Franky"/>
    <d v="2014-11-25T00:00:00"/>
    <s v="3x afw, eenmaal vergissing rond verlof"/>
    <x v="11"/>
    <x v="0"/>
  </r>
  <r>
    <x v="0"/>
    <n v="21581"/>
    <s v="Vanderstraeten Franky"/>
    <d v="2015-03-16T00:00:00"/>
    <s v=" 16/03/15: gebeld, komt langs 20/03, er is iets foutgelopen in de afgifte"/>
    <x v="5"/>
    <x v="1"/>
  </r>
  <r>
    <x v="2"/>
    <n v="21581"/>
    <s v="Vanderstraeten Franky"/>
    <d v="2015-07-28T00:00:00"/>
    <s v="verg 28/07/15: soc dienst neemt contact op"/>
    <x v="8"/>
    <x v="1"/>
  </r>
  <r>
    <x v="3"/>
    <n v="21581"/>
    <s v="Vanderstraeten Franky"/>
    <d v="2015-12-07T00:00:00"/>
    <s v="07/12/15: melding van soc dienst dat moeder terminaal is, kwestie van dagen, Franky zal even niet komen werken (ZI)"/>
    <x v="3"/>
    <x v="1"/>
  </r>
  <r>
    <x v="2"/>
    <n v="21581"/>
    <s v="Vanderstraeten Franky"/>
    <d v="2016-01-26T00:00:00"/>
    <s v="verg: dossier te bekijken na volgende ZI"/>
    <x v="2"/>
    <x v="2"/>
  </r>
  <r>
    <x v="3"/>
    <n v="21581"/>
    <s v="Vanderstraeten Franky"/>
    <d v="2016-03-23T00:00:00"/>
    <s v="na evaluatie van dossier en in overleg beslist voorlopig zo te laten - evaluatie na volgende ZI"/>
    <x v="5"/>
    <x v="2"/>
  </r>
  <r>
    <x v="6"/>
    <n v="21581"/>
    <s v="Vanderstraeten Franky"/>
    <d v="2016-12-21T00:00:00"/>
    <s v="cr: lange periode is geweten, de kortere zijn te wijten aan rugpijn tgv versleten vering (geen reservebus), even te veel van reacties reizigers en griep. Geen verder verzuim te verwachten."/>
    <x v="3"/>
    <x v="2"/>
  </r>
  <r>
    <x v="0"/>
    <n v="21581"/>
    <s v="Vanderstraeten Franky"/>
    <d v="2016-12-21T00:00:00"/>
    <s v="cr: alle achterstand gestort, op einde van deze barema wordt de laatste 10 cent gestort"/>
    <x v="3"/>
    <x v="2"/>
  </r>
  <r>
    <x v="0"/>
    <n v="21582"/>
    <s v="De Grom Patrick"/>
    <d v="2012-02-28T00:00:00"/>
    <s v="28/02/12: elke barema storten"/>
    <x v="10"/>
    <x v="5"/>
  </r>
  <r>
    <x v="9"/>
    <n v="21582"/>
    <s v="De Grom Patrick"/>
    <d v="2013-03-18T00:00:00"/>
    <s v="Jan/13: melding Robert Roeland: ongepaste uitlatingen tav vrouwen; gebeld 18/03/13 met de melding dat ik dergelijke signalen had opgevangen, zegt van niets te weten, gevraagd erop te letten"/>
    <x v="5"/>
    <x v="7"/>
  </r>
  <r>
    <x v="0"/>
    <n v="21582"/>
    <s v="De Grom Patrick"/>
    <d v="2013-06-28T00:00:00"/>
    <s v="ging vanaf nu elke vrijdag storten"/>
    <x v="6"/>
    <x v="7"/>
  </r>
  <r>
    <x v="0"/>
    <n v="21582"/>
    <s v="De Grom Patrick"/>
    <d v="2013-08-02T00:00:00"/>
    <s v="nazicht kas 02/08/13: ok"/>
    <x v="4"/>
    <x v="7"/>
  </r>
  <r>
    <x v="0"/>
    <n v="21582"/>
    <s v="De Grom Patrick"/>
    <d v="2014-01-09T00:00:00"/>
    <s v="nazicht kas 09/01/14: nok"/>
    <x v="2"/>
    <x v="0"/>
  </r>
  <r>
    <x v="2"/>
    <n v="21582"/>
    <s v="De Grom Patrick"/>
    <d v="2015-01-30T00:00:00"/>
    <s v="verg 30/01/15: geen actie"/>
    <x v="2"/>
    <x v="1"/>
  </r>
  <r>
    <x v="8"/>
    <n v="21582"/>
    <s v="De Grom Patrick"/>
    <d v="2015-08-25T00:00:00"/>
    <s v="25/08/2015 (SW) : samenloop van omstandigheden, geen speciale reden"/>
    <x v="4"/>
    <x v="1"/>
  </r>
  <r>
    <x v="5"/>
    <n v="21582"/>
    <s v="De Grom Patrick"/>
    <d v="2016-03-25T00:00:00"/>
    <s v="gewezen op ongepaste uitlatingen op facebook"/>
    <x v="5"/>
    <x v="2"/>
  </r>
  <r>
    <x v="5"/>
    <n v="21582"/>
    <s v="De Grom Patrick"/>
    <d v="2016-05-11T00:00:00"/>
    <s v="weer facebookrel, maar nu vakbondgerelateerd, dus van ons uit geen contact opgenomen met hem"/>
    <x v="7"/>
    <x v="2"/>
  </r>
  <r>
    <x v="3"/>
    <n v="21582"/>
    <s v="De Grom Patrick"/>
    <d v="2016-06-29T00:00:00"/>
    <s v="nieuws van sociale dienst dat Patrick opgenomen is in het ziekenhuis"/>
    <x v="6"/>
    <x v="2"/>
  </r>
  <r>
    <x v="2"/>
    <n v="21582"/>
    <s v="De Grom Patrick"/>
    <d v="2016-08-01T00:00:00"/>
    <s v="verg: LZ, nu in verlof, mag hernemen op tram, maar afwachten op datum andere ingreep"/>
    <x v="4"/>
    <x v="2"/>
  </r>
  <r>
    <x v="3"/>
    <n v="21582"/>
    <s v="De Grom Patrick"/>
    <d v="2016-08-09T00:00:00"/>
    <s v="mail Patrick: &quot;Nu vrijdag moet ik RX en ECHO laten nemen om 13u30 in Maria Middelares Ziekenhuis. Op maandag 22 augustus 2016 om 10u10 op consultatie bij Dr. Vanhauteghem in Maaltebruggestraat. Vermoedelijk zal dan ook datum ingreep bepaald worden.&quot;_x000a_"/>
    <x v="4"/>
    <x v="2"/>
  </r>
  <r>
    <x v="1"/>
    <n v="21584"/>
    <s v="De Cock Peter"/>
    <d v="2010-01-06T00:00:00"/>
    <s v="06/01/10 opvolging rijschool -&gt; positief"/>
    <x v="2"/>
    <x v="8"/>
  </r>
  <r>
    <x v="3"/>
    <n v="21584"/>
    <s v="De Cock Peter"/>
    <d v="2014-01-15T00:00:00"/>
    <s v="15/01/14: komen melden dat hij een tijdje afwezig zal zijn wegens ingreep"/>
    <x v="2"/>
    <x v="0"/>
  </r>
  <r>
    <x v="6"/>
    <n v="21657"/>
    <s v="Tafa Sevdet"/>
    <d v="2009-01-23T00:00:00"/>
    <d v="2009-01-23T00:00:00"/>
    <x v="2"/>
    <x v="9"/>
  </r>
  <r>
    <x v="0"/>
    <n v="21657"/>
    <s v="Tafa Sevdet"/>
    <d v="2009-11-30T00:00:00"/>
    <s v="30/11/09 (MF): niet meer in negatief komen"/>
    <x v="11"/>
    <x v="9"/>
  </r>
  <r>
    <x v="1"/>
    <n v="21657"/>
    <s v="Tafa Sevdet"/>
    <d v="2010-03-24T00:00:00"/>
    <s v="24/03/10: opvolging rijschool"/>
    <x v="5"/>
    <x v="8"/>
  </r>
  <r>
    <x v="6"/>
    <n v="21657"/>
    <s v="Tafa Sevdet"/>
    <d v="2010-12-13T00:00:00"/>
    <d v="2010-12-13T00:00:00"/>
    <x v="3"/>
    <x v="8"/>
  </r>
  <r>
    <x v="6"/>
    <n v="21657"/>
    <s v="Tafa Sevdet"/>
    <d v="2012-02-13T00:00:00"/>
    <d v="2012-02-13T00:00:00"/>
    <x v="10"/>
    <x v="5"/>
  </r>
  <r>
    <x v="1"/>
    <n v="21657"/>
    <s v="Tafa Sevdet"/>
    <d v="2012-02-13T00:00:00"/>
    <d v="2012-02-13T00:00:00"/>
    <x v="10"/>
    <x v="5"/>
  </r>
  <r>
    <x v="1"/>
    <n v="21657"/>
    <s v="Tafa Sevdet"/>
    <d v="2012-06-22T00:00:00"/>
    <s v="ongevallenpreventie"/>
    <x v="6"/>
    <x v="5"/>
  </r>
  <r>
    <x v="1"/>
    <n v="21657"/>
    <s v="Tafa Sevdet"/>
    <d v="2012-11-20T00:00:00"/>
    <s v="einde opvolging rijschool (pos.); goed bezig sinds nov 2012"/>
    <x v="11"/>
    <x v="5"/>
  </r>
  <r>
    <x v="6"/>
    <n v="21657"/>
    <s v="Tafa Sevdet"/>
    <d v="2012-11-21T00:00:00"/>
    <d v="2012-11-21T00:00:00"/>
    <x v="11"/>
    <x v="5"/>
  </r>
  <r>
    <x v="0"/>
    <n v="21657"/>
    <s v="Tafa Sevdet"/>
    <d v="2012-11-21T00:00:00"/>
    <s v="achterstand storten tegen eind nov, 20 euro in reserve zodat hij niet meer in neg komt"/>
    <x v="11"/>
    <x v="5"/>
  </r>
  <r>
    <x v="5"/>
    <n v="21657"/>
    <s v="Tafa Sevdet"/>
    <d v="2012-11-21T00:00:00"/>
    <s v="21/11/12 (radiogebruik)"/>
    <x v="11"/>
    <x v="7"/>
  </r>
  <r>
    <x v="8"/>
    <n v="21657"/>
    <s v="Tafa Sevdet"/>
    <d v="2012-11-21T00:00:00"/>
    <d v="2012-11-21T00:00:00"/>
    <x v="11"/>
    <x v="5"/>
  </r>
  <r>
    <x v="6"/>
    <n v="21657"/>
    <s v="Tafa Sevdet"/>
    <d v="2013-05-13T00:00:00"/>
    <d v="2013-05-13T00:00:00"/>
    <x v="7"/>
    <x v="7"/>
  </r>
  <r>
    <x v="0"/>
    <n v="21657"/>
    <s v="Tafa Sevdet"/>
    <d v="2013-05-13T00:00:00"/>
    <s v="is verbeterd sinds vorige gesprek"/>
    <x v="7"/>
    <x v="7"/>
  </r>
  <r>
    <x v="5"/>
    <n v="21657"/>
    <s v="Tafa Sevdet"/>
    <d v="2013-05-13T00:00:00"/>
    <s v="1 nieuwe vvf, moet beter"/>
    <x v="7"/>
    <x v="7"/>
  </r>
  <r>
    <x v="8"/>
    <n v="21657"/>
    <s v="Tafa Sevdet"/>
    <d v="2013-05-13T00:00:00"/>
    <s v="2 nieuwe vvf-en, moet beter"/>
    <x v="7"/>
    <x v="7"/>
  </r>
  <r>
    <x v="0"/>
    <n v="21657"/>
    <s v="Tafa Sevdet"/>
    <d v="2013-08-02T00:00:00"/>
    <s v="nazicht kas 02/08/13: ok"/>
    <x v="4"/>
    <x v="7"/>
  </r>
  <r>
    <x v="6"/>
    <n v="21657"/>
    <s v="Tafa Sevdet"/>
    <d v="2013-10-31T00:00:00"/>
    <s v="31/10/13 (met IVC)"/>
    <x v="9"/>
    <x v="7"/>
  </r>
  <r>
    <x v="2"/>
    <n v="21657"/>
    <s v="Tafa Sevdet"/>
    <d v="2013-11-04T00:00:00"/>
    <s v="verg 04/11/13: evaluatie eind maart '14"/>
    <x v="11"/>
    <x v="7"/>
  </r>
  <r>
    <x v="8"/>
    <n v="21657"/>
    <s v="Tafa Sevdet"/>
    <d v="2014-01-21T00:00:00"/>
    <s v="nazicht 21/01/14: 3 nieuwe vvf"/>
    <x v="2"/>
    <x v="0"/>
  </r>
  <r>
    <x v="2"/>
    <n v="21657"/>
    <s v="Tafa Sevdet"/>
    <d v="2015-07-27T00:00:00"/>
    <s v="verg 27/07/15: gesprek regio"/>
    <x v="8"/>
    <x v="1"/>
  </r>
  <r>
    <x v="6"/>
    <n v="21657"/>
    <s v="Tafa Sevdet"/>
    <d v="2015-10-14T00:00:00"/>
    <s v="14/10/15: gesprek CR, 2 bloedingen in darm, 1 gekneusde rib, zonder dit was het veel beter geweest, doet op alle vlakken zijn best, is veel relaxter sinds hij in B10 zit"/>
    <x v="9"/>
    <x v="1"/>
  </r>
  <r>
    <x v="3"/>
    <n v="21657"/>
    <s v="Tafa Sevdet"/>
    <d v="2015-11-07T00:00:00"/>
    <s v="07/11/15 weer LZ ziek, ligamenten gescheurd (geen contact met mij hiervoor opgenomen)"/>
    <x v="11"/>
    <x v="1"/>
  </r>
  <r>
    <x v="2"/>
    <n v="21657"/>
    <s v="Tafa Sevdet"/>
    <d v="2016-01-26T00:00:00"/>
    <s v="verg:  opvolgen"/>
    <x v="2"/>
    <x v="2"/>
  </r>
  <r>
    <x v="2"/>
    <n v="21657"/>
    <s v="Tafa Sevdet"/>
    <d v="2016-07-20T00:00:00"/>
    <s v="verg: dossier voorbereiden"/>
    <x v="8"/>
    <x v="2"/>
  </r>
  <r>
    <x v="6"/>
    <n v="21657"/>
    <s v="Tafa Sevdet"/>
    <d v="2016-09-14T00:00:00"/>
    <s v="gesprek CR: ziekteperiodes verminderen, evaluatie eind februari"/>
    <x v="1"/>
    <x v="2"/>
  </r>
  <r>
    <x v="2"/>
    <n v="21657"/>
    <s v="Tafa Sevdet"/>
    <d v="2017-01-19T00:00:00"/>
    <s v="verg: evaluatie bij IVC in feb"/>
    <x v="2"/>
    <x v="3"/>
  </r>
  <r>
    <x v="6"/>
    <n v="21657"/>
    <s v="Tafa Sevdet"/>
    <d v="2017-03-22T00:00:00"/>
    <s v="gesprek IVC + CR: goede evolutie sinds gesprek in september (1 periode in oktober, geen nadien); hopelijk blijft het zo"/>
    <x v="5"/>
    <x v="3"/>
  </r>
  <r>
    <x v="2"/>
    <n v="21662"/>
    <s v="Van Hulle Werner"/>
    <d v="2014-03-05T00:00:00"/>
    <s v="verg 05/03/14: geen actie"/>
    <x v="5"/>
    <x v="0"/>
  </r>
  <r>
    <x v="3"/>
    <n v="21662"/>
    <s v="Van Hulle Werner"/>
    <d v="2017-05-15T00:00:00"/>
    <s v="tijdens routineonderzoek gebleken dat hij slaapapneu had, moest een maand thuis blijven; info planning: denkt zelf te kunnen hernemen in juni"/>
    <x v="7"/>
    <x v="3"/>
  </r>
  <r>
    <x v="3"/>
    <n v="21662"/>
    <s v="Van Hulle Werner"/>
    <d v="2017-05-17T00:00:00"/>
    <s v="cr: heeft teruggebeld nadat ik hem had proberen contacteren op 15/05, weet nog niet of hij zal kunnen hernemen in juni, maar gaat ervan uit van wel. Begin juni moet hij nieuwe onderzoeken ondergaan."/>
    <x v="7"/>
    <x v="3"/>
  </r>
  <r>
    <x v="6"/>
    <n v="21775"/>
    <s v="Malin Franky"/>
    <d v="2010-10-12T00:00:00"/>
    <d v="2010-10-12T00:00:00"/>
    <x v="9"/>
    <x v="8"/>
  </r>
  <r>
    <x v="6"/>
    <n v="21775"/>
    <s v="Malin Franky"/>
    <d v="2011-07-04T00:00:00"/>
    <s v="04/07/11 (JB)"/>
    <x v="8"/>
    <x v="10"/>
  </r>
  <r>
    <x v="5"/>
    <n v="21775"/>
    <s v="Malin Franky"/>
    <d v="2012-12-18T00:00:00"/>
    <s v="brief 18/12/12 mbt slechte plaatsing tram"/>
    <x v="3"/>
    <x v="5"/>
  </r>
  <r>
    <x v="6"/>
    <n v="21775"/>
    <s v="Malin Franky"/>
    <d v="2013-10-23T00:00:00"/>
    <s v="nog steeds gevolg van AO van dec 2011"/>
    <x v="9"/>
    <x v="7"/>
  </r>
  <r>
    <x v="2"/>
    <n v="21775"/>
    <s v="Malin Franky"/>
    <d v="2015-01-30T00:00:00"/>
    <s v="verg 30/01/15: zal niet kunnen terugkomen op bus, tram een optie? eind feb '15 bij arbeidsgeneesheer voor advies"/>
    <x v="2"/>
    <x v="1"/>
  </r>
  <r>
    <x v="2"/>
    <n v="21775"/>
    <s v="Malin Franky"/>
    <d v="2015-07-28T00:00:00"/>
    <s v="verg 28/07/15: heeft hernomen, rijdt sinds 01/07 op bus, privéprobl, maar sinds herneming ok, opvolgen"/>
    <x v="8"/>
    <x v="1"/>
  </r>
  <r>
    <x v="2"/>
    <n v="21775"/>
    <s v="Malin Franky"/>
    <d v="2017-01-24T00:00:00"/>
    <s v="verg: aangereden geweest met de moto in 2011, restletsels, soc dienst neemt contact op; hoe ziet hij de toekomst?"/>
    <x v="2"/>
    <x v="3"/>
  </r>
  <r>
    <x v="3"/>
    <n v="21775"/>
    <s v="Malin Franky"/>
    <d v="2017-03-08T00:00:00"/>
    <s v="soc dienst: werkhervatting gepland 01/04/17"/>
    <x v="5"/>
    <x v="3"/>
  </r>
  <r>
    <x v="10"/>
    <n v="21775"/>
    <s v="Malin Franky"/>
    <d v="2017-08-14T00:00:00"/>
    <s v="sw : info via sociale veiligheid : Franky had beelden laten opvragen gezien hij een IS verdachte herkende op zijn bus, info (volgens politie) op eerste zicht niet correct, uiteraard geen info over afloop onderzoek"/>
    <x v="4"/>
    <x v="3"/>
  </r>
  <r>
    <x v="21"/>
    <n v="21775"/>
    <s v="Malin Franky"/>
    <d v="2018-08-24T00:00:00"/>
    <s v="Chauffeur Malin Franky 21775 maakte deze morgen melding dat hij na het drinken van koffie uit de koffieautomaat te Fl Expo een sterk branderig gevoel in de mond heeft, de automaat werd intussen ‘buiten gebruik’ gezet en de betrokken dienst per mail verwittigd."/>
    <x v="4"/>
    <x v="4"/>
  </r>
  <r>
    <x v="2"/>
    <n v="21808"/>
    <s v="Gürbulak Mehmet Emin"/>
    <d v="2014-01-17T00:00:00"/>
    <s v="verg 17/01/14: gesprek CR plannen"/>
    <x v="2"/>
    <x v="0"/>
  </r>
  <r>
    <x v="6"/>
    <n v="21808"/>
    <s v="Gürbulak Mehmet Emin"/>
    <d v="2014-03-27T00:00:00"/>
    <s v="Emin was binnengekomen om te zeggen dat hij goedgekeurd is door arbeidsgeneesheer om te hernemen op 02/04/14, heb hem erop gewezen dat we hem nog niet veel gezien hebben, dat ik hoop dat dit fel verbetert"/>
    <x v="5"/>
    <x v="0"/>
  </r>
  <r>
    <x v="2"/>
    <n v="21808"/>
    <s v="Gürbulak Mehmet Emin"/>
    <d v="2015-01-30T00:00:00"/>
    <s v="verg 30/01/15: dossier opmaken en bespreken"/>
    <x v="2"/>
    <x v="1"/>
  </r>
  <r>
    <x v="2"/>
    <n v="21808"/>
    <s v="Gürbulak Mehmet Emin"/>
    <d v="2015-07-28T00:00:00"/>
    <s v=" verg 28/07/15: komt op 31/07 op gesprek"/>
    <x v="8"/>
    <x v="1"/>
  </r>
  <r>
    <x v="6"/>
    <n v="21808"/>
    <s v="Gürbulak Mehmet Emin"/>
    <d v="2015-07-31T00:00:00"/>
    <s v="31/07/15: gesprek IVC + CR: moet zich herpakken (ZI + geldafgifte), evaluatie binnen 6 md"/>
    <x v="8"/>
    <x v="1"/>
  </r>
  <r>
    <x v="0"/>
    <n v="21808"/>
    <s v="Gürbulak Mehmet Emin"/>
    <d v="2015-07-31T00:00:00"/>
    <s v="31/07/15: gesprek IVC + CR: moet zich herpakken (ZI + geldafgifte), evaluatie binnen 6 md"/>
    <x v="8"/>
    <x v="1"/>
  </r>
  <r>
    <x v="0"/>
    <n v="21808"/>
    <s v="Gürbulak Mehmet Emin"/>
    <d v="2016-02-09T00:00:00"/>
    <s v="gesprek IVC/SW: stortingsgedracg niet steeds correct"/>
    <x v="10"/>
    <x v="2"/>
  </r>
  <r>
    <x v="6"/>
    <n v="21808"/>
    <s v="Gürbulak Mehmet Emin"/>
    <d v="2016-02-09T00:00:00"/>
    <s v="gesprek IVC/SW: sinds gesprek geen ziekteperiodes meer"/>
    <x v="10"/>
    <x v="2"/>
  </r>
  <r>
    <x v="2"/>
    <n v="21808"/>
    <s v="Gürbulak Mehmet Emin"/>
    <d v="2017-06-09T00:00:00"/>
    <s v="overleg met sociale dienst: Natacha heeft contact gehad, zal tweede dag opleiding agressievrij werken missen, inschrijven voor volgende sessie indien niet hernomen (attest loopt nog door tot na de tweede dag), Greet polst eens bij Natacha"/>
    <x v="6"/>
    <x v="3"/>
  </r>
  <r>
    <x v="10"/>
    <n v="21808"/>
    <s v="Gürbulak Mehmet Emin"/>
    <d v="2017-06-15T00:00:00"/>
    <s v="Gesprek in aanwezigheid met Natacha hoste (verslag in chauffeurbeheer)"/>
    <x v="6"/>
    <x v="3"/>
  </r>
  <r>
    <x v="10"/>
    <n v="21808"/>
    <s v="Gürbulak Mehmet Emin"/>
    <d v="2018-03-06T00:00:00"/>
    <s v="sw : gesprek 5 meldingen - tevens aandacht voor ziekteperioden gevraagd"/>
    <x v="5"/>
    <x v="4"/>
  </r>
  <r>
    <x v="6"/>
    <n v="21809"/>
    <s v="Dejonghe Elisa"/>
    <d v="2009-01-28T00:00:00"/>
    <d v="2009-01-28T00:00:00"/>
    <x v="2"/>
    <x v="9"/>
  </r>
  <r>
    <x v="14"/>
    <n v="21809"/>
    <s v="Dejonghe Elisa"/>
    <d v="2012-12-19T00:00:00"/>
    <s v="19/12/12: weer geen broek De Lijn aan"/>
    <x v="3"/>
    <x v="5"/>
  </r>
  <r>
    <x v="6"/>
    <n v="21812"/>
    <s v="Ettaibi Moulay Abdenâzih"/>
    <d v="2018-02-01T00:00:00"/>
    <s v="cr: knieoperatie in december, voorgaande periodes daar ook mee te maken; vermoedelijk twee jaar ok, en daarna ingreep nodig, af te wachten; verder goed dossier"/>
    <x v="10"/>
    <x v="4"/>
  </r>
  <r>
    <x v="6"/>
    <n v="21845"/>
    <s v="Vanooteghem Davey"/>
    <d v="2009-01-27T00:00:00"/>
    <s v="27/01/09; gepland voor gesprek op 02/07/13, maar langdurig ziek vanaf 26/06/13"/>
    <x v="2"/>
    <x v="9"/>
  </r>
  <r>
    <x v="2"/>
    <n v="21845"/>
    <s v="Vanooteghem Davey"/>
    <d v="2013-11-04T00:00:00"/>
    <s v="verg 04/11/13: sociale dienst volgt op"/>
    <x v="11"/>
    <x v="7"/>
  </r>
  <r>
    <x v="6"/>
    <n v="21845"/>
    <s v="Vanooteghem Davey"/>
    <d v="2013-12-20T00:00:00"/>
    <s v="informeel gepolst naar svz nu hij hernomen heeft na LZ, het gaat nu veel beter dankzij de operatie"/>
    <x v="3"/>
    <x v="7"/>
  </r>
  <r>
    <x v="2"/>
    <n v="21845"/>
    <s v="Vanooteghem Davey"/>
    <d v="2014-01-17T00:00:00"/>
    <s v="verg 17/01/14: lijkt ok"/>
    <x v="2"/>
    <x v="0"/>
  </r>
  <r>
    <x v="5"/>
    <n v="21892"/>
    <s v="Dierick Steve"/>
    <d v="2012-03-12T00:00:00"/>
    <d v="2012-03-12T00:00:00"/>
    <x v="5"/>
    <x v="5"/>
  </r>
  <r>
    <x v="5"/>
    <n v="21892"/>
    <s v="Dierick Steve"/>
    <d v="2012-04-26T00:00:00"/>
    <d v="2012-04-26T00:00:00"/>
    <x v="0"/>
    <x v="5"/>
  </r>
  <r>
    <x v="6"/>
    <n v="22052"/>
    <s v="Meyvaert Peter"/>
    <d v="2011-11-14T00:00:00"/>
    <s v="14/11/11, fam. probl."/>
    <x v="11"/>
    <x v="10"/>
  </r>
  <r>
    <x v="2"/>
    <n v="22052"/>
    <s v="Meyvaert Peter"/>
    <d v="2015-07-27T00:00:00"/>
    <s v="verg 27/07/15: gesprek regio"/>
    <x v="8"/>
    <x v="1"/>
  </r>
  <r>
    <x v="0"/>
    <n v="22052"/>
    <s v="Meyvaert Peter"/>
    <d v="2015-08-28T00:00:00"/>
    <s v="28/08/2015 (SW) gesprek op verzoek van Peter (saldo -€89,00). Na onderzoek in aanwezigheid Peter, fout bij Peter, hij gaat dit asap storten"/>
    <x v="4"/>
    <x v="1"/>
  </r>
  <r>
    <x v="6"/>
    <n v="22052"/>
    <s v="Meyvaert Peter"/>
    <d v="2015-10-09T00:00:00"/>
    <s v="gesprek 09/10/15: nog steeds privéproblemen, nu niet stiefdochter maar dochter; heeft verschillende medische redenen voor afwezigheden, oa twee ziekenhuisopnames"/>
    <x v="9"/>
    <x v="1"/>
  </r>
  <r>
    <x v="2"/>
    <n v="22052"/>
    <s v="Meyvaert Peter"/>
    <d v="2016-01-26T00:00:00"/>
    <s v="verg: opvolgen"/>
    <x v="2"/>
    <x v="2"/>
  </r>
  <r>
    <x v="2"/>
    <n v="22052"/>
    <s v="Meyvaert Peter"/>
    <d v="2016-07-20T00:00:00"/>
    <s v="verg: opvolgen"/>
    <x v="8"/>
    <x v="2"/>
  </r>
  <r>
    <x v="2"/>
    <n v="22052"/>
    <s v="Meyvaert Peter"/>
    <d v="2017-01-19T00:00:00"/>
    <s v="verg: gesprek na volgende ZI"/>
    <x v="2"/>
    <x v="3"/>
  </r>
  <r>
    <x v="3"/>
    <n v="22052"/>
    <s v="Meyvaert Peter"/>
    <d v="2017-03-03T00:00:00"/>
    <s v="zal verlof medische bijstand nodig hebben (4/5e) voor zijn echtgenote, zal zelf ook moeten geopereerd worden aan schouder, maar wil dit zo lang mogelijk uitstellen"/>
    <x v="5"/>
    <x v="3"/>
  </r>
  <r>
    <x v="3"/>
    <n v="22052"/>
    <s v="Meyvaert Peter"/>
    <d v="2017-09-12T00:00:00"/>
    <s v="meegedeeld dat hij op 24/10 onder het mes moet voor zijn schouder, zal een revalidatie zijn van een paar maanden"/>
    <x v="1"/>
    <x v="3"/>
  </r>
  <r>
    <x v="3"/>
    <n v="22052"/>
    <s v="Meyvaert Peter"/>
    <d v="2017-11-22T00:00:00"/>
    <s v="sw: opgebeld ivm rekening courant, tevens ziekte besproken, momenteel thuis na operatie schouder, er zijn verwikkelingen, verwachte revalidatie 4 à 6 maanden"/>
    <x v="11"/>
    <x v="3"/>
  </r>
  <r>
    <x v="3"/>
    <n v="22052"/>
    <s v="Meyvaert Peter"/>
    <d v="2018-02-20T00:00:00"/>
    <s v="cr: tel contact; morgen terug op controle, zou progressief willen hernemen vanaf 01/03; komt deze week nog eens langs"/>
    <x v="10"/>
    <x v="4"/>
  </r>
  <r>
    <x v="3"/>
    <n v="22052"/>
    <s v="Meyvaert Peter"/>
    <d v="2018-02-23T00:00:00"/>
    <s v="mail soc dienst: &quot;Peter Meyvaert overweegt een progressieve werkhervatting vanaf 15/4/18. Hij gaat hiervoor op 1/3/18 bij de arbeidsgeneesheer om te horen of dit aan de orde is. Nadien komt hij bij Greet langs om dossier op te maken als arbeidsgeneesheer akkoord gaat._x000a_Is het mogelijk om een schema te bezorgen? Hij denkt nu aan een maand, maar ik sluit niet uit dat het verlengd wordt nadien. Er werd hem uitgelegd dat er geen halve diensten worden gegeven maar dat er alternerend een dag zal gewerkt worden.&quot;"/>
    <x v="10"/>
    <x v="4"/>
  </r>
  <r>
    <x v="3"/>
    <n v="22052"/>
    <s v="Meyvaert Peter"/>
    <d v="2018-03-09T00:00:00"/>
    <s v="info soc dienst: start progressieve arbeid vanaf halfweg april 2018 tot ? - is ingepland bij de arbeidsgeneesheer op 05/4/2018."/>
    <x v="5"/>
    <x v="4"/>
  </r>
  <r>
    <x v="3"/>
    <n v="22052"/>
    <s v="Meyvaert Peter"/>
    <d v="2018-03-09T00:00:00"/>
    <s v="info soc dienst: Peter mag nog niet hernemen van de arbeidsgeneesheer"/>
    <x v="5"/>
    <x v="4"/>
  </r>
  <r>
    <x v="3"/>
    <n v="22052"/>
    <s v="Meyvaert Peter"/>
    <d v="2018-04-05T00:00:00"/>
    <s v="Peter herneemt progressief vanaf 16/04, wilde voltijds beginnen maar mocht niet van arbeidsgeneesheer"/>
    <x v="0"/>
    <x v="4"/>
  </r>
  <r>
    <x v="2"/>
    <n v="22052"/>
    <s v="Meyvaert Peter"/>
    <d v="2018-06-27T00:00:00"/>
    <s v="verg: opvolgen"/>
    <x v="6"/>
    <x v="4"/>
  </r>
  <r>
    <x v="8"/>
    <n v="22145"/>
    <s v="Kurudere Abdullah"/>
    <d v="2012-02-23T00:00:00"/>
    <d v="2012-02-23T00:00:00"/>
    <x v="10"/>
    <x v="5"/>
  </r>
  <r>
    <x v="1"/>
    <n v="22145"/>
    <s v="Kurudere Abdullah"/>
    <d v="2012-11-20T00:00:00"/>
    <s v="blijft in opvolging rijschool"/>
    <x v="11"/>
    <x v="5"/>
  </r>
  <r>
    <x v="1"/>
    <n v="22145"/>
    <s v="Kurudere Abdullah"/>
    <d v="2012-12-13T00:00:00"/>
    <s v="13/12/12: ongevallenpreventie"/>
    <x v="3"/>
    <x v="5"/>
  </r>
  <r>
    <x v="8"/>
    <n v="22145"/>
    <s v="Kurudere Abdullah"/>
    <d v="2013-01-16T00:00:00"/>
    <s v="sterk verbeterd (laatste keer was okt '12)"/>
    <x v="2"/>
    <x v="7"/>
  </r>
  <r>
    <x v="6"/>
    <n v="22145"/>
    <s v="Kurudere Abdullah"/>
    <d v="2013-01-16T00:00:00"/>
    <d v="2013-01-16T00:00:00"/>
    <x v="2"/>
    <x v="7"/>
  </r>
  <r>
    <x v="8"/>
    <n v="22145"/>
    <s v="Kurudere Abdullah"/>
    <d v="2013-07-10T00:00:00"/>
    <s v="formele verwittiging"/>
    <x v="8"/>
    <x v="7"/>
  </r>
  <r>
    <x v="1"/>
    <n v="22145"/>
    <s v="Kurudere Abdullah"/>
    <d v="2013-11-06T00:00:00"/>
    <s v="verg 06/11/13: niet goed"/>
    <x v="11"/>
    <x v="7"/>
  </r>
  <r>
    <x v="8"/>
    <n v="22145"/>
    <s v="Kurudere Abdullah"/>
    <d v="2014-01-21T00:00:00"/>
    <s v="nazicht 21/01/14: 2 nieuwe vvf"/>
    <x v="2"/>
    <x v="0"/>
  </r>
  <r>
    <x v="8"/>
    <n v="22145"/>
    <s v="Kurudere Abdullah"/>
    <d v="2014-03-25T00:00:00"/>
    <s v="laatste verwittiging (privéprobl; ev AD als tijdelijke opl?)"/>
    <x v="5"/>
    <x v="0"/>
  </r>
  <r>
    <x v="2"/>
    <n v="22145"/>
    <s v="Kurudere Abdullah"/>
    <d v="2015-07-28T00:00:00"/>
    <s v="verg 28/07/15: soc dienst neemt contact"/>
    <x v="8"/>
    <x v="1"/>
  </r>
  <r>
    <x v="2"/>
    <n v="22145"/>
    <s v="Kurudere Abdullah"/>
    <d v="2016-01-26T00:00:00"/>
    <s v="verg: progressief zal verlengd worden"/>
    <x v="2"/>
    <x v="2"/>
  </r>
  <r>
    <x v="2"/>
    <n v="22145"/>
    <s v="Kurudere Abdullah"/>
    <d v="2016-08-01T00:00:00"/>
    <s v="verg: progressief niet meer verlengen na 1 j"/>
    <x v="4"/>
    <x v="2"/>
  </r>
  <r>
    <x v="2"/>
    <n v="22145"/>
    <s v="Kurudere Abdullah"/>
    <d v="2017-01-24T00:00:00"/>
    <s v="verg: nieuw AO op 19/12/2016, soc dienst neemt contact op; er worden ernstige vragen gesteld"/>
    <x v="2"/>
    <x v="3"/>
  </r>
  <r>
    <x v="3"/>
    <n v="22145"/>
    <s v="Kurudere Abdullah"/>
    <d v="2017-04-16T00:00:00"/>
    <s v="Omstreeks 19:20 heeft chauffeur Kurudere Abdullah opgeroepen aan de terminus UZ dat hij zich onwel voelde. Volgens de dispatching was hij onverstaanbaar en we hebben gezamenlijk besloten om een ziekenwagen te vragen. Chauffeur werd door de ziekenwagen aan zijn rijtuig opgehaald._x000a_Info soc dienst: was niet zo ernstig."/>
    <x v="0"/>
    <x v="3"/>
  </r>
  <r>
    <x v="6"/>
    <n v="22202"/>
    <s v="Pluym Pascal"/>
    <d v="2009-02-17T00:00:00"/>
    <d v="2009-02-17T00:00:00"/>
    <x v="10"/>
    <x v="9"/>
  </r>
  <r>
    <x v="1"/>
    <n v="22202"/>
    <s v="Pluym Pascal"/>
    <d v="2010-01-06T00:00:00"/>
    <s v="06/01/10 opvolging rijschool -&gt; positief"/>
    <x v="2"/>
    <x v="8"/>
  </r>
  <r>
    <x v="2"/>
    <n v="22202"/>
    <s v="Pluym Pascal"/>
    <d v="2015-07-27T00:00:00"/>
    <s v="verg 27/07/15: gesprek regio"/>
    <x v="8"/>
    <x v="1"/>
  </r>
  <r>
    <x v="6"/>
    <n v="22202"/>
    <s v="Pluym Pascal"/>
    <d v="2015-10-07T00:00:00"/>
    <s v="07/10/2015 (sw) : gesprek, geen directe oorzaken"/>
    <x v="9"/>
    <x v="1"/>
  </r>
  <r>
    <x v="0"/>
    <n v="22202"/>
    <s v="Pluym Pascal"/>
    <d v="2015-10-09T00:00:00"/>
    <s v="09/10/2015 (sw) : besproken tijdens gesprek ziekteverzuim (zal storten)"/>
    <x v="9"/>
    <x v="1"/>
  </r>
  <r>
    <x v="3"/>
    <n v="22202"/>
    <s v="Pluym Pascal"/>
    <d v="2018-01-24T00:00:00"/>
    <s v="cr: tel contact: hernia in nek, 7/02 bij specialist om te zien of het moet geopereerd worden, twee jaar geleden ook gehad, toen hadden inspuitingen geholpen; nu ook inspuitingen gehad, maar pijn komt terug; neemt pijnstillers"/>
    <x v="2"/>
    <x v="4"/>
  </r>
  <r>
    <x v="3"/>
    <n v="22202"/>
    <s v="Pluym Pascal"/>
    <d v="2018-03-05T00:00:00"/>
    <s v="sw: Pascal belde om te vertellen dat zijn operatie (hernia) goed verlopen is en de revalidatie vlot gestart is. Voorziene afwezigheid : enkele weken"/>
    <x v="5"/>
    <x v="4"/>
  </r>
  <r>
    <x v="2"/>
    <n v="22202"/>
    <s v="Pluym Pascal"/>
    <d v="2018-06-27T00:00:00"/>
    <s v="verg: opvolgen"/>
    <x v="6"/>
    <x v="4"/>
  </r>
  <r>
    <x v="0"/>
    <n v="22240"/>
    <s v="Delahaye Karina"/>
    <d v="2011-10-20T00:00:00"/>
    <s v="20/10/11: elke barema storten"/>
    <x v="9"/>
    <x v="10"/>
  </r>
  <r>
    <x v="6"/>
    <n v="22240"/>
    <s v="Delahaye Karina"/>
    <d v="2011-11-20T00:00:00"/>
    <d v="2011-10-20T00:00:00"/>
    <x v="11"/>
    <x v="10"/>
  </r>
  <r>
    <x v="1"/>
    <n v="22240"/>
    <s v="Delahaye Karina"/>
    <d v="2012-11-20T00:00:00"/>
    <s v="20/11/12: einde opvolging rijschool (pos.)"/>
    <x v="11"/>
    <x v="5"/>
  </r>
  <r>
    <x v="0"/>
    <n v="22240"/>
    <s v="Delahaye Karina"/>
    <d v="2013-08-02T00:00:00"/>
    <s v="nazicht kas 02/08/13: ok"/>
    <x v="4"/>
    <x v="7"/>
  </r>
  <r>
    <x v="1"/>
    <n v="22242"/>
    <s v="Baetslé Marc"/>
    <d v="2010-01-06T00:00:00"/>
    <s v="06/01/10: opvolging rijschool"/>
    <x v="2"/>
    <x v="8"/>
  </r>
  <r>
    <x v="0"/>
    <n v="22242"/>
    <s v="Baetslé Marc"/>
    <d v="2011-06-08T00:00:00"/>
    <s v="08/06/11: elke barema storten"/>
    <x v="6"/>
    <x v="10"/>
  </r>
  <r>
    <x v="0"/>
    <n v="22242"/>
    <s v="Baetslé Marc"/>
    <d v="2012-08-10T00:00:00"/>
    <s v="elke barema storten, achterstand ten laatste 11/08/12 gestort"/>
    <x v="4"/>
    <x v="5"/>
  </r>
  <r>
    <x v="3"/>
    <n v="22242"/>
    <s v="Baetslé Marc"/>
    <d v="2013-03-01T00:00:00"/>
    <s v="01/03/13: binnengekomen na ziekenhuisopname, moet geopereerd worden"/>
    <x v="5"/>
    <x v="7"/>
  </r>
  <r>
    <x v="0"/>
    <n v="22242"/>
    <s v="Baetslé Marc"/>
    <d v="2013-08-02T00:00:00"/>
    <s v="nazicht kas 02/08/13: ok"/>
    <x v="4"/>
    <x v="7"/>
  </r>
  <r>
    <x v="1"/>
    <n v="22242"/>
    <s v="Baetslé Marc"/>
    <d v="2013-11-06T00:00:00"/>
    <s v="verg 06/11/13: ok"/>
    <x v="11"/>
    <x v="7"/>
  </r>
  <r>
    <x v="0"/>
    <n v="22242"/>
    <s v="Baetslé Marc"/>
    <d v="2013-12-16T00:00:00"/>
    <s v="nazicht kas 16/12/13: nok"/>
    <x v="3"/>
    <x v="7"/>
  </r>
  <r>
    <x v="0"/>
    <n v="22242"/>
    <s v="Baetslé Marc"/>
    <d v="2014-01-30T00:00:00"/>
    <s v="formele verwittiging"/>
    <x v="2"/>
    <x v="0"/>
  </r>
  <r>
    <x v="0"/>
    <n v="22242"/>
    <s v="Baetslé Marc"/>
    <d v="2014-02-25T00:00:00"/>
    <s v="nazicht kas 25/02/14: nok"/>
    <x v="10"/>
    <x v="0"/>
  </r>
  <r>
    <x v="0"/>
    <n v="22242"/>
    <s v="Baetslé Marc"/>
    <d v="2014-03-03T00:00:00"/>
    <s v="via tel. nog eens herinnerd aan de afspraak, zegt dat hij zich aan de afspraak heeft gehouden, brengt bewijsjes binnen"/>
    <x v="5"/>
    <x v="0"/>
  </r>
  <r>
    <x v="2"/>
    <n v="22242"/>
    <s v="Baetslé Marc"/>
    <d v="2014-03-05T00:00:00"/>
    <s v="verg 05/03/14: opvolgen"/>
    <x v="5"/>
    <x v="0"/>
  </r>
  <r>
    <x v="0"/>
    <n v="22242"/>
    <s v="Baetslé Marc"/>
    <d v="2014-03-11T00:00:00"/>
    <s v="geen bewijsjes gezien"/>
    <x v="5"/>
    <x v="0"/>
  </r>
  <r>
    <x v="0"/>
    <n v="22242"/>
    <s v="Baetslé Marc"/>
    <d v="2014-05-27T00:00:00"/>
    <s v="vvf"/>
    <x v="7"/>
    <x v="0"/>
  </r>
  <r>
    <x v="0"/>
    <n v="22242"/>
    <s v="Baetslé Marc"/>
    <d v="2014-07-10T00:00:00"/>
    <s v="laatste verwittiging meegedeeld, gezegd dat het louter en alleen in zijn handen ligt"/>
    <x v="8"/>
    <x v="0"/>
  </r>
  <r>
    <x v="0"/>
    <n v="22242"/>
    <s v="Baetslé Marc"/>
    <d v="2016-08-25T00:00:00"/>
    <s v="SW: staat op nul. Constructief gesprek"/>
    <x v="4"/>
    <x v="2"/>
  </r>
  <r>
    <x v="4"/>
    <n v="22242"/>
    <s v="Baetslé Marc"/>
    <d v="2017-04-20T00:00:00"/>
    <s v="sw : gesprek en telefonisch contact rond een KR (schop op kind) , bevestigd met een brief"/>
    <x v="0"/>
    <x v="3"/>
  </r>
  <r>
    <x v="0"/>
    <n v="22242"/>
    <s v="Baetslé Marc"/>
    <s v="00/09/2011"/>
    <s v="sinds sept '11 ok"/>
    <x v="12"/>
    <x v="10"/>
  </r>
  <r>
    <x v="4"/>
    <n v="22242"/>
    <s v="Baetslé Marc"/>
    <d v="2018-07-30T00:00:00"/>
    <s v="sw : telefonisch Kr besproken (Marc lijkt ok gehandeld te hebben)"/>
    <x v="8"/>
    <x v="4"/>
  </r>
  <r>
    <x v="8"/>
    <n v="22295"/>
    <s v="Penneman Kevin"/>
    <d v="2013-05-24T00:00:00"/>
    <d v="2013-05-24T00:00:00"/>
    <x v="7"/>
    <x v="7"/>
  </r>
  <r>
    <x v="0"/>
    <n v="22295"/>
    <s v="Penneman Kevin"/>
    <d v="2013-05-24T00:00:00"/>
    <s v="24/05/13: elke barema storten"/>
    <x v="7"/>
    <x v="7"/>
  </r>
  <r>
    <x v="0"/>
    <n v="22295"/>
    <s v="Penneman Kevin"/>
    <d v="2013-08-02T00:00:00"/>
    <s v="nazicht kas 02/08/13: ok"/>
    <x v="4"/>
    <x v="7"/>
  </r>
  <r>
    <x v="8"/>
    <n v="22295"/>
    <s v="Penneman Kevin"/>
    <d v="2013-10-08T00:00:00"/>
    <s v="NMBS"/>
    <x v="9"/>
    <x v="7"/>
  </r>
  <r>
    <x v="0"/>
    <n v="22295"/>
    <s v="Penneman Kevin"/>
    <d v="2013-10-08T00:00:00"/>
    <s v="ok"/>
    <x v="9"/>
    <x v="7"/>
  </r>
  <r>
    <x v="5"/>
    <n v="22295"/>
    <s v="Penneman Kevin"/>
    <d v="2013-10-08T00:00:00"/>
    <s v="08/10/13: aangesproken op tussenstop voor privéboodschap op 21/06/13"/>
    <x v="9"/>
    <x v="7"/>
  </r>
  <r>
    <x v="8"/>
    <n v="22295"/>
    <s v="Penneman Kevin"/>
    <d v="2014-01-21T00:00:00"/>
    <s v="nazicht 21/01/14: geen nieuwe vvf"/>
    <x v="2"/>
    <x v="0"/>
  </r>
  <r>
    <x v="8"/>
    <n v="22295"/>
    <s v="Penneman Kevin"/>
    <d v="2014-09-26T00:00:00"/>
    <s v="form verw via brief (niet opgedaagd op gesprek)"/>
    <x v="1"/>
    <x v="0"/>
  </r>
  <r>
    <x v="0"/>
    <n v="22295"/>
    <s v="Penneman Kevin"/>
    <d v="2014-12-19T00:00:00"/>
    <s v="tel 19/12/14: komt niet op nul, zegt dat hij eens 30 euro gestort heeft wanneer het automaat uitviel, kas is dit nog steeds aan het bekijken; hem gevraagd me op de hoogte te houden"/>
    <x v="3"/>
    <x v="0"/>
  </r>
  <r>
    <x v="8"/>
    <n v="22295"/>
    <s v="Penneman Kevin"/>
    <d v="2017-01-13T00:00:00"/>
    <s v="CR: in  2016 zes keer TL/afwezig en drie mondelinge opmerkingen, moet beter, zeker voor als je de functie van lijnverantwoordelijke wil opnemen."/>
    <x v="2"/>
    <x v="3"/>
  </r>
  <r>
    <x v="2"/>
    <n v="22295"/>
    <s v="Penneman Kevin"/>
    <d v="2017-09-04T00:00:00"/>
    <s v="verg: 3 periodes sinds gesprek, gesprek bij volgende periode"/>
    <x v="1"/>
    <x v="3"/>
  </r>
  <r>
    <x v="12"/>
    <n v="22295"/>
    <s v="Penneman Kevin"/>
    <d v="2018-05-02T00:00:00"/>
    <s v="cr: gesprek over de meldingen en achtergrondinfo, vooral te vroeg en te snel rijden -&gt; tips gegeven"/>
    <x v="7"/>
    <x v="4"/>
  </r>
  <r>
    <x v="5"/>
    <n v="22296"/>
    <s v="Brilyov Dmitriy"/>
    <d v="2013-05-06T00:00:00"/>
    <s v="06/05/13: Chauffeur weigerde verder te rijden met tram waarop hij remproblemen had vastgesteld. Nazicht van controle heeft geen probleem opgeleverd, maar chauffeur wilde er niet mee verder rijden. Zelfs nadat ik met techniek had gebeld in zijn aanwezigheid wilde hij niet aanvaarden dat het voertuig nog mocht rijden. Heb hem herhaaldelijk de procedure controle voertuigen uitgelegd, maar hij had er weinig oren naar."/>
    <x v="7"/>
    <x v="7"/>
  </r>
  <r>
    <x v="6"/>
    <n v="22296"/>
    <s v="Brilyov Dmitriy"/>
    <d v="2014-06-04T00:00:00"/>
    <d v="2014-06-04T00:00:00"/>
    <x v="6"/>
    <x v="0"/>
  </r>
  <r>
    <x v="6"/>
    <n v="22416"/>
    <s v="Bicici Abdul Kadir"/>
    <d v="2009-01-12T00:00:00"/>
    <d v="2009-01-12T00:00:00"/>
    <x v="2"/>
    <x v="9"/>
  </r>
  <r>
    <x v="6"/>
    <n v="22416"/>
    <s v="Bicici Abdul Kadir"/>
    <d v="2009-12-09T00:00:00"/>
    <d v="2009-12-09T00:00:00"/>
    <x v="3"/>
    <x v="9"/>
  </r>
  <r>
    <x v="1"/>
    <n v="22416"/>
    <s v="Bicici Abdul Kadir"/>
    <d v="2010-01-06T00:00:00"/>
    <s v="06/01/10: opvolging rijschool"/>
    <x v="2"/>
    <x v="8"/>
  </r>
  <r>
    <x v="6"/>
    <n v="22416"/>
    <s v="Bicici Abdul Kadir"/>
    <d v="2011-07-12T00:00:00"/>
    <s v="12/07/11 (JB)"/>
    <x v="8"/>
    <x v="10"/>
  </r>
  <r>
    <x v="5"/>
    <n v="22416"/>
    <s v="Bicici Abdul Kadir"/>
    <d v="2013-05-14T00:00:00"/>
    <s v="14/05/13: bij DV moet er steeds een attest binnengebracht worden"/>
    <x v="7"/>
    <x v="7"/>
  </r>
  <r>
    <x v="2"/>
    <n v="22416"/>
    <s v="Bicici Abdul Kadir"/>
    <d v="2013-11-04T00:00:00"/>
    <s v="verg 04/11/13: sociale dienst neemt contact op"/>
    <x v="11"/>
    <x v="7"/>
  </r>
  <r>
    <x v="1"/>
    <n v="22416"/>
    <s v="Bicici Abdul Kadir"/>
    <d v="2013-11-06T00:00:00"/>
    <s v="verg 06/11/13: ok"/>
    <x v="11"/>
    <x v="7"/>
  </r>
  <r>
    <x v="6"/>
    <n v="22416"/>
    <s v="Bicici Abdul Kadir"/>
    <d v="2014-02-19T00:00:00"/>
    <s v="tel 19/02/14: moet geopereerd worden (daarmee zullen de ziekteperiodes normaal ook opgelost zijn), vroeg wanneer dit best paste voor E, heb hem gezegd dat hij aan zijn gezondheid moest denken"/>
    <x v="10"/>
    <x v="0"/>
  </r>
  <r>
    <x v="5"/>
    <n v="22416"/>
    <s v="Bicici Abdul Kadir"/>
    <d v="2014-05-16T00:00:00"/>
    <s v="(SH): aangesproken op Nederlands spreken op de werkvloer (nav conflict met D. Neirinck)"/>
    <x v="7"/>
    <x v="0"/>
  </r>
  <r>
    <x v="8"/>
    <n v="22416"/>
    <s v="Bicici Abdul Kadir"/>
    <d v="2015-06-30T00:00:00"/>
    <s v="30/06/2015 (SW) : regelmatig te laat door verstrooidheid (op verkeerde plaats) ipv overslapen, zeer goede ingesteldheid inhet algemeen"/>
    <x v="6"/>
    <x v="1"/>
  </r>
  <r>
    <x v="2"/>
    <n v="22416"/>
    <s v="Bicici Abdul Kadir"/>
    <d v="2015-07-27T00:00:00"/>
    <s v="verg 27/07/15: gesprek regio na volgende periode"/>
    <x v="8"/>
    <x v="1"/>
  </r>
  <r>
    <x v="6"/>
    <n v="22416"/>
    <s v="Bicici Abdul Kadir"/>
    <d v="2015-12-01T00:00:00"/>
    <s v="01/12/15 (cr): heeft chronische bronchitis, daardoor chronische hoofdpijn, slaapapneu en verlaagde weerstand. Na operatie (wegnemen amandelen) beter, maar zal nooit echt 100% zijn. "/>
    <x v="3"/>
    <x v="1"/>
  </r>
  <r>
    <x v="2"/>
    <n v="22416"/>
    <s v="Bicici Abdul Kadir"/>
    <d v="2016-01-26T00:00:00"/>
    <s v="verg: opvolgen"/>
    <x v="2"/>
    <x v="2"/>
  </r>
  <r>
    <x v="3"/>
    <n v="22416"/>
    <s v="Bicici Abdul Kadir"/>
    <d v="2016-06-13T00:00:00"/>
    <s v="telefoon van Kadir: heeft attest tot 19/06 maar het gaat nog niet beter, gaat trachten deze week nog een afspraak te krijgen bij neuroloog, slaap is niet beter, is nog steeds heel moe; zal me op de hoogte houden"/>
    <x v="6"/>
    <x v="2"/>
  </r>
  <r>
    <x v="1"/>
    <n v="22625"/>
    <s v="Callebert Pieter Jan"/>
    <d v="2010-03-24T00:00:00"/>
    <s v="24/03/10: opvolging rijschool"/>
    <x v="5"/>
    <x v="8"/>
  </r>
  <r>
    <x v="6"/>
    <n v="22625"/>
    <s v="Callebert Pieter Jan"/>
    <d v="2012-02-10T00:00:00"/>
    <s v="Is nog ziek, zal hij hernemen 20/01/12? Hernomen 10/02/12."/>
    <x v="10"/>
    <x v="5"/>
  </r>
  <r>
    <x v="5"/>
    <n v="22625"/>
    <s v="Callebert Pieter Jan"/>
    <d v="2013-01-03T00:00:00"/>
    <s v="03/01/13 (MF): laatste verw blanco biljet + 3 d eff sch"/>
    <x v="2"/>
    <x v="7"/>
  </r>
  <r>
    <x v="0"/>
    <n v="22625"/>
    <s v="Callebert Pieter Jan"/>
    <d v="2013-01-03T00:00:00"/>
    <s v="03/01/13 (MF): elke barema storten"/>
    <x v="2"/>
    <x v="7"/>
  </r>
  <r>
    <x v="1"/>
    <n v="22625"/>
    <s v="Callebert Pieter Jan"/>
    <d v="2013-11-06T00:00:00"/>
    <s v="verg  06/11/13: opvolging rijschool"/>
    <x v="11"/>
    <x v="7"/>
  </r>
  <r>
    <x v="1"/>
    <n v="22625"/>
    <s v="Callebert Pieter Jan"/>
    <d v="2014-03-28T00:00:00"/>
    <s v="mail naar rijschool 28/03/14: graag prioritair coachen"/>
    <x v="5"/>
    <x v="0"/>
  </r>
  <r>
    <x v="1"/>
    <n v="22625"/>
    <s v="Callebert Pieter Jan"/>
    <d v="2014-06-01T00:00:00"/>
    <s v="topcrashers 01/06/14: nok"/>
    <x v="6"/>
    <x v="0"/>
  </r>
  <r>
    <x v="1"/>
    <n v="22625"/>
    <s v="Callebert Pieter Jan"/>
    <d v="2014-09-08T00:00:00"/>
    <s v="08/09/2014(SW) gesprek over ongevalpreventie en klantvriendelijkheid"/>
    <x v="1"/>
    <x v="0"/>
  </r>
  <r>
    <x v="1"/>
    <n v="22625"/>
    <s v="Callebert Pieter Jan"/>
    <d v="2016-02-08T00:00:00"/>
    <s v="SW: afgelopen tijdsperiode van 1 jaar meerdere ongevallen, aan de meeste had hij weinig of geen schuld, het was eerder een samenloop van omstandigheden. We spraken af om in de toekomst een defensieve rijstijl te hanteren. Rekening courant: positief saldo, hij beloofde mij zijn saldo op nul te brengen."/>
    <x v="10"/>
    <x v="2"/>
  </r>
  <r>
    <x v="10"/>
    <n v="22625"/>
    <s v="Callebert Pieter Jan"/>
    <d v="2018-02-20T00:00:00"/>
    <s v="sw : gesprek meldingen (te laat en uniform) - RC (intussen perfect in orde); verder constructief gesprek"/>
    <x v="10"/>
    <x v="4"/>
  </r>
  <r>
    <x v="6"/>
    <n v="22767"/>
    <s v="Osseel Johan"/>
    <d v="2012-08-21T00:00:00"/>
    <d v="2012-08-21T00:00:00"/>
    <x v="4"/>
    <x v="5"/>
  </r>
  <r>
    <x v="6"/>
    <n v="22767"/>
    <s v="Osseel Johan"/>
    <d v="2013-05-23T00:00:00"/>
    <d v="2013-05-23T00:00:00"/>
    <x v="7"/>
    <x v="7"/>
  </r>
  <r>
    <x v="2"/>
    <n v="22767"/>
    <s v="Osseel Johan"/>
    <d v="2017-09-04T00:00:00"/>
    <s v="verg: gesprek regio"/>
    <x v="1"/>
    <x v="3"/>
  </r>
  <r>
    <x v="6"/>
    <n v="22767"/>
    <s v="Osseel Johan"/>
    <d v="2017-09-22T00:00:00"/>
    <s v="cr: aantal keren thuis gebleven omwille van duizeligheid en hoofdpijn, hernia vastgesteld, volgt behandeling en doet oefeningen, dat helpt; aug was periode omwille van moeilijk overlijden"/>
    <x v="1"/>
    <x v="3"/>
  </r>
  <r>
    <x v="2"/>
    <n v="22767"/>
    <s v="Osseel Johan"/>
    <d v="2018-01-17T00:00:00"/>
    <s v="overleg regio: 31 periodes, 3 gesprekken -&gt; bij volgende ZI gesprek regio; strenger gesprek te voeren"/>
    <x v="2"/>
    <x v="4"/>
  </r>
  <r>
    <x v="6"/>
    <n v="22767"/>
    <s v="Osseel Johan"/>
    <d v="2018-03-22T00:00:00"/>
    <s v="cr: 2 periodes sinds vorige gesprek, aantal moet echt naar beneden, in de rand ook te laat komen besproken"/>
    <x v="5"/>
    <x v="4"/>
  </r>
  <r>
    <x v="2"/>
    <n v="22767"/>
    <s v="Osseel Johan"/>
    <d v="2018-06-25T00:00:00"/>
    <s v="verg: sinds gesprek geen nieuwe periode, opvolgen"/>
    <x v="6"/>
    <x v="4"/>
  </r>
  <r>
    <x v="6"/>
    <n v="22768"/>
    <s v="Nollé Eva"/>
    <d v="2009-10-19T00:00:00"/>
    <d v="2009-10-19T00:00:00"/>
    <x v="9"/>
    <x v="9"/>
  </r>
  <r>
    <x v="6"/>
    <n v="22768"/>
    <s v="Nollé Eva"/>
    <d v="2010-11-02T00:00:00"/>
    <s v="02/11/10 (JB)"/>
    <x v="11"/>
    <x v="8"/>
  </r>
  <r>
    <x v="6"/>
    <n v="22768"/>
    <s v="Nollé Eva"/>
    <d v="2011-06-08T00:00:00"/>
    <d v="2011-06-08T00:00:00"/>
    <x v="6"/>
    <x v="10"/>
  </r>
  <r>
    <x v="0"/>
    <n v="22768"/>
    <s v="Nollé Eva"/>
    <d v="2011-06-08T00:00:00"/>
    <s v="08/06/11: elke barema storten"/>
    <x v="6"/>
    <x v="10"/>
  </r>
  <r>
    <x v="6"/>
    <n v="22768"/>
    <s v="Nollé Eva"/>
    <d v="2012-01-31T00:00:00"/>
    <d v="2012-01-31T00:00:00"/>
    <x v="2"/>
    <x v="5"/>
  </r>
  <r>
    <x v="6"/>
    <n v="22768"/>
    <s v="Nollé Eva"/>
    <d v="2012-12-11T00:00:00"/>
    <s v="11/12/12 (SH)"/>
    <x v="3"/>
    <x v="5"/>
  </r>
  <r>
    <x v="0"/>
    <n v="22768"/>
    <s v="Nollé Eva"/>
    <d v="2013-07-01T00:00:00"/>
    <s v="tegengekomen in de gang, heeft 170 euro achterstand, zou nu 130 euro storten en de rest na 10/07, is ok voor mij, gevraagd dit nog af te stemmen met KV"/>
    <x v="8"/>
    <x v="7"/>
  </r>
  <r>
    <x v="0"/>
    <n v="22768"/>
    <s v="Nollé Eva"/>
    <d v="2013-08-02T00:00:00"/>
    <s v="nazicht kas 02/08/13: ok"/>
    <x v="4"/>
    <x v="7"/>
  </r>
  <r>
    <x v="2"/>
    <n v="22768"/>
    <s v="Nollé Eva"/>
    <d v="2013-11-04T00:00:00"/>
    <s v="verg 04/11/13: gesprek inplannen voor aantal AO"/>
    <x v="11"/>
    <x v="7"/>
  </r>
  <r>
    <x v="3"/>
    <n v="22768"/>
    <s v="Nollé Eva"/>
    <d v="2013-12-20T00:00:00"/>
    <s v="informeel vermeld dat het opgevallen is dat ze al veel AO's heeft gehad; ze heeft maandag een afspraak bij de arts ivm haar rug, mogelijks gaat ze naar een specialist om die te laten vastzetten (is gevoelig voor verschuivingen)"/>
    <x v="3"/>
    <x v="7"/>
  </r>
  <r>
    <x v="2"/>
    <n v="22768"/>
    <s v="Nollé Eva"/>
    <d v="2014-06-16T00:00:00"/>
    <s v="verg 16/06/14: gesprek IVC plannen"/>
    <x v="6"/>
    <x v="0"/>
  </r>
  <r>
    <x v="11"/>
    <n v="22768"/>
    <s v="Nollé Eva"/>
    <d v="2014-09-11T00:00:00"/>
    <s v="start 'enkel tram'"/>
    <x v="1"/>
    <x v="0"/>
  </r>
  <r>
    <x v="2"/>
    <n v="22768"/>
    <s v="Nollé Eva"/>
    <d v="2015-07-27T00:00:00"/>
    <s v="verg 27/07/15: mag geen nieuwe periode hebben sinds AD"/>
    <x v="8"/>
    <x v="1"/>
  </r>
  <r>
    <x v="7"/>
    <n v="22768"/>
    <s v="Nollé Eva"/>
    <d v="2015-12-21T00:00:00"/>
    <s v="21/12/15: zelf gesprek aangevraagd, oa over krantenartikel ivm veroordeling na ongeval onder invloed in privé; gewezen op ADM-beleid"/>
    <x v="3"/>
    <x v="1"/>
  </r>
  <r>
    <x v="7"/>
    <n v="22768"/>
    <s v="Nollé Eva"/>
    <d v="2016-02-24T00:00:00"/>
    <s v="Mail SW: &quot;Eva Nollé heeft een rijverbod gekregen van de politierechtbank, een rijverbod gekregen met uitzondering rijbewijs D en DE. _x000a_De reden is een ongeval in privé (zie krantenartikel in bijlage). _x000a_Een samenvatting van het vonnis (door haar advocaat) eveneens in bijlage._x000a_Eva gaf me mondeling nog volgende info : bij het inleveren van het rijbewijs zal ze een attest ontvangen met info rond de uitzondering D en DE. _x000a_Speciaal in dit geval is dat Eva een tramchauffeur is (om medische reden), tramchauffeur hebben in principe geen rijbewijs nodig (maar mogen natuurlijk niet rijden als een rechtbank hen een rijverbod oplegt). _x000a_Ik vroeg reeds advies aan de dienst arbeidsvoorwaarden.&quot;"/>
    <x v="10"/>
    <x v="2"/>
  </r>
  <r>
    <x v="6"/>
    <n v="22768"/>
    <s v="Nollé Eva"/>
    <d v="2016-04-04T00:00:00"/>
    <s v="CR: Eva is in het voorbije jaar meermaals afwezig geweest wegens ziekte. We bespraken de redenen van haar afwezigheden. Ze doet haar best om minder afwezig te zijn."/>
    <x v="0"/>
    <x v="2"/>
  </r>
  <r>
    <x v="3"/>
    <n v="22768"/>
    <s v="Nollé Eva"/>
    <d v="2016-06-09T00:00:00"/>
    <s v="heeft zich op korte tijd tweemaal laten aflossen na ongeval wegens van slag, is er meer aan de hand? Soc. Dienst heeft contact."/>
    <x v="6"/>
    <x v="2"/>
  </r>
  <r>
    <x v="11"/>
    <n v="22768"/>
    <s v="Nollé Eva"/>
    <d v="2016-07-13T00:00:00"/>
    <s v="verg: einde mesor in zicht, zal ingelicht worden dat zij weer op bus moet rijden, opfrissing en vakbekwaamheid te plannen; zal regelmatig ziek zijn op bus volgens inschatting arbeidsgeneesheer"/>
    <x v="8"/>
    <x v="2"/>
  </r>
  <r>
    <x v="3"/>
    <n v="22768"/>
    <s v="Nollé Eva"/>
    <d v="2016-07-26T00:00:00"/>
    <s v="Eva meldt dat ze vermoedelijk geopereerd moet worden"/>
    <x v="8"/>
    <x v="2"/>
  </r>
  <r>
    <x v="3"/>
    <n v="22768"/>
    <s v="Nollé Eva"/>
    <d v="2016-07-28T00:00:00"/>
    <s v="melding Eva dat ze geopereerd zal moeten worden op 9/08 en een tijdje afwezig zal zijn"/>
    <x v="8"/>
    <x v="2"/>
  </r>
  <r>
    <x v="11"/>
    <n v="22768"/>
    <s v="Nollé Eva"/>
    <d v="2016-09-13T00:00:00"/>
    <s v="verg: mesor eindigde 10/09, moet opleiding bus krijgen maar zal dan veel ziek zijn volgens arbeidsgeneesheer; zal moeten ongeschikt verklaard worden voor bus, komt op 14/09 naar de arbeidsgeneesheer; dan kan ze naar B07 / B09 en zo naar tramrol"/>
    <x v="1"/>
    <x v="2"/>
  </r>
  <r>
    <x v="11"/>
    <n v="22768"/>
    <s v="Nollé Eva"/>
    <d v="2016-09-15T00:00:00"/>
    <s v="arts schreef voor een jaar, kan voorlopig naar B09 of B07, indien dit binnen 10 maanden nog zo is, verlenging nodig"/>
    <x v="1"/>
    <x v="2"/>
  </r>
  <r>
    <x v="3"/>
    <n v="22768"/>
    <s v="Nollé Eva"/>
    <d v="2016-12-12T00:00:00"/>
    <s v="Ze heeft zelf gesprek aangevraagd, was vorige week zaterdag op rust met dienst 100 weggevoerd, kreeg briefje mee van spoedarts om week thuis te blijven, maar heeft dit briefje niet afgegeven op bureel. Had enkele dagen rust, is dan komen werken. Moet morgen naar de dokter. Heb haar gezegd dat ik gezien haar voorgeschiedenis snap dat ze zich zorgen maakt, maar dat ze ook moet luisteren naar wat haart dokters zeggen. Het erger maken door niet te rusten helpt ook niet. Daar gaf ze me gelijk in. Ik verwacht morgen een ziektemelding van haar."/>
    <x v="3"/>
    <x v="2"/>
  </r>
  <r>
    <x v="0"/>
    <n v="22768"/>
    <s v="Nollé Eva"/>
    <d v="2017-03-02T00:00:00"/>
    <s v="SH: In de rand gaf ik haar ook mee dat ze sinds 25/7/’16 een negatief saldo van 4 eur meesleept. Ze zou dit in orde brengen"/>
    <x v="5"/>
    <x v="3"/>
  </r>
  <r>
    <x v="6"/>
    <n v="22768"/>
    <s v="Nollé Eva"/>
    <d v="2017-03-02T00:00:00"/>
    <s v="SH: Eva is sinds de afspraak van midden september net een 2de keer ziek geweest :_x000a_- 13/12 tem 23/12 : hiervoor was Eva spontaan bij Chaja langsgeweest : OK (Eva was naar spoed gevoerd)_x000a_- 23/2 tem 26/2 : OK : het blijkt na meerdere bloedtesten nog altijd niet duidelijk wat precies het probleem is _x000a_Ik heb met m’n (kort) gesprek vooral willen aantonen dat we haar aan-/afwezigheden nauw opvolgen, maar heb haar tegelijk ook de boodschap gegeven dat dit niet betekent dat ze nooit meer ziek kan zijn. Ik denk persoonlijk dat Eva echt haar best doet."/>
    <x v="5"/>
    <x v="3"/>
  </r>
  <r>
    <x v="3"/>
    <n v="22768"/>
    <s v="Nollé Eva"/>
    <d v="2017-06-08T00:00:00"/>
    <s v="Zonet Eva gesproken. Ze wilde me laten weten dat ze nu (eindelijk) weten wat ze heeft en dat ze een behandeling volgt om te stabiliseren (genezen kan niet). Die behandeling zal vermoedelijk nog niet onmiddellijk aanslaan, en zal mogelijks moeten bijgestuurd worden in het begin. Maar ze is blij dat ze al weet wat er scheelt en slaapt al iets beter (de laatste ziekteperiode was omdat ze al 3 dagen niet geslapen had)._x000a_In de rand ben ik begonnen over de aangepaste diensten. Eva vertelde me dat ze in maart al voor een jaar 'enkel tram' kreeg van de arbeidsgeneesheer (tijdens haar jaarlijks onderzoek). Normaal hadden we een evaluatie gepland in juli."/>
    <x v="6"/>
    <x v="3"/>
  </r>
  <r>
    <x v="2"/>
    <n v="22768"/>
    <s v="Nollé Eva"/>
    <d v="2017-09-04T00:00:00"/>
    <s v="verg: 1 periode na gesprek - opvolgen"/>
    <x v="1"/>
    <x v="3"/>
  </r>
  <r>
    <x v="3"/>
    <n v="22768"/>
    <s v="Nollé Eva"/>
    <d v="2017-10-27T00:00:00"/>
    <s v="verlenging advies enkel tram"/>
    <x v="9"/>
    <x v="3"/>
  </r>
  <r>
    <x v="6"/>
    <n v="22768"/>
    <s v="Nollé Eva"/>
    <d v="2017-12-07T00:00:00"/>
    <s v="cr: heeft naast reumatoïde artritis ook osteoporose; moet op 10/01/18 naar de specialist, weet niet wanneer ze de behandeling kan starten (bloed zuiveren) en hoe lang dit zal duren; zal dit zo veel als mogelijk op rust en verlof doen, ZI-periodes moeten dalen; arbeidsgeneesheer op de hoogte van de medicatie; heeft 8 wk met gebroken rib gewerkt."/>
    <x v="3"/>
    <x v="3"/>
  </r>
  <r>
    <x v="11"/>
    <n v="22768"/>
    <s v="Nollé Eva"/>
    <d v="2018-02-15T00:00:00"/>
    <s v="info soc dienst: rib gebroken, kan tijdelijk geen lijn 4 omdat ze moeite heeft om wissels te trekken (2 weken)"/>
    <x v="10"/>
    <x v="4"/>
  </r>
  <r>
    <x v="2"/>
    <n v="22768"/>
    <s v="Nollé Eva"/>
    <d v="2018-02-22T00:00:00"/>
    <s v="overleg regio: AO doordat chauffeur van bus noodremming moest maken, wachten op volgende ziekte"/>
    <x v="10"/>
    <x v="4"/>
  </r>
  <r>
    <x v="2"/>
    <n v="22768"/>
    <s v="Nollé Eva"/>
    <d v="2018-06-25T00:00:00"/>
    <s v="verg: opvolgen"/>
    <x v="6"/>
    <x v="4"/>
  </r>
  <r>
    <x v="11"/>
    <n v="22768"/>
    <s v="Nollé Eva"/>
    <d v="2018-08-21T00:00:00"/>
    <s v="einde mesor vanaf 01/09 wegens effectieve plaats op tram"/>
    <x v="4"/>
    <x v="4"/>
  </r>
  <r>
    <x v="2"/>
    <n v="22811"/>
    <s v="Van Renterghem Véronique"/>
    <d v="2015-01-30T00:00:00"/>
    <s v="verg 30/01/15: chron. ziek, opvolgen"/>
    <x v="2"/>
    <x v="1"/>
  </r>
  <r>
    <x v="2"/>
    <n v="22811"/>
    <s v="Van Renterghem Véronique"/>
    <d v="2016-08-01T00:00:00"/>
    <s v="verg: al veel langere periodes, nu ZI01, zal verlengd worden"/>
    <x v="4"/>
    <x v="2"/>
  </r>
  <r>
    <x v="3"/>
    <n v="22811"/>
    <s v="Van Renterghem Véronique"/>
    <d v="2017-12-08T00:00:00"/>
    <s v="sw : antwoordapparaat"/>
    <x v="3"/>
    <x v="3"/>
  </r>
  <r>
    <x v="2"/>
    <n v="22811"/>
    <s v="Van Renterghem Véronique"/>
    <d v="2018-06-27T00:00:00"/>
    <s v="verg: fysische problematiek, opvolgen"/>
    <x v="6"/>
    <x v="4"/>
  </r>
  <r>
    <x v="2"/>
    <n v="22812"/>
    <s v="De Clercq Tom"/>
    <d v="2013-11-04T00:00:00"/>
    <s v="verg 04/11/13: na volgende ZI gesprek CR"/>
    <x v="11"/>
    <x v="7"/>
  </r>
  <r>
    <x v="6"/>
    <n v="22812"/>
    <s v="De Clercq Tom"/>
    <d v="2014-01-29T00:00:00"/>
    <s v="aangesproken in de gang, vrouw is op 24/12/13 bevallen, slaapt moeilijk en dit weegt door op gezondheid, moest zich vandaag laten aflossen wegens ZI, zat er mee in, is geen plantrekker, doet zijn job graag"/>
    <x v="2"/>
    <x v="0"/>
  </r>
  <r>
    <x v="3"/>
    <n v="22812"/>
    <s v="De Clercq Tom"/>
    <d v="2016-04-05T00:00:00"/>
    <s v="Tom heeft zich laten aflossen om medische redenen (hij was draaierig en hij voelde het aan als onverantwoord om verder te rijden) en belde hierover. Hij sukkelt met lage bloeddruk enzo. Volgens zijn info is het de derde ziekteperiode in korte tijd. Tom gaat deze namiddag naar dokter voor grondige check up en zal ons op de hoogte houden."/>
    <x v="0"/>
    <x v="2"/>
  </r>
  <r>
    <x v="6"/>
    <n v="22812"/>
    <s v="De Clercq Tom"/>
    <d v="2016-08-16T00:00:00"/>
    <s v="SW: geen reden tot verder verzuim. Voor de rest prima dossier!"/>
    <x v="4"/>
    <x v="2"/>
  </r>
  <r>
    <x v="2"/>
    <n v="22812"/>
    <s v="De Clercq Tom"/>
    <d v="2016-09-13T00:00:00"/>
    <s v="verg: gesprek plaatsgevonden"/>
    <x v="1"/>
    <x v="2"/>
  </r>
  <r>
    <x v="22"/>
    <n v="22812"/>
    <s v="De Clercq Tom"/>
    <d v="2017-06-19T00:00:00"/>
    <s v="sw : tom is een vroegrijder, hij  zal er rekening mee houden in de toekomst"/>
    <x v="6"/>
    <x v="3"/>
  </r>
  <r>
    <x v="23"/>
    <n v="22812"/>
    <s v="De Clercq Tom"/>
    <d v="2018-02-19T00:00:00"/>
    <s v="sw : gesprek over vroegrijden (Tom doet zijn best, maakt progressie)"/>
    <x v="10"/>
    <x v="4"/>
  </r>
  <r>
    <x v="2"/>
    <n v="22812"/>
    <s v="De Clercq Tom"/>
    <d v="2018-06-25T00:00:00"/>
    <s v="verg: gesprek SH bij volgende"/>
    <x v="6"/>
    <x v="4"/>
  </r>
  <r>
    <x v="6"/>
    <n v="22812"/>
    <s v="De Clercq Tom"/>
    <d v="2018-08-06T00:00:00"/>
    <s v="SH: 4 periodes in voorbije jaar besproken, beseft dat het beter moet, vroegrijden besproken, vraagt zelf naar actieve coaching, storing is ok."/>
    <x v="4"/>
    <x v="4"/>
  </r>
  <r>
    <x v="6"/>
    <n v="22877"/>
    <s v="Goossens Gunther"/>
    <d v="2009-01-14T00:00:00"/>
    <d v="2009-01-14T00:00:00"/>
    <x v="2"/>
    <x v="9"/>
  </r>
  <r>
    <x v="6"/>
    <n v="22877"/>
    <s v="Goossens Gunther"/>
    <d v="2009-12-07T00:00:00"/>
    <s v="07/12/09 (JB)"/>
    <x v="3"/>
    <x v="9"/>
  </r>
  <r>
    <x v="0"/>
    <n v="22877"/>
    <s v="Goossens Gunther"/>
    <d v="2014-10-02T00:00:00"/>
    <s v="02/10/14 (tel CR): gevraagd elke laatste dienst voor de rust te storten, privé problemen waardoor er even vertraging op zat"/>
    <x v="9"/>
    <x v="0"/>
  </r>
  <r>
    <x v="2"/>
    <n v="22877"/>
    <s v="Goossens Gunther"/>
    <d v="2015-01-30T00:00:00"/>
    <s v="verg 30/01/15: med probl"/>
    <x v="2"/>
    <x v="1"/>
  </r>
  <r>
    <x v="2"/>
    <n v="22877"/>
    <s v="Goossens Gunther"/>
    <d v="2015-07-28T00:00:00"/>
    <s v="verg 28/07/15: verleden speelt nog regelmatig, med probl opgelost, we voorzien geen problemen"/>
    <x v="8"/>
    <x v="1"/>
  </r>
  <r>
    <x v="2"/>
    <n v="22877"/>
    <s v="Goossens Gunther"/>
    <d v="2017-09-04T00:00:00"/>
    <s v="verg: in april met ambulance afgevoerd tijdens dienst - opvolgen"/>
    <x v="1"/>
    <x v="3"/>
  </r>
  <r>
    <x v="2"/>
    <n v="22878"/>
    <s v="De Walsche Vanessa"/>
    <d v="2015-01-30T00:00:00"/>
    <s v="verg 30/01/15: geen actie"/>
    <x v="2"/>
    <x v="1"/>
  </r>
  <r>
    <x v="3"/>
    <n v="22878"/>
    <s v="De Walsche Vanessa"/>
    <d v="2015-09-30T00:00:00"/>
    <s v="30/09/2015: volgde opleiding A in externe rijschool, waar men niet automatisch schakelt. Heeft hierdoor medische klachten. Na bezoek bij arbeidsgeneesheer advies gekregen enkele weken nog te rusten en een opleiding intern te volgen…"/>
    <x v="1"/>
    <x v="1"/>
  </r>
  <r>
    <x v="2"/>
    <n v="22878"/>
    <s v="De Walsche Vanessa"/>
    <d v="2016-01-06T00:00:00"/>
    <s v="verg 06/01/16: gesprek na herneming"/>
    <x v="2"/>
    <x v="2"/>
  </r>
  <r>
    <x v="6"/>
    <n v="22878"/>
    <s v="De Walsche Vanessa"/>
    <d v="2016-02-08T00:00:00"/>
    <s v="SW: momenteel is er geen aanleiding voor verder ziekteverzuim. Rekening courant, positief saldo, hij beloofde mij zijn saldo op nul te brengen."/>
    <x v="10"/>
    <x v="2"/>
  </r>
  <r>
    <x v="6"/>
    <n v="22878"/>
    <s v="De Walsche Vanessa"/>
    <d v="2016-02-08T00:00:00"/>
    <s v="sw : gesprek bij hernemen na lange afwezigheid"/>
    <x v="10"/>
    <x v="2"/>
  </r>
  <r>
    <x v="2"/>
    <n v="22878"/>
    <s v="De Walsche Vanessa"/>
    <d v="2016-09-13T00:00:00"/>
    <s v="verg: sinds gesprek twee periodes, waaronder 1 AO wegens agressie"/>
    <x v="1"/>
    <x v="2"/>
  </r>
  <r>
    <x v="6"/>
    <n v="22878"/>
    <s v="De Walsche Vanessa"/>
    <d v="2016-09-23T00:00:00"/>
    <s v="SW : operatieve ingrepen, verder goed dossier"/>
    <x v="1"/>
    <x v="2"/>
  </r>
  <r>
    <x v="3"/>
    <n v="22878"/>
    <s v="De Walsche Vanessa"/>
    <d v="2018-01-24T00:00:00"/>
    <s v="cr: tel contact; knieoperatie niet verlopen zoals het hoort, 06/02 foto's, zal daarna weten of ze kan hernemen; beseft dat ze al veel langdurige periodes (operaties) gehad heeft, problemen met gewrichten (erfelijk); "/>
    <x v="2"/>
    <x v="4"/>
  </r>
  <r>
    <x v="3"/>
    <n v="22878"/>
    <s v="De Walsche Vanessa"/>
    <d v="2018-02-07T00:00:00"/>
    <s v="cr: teruggebeld, knie moet weer geopereerd worden, kan ten vroegste in april, dokter raadt af om te werken in tussentijd; zit in met haar werk"/>
    <x v="10"/>
    <x v="4"/>
  </r>
  <r>
    <x v="3"/>
    <n v="22878"/>
    <s v="De Walsche Vanessa"/>
    <d v="2018-05-31T00:00:00"/>
    <s v="cr (tel.): nieuwe knieschijf gekregen, moeten revalideren, zou in september kunnen herbeginnen"/>
    <x v="7"/>
    <x v="4"/>
  </r>
  <r>
    <x v="2"/>
    <n v="22878"/>
    <s v="De Walsche Vanessa"/>
    <d v="2018-06-08T00:00:00"/>
    <s v="overleg regio: uitnodigen op gesprek tijdens ZI indien geen herneming in september"/>
    <x v="6"/>
    <x v="4"/>
  </r>
  <r>
    <x v="2"/>
    <n v="22878"/>
    <s v="De Walsche Vanessa"/>
    <d v="2018-06-27T00:00:00"/>
    <s v="verg: verwacht herneming september, opvolgen"/>
    <x v="6"/>
    <x v="4"/>
  </r>
  <r>
    <x v="6"/>
    <n v="22878"/>
    <s v="De Walsche Vanessa"/>
    <d v="2018-09-14T00:00:00"/>
    <s v="cr: gesprek na herneming na langdurige afwezigheid. Geen nieuwe periode te verwachten."/>
    <x v="1"/>
    <x v="4"/>
  </r>
  <r>
    <x v="11"/>
    <n v="23326"/>
    <s v="Achalhi Abderrachid"/>
    <d v="2017-02-16T00:00:00"/>
    <s v="start 'bij voorkeur tram' tot en met 30/08/2017"/>
    <x v="10"/>
    <x v="3"/>
  </r>
  <r>
    <x v="3"/>
    <n v="23326"/>
    <s v="Achalhi Abderrachid"/>
    <d v="2017-09-01T00:00:00"/>
    <s v="binnengekomen met verlenging, operatie ondergaan, kine nodig nu (pees in been)"/>
    <x v="1"/>
    <x v="3"/>
  </r>
  <r>
    <x v="2"/>
    <n v="23326"/>
    <s v="Achalhi Abderrachid"/>
    <d v="2017-09-04T00:00:00"/>
    <s v="verg: opvolgen"/>
    <x v="1"/>
    <x v="3"/>
  </r>
  <r>
    <x v="3"/>
    <n v="23326"/>
    <s v="Achalhi Abderrachid"/>
    <d v="2017-10-05T00:00:00"/>
    <s v="sw: hem aan de lijn gehad nav zijn thuis zijn sinds 18/07; herneemt normaal 16/10"/>
    <x v="9"/>
    <x v="3"/>
  </r>
  <r>
    <x v="11"/>
    <n v="23326"/>
    <s v="Achalhi Abderrachid"/>
    <d v="2017-10-17T00:00:00"/>
    <s v="sinds herneming 16/10 weer 'bij voorkeur tram'"/>
    <x v="9"/>
    <x v="3"/>
  </r>
  <r>
    <x v="11"/>
    <n v="23326"/>
    <s v="Achalhi Abderrachid"/>
    <d v="2017-10-19T00:00:00"/>
    <s v="verg: bij voorkeur enkel tram tot 15/12/2017"/>
    <x v="9"/>
    <x v="3"/>
  </r>
  <r>
    <x v="1"/>
    <n v="23387"/>
    <s v="Pamuk Nejmi"/>
    <d v="2010-01-06T00:00:00"/>
    <s v="06/01/10: opvolging rijschool -&gt; positief"/>
    <x v="2"/>
    <x v="8"/>
  </r>
  <r>
    <x v="1"/>
    <n v="23387"/>
    <s v="Pamuk Nejmi"/>
    <d v="2013-11-06T00:00:00"/>
    <s v="verg 06/11/13: opvolging rijschool"/>
    <x v="11"/>
    <x v="7"/>
  </r>
  <r>
    <x v="9"/>
    <n v="23387"/>
    <s v="Pamuk Nejmi"/>
    <d v="2017-10-08T00:00:00"/>
    <s v="Jelle: &quot;Op zaterdag 7/10/2017 omstreeks 17u50 stonden er 2 personen aan de ingang van de stelplaats. Deze maakten zich kenbaar als de zus en de vader van chauffeur Pamuk Nejmi 23387. Zij vroegen als ze even een gesprek konden hebben over Nejmi. Ik liet hen binnen en ben het gesprek aangegaan. In dit gesprek kwam vooral naar voor dat zij bezorgd waren over Nejmi. Blijkbaar zouden er een aantal dingen gewijzigd zijn binnen de familiale sfeer waardoor zij erg bezorgd waren over het welzijn van Nejmi. Ik maakte hen duidelijk dat wij, als werkgever, ons niet konden uitspreken over zaken welke in de privésfeer gebeuren. Ik vertelde hun wel dat ik ging pogen om een gesprek aan te gaan met Nejmi om hun bezorgdheid over te maken en om ervoor te zorgen dat de privé-gebeurtenissen geen invloed zouden hebben op de werkvloer._x000a_Later die avond (omstreeks 0u45) had ik dan een coachend gesprek met Pamuk Nejmi 23387 waarbij ik hem de bezorgdheid van de familie overmaakte. Nejmi vertelde me dat er een vertekend beeld werd opgehangen van de situatie. Hij vond het niet erg dat ik het gesprek was aangegaan en lichtte de ganse situatie een beetje toe. Hij verklaarde ook nadrukkelijk dat hij er zou voor zorgen dat de privé geen invloed zou hebben op zijn arbeid.&quot;"/>
    <x v="9"/>
    <x v="3"/>
  </r>
  <r>
    <x v="1"/>
    <n v="23437"/>
    <s v="Naudts Christophe"/>
    <d v="2014-05-16T00:00:00"/>
    <s v="16/05/14: zware aanrijding met fietser, gebeld 21/05/14"/>
    <x v="7"/>
    <x v="0"/>
  </r>
  <r>
    <x v="1"/>
    <n v="23437"/>
    <s v="Naudts Christophe"/>
    <d v="2014-06-01T00:00:00"/>
    <s v="topcrashers 01/06/14: nok"/>
    <x v="6"/>
    <x v="0"/>
  </r>
  <r>
    <x v="8"/>
    <n v="23437"/>
    <s v="Naudts Christophe"/>
    <d v="2014-06-02T00:00:00"/>
    <s v="02/06/14: moeilijke periode (echtscheiding), bijna achter de rug"/>
    <x v="6"/>
    <x v="0"/>
  </r>
  <r>
    <x v="1"/>
    <n v="23437"/>
    <s v="Naudts Christophe"/>
    <d v="2015-01-28T00:00:00"/>
    <s v="verg RS 28/01/15: dalend aantal, geen actie"/>
    <x v="2"/>
    <x v="1"/>
  </r>
  <r>
    <x v="8"/>
    <n v="23437"/>
    <s v="Naudts Christophe"/>
    <d v="2015-09-23T00:00:00"/>
    <s v="23/09/2015(sw) : mloeilijke periode is nu echt acter de rug, zou geen probleem meer mogen zijn"/>
    <x v="1"/>
    <x v="1"/>
  </r>
  <r>
    <x v="7"/>
    <n v="23437"/>
    <s v="Naudts Christophe"/>
    <d v="2016-01-20T00:00:00"/>
    <s v="komen melden dat hij zijn rijbewijs twee weken kwijt zal zijn (23/01 - 07/02); neemt verlof"/>
    <x v="2"/>
    <x v="2"/>
  </r>
  <r>
    <x v="3"/>
    <n v="23482"/>
    <s v="De Schamphelaere Nathalie"/>
    <d v="2012-04-24T00:00:00"/>
    <s v="2012: LZ wegens zwangerschap"/>
    <x v="0"/>
    <x v="5"/>
  </r>
  <r>
    <x v="6"/>
    <n v="23482"/>
    <s v="De Schamphelaere Nathalie"/>
    <d v="2015-08-18T00:00:00"/>
    <s v="2015: zit er even door"/>
    <x v="4"/>
    <x v="1"/>
  </r>
  <r>
    <x v="2"/>
    <n v="23482"/>
    <s v="De Schamphelaere Nathalie"/>
    <d v="2016-01-26T00:00:00"/>
    <s v="verg: opvolgen"/>
    <x v="2"/>
    <x v="2"/>
  </r>
  <r>
    <x v="2"/>
    <n v="23482"/>
    <s v="De Schamphelaere Nathalie"/>
    <d v="2017-03-03T00:00:00"/>
    <s v="07/03/17: bespreking soc dienst en SH gepland om Nathalie terug aan de slag te krijgen"/>
    <x v="5"/>
    <x v="3"/>
  </r>
  <r>
    <x v="3"/>
    <n v="23482"/>
    <s v="De Schamphelaere Nathalie"/>
    <d v="2017-03-07T00:00:00"/>
    <s v="Info SH: Greet en ikzelf hadden daarnet een gesprek met Nathalie. Bedoeling zou zijn dat Nathalie vanaf begin mei weer halftijds aan de slag gaat – al is dit absoluut nog niet zeker (ze heeft momenteel hiervoor nog geen groen licht gekregen van de behandelende arts). Graag nog vertrouwelijk houden."/>
    <x v="5"/>
    <x v="3"/>
  </r>
  <r>
    <x v="2"/>
    <n v="23482"/>
    <s v="De Schamphelaere Nathalie"/>
    <d v="2017-09-04T00:00:00"/>
    <s v="verg: is nog niet langs geweest om haar papieren te ondertekenen voor progressief werk, blijft maar verlengen; Sabrina zou haar zien eind deze maand"/>
    <x v="1"/>
    <x v="3"/>
  </r>
  <r>
    <x v="2"/>
    <n v="23482"/>
    <s v="De Schamphelaere Nathalie"/>
    <d v="2017-09-06T00:00:00"/>
    <s v="verg: zal uitgenodigd worden bij Sabrina om progressieve AO te beperken in tijd"/>
    <x v="1"/>
    <x v="3"/>
  </r>
  <r>
    <x v="3"/>
    <n v="23482"/>
    <s v="De Schamphelaere Nathalie"/>
    <d v="2017-09-07T00:00:00"/>
    <s v="Nathalie meldt aan de planning dat ze op 05/10 een ingreep moet ondergaan en vanaf dan ziek zal zijn"/>
    <x v="1"/>
    <x v="3"/>
  </r>
  <r>
    <x v="3"/>
    <n v="23482"/>
    <s v="De Schamphelaere Nathalie"/>
    <d v="2017-09-26T00:00:00"/>
    <s v="gesprek SH: Nathalie herneemt vanaf 1/10 aan 80%. Op 4/10 heeft ze wel nog een operatie met een verwachte herstelperiode van een week."/>
    <x v="1"/>
    <x v="3"/>
  </r>
  <r>
    <x v="2"/>
    <n v="23482"/>
    <s v="De Schamphelaere Nathalie"/>
    <d v="2018-06-27T00:00:00"/>
    <s v="verg: thuis omwille van nieuw voorval met dispatching (ontploffing in Oostakker - disp die zegt dat ze zelf naar brandweer had moeten bellen… - proces zit dan eigenlijk niet goed)"/>
    <x v="6"/>
    <x v="4"/>
  </r>
  <r>
    <x v="3"/>
    <n v="23482"/>
    <s v="De Schamphelaere Nathalie"/>
    <d v="2018-08-02T00:00:00"/>
    <s v="cr: Nathalie zei dat ze nav het voorval een weerslag had naar de vorige keer. _x000a_Ze heeft er geen behoefte aan om het gesprek te beluisteren, niettegenstaande dit volgens mij zou kunnen aantonen dat de dingen misschien wel anders gezegd zijn dan dat ze overgekomen zijn. _x000a__x000a_Ze beseft dat we geen perfecte communicatie kunnen garanderen, zij kan van haar kant ook niet garanderen dat ze geen terugslagen meer zou hebben. Ze werkt er wel aan met haar psycholoog. Ze is niet van plan lang thuis te blijven, maar ze zou wel wanneer ze kan hernemen geleidelijk aan willen herbeginnen, op tram. Ik heb gezegd dat we hierover kunnen spreken. Qua radiocommunicatie maakt dit geen verschil, dat beseft ze, maar de voorvallen waren op bus + minder contact met reizigers."/>
    <x v="4"/>
    <x v="4"/>
  </r>
  <r>
    <x v="11"/>
    <n v="23482"/>
    <s v="De Schamphelaere Nathalie"/>
    <d v="2018-09-06T00:00:00"/>
    <s v="2 maand enkel tram, opfrissing tram op 10/09, evaluatie eind oktober"/>
    <x v="1"/>
    <x v="4"/>
  </r>
  <r>
    <x v="14"/>
    <n v="23699"/>
    <s v="Vermaesen Christoph"/>
    <d v="2012-05-08T00:00:00"/>
    <s v="Uniform (das): 08/05/12"/>
    <x v="7"/>
    <x v="5"/>
  </r>
  <r>
    <x v="14"/>
    <n v="23699"/>
    <s v="Vermaesen Christoph"/>
    <d v="2013-08-21T00:00:00"/>
    <s v="2 meldingen in feb, waren onterecht volgens hem, is hiervoor bij SH geweest toen + gsm gebruik"/>
    <x v="4"/>
    <x v="7"/>
  </r>
  <r>
    <x v="6"/>
    <n v="23699"/>
    <s v="Vermaesen Christoph"/>
    <d v="2013-08-21T00:00:00"/>
    <s v="21/08/13: moet verschillende onderzoeken laten gebeuren voor rug, zal bijkomende ziekteperiodes opleveren"/>
    <x v="4"/>
    <x v="7"/>
  </r>
  <r>
    <x v="1"/>
    <n v="23699"/>
    <s v="Vermaesen Christoph"/>
    <d v="2013-08-21T00:00:00"/>
    <s v="21/08/13: door onveilig signaal rijden"/>
    <x v="4"/>
    <x v="7"/>
  </r>
  <r>
    <x v="5"/>
    <n v="23699"/>
    <s v="Vermaesen Christoph"/>
    <d v="2013-08-21T00:00:00"/>
    <s v="21/08/13 (2 meldingen in feb, waren onterecht volgens hem, is hiervoor bij SH geweest toen) + gsm gebruik"/>
    <x v="4"/>
    <x v="7"/>
  </r>
  <r>
    <x v="2"/>
    <n v="23699"/>
    <s v="Vermaesen Christoph"/>
    <d v="2013-11-04T00:00:00"/>
    <s v="verg 04/11/13: opvolgen"/>
    <x v="11"/>
    <x v="7"/>
  </r>
  <r>
    <x v="1"/>
    <n v="23699"/>
    <s v="Vermaesen Christoph"/>
    <d v="2013-11-06T00:00:00"/>
    <s v="verg 06/11/13: ok"/>
    <x v="11"/>
    <x v="7"/>
  </r>
  <r>
    <x v="1"/>
    <n v="23699"/>
    <s v="Vermaesen Christoph"/>
    <d v="2015-12-10T00:00:00"/>
    <s v="10/12/15: opvolgen"/>
    <x v="3"/>
    <x v="1"/>
  </r>
  <r>
    <x v="2"/>
    <n v="23699"/>
    <s v="Vermaesen Christoph"/>
    <d v="2016-01-26T00:00:00"/>
    <s v="verg: gesprek ZI + ongevallen plannen"/>
    <x v="2"/>
    <x v="2"/>
  </r>
  <r>
    <x v="24"/>
    <n v="23699"/>
    <s v="Vermaesen Christoph"/>
    <d v="2016-02-24T00:00:00"/>
    <s v="SW: slechte ECO-score, vooral te maken met stationair draaien. Hij beloofde zijn best te doen en dat dit zal al zichtbaar zijn op je score van februari. We bespraken ook een aantal klantenreacties en spraken af om in de toekomst een rustige, comfortabele rijstijl te hanteren. Zijn rekening courant staat positief (€ 30,53). We spraken af dat hij het saldo op nul zal brengen."/>
    <x v="10"/>
    <x v="2"/>
  </r>
  <r>
    <x v="10"/>
    <n v="23699"/>
    <s v="Vermaesen Christoph"/>
    <d v="2016-02-24T00:00:00"/>
    <s v="sw : klantenreacties en rijstijl (meerdere informele gesprekken over rijstijl)"/>
    <x v="10"/>
    <x v="2"/>
  </r>
  <r>
    <x v="0"/>
    <n v="23699"/>
    <s v="Vermaesen Christoph"/>
    <d v="2016-11-24T00:00:00"/>
    <s v="cr: zijn r/c staat nu op -5,97, hij snapt helemaal niet hoe dat komt, de raad gegeven zeker naar zijn maandelijkse overzichten te kijken en onregelmatigheden te melden aan ons"/>
    <x v="11"/>
    <x v="2"/>
  </r>
  <r>
    <x v="8"/>
    <n v="23699"/>
    <s v="Vermaesen Christoph"/>
    <d v="2016-11-24T00:00:00"/>
    <s v="cr: hem erop gewezen dat we ervan overtuigd zijn dat hij van goede wil is, maar dat zijn naam toch te vaak naar boven komt, nu voor te laat komen. 2 KR's bij, hij geeft toe dat"/>
    <x v="11"/>
    <x v="2"/>
  </r>
  <r>
    <x v="4"/>
    <n v="23699"/>
    <s v="Vermaesen Christoph"/>
    <d v="2016-11-24T00:00:00"/>
    <s v="cr: 2 KR's bij, hij geeft toe dat zijn hoofd soms vol zit met privézaken en dat hij er dan niet steeds in slaagt rustig te blijven als er een zoveelste klant zijn/haar beklag komt doen; gewezen op belang van stoom aflaten en ventileren; nu we geen opleiding klantenzorg meer hebben: opleiding agressievrij rijden voorgesteld, ziet dat wel zitten"/>
    <x v="11"/>
    <x v="2"/>
  </r>
  <r>
    <x v="4"/>
    <n v="23699"/>
    <s v="Vermaesen Christoph"/>
    <d v="2017-02-06T00:00:00"/>
    <s v="sw : constructief en opbouwend gesprek rond KR's en ecoscore; Christophe heeft net een OP &quot;omgaan met klanten &quot; achter de rug en zal de gekregen tips omzetten in de praktijk"/>
    <x v="10"/>
    <x v="3"/>
  </r>
  <r>
    <x v="4"/>
    <n v="23699"/>
    <s v="Vermaesen Christoph"/>
    <d v="2017-03-16T00:00:00"/>
    <s v="sw: Heb daarnet Christophe (beetje in paniek) aan de lijn gehad. Hij heeft de uitnodiging ontvangen voor het gesprek met jou. Hij zei me dat hij sinds het gesprek met mij zijn best doet. Ik zei dat er opnieuw een aantal klantenreactie waren sindsdien (hij heeft deze niet ontvangen) en dat jij ze met hem zal bespreken (en dat hij zich dus kan verdedigen of de klantenreacties weerleggen). _x000a_Ik geloof hem als hij zegt dat hij zijn best doet (vorig gesprek was zeer constructief), wat niet wil zeggen dat hij het goed doet. Hij vreesde voor ontslag (er begint toch iets te leven op de werkvloer,..). Hierover heb ik hem toch wat gerust gesteld. Heb tevens al laten vallen dat zijn ecoscore zeer slecht is en dat hij zijn best moet doen tegen het gesprek."/>
    <x v="5"/>
    <x v="3"/>
  </r>
  <r>
    <x v="5"/>
    <n v="23699"/>
    <s v="Vermaesen Christoph"/>
    <d v="2017-03-28T00:00:00"/>
    <s v="mail SH: &quot;Johan,_x000a_Ik had vandaag een gesprek met Christophe Vermaesen._x000a_Hij vroeg of er eens iemand kon meerijden om hem op te volgen/opbouwend te coachen in zijn reactie naar reizigers toe._x000a_Omdat hij (zo goed als) geen ongevallen heeft en er ook geen bemerkingen in zijn dossier zitten naar rijstijl toe, zie ik dit niet als een taak voor de rijschool, maar eerder voor een (positief ingestelde, coachende) lijncontroleur._x000a_Ideaal gebeurt dit wanneer Christophe een dienst heeft op lijn 3 of 5._x000a_Kijk je eens met Stefaan om dit te organiseren ?_x000a_Kan je nadien naar me terugkoppelen ?_x000a_(Het is de eerste keer dat we dit pad zouden bewandelen, maar als dit positief onthaald wordt, kunnen we dit wel uitbreiden.)&quot;"/>
    <x v="5"/>
    <x v="3"/>
  </r>
  <r>
    <x v="4"/>
    <n v="23699"/>
    <s v="Vermaesen Christoph"/>
    <d v="2017-03-28T00:00:00"/>
    <s v="Gesprek SH: gesprek rond KR's"/>
    <x v="5"/>
    <x v="3"/>
  </r>
  <r>
    <x v="4"/>
    <n v="23699"/>
    <s v="Vermaesen Christoph"/>
    <d v="2017-04-06T00:00:00"/>
    <s v="coaching door controleur Steven De Bruycker, positief ervaren door beide, Christoph weet welke zijn werkpunten zijn en werkt er duidelijk aan"/>
    <x v="0"/>
    <x v="3"/>
  </r>
  <r>
    <x v="12"/>
    <n v="23699"/>
    <s v="Vermaesen Christoph"/>
    <d v="2018-01-17T00:00:00"/>
    <s v="sw : voornamelijk te laat komen, verder doet Christophe zijn best"/>
    <x v="2"/>
    <x v="4"/>
  </r>
  <r>
    <x v="10"/>
    <n v="23699"/>
    <s v="Vermaesen Christoph"/>
    <d v="2018-03-23T00:00:00"/>
    <s v="sw : Christoph aangesprokenover gsm gebruik (melding door collega) en uniform (jeansbroek)"/>
    <x v="5"/>
    <x v="4"/>
  </r>
  <r>
    <x v="0"/>
    <n v="23700"/>
    <s v="Byosière Christof"/>
    <d v="2015-03-17T00:00:00"/>
    <s v="17/03/15 (cr): gebeld, zegt alles gestort te hebben, ik doe nazicht"/>
    <x v="5"/>
    <x v="1"/>
  </r>
  <r>
    <x v="0"/>
    <n v="23700"/>
    <s v="Byosière Christof"/>
    <d v="2015-04-01T00:00:00"/>
    <s v="01/04/15: hij heeft gemerkt dat hij 65,20 euro te weinig gestort heeft, komt in orde na 10/04"/>
    <x v="0"/>
    <x v="1"/>
  </r>
  <r>
    <x v="0"/>
    <n v="23700"/>
    <s v="Byosière Christof"/>
    <d v="2015-04-13T00:00:00"/>
    <s v="nazicht 13/04/15: 65 euro gestort"/>
    <x v="0"/>
    <x v="1"/>
  </r>
  <r>
    <x v="3"/>
    <n v="23700"/>
    <s v="Byosière Christof"/>
    <d v="2017-10-06T00:00:00"/>
    <s v="cr: gebeld nav LZ, heeft een tijdje met darmproblemen gelopen (ook enkele ZI hiervoor), neemt nu antibiotica, als de situatie iets beter is moet hij onder het mes (zal hij maandag 09/10 vernemen), daarna is het nog zeker 4 weken thuis blijven; tegelijk navelbreuk die ze zullen opereren"/>
    <x v="9"/>
    <x v="3"/>
  </r>
  <r>
    <x v="2"/>
    <n v="23700"/>
    <s v="Byosière Christof"/>
    <d v="2018-06-27T00:00:00"/>
    <s v="verg: opvolgen"/>
    <x v="6"/>
    <x v="4"/>
  </r>
  <r>
    <x v="3"/>
    <n v="23701"/>
    <s v="Cansse Danny"/>
    <d v="2015-01-22T00:00:00"/>
    <s v="22/01/15: melding soc dienst: LZ hervat, maar door arbeidsgeneesheer vanaf morgen weer ziek, moet progressief hernemen"/>
    <x v="2"/>
    <x v="1"/>
  </r>
  <r>
    <x v="2"/>
    <n v="23701"/>
    <s v="Cansse Danny"/>
    <d v="2015-01-30T00:00:00"/>
    <s v="verg 30/01/15: start progr vanaf 01/02/15"/>
    <x v="2"/>
    <x v="1"/>
  </r>
  <r>
    <x v="2"/>
    <n v="23701"/>
    <s v="Cansse Danny"/>
    <d v="2015-07-27T00:00:00"/>
    <s v="verg 27/07/15: opvolgen"/>
    <x v="8"/>
    <x v="1"/>
  </r>
  <r>
    <x v="8"/>
    <n v="23790"/>
    <s v="Adiyil Attila"/>
    <d v="2014-01-31T00:00:00"/>
    <s v="31/01/14: heeft me zelf aangesproken over zijn te laat komen, zit al 5,5 maand met moeilijke nachtrust omwille van gezondheid dochter"/>
    <x v="2"/>
    <x v="0"/>
  </r>
  <r>
    <x v="8"/>
    <n v="23790"/>
    <s v="Adiyil Attila"/>
    <d v="2014-08-26T00:00:00"/>
    <s v="(SW) erkent de feiten, reden was privésituatie en is intussen opgelost"/>
    <x v="4"/>
    <x v="0"/>
  </r>
  <r>
    <x v="1"/>
    <n v="23790"/>
    <s v="Adiyil Attila"/>
    <d v="2015-01-28T00:00:00"/>
    <s v="verg RS 28/01/15: opvolgen in regio"/>
    <x v="2"/>
    <x v="1"/>
  </r>
  <r>
    <x v="1"/>
    <n v="23790"/>
    <s v="Adiyil Attila"/>
    <d v="2015-12-10T00:00:00"/>
    <s v="10/12/15: opvolgen"/>
    <x v="3"/>
    <x v="1"/>
  </r>
  <r>
    <x v="3"/>
    <n v="23790"/>
    <s v="Adiyil Attila"/>
    <d v="2018-07-31T00:00:00"/>
    <s v="sw : ziek van 18/6 tot 18/7 , daarna DA en verlof. 2 pogingen tot contact (antwoordapparaat), waarschijnlijk op reis"/>
    <x v="8"/>
    <x v="4"/>
  </r>
  <r>
    <x v="1"/>
    <n v="23791"/>
    <s v="Baetens Christine"/>
    <d v="2015-01-28T00:00:00"/>
    <s v="verg RS 28/01/15: laatste dateert van augustus, geen actie"/>
    <x v="2"/>
    <x v="1"/>
  </r>
  <r>
    <x v="2"/>
    <n v="23791"/>
    <s v="Baetens Christine"/>
    <d v="2015-01-30T00:00:00"/>
    <s v="verg 30/01/15: geen actie"/>
    <x v="2"/>
    <x v="1"/>
  </r>
  <r>
    <x v="6"/>
    <n v="23880"/>
    <s v="Wyffels Jean-Pierre"/>
    <d v="2011-06-30T00:00:00"/>
    <s v="30/06/11 (JB)"/>
    <x v="6"/>
    <x v="10"/>
  </r>
  <r>
    <x v="6"/>
    <n v="23880"/>
    <s v="Wyffels Jean-Pierre"/>
    <d v="2013-06-05T00:00:00"/>
    <s v="05/06/13: laten weten dat hij op 23/04 een AO had en een tijdje thuis zal zijn. Maakt zich zorgen. Hernomen 09/05/13."/>
    <x v="6"/>
    <x v="7"/>
  </r>
  <r>
    <x v="6"/>
    <n v="23880"/>
    <s v="Wyffels Jean-Pierre"/>
    <d v="2013-11-27T00:00:00"/>
    <s v="langsgekomen, is thuis geweest voor rug en zal binnenmoeten voor zijn hand, maakte zich wat zorgen"/>
    <x v="11"/>
    <x v="7"/>
  </r>
  <r>
    <x v="6"/>
    <n v="23880"/>
    <s v="Wyffels Jean-Pierre"/>
    <d v="2014-01-06T00:00:00"/>
    <s v="heeft me in de gang aangesproken, zijn hand gaat niet beter, maar hij wil de operatie uitstellen tot maart, wanneer hij al thuis is"/>
    <x v="2"/>
    <x v="0"/>
  </r>
  <r>
    <x v="6"/>
    <n v="23880"/>
    <s v="Wyffels Jean-Pierre"/>
    <d v="2014-01-16T00:00:00"/>
    <s v="melding 16/01/14: gaat op 17/01/14 onder het mes"/>
    <x v="2"/>
    <x v="0"/>
  </r>
  <r>
    <x v="6"/>
    <n v="23880"/>
    <s v="Wyffels Jean-Pierre"/>
    <d v="2014-06-19T00:00:00"/>
    <s v="melding vanuit sociale dienst, revalidatie verloopt moeilijk, JP zit hier mee in omdat hij weer verlenging heeft"/>
    <x v="6"/>
    <x v="0"/>
  </r>
  <r>
    <x v="2"/>
    <n v="23880"/>
    <s v="Wyffels Jean-Pierre"/>
    <d v="2015-01-30T00:00:00"/>
    <s v="verg 30/1/15: zou aangepast werk moeten krijgen, wil niet ziek zijn, gezien zijn verleden"/>
    <x v="2"/>
    <x v="1"/>
  </r>
  <r>
    <x v="11"/>
    <n v="23880"/>
    <s v="Wyffels Jean-Pierre"/>
    <d v="2015-02-12T00:00:00"/>
    <s v="start 'bij voorkeur tram' "/>
    <x v="10"/>
    <x v="1"/>
  </r>
  <r>
    <x v="3"/>
    <n v="23880"/>
    <s v="Wyffels Jean-Pierre"/>
    <d v="2015-04-08T00:00:00"/>
    <s v="08/04/15: melding soc dienst, weer thuis, moet onderzoeken laten gebeuren voor hoofdpijn"/>
    <x v="0"/>
    <x v="1"/>
  </r>
  <r>
    <x v="2"/>
    <n v="23880"/>
    <s v="Wyffels Jean-Pierre"/>
    <d v="2015-07-27T00:00:00"/>
    <s v="vergadering 27/07/15: er zal een attest komen dat met bus rijden niet meer mogelijk zal zijn, dus inzetten op tram, maten lopen via mesor, koppelen aan minder ziek zijn"/>
    <x v="8"/>
    <x v="1"/>
  </r>
  <r>
    <x v="3"/>
    <n v="23880"/>
    <s v="Wyffels Jean-Pierre"/>
    <d v="2015-08-04T00:00:00"/>
    <s v="tel. 04/08/15: belt overstuur, er loopt van alles mis met zijn loon, sinds het herval van AO op 31/03/2015 niet erkend werd, zou willen thuis blijven, heb hem trachten te kalmeren; belt terug binnen uurtje om te zeggen of het toch zal gaan om te rijden. Intussen contact opgenomen met soc dienst, en mail gestuurd naar HRDC en loonbeheer. Tel.: hij komt werken."/>
    <x v="4"/>
    <x v="1"/>
  </r>
  <r>
    <x v="3"/>
    <n v="23880"/>
    <s v="Wyffels Jean-Pierre"/>
    <d v="2015-08-24T00:00:00"/>
    <s v="24/08/15: soc dienst: arts bevestigt dat JP niet meer met bus mag rijden, op 3/09 afspraak arbeidsgeneesheer"/>
    <x v="4"/>
    <x v="1"/>
  </r>
  <r>
    <x v="2"/>
    <n v="23880"/>
    <s v="Wyffels Jean-Pierre"/>
    <d v="2016-01-26T00:00:00"/>
    <s v="verg: vraagt busplaats aan voor als hij niet meer in mesor zou zitten, Greet zal een gesprek plannen"/>
    <x v="2"/>
    <x v="2"/>
  </r>
  <r>
    <x v="7"/>
    <n v="23880"/>
    <s v="Wyffels Jean-Pierre"/>
    <d v="2016-03-14T00:00:00"/>
    <s v="Melding van woordenwisseling met Koen Vanderbeken. Doorgegeven aan Johan op 16/03."/>
    <x v="5"/>
    <x v="2"/>
  </r>
  <r>
    <x v="3"/>
    <n v="23880"/>
    <s v="Wyffels Jean-Pierre"/>
    <d v="2016-06-08T00:00:00"/>
    <s v="melding JP dat er tijdens een onderzoek naar zijn slaapapneu, hartproblemen werden vastgesteld, zal enige tijd thuis zijn"/>
    <x v="6"/>
    <x v="2"/>
  </r>
  <r>
    <x v="11"/>
    <n v="23880"/>
    <s v="Wyffels Jean-Pierre"/>
    <d v="2017-03-28T00:00:00"/>
    <s v="aangepast werk 'bij voorkeur tram', moet 1 busdienst per barema krijgen"/>
    <x v="5"/>
    <x v="3"/>
  </r>
  <r>
    <x v="11"/>
    <n v="23880"/>
    <s v="Wyffels Jean-Pierre"/>
    <d v="2017-05-18T00:00:00"/>
    <s v="blijkt 3 keer busdienst gedaan te hebben, ruilt zijn busdiensten met tramdiensten"/>
    <x v="7"/>
    <x v="3"/>
  </r>
  <r>
    <x v="11"/>
    <n v="23880"/>
    <s v="Wyffels Jean-Pierre"/>
    <d v="2017-06-08T00:00:00"/>
    <s v="SH: (...) voor jullie info (niet forwarden naar collega’s)._x000a_(...) gisteren een gesprek met JP, samen met ook Greet. Hij blijft serieus problemen hebben bij busdiensten. Zoals hij eerder aangaf, is het vooral het naar rechts kijken dat pijn doet en bij een busdienst moet je dit veel meer doen omdat er veel meer reizigerscontact is._x000a_Heb gezegd dat we, binnen alle bestaande regels en vooral ook naar de andere chauffeurs toe, niet anders kunnen dan hem 1 busdienst per barema te geven. Hij apprecieerde het alvast dat het telkens zijn dienst 2 was._x000a_Lucie,_x000a_Ik zou hem, obv onderstaande info, wel volgende woensdag (en misschien ook ineens de woensdag erop) een tramdienst geven. Momenteel hebben we toch meer dan voldoende tramdiensten (vanaf 27/6 zal dit een iets ander beeld zijn, denk ik)._x000a_Als er keuze is tussen busdiensten, denk ik dat een dienst op de 70’ers ook beter zal zijn voor hem dan bvb. één op lijn 3. (Al zal hij volgens mij ook nog veel van die busdiensten wisselen voor een tramdienst.) _x000a_ Hij gaf me alvast de indruk echt wel inspanningen te doen…"/>
    <x v="6"/>
    <x v="3"/>
  </r>
  <r>
    <x v="2"/>
    <n v="23880"/>
    <s v="Wyffels Jean-Pierre"/>
    <d v="2017-06-09T00:00:00"/>
    <s v="overleg met sociale dienst: herneemt"/>
    <x v="6"/>
    <x v="3"/>
  </r>
  <r>
    <x v="11"/>
    <n v="23880"/>
    <s v="Wyffels Jean-Pierre"/>
    <d v="2017-10-19T00:00:00"/>
    <s v="verg: soc dienst verwacht dat dit dossier tijdens mesor weer aan bod zal komen, omdat JP niet akkoord is en zegt dat er onderscheid wordt gemaakt (verwijzend naar Munir) - gaan we niet op in, advies is anders"/>
    <x v="9"/>
    <x v="3"/>
  </r>
  <r>
    <x v="11"/>
    <n v="23880"/>
    <s v="Wyffels Jean-Pierre"/>
    <d v="2018-03-07T00:00:00"/>
    <s v="verlenging advies tem 18/02/2019"/>
    <x v="5"/>
    <x v="4"/>
  </r>
  <r>
    <x v="11"/>
    <n v="23880"/>
    <s v="Wyffels Jean-Pierre"/>
    <d v="2018-05-16T00:00:00"/>
    <s v="LVDV: had plaats op B20 (busrol) aangevraagd; na akkoord arbeidsgeneesheer busdiensten in juni, juli en aug; midden aug evaluatie, indien positief -&gt; B20 vanaf 01/09/18"/>
    <x v="7"/>
    <x v="4"/>
  </r>
  <r>
    <x v="11"/>
    <n v="23880"/>
    <s v="Wyffels Jean-Pierre"/>
    <d v="2018-06-21T00:00:00"/>
    <s v="beoordelingscommissie: 3 dagen ziek in juni, verder te evalueren de komende maanden"/>
    <x v="6"/>
    <x v="4"/>
  </r>
  <r>
    <x v="2"/>
    <n v="23880"/>
    <s v="Wyffels Jean-Pierre"/>
    <d v="2018-06-27T00:00:00"/>
    <s v="verg: afwachten wat de zomermaanden geeft, ook nadat hij in B20 zit opvolging nodig; periodes zijn gelinkt aan medische toestand, zou dus moeten opgelost zijn nu en zou geen (langere) periodes meer mogen hebben"/>
    <x v="6"/>
    <x v="4"/>
  </r>
  <r>
    <x v="3"/>
    <n v="23880"/>
    <s v="Wyffels Jean-Pierre"/>
    <d v="2018-07-24T00:00:00"/>
    <s v="melding planning: ziek vanaf vandaag"/>
    <x v="8"/>
    <x v="4"/>
  </r>
  <r>
    <x v="2"/>
    <n v="23880"/>
    <s v="Wyffels Jean-Pierre"/>
    <d v="2018-07-27T00:00:00"/>
    <s v="overleg IVC - SH - SW: JP is afwezig omwille van reactie op medicatie, verzuimgesprek inplannen"/>
    <x v="8"/>
    <x v="4"/>
  </r>
  <r>
    <x v="11"/>
    <n v="23880"/>
    <s v="Wyffels Jean-Pierre"/>
    <d v="2018-08-06T00:00:00"/>
    <s v="Mail SH: _x000a_Lucie,_x000a_JP Wyffels heeft verlenging tot 14/8. Omdat we dit door ons overlappend verlof niet meer tijdig gaan kunnen bespreken : omdat wat hij nu voor heeft compleet los staat van het al dan niet rijden met bus, is het voor mij OK dat hij op 1/9 over gaat naar B20._x000a__x000a_Chaja, Stefaan,_x000a_Als afgesproken voeren we binnen de regio een (eerste) ziekteverzuimgesprek wanneer hij herneemt. Dan kan ook aan bod komen dat de overgang naar B20 voor ons OK is, maar dat we wel blijvend gaan opvolgen dat dit geen impact mag hebben op zijn aan-/afwezigheden."/>
    <x v="4"/>
    <x v="4"/>
  </r>
  <r>
    <x v="11"/>
    <n v="23880"/>
    <s v="Wyffels Jean-Pierre"/>
    <d v="2018-08-14T00:00:00"/>
    <s v="J.P. heeft verwittigd dat hij het werk hervat. Vanaf 16/08 is hij in verlof tem 31/08/18"/>
    <x v="4"/>
    <x v="4"/>
  </r>
  <r>
    <x v="11"/>
    <n v="23880"/>
    <s v="Wyffels Jean-Pierre"/>
    <d v="2018-08-21T00:00:00"/>
    <s v="einde mesor vanaf 01/09 wegens B20"/>
    <x v="4"/>
    <x v="4"/>
  </r>
  <r>
    <x v="3"/>
    <n v="23880"/>
    <s v="Wyffels Jean-Pierre"/>
    <d v="2018-08-31T00:00:00"/>
    <s v="Mail SH: &quot;Ter info :_x000a_JP belde me op. Hij blijkt hervallen te zijn in zijn laatste aandoening (benen zitten opnieuw vol vocht – ik vermoed dat er op facebook wel een foto zal staan)._x000a_Zijn huisarts heeft hem een attest gegeven tot eind september en een afspraak bij een vaatchirurg. Vooraleer hij zijn attest wou afgeven, wou hij me horen : hij is bang zijn job te verliezen en dacht eraan toch te komen werken._x000a__x000a_Ik heb hem gezegd dat het niet de bedoeling van onze opvolging is om collega’s te laten rijden die daar eigenlijk niet toe in staat zijn._x000a_Heb hem meegegeven te focussen op zijn herstel en dat ontslag niet aan de orde is.&quot;"/>
    <x v="4"/>
    <x v="4"/>
  </r>
  <r>
    <x v="1"/>
    <n v="23881"/>
    <s v="Cornette Jurgen"/>
    <d v="2012-08-16T00:00:00"/>
    <s v="16/08/12: laatste ongeval in feb '12, goede coachings rijschool"/>
    <x v="4"/>
    <x v="5"/>
  </r>
  <r>
    <x v="8"/>
    <n v="23881"/>
    <s v="Cornette Jurgen"/>
    <d v="2012-08-16T00:00:00"/>
    <s v="16/08/12: geen meer sinds B02 (mei '12)"/>
    <x v="4"/>
    <x v="5"/>
  </r>
  <r>
    <x v="6"/>
    <n v="23881"/>
    <s v="Cornette Jurgen"/>
    <d v="2012-08-16T00:00:00"/>
    <d v="2012-08-16T00:00:00"/>
    <x v="4"/>
    <x v="5"/>
  </r>
  <r>
    <x v="6"/>
    <n v="23881"/>
    <s v="Cornette Jurgen"/>
    <d v="2013-03-08T00:00:00"/>
    <s v="08/03/13: had gesprek aangevraagd bij SH, ziektes dan ook aan bod gekomen"/>
    <x v="5"/>
    <x v="7"/>
  </r>
  <r>
    <x v="6"/>
    <n v="23881"/>
    <s v="Cornette Jurgen"/>
    <d v="2013-05-03T00:00:00"/>
    <s v="03/05/13 (SH)"/>
    <x v="7"/>
    <x v="7"/>
  </r>
  <r>
    <x v="6"/>
    <n v="23881"/>
    <s v="Cornette Jurgen"/>
    <d v="2013-08-28T00:00:00"/>
    <s v="28/08/13 (SH)"/>
    <x v="4"/>
    <x v="7"/>
  </r>
  <r>
    <x v="2"/>
    <n v="23881"/>
    <s v="Cornette Jurgen"/>
    <d v="2013-11-04T00:00:00"/>
    <s v="verg 04/11/13: opvolgen"/>
    <x v="11"/>
    <x v="7"/>
  </r>
  <r>
    <x v="1"/>
    <n v="23881"/>
    <s v="Cornette Jurgen"/>
    <d v="2013-11-06T00:00:00"/>
    <s v="verg 06/11/13: ok"/>
    <x v="11"/>
    <x v="7"/>
  </r>
  <r>
    <x v="6"/>
    <n v="23881"/>
    <s v="Cornette Jurgen"/>
    <d v="2013-11-18T00:00:00"/>
    <s v="(SH), bij volgende ZI binnen de 4 md -&gt; graag gesprek bij IVC"/>
    <x v="11"/>
    <x v="7"/>
  </r>
  <r>
    <x v="6"/>
    <n v="23881"/>
    <s v="Cornette Jurgen"/>
    <d v="2013-12-18T00:00:00"/>
    <s v="wegens behandeling van de rug vraagt Jurgen een aantal vroege diensten te kunnen krijgen. Omdat dit voor een langere periode zal zijn werd hij naar arbeidsgeneesheer gestuurd voor een tussentijdse beslissing mesor, afspraak 08/01/14, op 06/01 al voor een vroege dienst genoteerd"/>
    <x v="3"/>
    <x v="7"/>
  </r>
  <r>
    <x v="8"/>
    <n v="23881"/>
    <s v="Cornette Jurgen"/>
    <d v="2014-01-21T00:00:00"/>
    <s v="nazicht 21/01/14: 1 nieuwe vvf"/>
    <x v="2"/>
    <x v="0"/>
  </r>
  <r>
    <x v="2"/>
    <n v="23881"/>
    <s v="Cornette Jurgen"/>
    <d v="2014-06-16T00:00:00"/>
    <s v="verg 16/06/14: gesprek IVC plannen"/>
    <x v="6"/>
    <x v="0"/>
  </r>
  <r>
    <x v="6"/>
    <n v="23881"/>
    <s v="Cornette Jurgen"/>
    <d v="2014-06-23T00:00:00"/>
    <s v="komen melden dat hij zal moeten geopereerd worden aan zijn sinussen in juli, vorige periode had daarmee te maken, rest met zijn rug"/>
    <x v="6"/>
    <x v="0"/>
  </r>
  <r>
    <x v="8"/>
    <n v="23881"/>
    <s v="Cornette Jurgen"/>
    <d v="2014-07-10T00:00:00"/>
    <s v="(IVC+CR): drastische verbetering ZI en TL verwacht"/>
    <x v="8"/>
    <x v="0"/>
  </r>
  <r>
    <x v="6"/>
    <n v="23881"/>
    <s v="Cornette Jurgen"/>
    <d v="2014-07-10T00:00:00"/>
    <s v="(IVC + CR): aantal periodes moet naar beneden, evaluatie dec '14"/>
    <x v="8"/>
    <x v="0"/>
  </r>
  <r>
    <x v="6"/>
    <n v="23881"/>
    <s v="Cornette Jurgen"/>
    <d v="2014-12-10T00:00:00"/>
    <s v="binnengekomen op bureel, heeft veel aan zijn hoofd (achterbouw afgebrand), zoekt hulp want vreest dat hij erdoor zit…"/>
    <x v="3"/>
    <x v="0"/>
  </r>
  <r>
    <x v="6"/>
    <n v="23881"/>
    <s v="Cornette Jurgen"/>
    <d v="2015-01-19T00:00:00"/>
    <s v="19/01/15 (IVC+CR): gunstige evaluatie, op te volgen binnen regio (spreekt wel nog van sluimerende depressie)"/>
    <x v="2"/>
    <x v="1"/>
  </r>
  <r>
    <x v="8"/>
    <n v="23881"/>
    <s v="Cornette Jurgen"/>
    <d v="2015-01-19T00:00:00"/>
    <s v="19/01/15 (IVC+CR): gunstige evaluatie, op te volgen binnen regio"/>
    <x v="2"/>
    <x v="1"/>
  </r>
  <r>
    <x v="2"/>
    <n v="23881"/>
    <s v="Cornette Jurgen"/>
    <d v="2015-04-15T00:00:00"/>
    <s v="verg 15/04/15: vandaag binnengekomen, heeft zijn crash gehad na alle privéproblemen, doet volgens mijn inschatting zijn best, opvolgen"/>
    <x v="0"/>
    <x v="1"/>
  </r>
  <r>
    <x v="2"/>
    <n v="23881"/>
    <s v="Cornette Jurgen"/>
    <d v="2016-07-20T00:00:00"/>
    <s v="verg: opvolgen"/>
    <x v="8"/>
    <x v="2"/>
  </r>
  <r>
    <x v="0"/>
    <n v="23881"/>
    <s v="Cornette Jurgen"/>
    <d v="2016-11-24T00:00:00"/>
    <s v="cr: staat op +17,92, gevraagd dit op nul te laten komen"/>
    <x v="11"/>
    <x v="2"/>
  </r>
  <r>
    <x v="6"/>
    <n v="23881"/>
    <s v="Cornette Jurgen"/>
    <d v="2016-11-24T00:00:00"/>
    <s v="cr: schrok er zelf van dat hij zoveel periodes heeft, moet ook een ingreep laten ondergaan op 6/12/16 (arm), zal 3 maanden thuis zijn; erna geen verder verzuim te verwachten, zal (weer) zijn best doen"/>
    <x v="11"/>
    <x v="2"/>
  </r>
  <r>
    <x v="2"/>
    <n v="23881"/>
    <s v="Cornette Jurgen"/>
    <d v="2017-01-24T00:00:00"/>
    <s v="verg: wachten op herneming, gesprek IVC na volgende ZI"/>
    <x v="2"/>
    <x v="3"/>
  </r>
  <r>
    <x v="2"/>
    <n v="23881"/>
    <s v="Cornette Jurgen"/>
    <d v="2017-09-06T00:00:00"/>
    <s v="verg: gesprek SH inplannen"/>
    <x v="1"/>
    <x v="3"/>
  </r>
  <r>
    <x v="3"/>
    <n v="23881"/>
    <s v="Cornette Jurgen"/>
    <d v="2017-09-07T00:00:00"/>
    <s v="mail soc dienst: &quot;Jurgen Cornette is wellicht eerst bij jullie binnen geweest op exploitatie. Hij heeft een ziekte attest binnengebracht tot en met 24/09. Heeft uitstraling van linkervoet naar heup, vrijdag krijgt hij nog een reumatest. Rijden is momenteel moeilijk, zelfs met de auto. Heb hem geduid dat ik dit wel kan doorgeven aan leidinggevenden, waarbij zijn akkoord, maar dat ik niet kon garanderen dat hij niet op gesprek zou moeten komen. Hij leek dit te begrijpen.&quot;"/>
    <x v="1"/>
    <x v="3"/>
  </r>
  <r>
    <x v="6"/>
    <n v="23881"/>
    <s v="Cornette Jurgen"/>
    <d v="2017-11-21T00:00:00"/>
    <s v="sw : Redelijk wat tegenslag (zowel persoonlijk medisch als tegenslag in omgeving) en toch nog goede moed. Mogelijks krijgt hij zeer binnenkort nogslechtnieuws (spierziekte),...Is iemand die in aanmerking komt voor &quot;gedoogbeleid&quot;,… rest dossier zeer ok (en ook het belang van eenok dossier besproken)"/>
    <x v="11"/>
    <x v="3"/>
  </r>
  <r>
    <x v="3"/>
    <n v="23881"/>
    <s v="Cornette Jurgen"/>
    <d v="2018-01-04T00:00:00"/>
    <s v="sw : Jurgen is langs geweest, nog thuis tot 11 februari, bijna zeker verlenging (reuma)"/>
    <x v="2"/>
    <x v="4"/>
  </r>
  <r>
    <x v="2"/>
    <n v="23881"/>
    <s v="Cornette Jurgen"/>
    <d v="2018-01-17T00:00:00"/>
    <s v="overleg regio: 38 ziekteperiodes ( 3 AO), 9 gesprekken -&gt; gesprek SH bij herneming, ernstige verwittiging"/>
    <x v="2"/>
    <x v="4"/>
  </r>
  <r>
    <x v="2"/>
    <n v="23881"/>
    <s v="Cornette Jurgen"/>
    <d v="2018-02-22T00:00:00"/>
    <s v="overleg regio: attest tot 11/03; gesprek inplannen bij SH tijdens ziekte (volledig dossier bezorgen)"/>
    <x v="10"/>
    <x v="4"/>
  </r>
  <r>
    <x v="6"/>
    <n v="23881"/>
    <s v="Cornette Jurgen"/>
    <d v="2018-03-16T00:00:00"/>
    <s v="gesprek SH: 38 periodes, al 10 gesprekken, nu afwezig sinds 13/12/17: heeft 'onverklaarbare klachten', pijn over zijn hele lichaam; wil zich inschrijven in een kliniek hiervoor; evaluatie midden april; heeft al veel tegenslagen gehad, maar geen goed gevoel bij dossier"/>
    <x v="5"/>
    <x v="4"/>
  </r>
  <r>
    <x v="3"/>
    <n v="23881"/>
    <s v="Cornette Jurgen"/>
    <d v="2018-04-12T00:00:00"/>
    <s v="Mail v Sabrina: &quot;Jurgen heeft een afspraak met de arbeidsgeneesheer op 18/4 om 16u15. Hij heeft momenteel de bedoeling om progressief te hernemen. We wachten dit af.&quot;"/>
    <x v="0"/>
    <x v="4"/>
  </r>
  <r>
    <x v="6"/>
    <n v="23881"/>
    <s v="Cornette Jurgen"/>
    <d v="2018-04-26T00:00:00"/>
    <s v="Gesprek SH: Krijgt begeleiding in de SOLK Kliniek, begint 1 mei terug progressief te werken. Progressief eindigt eind juli, nieuwe afspraak op 26/7/2018"/>
    <x v="0"/>
    <x v="4"/>
  </r>
  <r>
    <x v="2"/>
    <n v="23881"/>
    <s v="Cornette Jurgen"/>
    <d v="2018-06-08T00:00:00"/>
    <s v="overleg regio: bij volgende ZI SH verwittigen"/>
    <x v="6"/>
    <x v="4"/>
  </r>
  <r>
    <x v="2"/>
    <n v="23881"/>
    <s v="Cornette Jurgen"/>
    <d v="2018-06-27T00:00:00"/>
    <s v="verg: gesprek ingepland 25/07: voltijds werken of afronden"/>
    <x v="6"/>
    <x v="4"/>
  </r>
  <r>
    <x v="6"/>
    <n v="23881"/>
    <s v="Cornette Jurgen"/>
    <d v="2018-07-25T00:00:00"/>
    <s v="SH: nog steeds begeleiding in exclusieve SOLK-kliniek; verlenging ZI01 in augustus"/>
    <x v="8"/>
    <x v="4"/>
  </r>
  <r>
    <x v="6"/>
    <n v="23918"/>
    <s v="D'Haeyere Bernard"/>
    <d v="2012-04-15T00:00:00"/>
    <s v="2011: advies MF/DB?, ZI01 vanaf 15/04/12"/>
    <x v="0"/>
    <x v="5"/>
  </r>
  <r>
    <x v="6"/>
    <n v="23918"/>
    <s v="D'Haeyere Bernard"/>
    <d v="2012-12-26T00:00:00"/>
    <s v="ivm ZI01"/>
    <x v="3"/>
    <x v="5"/>
  </r>
  <r>
    <x v="2"/>
    <n v="23918"/>
    <s v="D'Haeyere Bernard"/>
    <d v="2013-11-04T00:00:00"/>
    <s v="verg 04/11/13: opvolgen"/>
    <x v="11"/>
    <x v="7"/>
  </r>
  <r>
    <x v="6"/>
    <n v="23918"/>
    <s v="D'Haeyere Bernard"/>
    <d v="2014-06-17T00:00:00"/>
    <s v="gesprek nav afwezigheid 10/06/14 (zie dossier)"/>
    <x v="6"/>
    <x v="0"/>
  </r>
  <r>
    <x v="1"/>
    <n v="23924"/>
    <s v="Planckaert Jurgen"/>
    <d v="2014-01-15T00:00:00"/>
    <s v="15/01/14: hem gebeld nav zwaar ongeval 10/01/14 (reiziger tegen tram)"/>
    <x v="2"/>
    <x v="0"/>
  </r>
  <r>
    <x v="2"/>
    <n v="24155"/>
    <s v="Luttens Koen"/>
    <d v="2014-03-05T00:00:00"/>
    <s v="verg 05/03/14: privaat ongeval gehad, ok nu"/>
    <x v="5"/>
    <x v="0"/>
  </r>
  <r>
    <x v="1"/>
    <n v="24367"/>
    <s v="Tayefeh Arbab Ali"/>
    <d v="2010-03-26T00:00:00"/>
    <s v="26/03/10, Rijstijl"/>
    <x v="5"/>
    <x v="8"/>
  </r>
  <r>
    <x v="1"/>
    <n v="24367"/>
    <s v="Tayefeh Arbab Ali"/>
    <d v="2011-09-30T00:00:00"/>
    <s v="laatste verwittiging"/>
    <x v="1"/>
    <x v="10"/>
  </r>
  <r>
    <x v="1"/>
    <n v="24367"/>
    <s v="Tayefeh Arbab Ali"/>
    <d v="2013-11-06T00:00:00"/>
    <s v="verg 06/11/13: ok"/>
    <x v="11"/>
    <x v="7"/>
  </r>
  <r>
    <x v="1"/>
    <n v="24367"/>
    <s v="Tayefeh Arbab Ali"/>
    <d v="2015-01-28T00:00:00"/>
    <s v="verg RS 28/01/15: laatste dateert van oktober, opvolgen in regio"/>
    <x v="2"/>
    <x v="1"/>
  </r>
  <r>
    <x v="7"/>
    <n v="24367"/>
    <s v="Tayefeh Arbab Ali"/>
    <d v="2015-03-27T00:00:00"/>
    <s v="27/03/2015: ivm langdurige revalidatie"/>
    <x v="5"/>
    <x v="1"/>
  </r>
  <r>
    <x v="6"/>
    <n v="24367"/>
    <s v="Tayefeh Arbab Ali"/>
    <d v="2015-03-27T00:00:00"/>
    <s v="27/03/2015 (SW) Ali zal langdurig moeten revalideren (1 jaar) "/>
    <x v="5"/>
    <x v="1"/>
  </r>
  <r>
    <x v="1"/>
    <n v="24367"/>
    <s v="Tayefeh Arbab Ali"/>
    <d v="2015-06-22T00:00:00"/>
    <s v="22/6/15 (SW) : Enkele ongevallen door samenloop van omstandigheden, Ali was reeds enige jaren goed bezig, doet zijn best"/>
    <x v="6"/>
    <x v="1"/>
  </r>
  <r>
    <x v="4"/>
    <n v="24367"/>
    <s v="Tayefeh Arbab Ali"/>
    <d v="2017-11-03T00:00:00"/>
    <s v="cr: Ali is binnengekomen met een verslag over een voorval op zijn bus op 27/10. ik had al verslagen van controle en een begeleider ontvangen, ging hem ook contacteren om zijn versie te horen. De klant wilde per se een ticket kopen met een stapel muntjes van 1, 2, 5, 10 en 20 cent. Ali zei dat hij geen tijd heeft om dat allemaal te tellen. Van de lijnwinkel had ze vernomen dat de chauffeur het geld moest aanvaarden. Bij de terugrit was ze weer op zijn bus gestapt, met de muntjes. Het voorval is geëscaleerd, de vrouw was voor geen rede vatbaar, ook niet toen andere reizigers voorstelden om het ticket te betalen. Uiteindelijk heeft hij een ticket verkocht met zijn eigen geld en wat rostjes buitengesmeten, omdat niemand ze wilde hebben. Hij beseft achteraf dat dit ook geen oplossing is."/>
    <x v="11"/>
    <x v="3"/>
  </r>
  <r>
    <x v="0"/>
    <n v="24472"/>
    <s v="Gök Davut"/>
    <d v="2014-06-04T00:00:00"/>
    <s v="04/06/14: tijdens gesprek TL gevraagd zeker elke barema te storten, doet dit niet steeds"/>
    <x v="6"/>
    <x v="0"/>
  </r>
  <r>
    <x v="8"/>
    <n v="24472"/>
    <s v="Gök Davut"/>
    <d v="2014-06-04T00:00:00"/>
    <d v="2014-06-04T00:00:00"/>
    <x v="6"/>
    <x v="0"/>
  </r>
  <r>
    <x v="8"/>
    <n v="24472"/>
    <s v="Gök Davut"/>
    <d v="2015-01-15T00:00:00"/>
    <s v="15/01/15: formele verwittiging"/>
    <x v="2"/>
    <x v="1"/>
  </r>
  <r>
    <x v="1"/>
    <n v="25079"/>
    <s v="Braeckman Kris"/>
    <d v="2012-03-21T00:00:00"/>
    <d v="2012-03-21T00:00:00"/>
    <x v="5"/>
    <x v="5"/>
  </r>
  <r>
    <x v="0"/>
    <n v="25079"/>
    <s v="Braeckman Kris"/>
    <d v="2012-03-21T00:00:00"/>
    <s v="21/03/12: elke barema storten"/>
    <x v="5"/>
    <x v="5"/>
  </r>
  <r>
    <x v="6"/>
    <n v="25079"/>
    <s v="Braeckman Kris"/>
    <d v="2012-03-21T00:00:00"/>
    <d v="2012-03-21T00:00:00"/>
    <x v="5"/>
    <x v="5"/>
  </r>
  <r>
    <x v="1"/>
    <n v="25079"/>
    <s v="Braeckman Kris"/>
    <d v="2012-05-31T00:00:00"/>
    <s v="ongevallenpreventie"/>
    <x v="7"/>
    <x v="5"/>
  </r>
  <r>
    <x v="1"/>
    <n v="25079"/>
    <s v="Braeckman Kris"/>
    <d v="2012-06-18T00:00:00"/>
    <s v="positief"/>
    <x v="6"/>
    <x v="5"/>
  </r>
  <r>
    <x v="1"/>
    <n v="25079"/>
    <s v="Braeckman Kris"/>
    <d v="2012-11-20T00:00:00"/>
    <s v="einde opvolging rijschool (pos.)"/>
    <x v="11"/>
    <x v="5"/>
  </r>
  <r>
    <x v="0"/>
    <n v="25079"/>
    <s v="Braeckman Kris"/>
    <d v="2013-01-17T00:00:00"/>
    <s v="via brief"/>
    <x v="2"/>
    <x v="7"/>
  </r>
  <r>
    <x v="0"/>
    <n v="25079"/>
    <s v="Braeckman Kris"/>
    <d v="2013-05-17T00:00:00"/>
    <s v="herhaling elke barema storten, volgende keer form verw (ziek 31/05/13 tem 04/08/13)"/>
    <x v="7"/>
    <x v="7"/>
  </r>
  <r>
    <x v="0"/>
    <n v="25079"/>
    <s v="Braeckman Kris"/>
    <d v="2014-01-09T00:00:00"/>
    <s v="nazicht kas 09/01/14: nok"/>
    <x v="2"/>
    <x v="0"/>
  </r>
  <r>
    <x v="2"/>
    <n v="25079"/>
    <s v="Braeckman Kris"/>
    <d v="2014-03-05T00:00:00"/>
    <s v="verg 05/03/14: 2 ingrepen gehad, opvolgen"/>
    <x v="5"/>
    <x v="0"/>
  </r>
  <r>
    <x v="2"/>
    <n v="25079"/>
    <s v="Braeckman Kris"/>
    <d v="2015-01-30T00:00:00"/>
    <s v="verg 30/01/15: aangepaste diensten tram"/>
    <x v="2"/>
    <x v="1"/>
  </r>
  <r>
    <x v="2"/>
    <n v="25079"/>
    <s v="Braeckman Kris"/>
    <d v="2015-07-27T00:00:00"/>
    <s v="verg 27/07/15: nog steeds enkel tram ten gevolge van AO, afwezigheden hebben er ook mee te maken =&gt; opvolgen"/>
    <x v="8"/>
    <x v="1"/>
  </r>
  <r>
    <x v="7"/>
    <n v="25079"/>
    <s v="Braeckman Kris"/>
    <d v="2016-05-11T00:00:00"/>
    <s v="Mail SW: &quot;Gisteren was Kris Braeckman getuige terwijl hij ziek staat. Zal waarschijnlijk wettelijk perfect kunnen, wil het wel volgende even meegeven. Voor een visite bij de arbeidsgeneesheer (voor herneming) deze week liet hij weten dat het niet paste in zijn schema (terwijl hij thuis zit), wegens oppas voor de kinderen. Uiteindelijk komt hij volgende week (op zijn rust, als het goed is moeten we het ook zeggen). Ter herinnering: Kris is ook iemand die probeert effectief te worden op een busplaats en dan enkel met tram te rijden om medische reden,….&quot;"/>
    <x v="7"/>
    <x v="2"/>
  </r>
  <r>
    <x v="2"/>
    <n v="25079"/>
    <s v="Braeckman Kris"/>
    <d v="2016-07-13T00:00:00"/>
    <s v="verg: is intussen effectief op A20, heeft document ondertekend, geen aangepast werk op tram meer mogelijk"/>
    <x v="8"/>
    <x v="2"/>
  </r>
  <r>
    <x v="2"/>
    <n v="25079"/>
    <s v="Braeckman Kris"/>
    <d v="2016-08-01T00:00:00"/>
    <s v="verg: aan de slag sinds mei, opvolgen"/>
    <x v="4"/>
    <x v="2"/>
  </r>
  <r>
    <x v="8"/>
    <n v="25079"/>
    <s v="Braeckman Kris"/>
    <d v="2016-11-09T00:00:00"/>
    <s v="cr: was een aantal keren te laat gekomen afgelopen zomer, medicatie voor nek en pijn hadden niet het gewenste effect (slaperigheid), is daarna aangepast, nu beter"/>
    <x v="11"/>
    <x v="2"/>
  </r>
  <r>
    <x v="11"/>
    <n v="25079"/>
    <s v="Braeckman Kris"/>
    <d v="2017-03-02T00:00:00"/>
    <s v="verslag mesor: vakorganisaties laten weten dat Kris nog steeds problemen ondervindt; er zal contact opgenomen worden om hem naar de arbeidsgeneesheer te sturen"/>
    <x v="5"/>
    <x v="3"/>
  </r>
  <r>
    <x v="11"/>
    <n v="25079"/>
    <s v="Braeckman Kris"/>
    <d v="2017-05-18T00:00:00"/>
    <s v="Kris heeft twee maanden aangepast werk gevraagd, bevestigd door arbeidsgeneesheer;_x000a_• We gaan in op zijn vraag naar aangepaste diensten, ‘bij voorkeur tram’, voor de periode van 2 maanden, dus tot en met 17/07/2017._x000a_• We geven hem de boodschap mee dat dit eenmalig is, omdat hij al over zijn twee jaar mesor zit. We gaan ervan uit dat zijn problemen na die twee maanden opgelost zijn._x000a_• Indien niet, zullen we zijn dossier weer moeten bespreken, maar we zien in dat geval maar 1 oplossing: terug naar B09. Ook dan zitten we voor ‘bij voorkeur tram’ met het probleem dat de twee jaar mesor al verstreken zijn, maar dat bekijken we dan._x000a_• Stel dat Kris naar B09 gaat… Er zitten nu 5 mensen in B07 die wachten op een tramplaats. Van zodra 1 van hen een tramplaats heeft, kan Kris naar B07. De laatste van B07 die een tramplaats heeft gekregen was in september 2016. "/>
    <x v="7"/>
    <x v="3"/>
  </r>
  <r>
    <x v="11"/>
    <n v="25079"/>
    <s v="Braeckman Kris"/>
    <d v="2017-06-21T00:00:00"/>
    <s v="beoordelingscommissie: duidelijk maken op mesor dat dit een eenmalig iets is, in de toekomst zal er niet meer ingegaan worden op vragen naar aangepaste diensten"/>
    <x v="6"/>
    <x v="3"/>
  </r>
  <r>
    <x v="2"/>
    <n v="25079"/>
    <s v="Braeckman Kris"/>
    <d v="2018-06-27T00:00:00"/>
    <s v="verg: aan het werk, opvolgen"/>
    <x v="6"/>
    <x v="4"/>
  </r>
  <r>
    <x v="3"/>
    <n v="25081"/>
    <s v="De Groote Marc"/>
    <d v="2015-01-26T00:00:00"/>
    <s v="26/01/15: melding soc dienst, mag het werk niet hervatten van arbeidsgeneesheer"/>
    <x v="2"/>
    <x v="1"/>
  </r>
  <r>
    <x v="3"/>
    <n v="25081"/>
    <s v="De Groote Marc"/>
    <d v="2015-06-25T00:00:00"/>
    <s v="25/06/15: mag werk hervatten vanaf 29/06/15"/>
    <x v="6"/>
    <x v="1"/>
  </r>
  <r>
    <x v="2"/>
    <n v="25081"/>
    <s v="De Groote Marc"/>
    <d v="2015-07-27T00:00:00"/>
    <s v="verg 27/07/15: nu aan het werk, opvolgen"/>
    <x v="8"/>
    <x v="1"/>
  </r>
  <r>
    <x v="2"/>
    <n v="25081"/>
    <s v="De Groote Marc"/>
    <d v="2016-01-26T00:00:00"/>
    <s v="verg: soc dienst neemt contact op"/>
    <x v="2"/>
    <x v="2"/>
  </r>
  <r>
    <x v="2"/>
    <n v="25081"/>
    <s v="De Groote Marc"/>
    <d v="2016-08-01T00:00:00"/>
    <s v="verg: aan de slag nu"/>
    <x v="4"/>
    <x v="2"/>
  </r>
  <r>
    <x v="2"/>
    <n v="25081"/>
    <s v="De Groote Marc"/>
    <d v="2016-09-13T00:00:00"/>
    <s v="verg: niet meer ziek geweest sinds herneming, soc dienst zal eens luisteren wanneer ze op de E17 zit"/>
    <x v="1"/>
    <x v="2"/>
  </r>
  <r>
    <x v="1"/>
    <n v="25220"/>
    <s v="Elcin Hüseyin Kürsat"/>
    <d v="2012-02-14T00:00:00"/>
    <d v="2012-02-14T00:00:00"/>
    <x v="10"/>
    <x v="5"/>
  </r>
  <r>
    <x v="1"/>
    <n v="25220"/>
    <s v="Elcin Hüseyin Kürsat"/>
    <d v="2012-06-01T00:00:00"/>
    <s v="laatste verwittiging rijstijl"/>
    <x v="6"/>
    <x v="5"/>
  </r>
  <r>
    <x v="1"/>
    <n v="25220"/>
    <s v="Elcin Hüseyin Kürsat"/>
    <d v="2012-06-07T00:00:00"/>
    <s v="ongevallenpreventie"/>
    <x v="6"/>
    <x v="5"/>
  </r>
  <r>
    <x v="1"/>
    <n v="25220"/>
    <s v="Elcin Hüseyin Kürsat"/>
    <d v="2012-08-09T00:00:00"/>
    <d v="2012-08-09T00:00:00"/>
    <x v="4"/>
    <x v="5"/>
  </r>
  <r>
    <x v="1"/>
    <n v="25220"/>
    <s v="Elcin Hüseyin Kürsat"/>
    <d v="2012-11-20T00:00:00"/>
    <s v="nieuw in opvolging rijschool"/>
    <x v="11"/>
    <x v="5"/>
  </r>
  <r>
    <x v="1"/>
    <n v="25220"/>
    <s v="Elcin Hüseyin Kürsat"/>
    <d v="2013-03-14T00:00:00"/>
    <s v="heeft coaching gehad waarbij instructeur zei dat hij enkel negatieve punten had, was heel ongerust. Hem gezegd dat ik geen nieuws heb ontvangen van de rijschool en dat hij zich nog geen zorgen moest maken. Tips gegeven over hoe om te gaan met de opmerkingen en suggesties van de rijschool"/>
    <x v="5"/>
    <x v="7"/>
  </r>
  <r>
    <x v="1"/>
    <n v="25220"/>
    <s v="Elcin Hüseyin Kürsat"/>
    <d v="2013-05-14T00:00:00"/>
    <d v="2013-05-14T00:00:00"/>
    <x v="7"/>
    <x v="7"/>
  </r>
  <r>
    <x v="0"/>
    <n v="25220"/>
    <s v="Elcin Hüseyin Kürsat"/>
    <d v="2013-05-14T00:00:00"/>
    <s v="14/05/13: elke barema storten"/>
    <x v="7"/>
    <x v="7"/>
  </r>
  <r>
    <x v="0"/>
    <n v="25220"/>
    <s v="Elcin Hüseyin Kürsat"/>
    <d v="2013-08-02T00:00:00"/>
    <s v="nazicht kas 02/08/13: ok"/>
    <x v="4"/>
    <x v="7"/>
  </r>
  <r>
    <x v="1"/>
    <n v="25220"/>
    <s v="Elcin Hüseyin Kürsat"/>
    <d v="2013-11-06T00:00:00"/>
    <s v="verg 06/11/13: houdt bus in de gaten op aanwezigheid van instructeurs, rijdt dan goed; ziek van 07/09/14 tem 27/01/15, opvolgen na herneming"/>
    <x v="11"/>
    <x v="7"/>
  </r>
  <r>
    <x v="5"/>
    <n v="25220"/>
    <s v="Elcin Hüseyin Kürsat"/>
    <d v="2014-07-09T00:00:00"/>
    <s v="09/07/14: aangesproken op 3 maal niet naar arbeidsgeneesheer komen in een jaar (zegt dit niet express te doen, houdt geen agenda bij, aangeraden dit wel te doen) + conflict met Danny Dewispelaere: erop gewezen dat wederzijds respect belangrijk is"/>
    <x v="8"/>
    <x v="0"/>
  </r>
  <r>
    <x v="10"/>
    <n v="25220"/>
    <s v="Elcin Hüseyin Kürsat"/>
    <d v="2014-08-16T00:00:00"/>
    <s v="SW : Kürsat was te laat met attest educatief verlof en trachtte de fout bij ons te leggen  (binnenpost). Deed daarna lastig om op gesprek te komen gezien HRDC (op basis van foute info) gezegd dhad dat het in orde was,…."/>
    <x v="4"/>
    <x v="3"/>
  </r>
  <r>
    <x v="3"/>
    <n v="25220"/>
    <s v="Elcin Hüseyin Kürsat"/>
    <d v="2014-12-09T00:00:00"/>
    <s v="09/12/14: melding van Kürsat dat hij sinds zijn AO op 06/09/14 nog steeds sukkelt met zijn hand, en zijn dokter gezegd heeft dat hij nog twee jaar zal moeten herstellen. Rijden met bus is niet mogelijk, kan niet rijden met tram. Advies arbeidsgeneesheer nodig. "/>
    <x v="3"/>
    <x v="0"/>
  </r>
  <r>
    <x v="6"/>
    <n v="25220"/>
    <s v="Elcin Hüseyin Kürsat"/>
    <d v="2014-12-18T00:00:00"/>
    <s v="bericht soc dienst, Kürsat kan pas in jan naar arbeidsgeneesheer komen, aangezien hij dan pas terug gaat nr specialist + mogelijks operatie"/>
    <x v="3"/>
    <x v="0"/>
  </r>
  <r>
    <x v="2"/>
    <n v="25220"/>
    <s v="Elcin Hüseyin Kürsat"/>
    <d v="2015-01-30T00:00:00"/>
    <s v="verg 30/01/15: ging hernemen, maar bijkomende onderzoeken nodig, dossier voorbereiden"/>
    <x v="2"/>
    <x v="1"/>
  </r>
  <r>
    <x v="6"/>
    <n v="25220"/>
    <s v="Elcin Hüseyin Kürsat"/>
    <d v="2015-03-23T00:00:00"/>
    <s v="23/03/15 (IVC + CR): hervat 01/04 en neemt verlof op de dagen dat hij kine nodig heeft op uren dat hij dienst heeft"/>
    <x v="5"/>
    <x v="1"/>
  </r>
  <r>
    <x v="5"/>
    <n v="25220"/>
    <s v="Elcin Hüseyin Kürsat"/>
    <d v="2015-07-10T00:00:00"/>
    <s v="10/07/15 (IVC + CR): aangesproken op ineens zeggen dat er een controleur betrokken was bij AO, terwijl er niets op aangifte staat en er na onderzoek geen controleur in de buurt was, algemene communicatie van de man moet beter"/>
    <x v="8"/>
    <x v="1"/>
  </r>
  <r>
    <x v="2"/>
    <n v="25220"/>
    <s v="Elcin Hüseyin Kürsat"/>
    <d v="2015-07-27T00:00:00"/>
    <s v="verg 27/07/15: opvolgen"/>
    <x v="8"/>
    <x v="1"/>
  </r>
  <r>
    <x v="3"/>
    <n v="25220"/>
    <s v="Elcin Hüseyin Kürsat"/>
    <d v="2015-09-30T00:00:00"/>
    <s v="30/09/2015: sinds 01/05/2015 ZI01, maar vandaag door arbeidsgeneesheer naar huis gestuurd omwille van heup, moet 100% ZI zijn"/>
    <x v="1"/>
    <x v="1"/>
  </r>
  <r>
    <x v="2"/>
    <n v="25220"/>
    <s v="Elcin Hüseyin Kürsat"/>
    <d v="2016-01-26T00:00:00"/>
    <s v="verg: hernomen, in maart dossier bekijken en eventueel gesprek"/>
    <x v="2"/>
    <x v="2"/>
  </r>
  <r>
    <x v="10"/>
    <n v="25220"/>
    <s v="Elcin Hüseyin Kürsat"/>
    <d v="2016-04-05T00:00:00"/>
    <s v="CR: sinds herneming (twee maand in dienst) 1 x TL, 1 mondel opm te laat bij aflos, 1 mondel opm uniform (was nu in orde), 2 ongevallen en 2 KR. Storten moet na elke barema."/>
    <x v="0"/>
    <x v="2"/>
  </r>
  <r>
    <x v="10"/>
    <n v="25220"/>
    <s v="Elcin Hüseyin Kürsat"/>
    <d v="2016-09-19T00:00:00"/>
    <s v="SW : gesprek naar aanleiding  van geweigerde vraag naar veranderen dienstrol. Tevens evaluatie algemeen functioneren "/>
    <x v="1"/>
    <x v="2"/>
  </r>
  <r>
    <x v="7"/>
    <n v="25220"/>
    <s v="Elcin Hüseyin Kürsat"/>
    <d v="2016-10-04T00:00:00"/>
    <s v="cr: gesprek nav zijn mail na de coaching door Peter Schijvens. Hij voelde zich onheus behandeld, nav een voorgaand voorval met Peter, Peter is volgens hem een racist. Kursat is bereid Peter te benaderen zonder vooroordeel, om te luisteren naar wat hij vanuit zijn job als instructeur doet. hij vraagt evenwel om eens te mogen gecoacht worden door iemand anders, dat zal een ander beeld geven over hem zegt hij."/>
    <x v="9"/>
    <x v="2"/>
  </r>
  <r>
    <x v="7"/>
    <n v="25220"/>
    <s v="Elcin Hüseyin Kürsat"/>
    <d v="2016-11-24T00:00:00"/>
    <s v="cr: gebeld nav coaching rijschool, instructeur heeft hem niet kunnen aanspreken, verslag aan de telefoon met hem overlopen, ging letten op de aandachtspunten"/>
    <x v="11"/>
    <x v="2"/>
  </r>
  <r>
    <x v="10"/>
    <n v="25220"/>
    <s v="Elcin Hüseyin Kürsat"/>
    <d v="2017-01-26T00:00:00"/>
    <s v="sw : gesprek na meerdere pogingen (hij wou niet komen) in aanwezigheid van Sven Van Mackelberghe, was al bij al een constructief gesprek, duidelijke taal gesproken"/>
    <x v="2"/>
    <x v="3"/>
  </r>
  <r>
    <x v="10"/>
    <n v="25220"/>
    <s v="Elcin Hüseyin Kürsat"/>
    <d v="2017-03-22T00:00:00"/>
    <s v="gesprek IVC - CR: moet iets doen aan houding"/>
    <x v="5"/>
    <x v="3"/>
  </r>
  <r>
    <x v="10"/>
    <n v="25220"/>
    <s v="Elcin Hüseyin Kürsat"/>
    <d v="2017-08-16T00:00:00"/>
    <s v="sw : gesprek rond EV, was te laat met attest en probeerde vals de schuld op bureel te stoppen. Koen Luttens was aanwezig. "/>
    <x v="4"/>
    <x v="3"/>
  </r>
  <r>
    <x v="10"/>
    <n v="25220"/>
    <s v="Elcin Hüseyin Kürsat"/>
    <d v="2018-01-05T00:00:00"/>
    <s v="Kursat moet geopereerd worden aan de knie in januari, vraagt om erna tramopleiding te kunnen volgen en aangepast werk te kunnen krijgen -&gt; gezien zijn dossier verbeterd is, is dat ok; moet wel op papier gezet worden dat hij in B05 moet blijven voor een bepaalde tijd - moet ook via mesor bekrachtigd worden"/>
    <x v="2"/>
    <x v="4"/>
  </r>
  <r>
    <x v="3"/>
    <n v="25220"/>
    <s v="Elcin Hüseyin Kürsat"/>
    <d v="2018-03-01T00:00:00"/>
    <s v="sw: gezien mediscge situatie akkoord om tramopleiding te laten volgen, onder voorbehoud van pos advies arbeidsgeneesheer en mesor; voorwaarden: niet onmiddellijk vaste busrol aanvragen en geen blijvende voorkeur voor tramdiensten; vertelde in de rol B05 te willen blijven, tot je kan overgaan tot plaats in gemengde rol; op 10/04 afspraak arbeidsgeneesheer, opleiding kan dan starten op 16/04"/>
    <x v="5"/>
    <x v="4"/>
  </r>
  <r>
    <x v="3"/>
    <n v="25220"/>
    <s v="Elcin Hüseyin Kürsat"/>
    <d v="2018-04-12T00:00:00"/>
    <s v="Kürsat is langs geweest bij arbeidsgeneesheer en mag het werk hervatten in aangepast werk (tramopleiding volgen). Stel voor om hem de volgende tramopleiding in te plannen (2 mei 2016), zijn ziekteattest loopt ook tot dan. Hij is mondeling op de hoogte gebracht. _x000a_Reeds ter info voor later : Alvorens hij (terug) busdiensten mag uitvoeren moet hij eerst langs bij arbeidsgeneesheer. "/>
    <x v="0"/>
    <x v="4"/>
  </r>
  <r>
    <x v="11"/>
    <n v="25220"/>
    <s v="Elcin Hüseyin Kürsat"/>
    <d v="2018-04-17T00:00:00"/>
    <s v="info soc dienst: arbeidsgeneesheer bevestigt: vanaf 02/05 werk hervatten met opleiding tram"/>
    <x v="0"/>
    <x v="4"/>
  </r>
  <r>
    <x v="11"/>
    <n v="25220"/>
    <s v="Elcin Hüseyin Kürsat"/>
    <d v="2018-05-07T00:00:00"/>
    <s v="wegens ziekte traminstructeur wordt de tramopleiding on hold gezet tot 14/05; opstapcontrole in afwachting"/>
    <x v="7"/>
    <x v="4"/>
  </r>
  <r>
    <x v="1"/>
    <n v="25220"/>
    <s v="Elcin Hüseyin Kürsat"/>
    <d v="2018-05-23T00:00:00"/>
    <s v="Verloop opleiding tram: &quot;Theoretisch (en praktisch) kan Kürsat met een tram rijden, het ontbreekt hem vooral aan (algemeen) inzicht. Voorbeeld: Hij voerde zijn poetsremming uit (aan vrij hoge snelheid) terwijl er net een andere tram volk aan het lossen was,… (hij was enkel bezig met zijn poetsremming en hield geen rekening dat er personen onverwachts van achter een tram konden komen,..). Ander voorbeeld, hij was (aan station) een wissel (manueel) aan het aanvragen terwijl er een andere tram nog “op” de wissel stond. Hij had niet door dat zijn handeling mogelijks gevaar opbracht voor de collega,…._x000a__x000a_Gezien hij het kan lijkt extra opleiding niet aangewezen (hij moet vooral “inzicht krijgen”  en speciale  situaties zijn moeilijk te creëren,.. als je over zulke zaken met Kürsat  praat weet je ook niet of je door dringt en of hij het ten volle begrijpt,… ). _x000a_Morgen is nog opleiding,  Vanaf vrijdag rijdt hij met begeleiding. Eventueel een dagje extra (als er volk genoeg is) en trachten regelmatig op te volgen (coaching)."/>
    <x v="7"/>
    <x v="4"/>
  </r>
  <r>
    <x v="10"/>
    <n v="25220"/>
    <s v="Elcin Hüseyin Kürsat"/>
    <d v="2018-06-08T00:00:00"/>
    <s v="sw : gesprek na examen tram om de aandachtspunten (defensief rijden - snelheid aan halten - enz…) nog eens te bekrachtigen"/>
    <x v="6"/>
    <x v="4"/>
  </r>
  <r>
    <x v="11"/>
    <n v="25220"/>
    <s v="Elcin Hüseyin Kürsat"/>
    <d v="2018-06-21T00:00:00"/>
    <s v="beoordelingscommissie: eind juli bij arbeidsgeneesheer voor evaluatie"/>
    <x v="6"/>
    <x v="4"/>
  </r>
  <r>
    <x v="2"/>
    <n v="25220"/>
    <s v="Elcin Hüseyin Kürsat"/>
    <d v="2018-06-27T00:00:00"/>
    <s v="verg: opvolgen"/>
    <x v="6"/>
    <x v="4"/>
  </r>
  <r>
    <x v="11"/>
    <n v="25220"/>
    <s v="Elcin Hüseyin Kürsat"/>
    <d v="2018-08-02T00:00:00"/>
    <s v="einde aangepaste diensten"/>
    <x v="4"/>
    <x v="4"/>
  </r>
  <r>
    <x v="1"/>
    <n v="25220"/>
    <s v="Elcin Hüseyin Kürsat"/>
    <d v="2018-08-13T00:00:00"/>
    <s v="sw : Kürsat heeft een bedenkelijk ongeval gehad (in rechte lijn zonder aanleiding tegen een verkeersbord gereden)"/>
    <x v="4"/>
    <x v="4"/>
  </r>
  <r>
    <x v="10"/>
    <n v="25220"/>
    <s v="Elcin Hüseyin Kürsat"/>
    <d v="2018-09-04T00:00:00"/>
    <s v="wanneer hij effectief wordt -&gt; effectieve plaats in gemengde rol, dus moet wachten tot er zo een plaats vrij komt"/>
    <x v="1"/>
    <x v="4"/>
  </r>
  <r>
    <x v="1"/>
    <n v="25234"/>
    <s v="Haelterman Geert"/>
    <d v="2014-05-22T00:00:00"/>
    <s v="22/05/14 zwaar ongeval; gesprek hierover 05/06/14"/>
    <x v="7"/>
    <x v="0"/>
  </r>
  <r>
    <x v="3"/>
    <n v="25234"/>
    <s v="Haelterman Geert"/>
    <d v="2017-03-03T00:00:00"/>
    <s v="soc dienst: LZ sinds 19/10/16, hartproblemen, zal vermoedelijk in april progr kunnen starten; heeft gepolst naar &quot;enkel tram&quot; omdat dit rustiger zou zijn"/>
    <x v="5"/>
    <x v="3"/>
  </r>
  <r>
    <x v="3"/>
    <n v="25234"/>
    <s v="Haelterman Geert"/>
    <d v="2017-03-28T00:00:00"/>
    <s v="info soc dienst: verlenging tot eind mei 2017"/>
    <x v="5"/>
    <x v="3"/>
  </r>
  <r>
    <x v="3"/>
    <n v="25234"/>
    <s v="Haelterman Geert"/>
    <d v="2017-05-18T00:00:00"/>
    <s v="mag progressierf hernemen vanaf 04/06, dossier wordt opgestart"/>
    <x v="7"/>
    <x v="3"/>
  </r>
  <r>
    <x v="11"/>
    <n v="25234"/>
    <s v="Haelterman Geert"/>
    <d v="2017-05-30T00:00:00"/>
    <s v="herneemt progressief, vanaf 04/06 tem eind september ook aangepaste diensten (bij voorkeur tram en geen hele lange diensten)"/>
    <x v="7"/>
    <x v="3"/>
  </r>
  <r>
    <x v="11"/>
    <n v="25234"/>
    <s v="Haelterman Geert"/>
    <d v="2017-06-21T00:00:00"/>
    <s v="beoordelingscommissie: te bewaken dat dit geen lang traject wordt"/>
    <x v="6"/>
    <x v="3"/>
  </r>
  <r>
    <x v="2"/>
    <n v="25234"/>
    <s v="Haelterman Geert"/>
    <d v="2017-09-04T00:00:00"/>
    <s v="verg: opvolgen"/>
    <x v="1"/>
    <x v="3"/>
  </r>
  <r>
    <x v="11"/>
    <n v="25234"/>
    <s v="Haelterman Geert"/>
    <d v="2017-10-19T00:00:00"/>
    <s v="verg: bij voorkeur tram en geen nachtdiensten tot 31/12/17"/>
    <x v="9"/>
    <x v="3"/>
  </r>
  <r>
    <x v="3"/>
    <n v="25486"/>
    <s v="Goethals Bart"/>
    <d v="2014-01-17T00:00:00"/>
    <s v="17/01/14: via vakbond laten weten dat hij echt ziek was (had brief ontvangen dat we ons vragen stelden)"/>
    <x v="2"/>
    <x v="0"/>
  </r>
  <r>
    <x v="2"/>
    <n v="25486"/>
    <s v="Goethals Bart"/>
    <d v="2015-01-30T00:00:00"/>
    <s v="verg 30/01/15: twee lange periodes in 2014, zou nu ok moeten zijn, opvolgen"/>
    <x v="2"/>
    <x v="1"/>
  </r>
  <r>
    <x v="2"/>
    <n v="25486"/>
    <s v="Goethals Bart"/>
    <d v="2017-01-24T00:00:00"/>
    <s v="verg: herval AO na progr AO; gesprek regio"/>
    <x v="2"/>
    <x v="3"/>
  </r>
  <r>
    <x v="6"/>
    <n v="25486"/>
    <s v="Goethals Bart"/>
    <d v="2017-03-31T00:00:00"/>
    <s v="sw : afwezigheden te wijten aan AO"/>
    <x v="5"/>
    <x v="3"/>
  </r>
  <r>
    <x v="2"/>
    <n v="25486"/>
    <s v="Goethals Bart"/>
    <d v="2017-07-20T00:00:00"/>
    <s v="verg: weer thuis omwille van AO van 01/05/2015; was een agressiegeval met fysieke agressie (slag op schouder en hoofd); was aanvankelijk 2 dagen thuis, dan 3 bij, enz en ineens heel lang thuis; Ethias had er problemen mee; had operatie ondergaan opdat probleem opgelost zou raken, maar nu weer thuis; al lange periodes gehad voorheen; dienst arbeidsongevallen neemt het op met Ethias dat hij weer thuis is; IVC nodigt hem uit"/>
    <x v="8"/>
    <x v="3"/>
  </r>
  <r>
    <x v="6"/>
    <n v="25486"/>
    <s v="Goethals Bart"/>
    <d v="2017-08-02T00:00:00"/>
    <s v="Gesprek IVC: teveel afwezigheden. Blijft sukkelen met schouder als gevolg van AO in 2015. Tram zou oplossing zijn. Gezegd dat tram via mesor niet de bedoeling is."/>
    <x v="4"/>
    <x v="3"/>
  </r>
  <r>
    <x v="6"/>
    <n v="25486"/>
    <s v="Goethals Bart"/>
    <d v="2017-08-08T00:00:00"/>
    <s v="sw: verlenging tot 29/09, hij wil 30/09 hernemen"/>
    <x v="4"/>
    <x v="3"/>
  </r>
  <r>
    <x v="2"/>
    <n v="25486"/>
    <s v="Goethals Bart"/>
    <d v="2017-09-06T00:00:00"/>
    <s v="verg: afwachten of hij herneemt, indien niet: gesprek - maar we bekijken dan nog met wie"/>
    <x v="1"/>
    <x v="3"/>
  </r>
  <r>
    <x v="3"/>
    <n v="25486"/>
    <s v="Goethals Bart"/>
    <d v="2017-10-03T00:00:00"/>
    <s v="Bart heeft via mail laten weten nog niet te hernemen, Stefaan heeft geantwoord dat we dan rekenen op november"/>
    <x v="9"/>
    <x v="3"/>
  </r>
  <r>
    <x v="3"/>
    <n v="25486"/>
    <s v="Goethals Bart"/>
    <d v="2017-10-27T00:00:00"/>
    <s v="mag hernemen van arbeidsgeneesheer op 1/11/17"/>
    <x v="9"/>
    <x v="3"/>
  </r>
  <r>
    <x v="6"/>
    <n v="25486"/>
    <s v="Goethals Bart"/>
    <d v="2017-11-24T00:00:00"/>
    <s v="sw : &quot;hervattingsgesprek&quot;"/>
    <x v="11"/>
    <x v="3"/>
  </r>
  <r>
    <x v="2"/>
    <n v="25486"/>
    <s v="Goethals Bart"/>
    <d v="2018-06-27T00:00:00"/>
    <s v="verg: opvolgen"/>
    <x v="6"/>
    <x v="4"/>
  </r>
  <r>
    <x v="0"/>
    <n v="25487"/>
    <s v="Devos Stefaan"/>
    <d v="2013-03-15T00:00:00"/>
    <s v="15/03/13: blijft steeds met achterstand van ongeveer 80 euro staan, stort wel regelmatig, gevraagd de boeken te controleren en me op de hoogte te houden"/>
    <x v="5"/>
    <x v="7"/>
  </r>
  <r>
    <x v="0"/>
    <n v="25487"/>
    <s v="Devos Stefaan"/>
    <d v="2013-06-13T00:00:00"/>
    <s v="brief ivm nog steeds meeslepend saldo"/>
    <x v="6"/>
    <x v="7"/>
  </r>
  <r>
    <x v="0"/>
    <n v="25487"/>
    <s v="Devos Stefaan"/>
    <d v="2013-07-15T00:00:00"/>
    <s v="bedrag gestort 20/06, blijft regelmatig boven de 100 euro komen, regelmatiger storten"/>
    <x v="8"/>
    <x v="7"/>
  </r>
  <r>
    <x v="0"/>
    <n v="25487"/>
    <s v="Devos Stefaan"/>
    <d v="2013-08-02T00:00:00"/>
    <s v="nazicht kas 02/08/13: ok"/>
    <x v="4"/>
    <x v="7"/>
  </r>
  <r>
    <x v="0"/>
    <n v="25487"/>
    <s v="Devos Stefaan"/>
    <d v="2014-04-17T00:00:00"/>
    <s v="het is verbeterd, maar hij komt soms nog vaak boven de 100 euro, gevraagd desnoods tussentijds te storten + 24euro waar hij geen weet van heeft - kas bezorgt hem een overzicht"/>
    <x v="0"/>
    <x v="0"/>
  </r>
  <r>
    <x v="5"/>
    <n v="25487"/>
    <s v="Devos Stefaan"/>
    <d v="2014-07-03T00:00:00"/>
    <s v="03/07/14: gebeld nav verloop opleiding tram (motivatie?)"/>
    <x v="8"/>
    <x v="0"/>
  </r>
  <r>
    <x v="0"/>
    <n v="25487"/>
    <s v="Devos Stefaan"/>
    <d v="2014-10-14T00:00:00"/>
    <s v="(cr): form verwittiging, weet niet waar 61,60 euro vandaan komt, vermoedelijk omruilkaarten?, gevraagd ontvangsten te controleren en onregelmatigheden te signaleren"/>
    <x v="9"/>
    <x v="0"/>
  </r>
  <r>
    <x v="0"/>
    <n v="25487"/>
    <s v="Devos Stefaan"/>
    <d v="2015-01-16T00:00:00"/>
    <s v="gebeld 16/01/15 (cr): op voice mail ingesproken dat achterstallig saldo van 34 euro moet gestort worden + elke barema -&gt; volgende keer uitnodigen op gesprek"/>
    <x v="2"/>
    <x v="1"/>
  </r>
  <r>
    <x v="0"/>
    <n v="25487"/>
    <s v="Devos Stefaan"/>
    <d v="2018-02-08T00:00:00"/>
    <s v="sw : gesprek als eindpunt van vele informele gesprekken / contacten over een negatief saldo (sinds 2014). Stefaan belooft te storten,…"/>
    <x v="10"/>
    <x v="4"/>
  </r>
  <r>
    <x v="0"/>
    <n v="25487"/>
    <s v="Devos Stefaan"/>
    <d v="2018-02-09T00:00:00"/>
    <s v="sw : nulsaldo bereikt ! (bevestigd per brief)"/>
    <x v="10"/>
    <x v="4"/>
  </r>
  <r>
    <x v="22"/>
    <n v="25487"/>
    <s v="Devos Stefaan"/>
    <d v="2018-07-03T00:00:00"/>
    <s v="sw : gesprek over vroegrijden"/>
    <x v="8"/>
    <x v="4"/>
  </r>
  <r>
    <x v="1"/>
    <n v="25524"/>
    <s v="De Vos Dries"/>
    <d v="2012-06-27T00:00:00"/>
    <s v="27/06/12: ongevallenpreventie"/>
    <x v="6"/>
    <x v="5"/>
  </r>
  <r>
    <x v="1"/>
    <n v="25524"/>
    <s v="De Vos Dries"/>
    <d v="2012-11-20T00:00:00"/>
    <s v="einde opvolging rijschool (pos.)"/>
    <x v="11"/>
    <x v="5"/>
  </r>
  <r>
    <x v="1"/>
    <n v="25524"/>
    <s v="De Vos Dries"/>
    <d v="2014-06-01T00:00:00"/>
    <s v="topcrashers 01/06/14: nok"/>
    <x v="6"/>
    <x v="0"/>
  </r>
  <r>
    <x v="1"/>
    <n v="25524"/>
    <s v="De Vos Dries"/>
    <d v="2014-07-17T00:00:00"/>
    <s v="verg RS 17/07/14: coaching op tram plannen"/>
    <x v="8"/>
    <x v="0"/>
  </r>
  <r>
    <x v="8"/>
    <n v="25524"/>
    <s v="De Vos Dries"/>
    <d v="2015-05-07T00:00:00"/>
    <s v="07/05/15: heeft gebeld omdat hij op 06/04 te laat was en zich gehaast had om om 7u35 de tram te nemen zoals gevraagd door de controleur, maar heeft de tram net gemist; de controleur heeft gezegd dat hij dan aan E17 moest wachten op tweede stuk, dat begon om 9u31... in samenspraak met SH besloten te betalen vanaf 7u45 (uur waarop hij bus zou aangenomen hebben had hij de tram niet gemist)"/>
    <x v="7"/>
    <x v="1"/>
  </r>
  <r>
    <x v="4"/>
    <n v="25524"/>
    <s v="De Vos Dries"/>
    <d v="2016-12-12T00:00:00"/>
    <s v="sw : positief gesprek "/>
    <x v="3"/>
    <x v="2"/>
  </r>
  <r>
    <x v="5"/>
    <n v="25524"/>
    <s v="De Vos Dries"/>
    <d v="2017-04-07T00:00:00"/>
    <s v="gebeld nav melding in sharepoint van 05/04: hem de tip gegeven om dergelijke zaken ‘te parkeren’ en er zich niet in op te jagen. Dat wanneer er een controleur bijkomt, hij die dat moet laten afhandelen, zodat de boel niet escaleert / kan escaleren"/>
    <x v="0"/>
    <x v="3"/>
  </r>
  <r>
    <x v="11"/>
    <n v="25525"/>
    <s v="Sahbaz Arafat"/>
    <d v="2018-04-26T00:00:00"/>
    <s v="advies arbeidsgeneesheer: Tijdelijk bij voorkeur tramdiensten tot midden juni. Terug te zien in de tweede helft van juni voor herevaluatie. "/>
    <x v="0"/>
    <x v="4"/>
  </r>
  <r>
    <x v="11"/>
    <n v="25525"/>
    <s v="Sahbaz Arafat"/>
    <d v="2018-06-21T00:00:00"/>
    <s v="verlenging advies tem 31/07/2018"/>
    <x v="6"/>
    <x v="4"/>
  </r>
  <r>
    <x v="11"/>
    <n v="25525"/>
    <s v="Sahbaz Arafat"/>
    <d v="2018-08-29T00:00:00"/>
    <s v="Arafat was in de maand augustus in ouderschapsverlof. Hij is op 29/08 op bureel verschenen met een attest van zijn dokter voor terug tramdiensten te krijgen. Hij werd naar de arbeidsgeneesheer verwezen, die heeft het advies bevestigd 'bij voorkeur tram' voor 3 maanden. Arafat moest daardoor terug naar de rol B09, volgens het formulier dat hij op 30/09/16 ondertekend heeft. Hier was hij echter niet mee akkoord, waardoor hij - tegen advies van de arbeidsgeneesheer in - toch zijn eigen busdiensten zal doen."/>
    <x v="4"/>
    <x v="4"/>
  </r>
  <r>
    <x v="3"/>
    <n v="25605"/>
    <s v="De Waele Walter"/>
    <d v="2017-10-17T00:00:00"/>
    <s v="cr: gebeld nav LZ, is gevallen op reis, linkerenkel/voet gezwollen, loopt met brace + doet kine, moet de 26e bij de dokter, zou graag hernemen 1/11"/>
    <x v="9"/>
    <x v="3"/>
  </r>
  <r>
    <x v="2"/>
    <n v="25605"/>
    <s v="De Waele Walter"/>
    <d v="2018-06-27T00:00:00"/>
    <s v="verg: opvolgen"/>
    <x v="6"/>
    <x v="4"/>
  </r>
  <r>
    <x v="1"/>
    <n v="25607"/>
    <s v="Byosière Pascal"/>
    <d v="2015-01-28T00:00:00"/>
    <s v="verg RS 28/01/15: opvolgen in regio"/>
    <x v="2"/>
    <x v="1"/>
  </r>
  <r>
    <x v="0"/>
    <n v="25607"/>
    <s v="Byosière Pascal"/>
    <d v="2015-04-09T00:00:00"/>
    <s v="09/04/15 (voice mail): procedure uitgelegd"/>
    <x v="0"/>
    <x v="1"/>
  </r>
  <r>
    <x v="1"/>
    <n v="25607"/>
    <s v="Byosière Pascal"/>
    <d v="2015-10-19T00:00:00"/>
    <s v="19/10/15: vraag aan rijschool om hem eens te coachen in kader van aantal ongevallen"/>
    <x v="9"/>
    <x v="1"/>
  </r>
  <r>
    <x v="0"/>
    <n v="25607"/>
    <s v="Byosière Pascal"/>
    <d v="2018-01-22T00:00:00"/>
    <s v="sw : staat positief op rekening courant, heeft eigen systeem en beweert dat systeem &quot;DeLijn&quot; niet klopt. Rekening courant nagekeken, 7 fouten gevonden, schriftelijk gevraagd om RC te regelen"/>
    <x v="2"/>
    <x v="4"/>
  </r>
  <r>
    <x v="10"/>
    <n v="25607"/>
    <s v="Byosière Pascal"/>
    <d v="2018-03-08T00:00:00"/>
    <s v="Gesprek MF: nav KR die bij directeur was binnengekomen, meerdere KR besproken. Gevraagd houding te veranderen en ook laatste verwittiging gekregen. Sanctie 3 dagen schorsing."/>
    <x v="5"/>
    <x v="4"/>
  </r>
  <r>
    <x v="7"/>
    <n v="25634"/>
    <s v="De Meyer Kristof"/>
    <d v="2015-12-24T00:00:00"/>
    <s v="24/12/2015 (sw) informeel : Frederic heeft het zeer lastig thuis door een lopende vechtscheiding "/>
    <x v="3"/>
    <x v="1"/>
  </r>
  <r>
    <x v="10"/>
    <n v="25634"/>
    <s v="De Meyer Kristof"/>
    <d v="2017-11-20T00:00:00"/>
    <s v="sw : Kristof vroeg een informeel gesprek, reden : momenteel verwikkeld in een zware vechtscheiding, dit als reden dat hij zich enkele keren had verslapen, heeft ook psychologische hulp gezocht. Momenteel geen probleem in zijn functioneren (gesprek was pro actief,...)"/>
    <x v="11"/>
    <x v="3"/>
  </r>
  <r>
    <x v="0"/>
    <n v="25636"/>
    <s v="Einauan Foad"/>
    <d v="2013-12-18T00:00:00"/>
    <s v="18/12/13: gebeld, sleept saldo van 80 euro mee, had overzicht gevraagd aan KV, maar heeft dit nog niet ontvangen; gebeld naar KV, het zei haar niets maar ze zal het hem bezorgen"/>
    <x v="3"/>
    <x v="7"/>
  </r>
  <r>
    <x v="0"/>
    <n v="25636"/>
    <s v="Einauan Foad"/>
    <d v="2014-10-10T00:00:00"/>
    <s v="(SW) : saldo laag, sleept restsaldo mee, zal dit regulariseren en op nul houden"/>
    <x v="9"/>
    <x v="0"/>
  </r>
  <r>
    <x v="3"/>
    <n v="25636"/>
    <s v="Einauan Foad"/>
    <d v="2016-04-14T00:00:00"/>
    <s v="Foad heeft op 11.04.2016 het werk hervat en kon hij vandaag pas naar de arbeidsgeneesheer. Het advies van de arbeidsgeneesheer was echter: dient zich aan te melden bij zijn behandelende geneesheer. Hij is verwittigd dat hij een nieuw ziekte-attest zal moeten binnenbrengen."/>
    <x v="0"/>
    <x v="2"/>
  </r>
  <r>
    <x v="2"/>
    <n v="25636"/>
    <s v="Einauan Foad"/>
    <d v="2016-08-01T00:00:00"/>
    <s v="verg: werkt progressief vanaf 01/06, opvolgen"/>
    <x v="4"/>
    <x v="2"/>
  </r>
  <r>
    <x v="0"/>
    <n v="25636"/>
    <s v="Einauan Foad"/>
    <d v="2016-09-28T00:00:00"/>
    <s v="gesprek cr: in de rand van ziektegesprek RC besproken, staat op +2,20 euro"/>
    <x v="1"/>
    <x v="2"/>
  </r>
  <r>
    <x v="6"/>
    <n v="25636"/>
    <s v="Einauan Foad"/>
    <d v="2016-09-28T00:00:00"/>
    <s v="gesprek cr: 3 periodes zijn gelinkt aan elkaar (ligamenten enkel gescheurd, tweemaal door arbeidsgeneesheer naar huis gestuurd), andere periodes hebben er niets mee te maken, moet in oktober weer naar orthopedist, is nog niet 100%, maar wil zeker blijven werken"/>
    <x v="1"/>
    <x v="2"/>
  </r>
  <r>
    <x v="6"/>
    <n v="25679"/>
    <s v="Vanrenterghem Serge"/>
    <d v="2012-02-01T00:00:00"/>
    <d v="2012-02-01T00:00:00"/>
    <x v="10"/>
    <x v="5"/>
  </r>
  <r>
    <x v="1"/>
    <n v="25679"/>
    <s v="Vanrenterghem Serge"/>
    <d v="2012-06-13T00:00:00"/>
    <s v="13/06/12: ongevallenpreventie"/>
    <x v="6"/>
    <x v="5"/>
  </r>
  <r>
    <x v="1"/>
    <n v="25679"/>
    <s v="Vanrenterghem Serge"/>
    <d v="2012-06-14T00:00:00"/>
    <s v="zware ontsporing Evergem"/>
    <x v="6"/>
    <x v="5"/>
  </r>
  <r>
    <x v="1"/>
    <n v="25679"/>
    <s v="Vanrenterghem Serge"/>
    <d v="2012-11-20T00:00:00"/>
    <s v="nieuw in opvolging rijschool"/>
    <x v="11"/>
    <x v="5"/>
  </r>
  <r>
    <x v="6"/>
    <n v="25679"/>
    <s v="Vanrenterghem Serge"/>
    <d v="2012-11-22T00:00:00"/>
    <d v="2012-11-22T00:00:00"/>
    <x v="11"/>
    <x v="5"/>
  </r>
  <r>
    <x v="3"/>
    <n v="25679"/>
    <s v="Vanrenterghem Serge"/>
    <d v="2013-06-07T00:00:00"/>
    <s v="ter info: op 21/05, 23/05, 27/05 en 07/06/13 onderzoek gepunteerd als ZI"/>
    <x v="6"/>
    <x v="7"/>
  </r>
  <r>
    <x v="1"/>
    <n v="25679"/>
    <s v="Vanrenterghem Serge"/>
    <d v="2013-11-06T00:00:00"/>
    <s v="verg 06/11/13: ok"/>
    <x v="11"/>
    <x v="7"/>
  </r>
  <r>
    <x v="2"/>
    <n v="25679"/>
    <s v="Vanrenterghem Serge"/>
    <d v="2014-03-05T00:00:00"/>
    <s v="verg 05/03/14: med probl, wordt opgevolgd door arbeidsgeneesheer, opvolgen"/>
    <x v="5"/>
    <x v="0"/>
  </r>
  <r>
    <x v="9"/>
    <n v="25679"/>
    <s v="Vanrenterghem Serge"/>
    <d v="2014-05-04T00:00:00"/>
    <s v="04/08/14: vraag of hij zijn vouwfiets overal mag meenemen (in de lokalen, op de stuurpost). Zorgt ook voor vertraging bij het opstarten van de diensten."/>
    <x v="7"/>
    <x v="0"/>
  </r>
  <r>
    <x v="2"/>
    <n v="25679"/>
    <s v="Vanrenterghem Serge"/>
    <d v="2014-05-06T00:00:00"/>
    <s v="verg 06/05/14: einde ZI01 op 31/12/14"/>
    <x v="7"/>
    <x v="0"/>
  </r>
  <r>
    <x v="2"/>
    <n v="25679"/>
    <s v="Vanrenterghem Serge"/>
    <d v="2015-07-27T00:00:00"/>
    <s v="verg 27/07/15: opvolgen"/>
    <x v="8"/>
    <x v="1"/>
  </r>
  <r>
    <x v="1"/>
    <n v="25679"/>
    <s v="Vanrenterghem Serge"/>
    <d v="2016-02-01T00:00:00"/>
    <s v="ontsporing Zwijnaarde Gestichtstraat, geen sanctie"/>
    <x v="10"/>
    <x v="2"/>
  </r>
  <r>
    <x v="1"/>
    <n v="25679"/>
    <s v="Vanrenterghem Serge"/>
    <d v="2016-12-01T00:00:00"/>
    <s v="CR: nav aanrijding dienstwagen Serge bij mij geroepen, wilde weten wat hij geleerd heeft uit zijn ontsporing van 2012, is hij aandachtig genoeg tijdens rijden - gesprek leerde dat Serge nu heel veel in spiegel kijkt of voertuig wel mooi volgt en door anticiperen ergere ongevallen vermeden heeft"/>
    <x v="3"/>
    <x v="2"/>
  </r>
  <r>
    <x v="3"/>
    <n v="25679"/>
    <s v="Vanrenterghem Serge"/>
    <d v="2017-06-20T00:00:00"/>
    <s v="soc dienst: Ik heb vrijdag ll. Een lang gesprek gehad met Serge van Renterghem. Hij heeft momenteel familiale problemen en wou me spreken over zijn afwezigheid. Hij zit ermee in zijn maag, maar vond het niet opportuun en veilig om nu te rijden. Hij liet me vandaag weten dat hij het werk maandag wil hervatten, maar u duiding wil geven over zijn afwezigheid. Heeft hij reden tot bezorgdheid voor zijn job?_x000a_"/>
    <x v="6"/>
    <x v="3"/>
  </r>
  <r>
    <x v="6"/>
    <n v="25679"/>
    <s v="Vanrenterghem Serge"/>
    <d v="2017-08-22T00:00:00"/>
    <s v="cr: Serge heeft een aantal medische zaken voorgehad, laatste periode was hij thuis omwille van privéproblemen (vrouw wilde hem verlaten) - gezegd dat het dossier in het algemeen maar zus en zo is (rijstijl, TL komen, RC) - heb er vertrouwen in dat het beter kan"/>
    <x v="4"/>
    <x v="3"/>
  </r>
  <r>
    <x v="2"/>
    <n v="25679"/>
    <s v="Vanrenterghem Serge"/>
    <d v="2017-09-04T00:00:00"/>
    <s v="verg: gesprek plaatsgevonden"/>
    <x v="1"/>
    <x v="3"/>
  </r>
  <r>
    <x v="3"/>
    <n v="25679"/>
    <s v="Vanrenterghem Serge"/>
    <d v="2017-12-14T00:00:00"/>
    <s v="sw : Serge belt naar sociale dienst met de boodschap dat hij eigenlijk niet in staat is om te werken maar niet wil thuisblijven. Antwoord : werken (proberen) is op eigen verantwoordelijkheid, anders bij dokter"/>
    <x v="3"/>
    <x v="3"/>
  </r>
  <r>
    <x v="4"/>
    <n v="25733"/>
    <s v="Simsek Abdullah"/>
    <d v="2018-04-18T00:00:00"/>
    <s v="cr: gesprek nav spuwen naar andere weggebruiker - wegens goed dossier geen sanctie"/>
    <x v="0"/>
    <x v="4"/>
  </r>
  <r>
    <x v="5"/>
    <n v="25829"/>
    <s v="Kayim Akin"/>
    <d v="2014-06-17T00:00:00"/>
    <s v="mail 17/06/14: opleiding tram verloopt niet zoals het hoort, nadien geen nieuws meer =&gt; ok"/>
    <x v="6"/>
    <x v="0"/>
  </r>
  <r>
    <x v="1"/>
    <n v="25829"/>
    <s v="Kayim Akin"/>
    <d v="2015-05-30T00:00:00"/>
    <s v="30/05/15: melding ivm rijstijl chauffeur, controleur heeft meegereden en gecoacht"/>
    <x v="7"/>
    <x v="1"/>
  </r>
  <r>
    <x v="2"/>
    <n v="25871"/>
    <s v="Fasseur Frederic"/>
    <d v="2015-01-30T00:00:00"/>
    <s v="verg 30/01/15: AO, geen actie"/>
    <x v="2"/>
    <x v="1"/>
  </r>
  <r>
    <x v="1"/>
    <n v="25871"/>
    <s v="Fasseur Frederic"/>
    <d v="2015-12-10T00:00:00"/>
    <s v="10/12/15: coaching gevraagd aan RS"/>
    <x v="3"/>
    <x v="1"/>
  </r>
  <r>
    <x v="0"/>
    <n v="25873"/>
    <s v="Kazakbiyev Osman"/>
    <d v="2012-04-18T00:00:00"/>
    <s v="18/04/12: elke barema storten"/>
    <x v="0"/>
    <x v="5"/>
  </r>
  <r>
    <x v="6"/>
    <n v="25873"/>
    <s v="Kazakbiyev Osman"/>
    <d v="2012-04-18T00:00:00"/>
    <d v="2012-04-18T00:00:00"/>
    <x v="0"/>
    <x v="5"/>
  </r>
  <r>
    <x v="6"/>
    <n v="25873"/>
    <s v="Kazakbiyev Osman"/>
    <d v="2012-10-17T00:00:00"/>
    <d v="2012-10-17T00:00:00"/>
    <x v="9"/>
    <x v="5"/>
  </r>
  <r>
    <x v="6"/>
    <n v="25873"/>
    <s v="Kazakbiyev Osman"/>
    <d v="2013-03-26T00:00:00"/>
    <d v="2013-03-26T00:00:00"/>
    <x v="5"/>
    <x v="7"/>
  </r>
  <r>
    <x v="0"/>
    <n v="25873"/>
    <s v="Kazakbiyev Osman"/>
    <d v="2013-08-02T00:00:00"/>
    <s v="nazicht kas 02/08/13: ok"/>
    <x v="4"/>
    <x v="7"/>
  </r>
  <r>
    <x v="2"/>
    <n v="25873"/>
    <s v="Kazakbiyev Osman"/>
    <d v="2013-11-04T00:00:00"/>
    <s v="verg 04/11/13: ok"/>
    <x v="11"/>
    <x v="7"/>
  </r>
  <r>
    <x v="6"/>
    <n v="25873"/>
    <s v="Kazakbiyev Osman"/>
    <d v="2016-10-27T00:00:00"/>
    <s v="sw : tijdens gesprek geldafgifte ook besproken dat hij in 2016 reeds 4 ziekteperioden had"/>
    <x v="9"/>
    <x v="2"/>
  </r>
  <r>
    <x v="0"/>
    <n v="25873"/>
    <s v="Kazakbiyev Osman"/>
    <d v="2016-10-27T00:00:00"/>
    <s v="sw : stort 1 x per maand een groot bedrag , afgesproken om een &quot;normaal&quot; stortingsgedrag te hebben "/>
    <x v="9"/>
    <x v="2"/>
  </r>
  <r>
    <x v="2"/>
    <n v="25873"/>
    <s v="Kazakbiyev Osman"/>
    <d v="2017-01-19T00:00:00"/>
    <s v="verg: geen periode na gesprek, opvolgen"/>
    <x v="2"/>
    <x v="3"/>
  </r>
  <r>
    <x v="3"/>
    <n v="25875"/>
    <s v="Verstockt Debby"/>
    <d v="2013-08-01T00:00:00"/>
    <s v="01/08/13: is komen toelichten dat ze wel degelijk ziek was eind juni (had brief gekregen van mij dat we ons vragen stelden)"/>
    <x v="4"/>
    <x v="7"/>
  </r>
  <r>
    <x v="8"/>
    <n v="25875"/>
    <s v="Verstockt Debby"/>
    <d v="2014-09-16T00:00:00"/>
    <s v="16/09/2014 (SW) : samenloop van omstandigheden, slechts een keer echt overslapen"/>
    <x v="1"/>
    <x v="0"/>
  </r>
  <r>
    <x v="1"/>
    <n v="25875"/>
    <s v="Verstockt Debby"/>
    <d v="2014-10-17T00:00:00"/>
    <s v="nieuw in overzicht sinds 01/03/14;  verg RS 17/10/14: ongevallenpreventie (vakbekwaamheid) inplannen en nadien coachen; opleiding gepland 12/11/2014"/>
    <x v="9"/>
    <x v="0"/>
  </r>
  <r>
    <x v="0"/>
    <n v="25875"/>
    <s v="Verstockt Debby"/>
    <d v="2015-04-09T00:00:00"/>
    <s v="tel. 09/04/15: nog 26,20 euro te storten, gebeurt vandaag, procedure uitgelegd"/>
    <x v="0"/>
    <x v="1"/>
  </r>
  <r>
    <x v="7"/>
    <n v="25875"/>
    <s v="Verstockt Debby"/>
    <d v="2017-01-27T00:00:00"/>
    <s v="CR: Ze belde om te melden dat ex Steven Van Cauwenberg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
    <x v="2"/>
    <x v="3"/>
  </r>
  <r>
    <x v="0"/>
    <n v="25932"/>
    <s v="Vergauwe Danny"/>
    <d v="2014-09-19T00:00:00"/>
    <s v="19/09/14: elke barema storten"/>
    <x v="1"/>
    <x v="0"/>
  </r>
  <r>
    <x v="1"/>
    <n v="25994"/>
    <s v="Peers Mario"/>
    <d v="2014-06-01T00:00:00"/>
    <s v="topcrashers 01/06/14: nok"/>
    <x v="6"/>
    <x v="0"/>
  </r>
  <r>
    <x v="1"/>
    <n v="25994"/>
    <s v="Peers Mario"/>
    <d v="2014-07-17T00:00:00"/>
    <s v="verg RS 17/07/14: opvolgen"/>
    <x v="8"/>
    <x v="0"/>
  </r>
  <r>
    <x v="1"/>
    <n v="25994"/>
    <s v="Peers Mario"/>
    <d v="2015-01-28T00:00:00"/>
    <s v="verg RS 28/01/15: laatste dateert van oktober, op te volgen in de regio"/>
    <x v="2"/>
    <x v="1"/>
  </r>
  <r>
    <x v="2"/>
    <n v="26046"/>
    <s v="Vanden Veegaete Münir"/>
    <d v="2015-04-15T00:00:00"/>
    <s v="verg 15/04/15: geen actie, zware med probl"/>
    <x v="0"/>
    <x v="1"/>
  </r>
  <r>
    <x v="3"/>
    <n v="26046"/>
    <s v="Vanden Veegaete Münir"/>
    <d v="2015-07-09T00:00:00"/>
    <s v="09/07/15: zelf gesprek aangevraagd, situatie toegelicht, zou willen progressief hernemen + aangepaste diensten (V / D) vanaf september, gezegd goed af te stemmen met zijn arts en niets te overhaasten, uitgelegd wat mogelijkheden zijn"/>
    <x v="8"/>
    <x v="1"/>
  </r>
  <r>
    <x v="2"/>
    <n v="26046"/>
    <s v="Vanden Veegaete Münir"/>
    <d v="2015-07-27T00:00:00"/>
    <s v="verg 27/07/15: laat hem maar zijn tijd nemen..."/>
    <x v="8"/>
    <x v="1"/>
  </r>
  <r>
    <x v="11"/>
    <n v="26046"/>
    <s v="Vanden Veegaete Münir"/>
    <d v="2015-10-01T00:00:00"/>
    <s v="start 'enkel tram', tot en met 01/10/2017"/>
    <x v="9"/>
    <x v="1"/>
  </r>
  <r>
    <x v="2"/>
    <n v="26046"/>
    <s v="Vanden Veegaete Münir"/>
    <d v="2016-01-26T00:00:00"/>
    <s v="verg: geen actie"/>
    <x v="2"/>
    <x v="2"/>
  </r>
  <r>
    <x v="11"/>
    <n v="26046"/>
    <s v="Vanden Veegaete Münir"/>
    <d v="2016-07-13T00:00:00"/>
    <s v="verg: vragen of hij zijn specialist kan laten bekijken of hij weer met bus mag rijden, die contact laten nemen met de arbeidsgeneesheer hieromtrent"/>
    <x v="8"/>
    <x v="2"/>
  </r>
  <r>
    <x v="11"/>
    <n v="26046"/>
    <s v="Vanden Veegaete Münir"/>
    <d v="2017-09-06T00:00:00"/>
    <s v="Munir wil naar B07, snapt niet waarom 'hij is overgeslagen'; voorstel vergadering: Munir gaat naar B09 met voorschrift 'enkel tram', zal binnen enkele maanden naar B07 kunnen gaan; heeft ook een goed dossier, wat in zijn voordeel speelt"/>
    <x v="1"/>
    <x v="3"/>
  </r>
  <r>
    <x v="11"/>
    <n v="26046"/>
    <s v="Vanden Veegaete Münir"/>
    <d v="2017-09-07T00:00:00"/>
    <s v="Via vakbond vraagt Munir of hij in B03 mag blijven in afwachting van B07, voor regio ok (blijft rol met TC)"/>
    <x v="1"/>
    <x v="3"/>
  </r>
  <r>
    <x v="11"/>
    <n v="26046"/>
    <s v="Vanden Veegaete Münir"/>
    <d v="2017-10-19T00:00:00"/>
    <s v="verg: zit al in B07 intussen, afwachten op effectieve tramrol"/>
    <x v="9"/>
    <x v="3"/>
  </r>
  <r>
    <x v="6"/>
    <n v="26102"/>
    <s v="Bral Jessica"/>
    <d v="2016-05-23T00:00:00"/>
    <s v="gesprek CR: twee periodes wegens zwangerschap, waaronder de LZ"/>
    <x v="7"/>
    <x v="2"/>
  </r>
  <r>
    <x v="11"/>
    <n v="26102"/>
    <s v="Bral Jessica"/>
    <d v="2017-12-14T00:00:00"/>
    <s v="vanaf 14/12/17 geen nachtdiensten"/>
    <x v="3"/>
    <x v="4"/>
  </r>
  <r>
    <x v="11"/>
    <n v="26102"/>
    <s v="Bral Jessica"/>
    <d v="2018-01-31T00:00:00"/>
    <s v="vanaf 31/01/18: bij voorkeur tram en geen nachtdiensten"/>
    <x v="2"/>
    <x v="4"/>
  </r>
  <r>
    <x v="5"/>
    <n v="26137"/>
    <s v="Hublau Roland"/>
    <d v="2013-07-08T00:00:00"/>
    <s v="08/07/13: ivm voorval 11/06 (vermoeden van alcoholintoxicatie)"/>
    <x v="8"/>
    <x v="7"/>
  </r>
  <r>
    <x v="6"/>
    <n v="26137"/>
    <s v="Hublau Roland"/>
    <d v="2015-06-08T00:00:00"/>
    <s v="08/06/15: rugproblemen sinds ongeval 2011"/>
    <x v="6"/>
    <x v="1"/>
  </r>
  <r>
    <x v="2"/>
    <n v="26137"/>
    <s v="Hublau Roland"/>
    <d v="2015-07-27T00:00:00"/>
    <s v="verg 27/07/15: nog steeds rug, daarom ook aangepaste diensten, we verwachten dat hij attest binnenbrengt dat hij niet meer met bus mag rijden, voorwaarde stellen dat ziektes moeten dalen"/>
    <x v="8"/>
    <x v="1"/>
  </r>
  <r>
    <x v="6"/>
    <n v="26137"/>
    <s v="Hublau Roland"/>
    <d v="2017-12-28T00:00:00"/>
    <s v="info soc dienst: mag van arbeidsgeneesheer hernemen vanaf 18/12/17"/>
    <x v="3"/>
    <x v="3"/>
  </r>
  <r>
    <x v="6"/>
    <n v="26137"/>
    <s v="Hublau Roland"/>
    <d v="2018-01-09T00:00:00"/>
    <s v="SW : Geeft wat (neurologische ) problemen gehad, wacht nog op resultaat enkele testen, in principe alles ok. Boodschap meegegeven dat 2018 &quot;beter&quot; moet zijn"/>
    <x v="2"/>
    <x v="4"/>
  </r>
  <r>
    <x v="2"/>
    <n v="26137"/>
    <s v="Hublau Roland"/>
    <d v="2018-06-27T00:00:00"/>
    <s v="verg: opvolgen"/>
    <x v="6"/>
    <x v="4"/>
  </r>
  <r>
    <x v="2"/>
    <n v="26197"/>
    <s v="Van Puyenbroeck Pascale"/>
    <d v="2015-01-30T00:00:00"/>
    <s v="verg 30/01/15: geen actie"/>
    <x v="2"/>
    <x v="1"/>
  </r>
  <r>
    <x v="4"/>
    <n v="26197"/>
    <s v="Van Puyenbroeck Pascale"/>
    <d v="2016-08-11T00:00:00"/>
    <s v="sw : 15' te vroeg gereden, bevestigde dit, ze had haar miskeken op ritorder"/>
    <x v="4"/>
    <x v="2"/>
  </r>
  <r>
    <x v="0"/>
    <n v="26198"/>
    <s v="Justé Steven"/>
    <d v="2014-04-24T00:00:00"/>
    <s v="tel. 24/04/14: hoge achterstand op 23/04,  gestort 22/04, gevraagd elke barema te storten (informeel gesprek)"/>
    <x v="0"/>
    <x v="0"/>
  </r>
  <r>
    <x v="0"/>
    <n v="26198"/>
    <s v="Justé Steven"/>
    <d v="2014-05-27T00:00:00"/>
    <s v="gebeld, ingesproken op voicemail dat hij niet elke barema stort en boven de 200 euro staat, is dringend in orde te brengen"/>
    <x v="7"/>
    <x v="0"/>
  </r>
  <r>
    <x v="3"/>
    <n v="26265"/>
    <s v="Van Vlem Danny"/>
    <d v="2017-07-19T00:00:00"/>
    <s v="cr: hem opgebeld; gevallen thuis, nek is intussen beter, maar moet arm laten opereren, gaat morgen bij specialist voor foto's en om datum te bepalen"/>
    <x v="8"/>
    <x v="3"/>
  </r>
  <r>
    <x v="3"/>
    <n v="26265"/>
    <s v="Van Vlem Danny"/>
    <d v="2017-07-20T00:00:00"/>
    <s v="heeft teruggebeld, moet op 31/08 onder het mes, komt in de tussentijd werken, want wil ook zijn reis niet laten vallen; weliswaar liefst op tram, en afwachten of dit beter of slechter is voor zijn arm"/>
    <x v="8"/>
    <x v="3"/>
  </r>
  <r>
    <x v="3"/>
    <n v="26265"/>
    <s v="Van Vlem Danny"/>
    <d v="2017-07-26T00:00:00"/>
    <s v="mag niet hernemen van arbeidsgeneesheer; heeft twee dagen gewerkt…"/>
    <x v="8"/>
    <x v="3"/>
  </r>
  <r>
    <x v="2"/>
    <n v="26265"/>
    <s v="Van Vlem Danny"/>
    <d v="2017-09-06T00:00:00"/>
    <s v="verg: privaat ongeval, nek- en wervelproblemen"/>
    <x v="1"/>
    <x v="3"/>
  </r>
  <r>
    <x v="2"/>
    <n v="26265"/>
    <s v="Van Vlem Danny"/>
    <d v="2018-06-27T00:00:00"/>
    <s v="verg: opvolgen"/>
    <x v="6"/>
    <x v="4"/>
  </r>
  <r>
    <x v="3"/>
    <n v="26265"/>
    <s v="Van Vlem Danny"/>
    <d v="2018-08-10T00:00:00"/>
    <s v="SW: Hoor hier net (van Peter De Cock) dat Danny Van Vlem is opgenomen in ziekenhuis,… Reden  : iets met zijn longen, hoesten, een bacterie,.. ze vinden het niet echt. Ook zijn echtgenote zou in ziekenhuis liggen, iets bacterieel,… (is iemand met een zwakke gezondheid)"/>
    <x v="4"/>
    <x v="4"/>
  </r>
  <r>
    <x v="2"/>
    <n v="26266"/>
    <s v="Gök Murat"/>
    <d v="2015-01-30T00:00:00"/>
    <s v="verg 30/01/15: geen actie"/>
    <x v="2"/>
    <x v="1"/>
  </r>
  <r>
    <x v="6"/>
    <n v="26331"/>
    <s v="Van Semmertier Pascal"/>
    <d v="2012-12-14T00:00:00"/>
    <d v="2012-12-14T00:00:00"/>
    <x v="3"/>
    <x v="5"/>
  </r>
  <r>
    <x v="5"/>
    <n v="26331"/>
    <s v="Van Semmertier Pascal"/>
    <d v="2013-02-20T00:00:00"/>
    <s v="20/02/13: ivm negatieve alcoholtest (maar gaf wel toe iets gedronken te hebben) en mislukte tramopleiding"/>
    <x v="10"/>
    <x v="7"/>
  </r>
  <r>
    <x v="2"/>
    <n v="26331"/>
    <s v="Van Semmertier Pascal"/>
    <d v="2013-11-04T00:00:00"/>
    <s v="verg 04/11/13: opvolgen"/>
    <x v="11"/>
    <x v="7"/>
  </r>
  <r>
    <x v="2"/>
    <n v="26331"/>
    <s v="Van Semmertier Pascal"/>
    <d v="2014-03-05T00:00:00"/>
    <s v="verg 05/03/14: opvolgen"/>
    <x v="5"/>
    <x v="0"/>
  </r>
  <r>
    <x v="2"/>
    <n v="26331"/>
    <s v="Van Semmertier Pascal"/>
    <d v="2015-01-30T00:00:00"/>
    <s v="verg 30/01/15: langdurige periode is AO, opvolgen"/>
    <x v="2"/>
    <x v="1"/>
  </r>
  <r>
    <x v="0"/>
    <n v="26331"/>
    <s v="Van Semmertier Pascal"/>
    <d v="2015-03-17T00:00:00"/>
    <s v="17/03/15 gebeld (cr): komt in orde, zal ook elke barema storten"/>
    <x v="5"/>
    <x v="1"/>
  </r>
  <r>
    <x v="6"/>
    <n v="26331"/>
    <s v="Van Semmertier Pascal"/>
    <d v="2017-04-19T00:00:00"/>
    <s v="sw : standaard gesprek ziekteverzuim, tevens RC besproken, is min of meer ok, mag iets vlugger storten"/>
    <x v="0"/>
    <x v="3"/>
  </r>
  <r>
    <x v="2"/>
    <n v="26331"/>
    <s v="Van Semmertier Pascal"/>
    <d v="2017-09-04T00:00:00"/>
    <s v="verg: 1 ZI na gesprek, agressiegeval - opvolgen"/>
    <x v="1"/>
    <x v="3"/>
  </r>
  <r>
    <x v="2"/>
    <n v="26331"/>
    <s v="Van Semmertier Pascal"/>
    <d v="2018-06-08T00:00:00"/>
    <s v="overleg regio: gesprek gepland 22/06"/>
    <x v="6"/>
    <x v="4"/>
  </r>
  <r>
    <x v="25"/>
    <n v="26331"/>
    <s v="Van Semmertier Pascal"/>
    <d v="2018-06-22T00:00:00"/>
    <s v="sw : gesprek start traject"/>
    <x v="6"/>
    <x v="4"/>
  </r>
  <r>
    <x v="25"/>
    <n v="26331"/>
    <s v="Van Semmertier Pascal"/>
    <d v="2018-06-29T00:00:00"/>
    <s v="sw : Pascal belde gezien hij opnieuw een periode heeft, ontstekingop slijmen"/>
    <x v="6"/>
    <x v="4"/>
  </r>
  <r>
    <x v="3"/>
    <n v="26334"/>
    <s v="Aelterman Luc"/>
    <d v="2017-10-05T00:00:00"/>
    <s v="cr: heeft gebeld, wilde uitleggen waarom hij nu een tijd thuis zit - heeft een vernauwde zenuwbaan, met als gevolg dat zijn linkerkant regelmatig slaapt. Hij moet volgende week naar de pijnkliniek en op 19/10 naar de chirurg - men wil bekijken of inspuitongen zullen helpen, of of hij geopereerd moet worden. Hij heeft tegen zijn dokters gezegd dat hij geen maanden thuis wil zitten. Heeft nu attest tot 31/10. Zal ons op de hoogte houden."/>
    <x v="9"/>
    <x v="3"/>
  </r>
  <r>
    <x v="3"/>
    <n v="26334"/>
    <s v="Aelterman Luc"/>
    <d v="2017-10-12T00:00:00"/>
    <s v="mail van Luc met stand van zaken"/>
    <x v="9"/>
    <x v="3"/>
  </r>
  <r>
    <x v="3"/>
    <n v="26334"/>
    <s v="Aelterman Luc"/>
    <d v="2017-10-20T00:00:00"/>
    <s v="Luc belde met stand van zaken, moet geopereerd worden, waarschijnlijk in november, zal daarna nog maanden thuis zijn; zit er enorm mee in zei hij"/>
    <x v="9"/>
    <x v="3"/>
  </r>
  <r>
    <x v="3"/>
    <n v="26334"/>
    <s v="Aelterman Luc"/>
    <d v="2017-11-16T00:00:00"/>
    <s v="mail van Luc: &quot;Mijn operatie aan de nek gaat door op 12 december. Het is via de hals. Hopelijk verloopt alles goed want blijkbaar zijn er risico's aan verbonden. oals de stembanden en bloeduitstorting na de operatie, maar daar ga ik niet aan denken nu en hoop dat het positief zal verlopen. Ik wil jullie danken voor het begrip.&quot;"/>
    <x v="11"/>
    <x v="3"/>
  </r>
  <r>
    <x v="3"/>
    <n v="26334"/>
    <s v="Aelterman Luc"/>
    <d v="2017-12-08T00:00:00"/>
    <s v="sw : telefonisch contact, zal ons op de hoogte houden na operatie van 12 december"/>
    <x v="3"/>
    <x v="3"/>
  </r>
  <r>
    <x v="3"/>
    <n v="26334"/>
    <s v="Aelterman Luc"/>
    <d v="2017-12-28T00:00:00"/>
    <s v="mail van Luc: &quot;Ik wil eens een update geven van mijn operatie. Mijn operatie is goed verlopen was wel redelijk zwaar. 5h geduurd. Veel pijn gehad en nu nog aan beide armen en schouders en polsen. Blijkbaar is dat normaal omdat  mijn zenuwbanen moeten herstellen. Ik mag nu 1 maand niet rijden met auto of fiets en veel rusten en revalideren. Maar elke dag gaat het iets beter. 25 januari moet ik terug op controle naar Eeklo.&quot;"/>
    <x v="3"/>
    <x v="3"/>
  </r>
  <r>
    <x v="3"/>
    <n v="26334"/>
    <s v="Aelterman Luc"/>
    <d v="2018-02-20T00:00:00"/>
    <s v="cr: mail gestuurd, via gsm lukte het niet; antwoord: &quot;Mijn herstel loopt redelijk vlot . Voel mij redelijk goed en wil komen werken maar mag nog niet van de chirurg door de reden dat mijn wervels zijn vastgezet door een plaat in carbon en dat moet eerst goed vast zitten blijkbaar. Elke dag moet ik nog wel een pijnstiller nemen bruffen 800 om goed te kunnen slapen. Maar omdat ik niet ziek ben is het lastig thuis te zitten. Bedankt voor het berichtje. Doet goed. En hoop snel te kunnen hervatten .&quot;"/>
    <x v="10"/>
    <x v="4"/>
  </r>
  <r>
    <x v="3"/>
    <n v="26334"/>
    <s v="Aelterman Luc"/>
    <d v="2018-04-05T00:00:00"/>
    <s v="cr: tel.: zou op 03/05 voltijds willen hernemen, artsen zijn akkoord, ingepland bij arbeidsgeneesheer op 26/04 om 10u10"/>
    <x v="0"/>
    <x v="4"/>
  </r>
  <r>
    <x v="2"/>
    <n v="26334"/>
    <s v="Aelterman Luc"/>
    <d v="2018-06-27T00:00:00"/>
    <s v="verg: opvolgen"/>
    <x v="6"/>
    <x v="4"/>
  </r>
  <r>
    <x v="0"/>
    <n v="26335"/>
    <s v="Van Caelenbergh Tanguy"/>
    <d v="2013-03-12T00:00:00"/>
    <s v="12/03/13: elke barema storten"/>
    <x v="5"/>
    <x v="7"/>
  </r>
  <r>
    <x v="6"/>
    <n v="26335"/>
    <s v="Van Caelenbergh Tanguy"/>
    <d v="2013-03-12T00:00:00"/>
    <d v="2013-03-12T00:00:00"/>
    <x v="5"/>
    <x v="7"/>
  </r>
  <r>
    <x v="0"/>
    <n v="26335"/>
    <s v="Van Caelenbergh Tanguy"/>
    <d v="2013-08-02T00:00:00"/>
    <s v="nazicht kas 02/08/13: NOK"/>
    <x v="4"/>
    <x v="7"/>
  </r>
  <r>
    <x v="0"/>
    <n v="26335"/>
    <s v="Van Caelenbergh Tanguy"/>
    <d v="2013-08-22T00:00:00"/>
    <s v="herhaling afspraak"/>
    <x v="4"/>
    <x v="7"/>
  </r>
  <r>
    <x v="2"/>
    <n v="26335"/>
    <s v="Van Caelenbergh Tanguy"/>
    <d v="2013-11-04T00:00:00"/>
    <s v="verg 04/11/13: opvolgen"/>
    <x v="11"/>
    <x v="7"/>
  </r>
  <r>
    <x v="0"/>
    <n v="26335"/>
    <s v="Van Caelenbergh Tanguy"/>
    <d v="2015-02-25T00:00:00"/>
    <s v="25/02/2015 (SW): gesprek voorzien, is zelf langs gekomen, saldo op 0, rest: geen dossier"/>
    <x v="10"/>
    <x v="1"/>
  </r>
  <r>
    <x v="0"/>
    <n v="26335"/>
    <s v="Van Caelenbergh Tanguy"/>
    <d v="2015-04-01T00:00:00"/>
    <s v="01/04/15 (cr): iets foutgelopen in maart, gevraagd nazicht te doen"/>
    <x v="0"/>
    <x v="1"/>
  </r>
  <r>
    <x v="0"/>
    <n v="26335"/>
    <s v="Van Caelenbergh Tanguy"/>
    <d v="2015-04-03T00:00:00"/>
    <s v=" tel 03/04/15: 60 euro vergeten storten, gestort 02/04"/>
    <x v="0"/>
    <x v="1"/>
  </r>
  <r>
    <x v="0"/>
    <n v="26335"/>
    <s v="Van Caelenbergh Tanguy"/>
    <d v="2015-04-09T00:00:00"/>
    <s v="tel 09/04/15: tis in orde"/>
    <x v="0"/>
    <x v="1"/>
  </r>
  <r>
    <x v="0"/>
    <n v="26337"/>
    <s v="Kaddouri Fouad"/>
    <d v="2013-10-23T00:00:00"/>
    <s v="23/10/13: elke barema storten"/>
    <x v="9"/>
    <x v="7"/>
  </r>
  <r>
    <x v="6"/>
    <n v="26337"/>
    <s v="Kaddouri Fouad"/>
    <d v="2013-10-23T00:00:00"/>
    <s v="23/10/13 (allergie)"/>
    <x v="9"/>
    <x v="7"/>
  </r>
  <r>
    <x v="8"/>
    <n v="26337"/>
    <s v="Kaddouri Fouad"/>
    <d v="2013-10-23T00:00:00"/>
    <d v="2013-10-23T00:00:00"/>
    <x v="9"/>
    <x v="7"/>
  </r>
  <r>
    <x v="8"/>
    <n v="26337"/>
    <s v="Kaddouri Fouad"/>
    <d v="2014-01-21T00:00:00"/>
    <s v="nazicht 21/01/14: 3 nieuwe vvf"/>
    <x v="2"/>
    <x v="0"/>
  </r>
  <r>
    <x v="14"/>
    <n v="26337"/>
    <s v="Kaddouri Fouad"/>
    <d v="2014-08-12T00:00:00"/>
    <s v="12/08/14: aangesproken op uniformbroek"/>
    <x v="4"/>
    <x v="0"/>
  </r>
  <r>
    <x v="8"/>
    <n v="26337"/>
    <s v="Kaddouri Fouad"/>
    <d v="2015-03-16T00:00:00"/>
    <s v="16/03/2015(SW) : gesprek (geeft feiten toe, zal zijn best doen , dossier ok) "/>
    <x v="5"/>
    <x v="1"/>
  </r>
  <r>
    <x v="7"/>
    <n v="26337"/>
    <s v="Kaddouri Fouad"/>
    <d v="2015-12-03T00:00:00"/>
    <s v="03/12/15: gesprek samen met LDR ivm geruchten over uitspraken nav aanslagen Parijs + gewezen op uniformbroek"/>
    <x v="3"/>
    <x v="1"/>
  </r>
  <r>
    <x v="7"/>
    <n v="26337"/>
    <s v="Kaddouri Fouad"/>
    <d v="2016-01-08T00:00:00"/>
    <s v="8/01/2016: gesprek IVC nav krantenartikel HLN 05/01/16"/>
    <x v="2"/>
    <x v="2"/>
  </r>
  <r>
    <x v="7"/>
    <n v="26337"/>
    <s v="Kaddouri Fouad"/>
    <d v="2016-01-12T00:00:00"/>
    <s v="12/01/16: aangezien Foad vanaf 10/01/16 ziek is, teneergeslagen door te veel reactie, weer gesprek IVC + CR; boodschap dat hij ongepaste uitspraken mag melden; het bedrijf ziet hem niet als geradicaliseerd"/>
    <x v="2"/>
    <x v="2"/>
  </r>
  <r>
    <x v="8"/>
    <n v="26337"/>
    <s v="Kaddouri Fouad"/>
    <d v="2016-01-29T00:00:00"/>
    <s v="gesprek cr: weer 3x te laat in zes maand, zal erop letten"/>
    <x v="2"/>
    <x v="2"/>
  </r>
  <r>
    <x v="1"/>
    <n v="26337"/>
    <s v="Kaddouri Fouad"/>
    <d v="2016-01-29T00:00:00"/>
    <s v="gesprek cr: in de rand van gesprek TL ongevallen besproken, gezegd dat het belangrijk is te leren uit de fouten"/>
    <x v="2"/>
    <x v="2"/>
  </r>
  <r>
    <x v="0"/>
    <n v="26337"/>
    <s v="Kaddouri Fouad"/>
    <d v="2016-01-29T00:00:00"/>
    <s v="gesprek cr: in de rand van gesprek TL geldafgifte besproken; stort regelmatig maar komt niet op nul, moet daaraan werken"/>
    <x v="2"/>
    <x v="2"/>
  </r>
  <r>
    <x v="5"/>
    <n v="26337"/>
    <s v="Kaddouri Fouad"/>
    <d v="2016-07-04T00:00:00"/>
    <s v="gesprek MF, IVC, Natacha Hoste en CR: nav incident 21/06 aan de zuid met Idris Özdemir 29414 en Dirk Neirinck 19995 (Dirk zou zich racistisch uitgelaten hebben tegen hen - geen objectief bewijs)"/>
    <x v="8"/>
    <x v="2"/>
  </r>
  <r>
    <x v="8"/>
    <n v="26337"/>
    <s v="Kaddouri Fouad"/>
    <d v="2016-08-08T00:00:00"/>
    <s v="sw : beseft de ernst en wil er aan werken, voor de rest een constructieve chauffeur"/>
    <x v="4"/>
    <x v="2"/>
  </r>
  <r>
    <x v="2"/>
    <n v="26337"/>
    <s v="Kaddouri Fouad"/>
    <d v="2017-01-19T00:00:00"/>
    <s v="verg: gesprek plannen"/>
    <x v="2"/>
    <x v="3"/>
  </r>
  <r>
    <x v="6"/>
    <n v="26337"/>
    <s v="Kaddouri Fouad"/>
    <d v="2017-02-14T00:00:00"/>
    <s v="sw : gesprek rond ziekteverzuim (slechts 3 perioden in 2016, waarschijnlijk is 1 periode als 2 gezien,…). Grote verbetering sinds vorig gesprek. "/>
    <x v="10"/>
    <x v="3"/>
  </r>
  <r>
    <x v="2"/>
    <n v="26337"/>
    <s v="Kaddouri Fouad"/>
    <d v="2017-09-04T00:00:00"/>
    <s v="verg: gesprek regio"/>
    <x v="1"/>
    <x v="3"/>
  </r>
  <r>
    <x v="3"/>
    <n v="26337"/>
    <s v="Kaddouri Fouad"/>
    <d v="2017-10-17T00:00:00"/>
    <s v="cr: hem opgebeld nav LZ, is geopereerd aan die enkel waar hij eerder ook al last van gehad heeft, hoopt 1/11 te hernemen"/>
    <x v="9"/>
    <x v="3"/>
  </r>
  <r>
    <x v="6"/>
    <n v="26337"/>
    <s v="Kaddouri Fouad"/>
    <d v="2017-11-28T00:00:00"/>
    <s v="sw : verzuimgesprek, start traject "/>
    <x v="11"/>
    <x v="3"/>
  </r>
  <r>
    <x v="2"/>
    <n v="26337"/>
    <s v="Kaddouri Fouad"/>
    <d v="2018-01-17T00:00:00"/>
    <s v="overleg regio: 22 periodes, 4 gesprekken; bij volgende ZI bepalen bij wie gesprek"/>
    <x v="2"/>
    <x v="4"/>
  </r>
  <r>
    <x v="2"/>
    <n v="26337"/>
    <s v="Kaddouri Fouad"/>
    <d v="2018-02-22T00:00:00"/>
    <s v="overleg regio: attest tot 16/03, inplannen  na herneming of na 16/03 indien verlenging"/>
    <x v="10"/>
    <x v="4"/>
  </r>
  <r>
    <x v="6"/>
    <n v="26337"/>
    <s v="Kaddouri Fouad"/>
    <d v="2018-04-09T00:00:00"/>
    <s v="sw : gesprek &quot;ernstige verwittiging&quot;, momenteel aan het revalideren (minsten tot half juni)"/>
    <x v="0"/>
    <x v="4"/>
  </r>
  <r>
    <x v="2"/>
    <n v="26337"/>
    <s v="Kaddouri Fouad"/>
    <d v="2018-06-27T00:00:00"/>
    <s v="verg: opvolgen"/>
    <x v="6"/>
    <x v="4"/>
  </r>
  <r>
    <x v="0"/>
    <n v="26384"/>
    <s v="Van Cauwenberg Steven"/>
    <d v="2013-01-17T00:00:00"/>
    <s v="17/01/13: elke barema storten"/>
    <x v="2"/>
    <x v="7"/>
  </r>
  <r>
    <x v="6"/>
    <n v="26384"/>
    <s v="Van Cauwenberg Steven"/>
    <d v="2013-01-17T00:00:00"/>
    <d v="2013-01-17T00:00:00"/>
    <x v="2"/>
    <x v="7"/>
  </r>
  <r>
    <x v="0"/>
    <n v="26384"/>
    <s v="Van Cauwenberg Steven"/>
    <d v="2013-08-02T00:00:00"/>
    <s v="nazicht kas 02/08/13: ok"/>
    <x v="4"/>
    <x v="7"/>
  </r>
  <r>
    <x v="2"/>
    <n v="26384"/>
    <s v="Van Cauwenberg Steven"/>
    <d v="2014-03-05T00:00:00"/>
    <s v="verg 05/03/14: opvolgen"/>
    <x v="5"/>
    <x v="0"/>
  </r>
  <r>
    <x v="0"/>
    <n v="26384"/>
    <s v="Van Cauwenberg Steven"/>
    <d v="2015-04-14T00:00:00"/>
    <s v="14/04/15 (tel): zeker elke barema storten, geeft toe dit soms te durven vergeten"/>
    <x v="0"/>
    <x v="1"/>
  </r>
  <r>
    <x v="2"/>
    <n v="26384"/>
    <s v="Van Cauwenberg Steven"/>
    <d v="2015-07-27T00:00:00"/>
    <s v="verg 27/07/15: veel kort periodes, gesprek leiding (partner geeft aan dat t vooral opvang is), volgende keer IVC en dit vermelden"/>
    <x v="8"/>
    <x v="1"/>
  </r>
  <r>
    <x v="6"/>
    <n v="26384"/>
    <s v="Van Cauwenberg Steven"/>
    <d v="2015-08-18T00:00:00"/>
    <s v="18/08/15: naar huis gestuurd, moet medicatie nemen waarmee hij niet mag rijden, hem gezegd dat hij de nodige tijd moet nemen om de pillen uit te nemen en te genezen; is geopereerd aan wijsheidstanden en heeft er nog last van (zenuw geraakt); blijft niet thuis om thuis te blijven, dokter schrijft standaard 2 dagen"/>
    <x v="4"/>
    <x v="1"/>
  </r>
  <r>
    <x v="5"/>
    <n v="26384"/>
    <s v="Van Cauwenberg Steven"/>
    <d v="2015-08-18T00:00:00"/>
    <s v="18/08/15: aangesproken op 2 mondelinge opmerkingen ivm houding, zegt dat hij niet om kan gaan met onbeschofte controleurs, heb hem erop gewezen dat respect van twee kanten moet komen en zijn reacties ook niet kunnen, hij besefte dat"/>
    <x v="4"/>
    <x v="1"/>
  </r>
  <r>
    <x v="2"/>
    <n v="26384"/>
    <s v="Van Cauwenberg Steven"/>
    <d v="2016-01-26T00:00:00"/>
    <s v="verg: opvolgen"/>
    <x v="2"/>
    <x v="2"/>
  </r>
  <r>
    <x v="6"/>
    <n v="26384"/>
    <s v="Van Cauwenberg Steven"/>
    <d v="2016-05-09T00:00:00"/>
    <s v="gesprek CR: nog een ZI gelinkt aan vorige periode en daarna 2x griep; privé aan de beterhand na breuk met Debby"/>
    <x v="7"/>
    <x v="2"/>
  </r>
  <r>
    <x v="0"/>
    <n v="26384"/>
    <s v="Van Cauwenberg Steven"/>
    <d v="2016-05-09T00:00:00"/>
    <s v="gesprek CR: durft al eens te vergeten elke barema te storten, zal beter zijn nu hij een rekening op eigen naam heeft"/>
    <x v="7"/>
    <x v="2"/>
  </r>
  <r>
    <x v="2"/>
    <n v="26384"/>
    <s v="Van Cauwenberg Steven"/>
    <d v="2016-07-20T00:00:00"/>
    <s v="verg: opvolgen"/>
    <x v="8"/>
    <x v="2"/>
  </r>
  <r>
    <x v="8"/>
    <n v="26384"/>
    <s v="Van Cauwenberg Steven"/>
    <d v="2016-09-26T00:00:00"/>
    <s v="gesprek cr: heeft bijkomende wekker gekocht - RC enorm verbeterd sinds vorige gesprek, niet meer ziek geweest"/>
    <x v="1"/>
    <x v="2"/>
  </r>
  <r>
    <x v="2"/>
    <n v="26384"/>
    <s v="Van Cauwenberg Steven"/>
    <d v="2017-01-19T00:00:00"/>
    <s v="verg: in oktober ziek geweest, opvolgen"/>
    <x v="2"/>
    <x v="3"/>
  </r>
  <r>
    <x v="7"/>
    <n v="26384"/>
    <s v="Van Cauwenberg Steven"/>
    <d v="2017-01-27T00:00:00"/>
    <s v="Ex-partner Debby Verstockt belde om te melden dat Steven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
    <x v="2"/>
    <x v="3"/>
  </r>
  <r>
    <x v="3"/>
    <n v="26384"/>
    <s v="Van Cauwenberg Steven"/>
    <d v="2017-05-15T00:00:00"/>
    <s v="cr: hem gebeld; hij was sinds 11/03 thuis maar herneemt morgen. Rugproblemen, moest steeds zwaardere medicatie nemen, waardoor hij maagproblemen kreeg. Moeten stoppen met medicatie, heeft dan epidurale + cortisonen gekregen, is nu wat beter. Neemt medicatie voor maag nog. Hoopt dat het even goed blijft, zoniet zal hij weer epidurale moeten krijgen."/>
    <x v="7"/>
    <x v="3"/>
  </r>
  <r>
    <x v="10"/>
    <n v="26384"/>
    <s v="Van Cauwenberg Steven"/>
    <d v="2018-03-20T00:00:00"/>
    <s v="sw : 5 meldingen (3 te laat, 2 andere vrij &quot;oud&quot;) ; ook op ziekteperioden (4 in 2017) gewezen"/>
    <x v="5"/>
    <x v="4"/>
  </r>
  <r>
    <x v="0"/>
    <n v="26386"/>
    <s v="Frans Filip"/>
    <d v="2012-10-03T00:00:00"/>
    <s v="03/10/12: elke barema storten"/>
    <x v="9"/>
    <x v="5"/>
  </r>
  <r>
    <x v="6"/>
    <n v="26386"/>
    <s v="Frans Filip"/>
    <d v="2012-12-03T00:00:00"/>
    <d v="2012-10-03T00:00:00"/>
    <x v="3"/>
    <x v="5"/>
  </r>
  <r>
    <x v="0"/>
    <n v="26386"/>
    <s v="Frans Filip"/>
    <d v="2013-08-02T00:00:00"/>
    <s v="nazicht kas 02/08/13: ok"/>
    <x v="4"/>
    <x v="7"/>
  </r>
  <r>
    <x v="0"/>
    <n v="26386"/>
    <s v="Frans Filip"/>
    <d v="2013-08-05T00:00:00"/>
    <s v="via brief: geldafgifte loopt goed"/>
    <x v="4"/>
    <x v="7"/>
  </r>
  <r>
    <x v="0"/>
    <n v="26386"/>
    <s v="Frans Filip"/>
    <d v="2014-01-16T00:00:00"/>
    <s v="info kas 16/01/14: heeft gebeld voor overzicht van waar dit saldo vandaan komt, is hem bezorgd"/>
    <x v="2"/>
    <x v="0"/>
  </r>
  <r>
    <x v="0"/>
    <n v="26386"/>
    <s v="Frans Filip"/>
    <d v="2014-02-25T00:00:00"/>
    <s v="nazicht kas 25/02/14: nok"/>
    <x v="10"/>
    <x v="0"/>
  </r>
  <r>
    <x v="0"/>
    <n v="26386"/>
    <s v="Frans Filip"/>
    <d v="2014-03-06T00:00:00"/>
    <s v="heeft 69,90 euro van overzicht kas gestort op 28/02/14, heeft mail gestuurd naar kas met de vraag of het nu ok is; mij lijkt het nog niet ok te zijn, hem de raad gegeven de voorbij 6 maand nog eens te bekijken in zijn boeken (geen brief opgemaakt)"/>
    <x v="5"/>
    <x v="0"/>
  </r>
  <r>
    <x v="5"/>
    <n v="26386"/>
    <s v="Frans Filip"/>
    <d v="2014-03-06T00:00:00"/>
    <s v="06/03/14: melding gemaakt van &quot;aanvaringen&quot; met collega's Kaddouri, Azahaf en Kiliç, vraagt nog geen actie, wou het enkel melden"/>
    <x v="5"/>
    <x v="0"/>
  </r>
  <r>
    <x v="0"/>
    <n v="26386"/>
    <s v="Frans Filip"/>
    <d v="2015-01-16T00:00:00"/>
    <s v="16/01/15 (tel): intussen in orde gebracht, er was iets foutgelopen bij de overschrijving denkt hij"/>
    <x v="2"/>
    <x v="1"/>
  </r>
  <r>
    <x v="1"/>
    <n v="26386"/>
    <s v="Frans Filip"/>
    <d v="2015-04-28T00:00:00"/>
    <s v="28/04/2015 : behalve 1 ernstig zijn de andere wat samenloop avn omstandigehden, rijtechniek is ok; een 6 tal ongevallen op een jaar, meeste wat ongelukkige samenloop van omstandigheden. Filip was wel arrogant verontwaardigd over het feit dat hij (voor zo onnozelheden) op gesprek moest komen"/>
    <x v="0"/>
    <x v="1"/>
  </r>
  <r>
    <x v="0"/>
    <n v="26386"/>
    <s v="Frans Filip"/>
    <d v="2015-04-28T00:00:00"/>
    <s v="28/04/2015 (sw) : in gesprek &quot;ongevallen/rijstijl&quot; vastgesteld dat er een negatief saldo is en fout stortingsgedrag, Filip gaat alles nakijken en terugkoppelen"/>
    <x v="0"/>
    <x v="1"/>
  </r>
  <r>
    <x v="0"/>
    <n v="26386"/>
    <s v="Frans Filip"/>
    <d v="2015-05-29T00:00:00"/>
    <s v="29/05/2015(sw) : Frank vandevijvere is langsgekomen, 10 maanden terug overlopen, 3 niet stortingen gevonden, Frank gaat Filip aanmanen om te storten (negatief saldo van €51,00)"/>
    <x v="7"/>
    <x v="1"/>
  </r>
  <r>
    <x v="0"/>
    <n v="26386"/>
    <s v="Frans Filip"/>
    <s v="00/10/2013"/>
    <s v="nazicht kas nok"/>
    <x v="12"/>
    <x v="7"/>
  </r>
  <r>
    <x v="12"/>
    <n v="26386"/>
    <s v="Frans Filip"/>
    <d v="2017-12-15T00:00:00"/>
    <s v="cr: gesprek 3x te laat en 3x jeans; vertrekt al een uur vroeger van thuis, soms rijden de collega's te vroeg (wanneer ze aflos hebben), soms te laat (wanneer ze geen aflos hebben); _x000a_aangeraden een broek te kopen die meer trekt op deze van De Lijn"/>
    <x v="3"/>
    <x v="3"/>
  </r>
  <r>
    <x v="6"/>
    <n v="26521"/>
    <s v="Siderov Miroslav"/>
    <d v="2012-03-22T00:00:00"/>
    <d v="2012-03-22T00:00:00"/>
    <x v="5"/>
    <x v="5"/>
  </r>
  <r>
    <x v="6"/>
    <n v="26521"/>
    <s v="Siderov Miroslav"/>
    <d v="2012-11-28T00:00:00"/>
    <s v="28/11/12 (SH)"/>
    <x v="11"/>
    <x v="5"/>
  </r>
  <r>
    <x v="6"/>
    <n v="26521"/>
    <s v="Siderov Miroslav"/>
    <d v="2013-01-24T00:00:00"/>
    <s v="24/01/13 (SH), zelf gekomen, was ziek en bezorgd voor zijn job"/>
    <x v="2"/>
    <x v="7"/>
  </r>
  <r>
    <x v="9"/>
    <n v="26521"/>
    <s v="Siderov Miroslav"/>
    <d v="2013-08-26T00:00:00"/>
    <s v="26/08/13: melding Tom Heyndrickx: zag Miroslav rijden met hoofd naar beneden, alsof hij aan het gsm-en was. Ontkende dit na oproep. Zei dat hij moe was. Later in de Sleepstraat was Miroslav tegen een ladende vrachtwagen gereden, &quot;verstrooid&quot;. Gebeld 27/08/13: zegt dat hij op het moment van de aanrijding met een reiziger bezig was. Heb hem duidelijk de boodschap gegeven dat wij verwachten dat onze chauffeurs fris op het werk verschijnen, gezien de verantwoordelijkheid die zij dragen."/>
    <x v="4"/>
    <x v="7"/>
  </r>
  <r>
    <x v="2"/>
    <n v="26521"/>
    <s v="Siderov Miroslav"/>
    <d v="2013-11-04T00:00:00"/>
    <s v="verg 04/11/13: opvolgen"/>
    <x v="11"/>
    <x v="7"/>
  </r>
  <r>
    <x v="6"/>
    <n v="26521"/>
    <s v="Siderov Miroslav"/>
    <d v="2014-02-14T00:00:00"/>
    <s v="14/02/14 (SH)"/>
    <x v="10"/>
    <x v="0"/>
  </r>
  <r>
    <x v="8"/>
    <n v="26521"/>
    <s v="Siderov Miroslav"/>
    <d v="2014-03-24T00:00:00"/>
    <d v="2014-03-24T00:00:00"/>
    <x v="5"/>
    <x v="0"/>
  </r>
  <r>
    <x v="2"/>
    <n v="26521"/>
    <s v="Siderov Miroslav"/>
    <d v="2014-06-16T00:00:00"/>
    <s v="verg 16/06/14: na volgende ziekteperiode gesprek IVC plannen"/>
    <x v="6"/>
    <x v="0"/>
  </r>
  <r>
    <x v="2"/>
    <n v="26521"/>
    <s v="Siderov Miroslav"/>
    <d v="2015-04-15T00:00:00"/>
    <s v="verg 15/04/15: gesprek IVC plannen"/>
    <x v="0"/>
    <x v="1"/>
  </r>
  <r>
    <x v="2"/>
    <n v="26521"/>
    <s v="Siderov Miroslav"/>
    <d v="2015-07-27T00:00:00"/>
    <s v="verg 27/07/15: gesprek IVC plannen"/>
    <x v="8"/>
    <x v="1"/>
  </r>
  <r>
    <x v="6"/>
    <n v="26521"/>
    <s v="Siderov Miroslav"/>
    <d v="2015-11-13T00:00:00"/>
    <s v="13/11/15: gesprek IVC / CR: moet beter, evaluatie binnen 6 maand"/>
    <x v="11"/>
    <x v="1"/>
  </r>
  <r>
    <x v="3"/>
    <n v="26521"/>
    <s v="Siderov Miroslav"/>
    <d v="2016-01-05T00:00:00"/>
    <s v="05/01/16: komen melden dat hij moet geopereerd worden 27/01/16"/>
    <x v="2"/>
    <x v="2"/>
  </r>
  <r>
    <x v="16"/>
    <n v="26521"/>
    <s v="Siderov Miroslav"/>
    <d v="2016-01-25T00:00:00"/>
    <s v="gesprek nav spuwincident 25/01/16"/>
    <x v="2"/>
    <x v="2"/>
  </r>
  <r>
    <x v="7"/>
    <n v="26521"/>
    <s v="Siderov Miroslav"/>
    <d v="2016-03-18T00:00:00"/>
    <s v="telefoongesprek nav agressiegeval 16/03"/>
    <x v="5"/>
    <x v="2"/>
  </r>
  <r>
    <x v="1"/>
    <n v="26521"/>
    <s v="Siderov Miroslav"/>
    <d v="2016-05-03T00:00:00"/>
    <s v="overleg rijschool: heeft goede coachings, gesprek IVC afwachten"/>
    <x v="7"/>
    <x v="2"/>
  </r>
  <r>
    <x v="1"/>
    <n v="26521"/>
    <s v="Siderov Miroslav"/>
    <d v="2016-05-31T00:00:00"/>
    <s v="gesprek IVC: ongevallen ter sprake gekomen"/>
    <x v="7"/>
    <x v="2"/>
  </r>
  <r>
    <x v="6"/>
    <n v="26521"/>
    <s v="Siderov Miroslav"/>
    <d v="2016-05-31T00:00:00"/>
    <s v="gesprek IVC: na operatie is het beter"/>
    <x v="7"/>
    <x v="2"/>
  </r>
  <r>
    <x v="2"/>
    <n v="26521"/>
    <s v="Siderov Miroslav"/>
    <d v="2016-07-20T00:00:00"/>
    <s v="verg: opvolgen"/>
    <x v="8"/>
    <x v="2"/>
  </r>
  <r>
    <x v="6"/>
    <n v="26521"/>
    <s v="Siderov Miroslav"/>
    <d v="2017-03-07T00:00:00"/>
    <s v="cr: tijdens informeel gesprek haalde hij aan dat hij 3x ziek geweest is, waaronder twee periodes dicht bijeen; maakte zich wat zorgen; wil niet weer op gesprek komen, doet zijn best"/>
    <x v="5"/>
    <x v="3"/>
  </r>
  <r>
    <x v="2"/>
    <n v="26521"/>
    <s v="Siderov Miroslav"/>
    <d v="2018-06-25T00:00:00"/>
    <s v="verg: gesprek regio bij volgende ziekte"/>
    <x v="6"/>
    <x v="4"/>
  </r>
  <r>
    <x v="6"/>
    <n v="26521"/>
    <s v="Siderov Miroslav"/>
    <d v="2018-07-25T00:00:00"/>
    <s v="sw : eerste gesprek ziekte sinds de laatse 2 jaar, verder goed dossier. Doet zijn best na moeilijke jaren"/>
    <x v="8"/>
    <x v="4"/>
  </r>
  <r>
    <x v="0"/>
    <n v="26522"/>
    <s v="De Groote Jonathan"/>
    <d v="2012-08-17T00:00:00"/>
    <s v="17/08/12: elke barema storten"/>
    <x v="4"/>
    <x v="5"/>
  </r>
  <r>
    <x v="6"/>
    <n v="26522"/>
    <s v="De Groote Jonathan"/>
    <d v="2012-08-17T00:00:00"/>
    <d v="2012-08-17T00:00:00"/>
    <x v="4"/>
    <x v="5"/>
  </r>
  <r>
    <x v="0"/>
    <n v="26522"/>
    <s v="De Groote Jonathan"/>
    <d v="2013-04-26T00:00:00"/>
    <s v="herhaling, ging trachten buffer in te bouwen"/>
    <x v="0"/>
    <x v="7"/>
  </r>
  <r>
    <x v="6"/>
    <n v="26522"/>
    <s v="De Groote Jonathan"/>
    <d v="2013-04-26T00:00:00"/>
    <d v="2013-04-26T00:00:00"/>
    <x v="0"/>
    <x v="7"/>
  </r>
  <r>
    <x v="0"/>
    <n v="26522"/>
    <s v="De Groote Jonathan"/>
    <d v="2013-08-02T00:00:00"/>
    <s v="nazicht kas 02/08/13: NOK"/>
    <x v="4"/>
    <x v="7"/>
  </r>
  <r>
    <x v="0"/>
    <n v="26522"/>
    <s v="De Groote Jonathan"/>
    <d v="2013-08-22T00:00:00"/>
    <s v="systeem buffer werkt niet, elke barema storten"/>
    <x v="4"/>
    <x v="7"/>
  </r>
  <r>
    <x v="6"/>
    <n v="26522"/>
    <s v="De Groote Jonathan"/>
    <d v="2013-08-22T00:00:00"/>
    <d v="2013-08-22T00:00:00"/>
    <x v="4"/>
    <x v="7"/>
  </r>
  <r>
    <x v="2"/>
    <n v="26522"/>
    <s v="De Groote Jonathan"/>
    <d v="2013-11-04T00:00:00"/>
    <s v="verg 04/11/13: opvolgen"/>
    <x v="11"/>
    <x v="7"/>
  </r>
  <r>
    <x v="2"/>
    <n v="26522"/>
    <s v="De Groote Jonathan"/>
    <d v="2014-03-05T00:00:00"/>
    <s v="verg 05/03/14: bij volgende ZI gesprek IVC + CR ivm alg functioneren"/>
    <x v="5"/>
    <x v="0"/>
  </r>
  <r>
    <x v="0"/>
    <n v="26522"/>
    <s v="De Groote Jonathan"/>
    <d v="2014-07-29T00:00:00"/>
    <s v="formele verwittiging"/>
    <x v="8"/>
    <x v="0"/>
  </r>
  <r>
    <x v="6"/>
    <n v="26522"/>
    <s v="De Groote Jonathan"/>
    <d v="2014-07-29T00:00:00"/>
    <s v="formele verwittiging"/>
    <x v="8"/>
    <x v="0"/>
  </r>
  <r>
    <x v="2"/>
    <n v="26522"/>
    <s v="De Groote Jonathan"/>
    <d v="2016-07-20T00:00:00"/>
    <s v="verg: arbeidsgeneesheer wil hem niet laten rijden voordat hij een verslag heeft van behandelende specialist (na een aantal behandelingen)"/>
    <x v="8"/>
    <x v="2"/>
  </r>
  <r>
    <x v="3"/>
    <n v="26522"/>
    <s v="De Groote Jonathan"/>
    <d v="2016-07-26T00:00:00"/>
    <s v="telefoon van Jonathan: specialist wil hem nog niet laten rijden, slaapapneu in lichte vorm maar nog niet ok om te rijden. Op 24/08 nieuwe afspraak met neuroloog."/>
    <x v="8"/>
    <x v="2"/>
  </r>
  <r>
    <x v="6"/>
    <n v="26524"/>
    <s v="Bolle Cynthia"/>
    <d v="2012-10-03T00:00:00"/>
    <d v="2012-10-03T00:00:00"/>
    <x v="9"/>
    <x v="5"/>
  </r>
  <r>
    <x v="6"/>
    <n v="26524"/>
    <s v="Bolle Cynthia"/>
    <d v="2013-06-11T00:00:00"/>
    <s v="11/06/13 (SH)"/>
    <x v="6"/>
    <x v="7"/>
  </r>
  <r>
    <x v="0"/>
    <n v="26524"/>
    <s v="Bolle Cynthia"/>
    <d v="2013-06-11T00:00:00"/>
    <s v="11/06/13 (SH): elke barema storten"/>
    <x v="6"/>
    <x v="7"/>
  </r>
  <r>
    <x v="2"/>
    <n v="26524"/>
    <s v="Bolle Cynthia"/>
    <d v="2013-11-04T00:00:00"/>
    <s v="verg 04/11/13: ok"/>
    <x v="11"/>
    <x v="7"/>
  </r>
  <r>
    <x v="0"/>
    <n v="26524"/>
    <s v="Bolle Cynthia"/>
    <d v="2014-03-25T00:00:00"/>
    <s v="mail van CR naar SH over niet naleven van afspraken sinds jan '14"/>
    <x v="5"/>
    <x v="0"/>
  </r>
  <r>
    <x v="0"/>
    <n v="26524"/>
    <s v="Bolle Cynthia"/>
    <d v="2014-03-27T00:00:00"/>
    <s v="herinnering aan de afspraken via brief"/>
    <x v="5"/>
    <x v="0"/>
  </r>
  <r>
    <x v="6"/>
    <n v="26524"/>
    <s v="Bolle Cynthia"/>
    <d v="2014-09-19T00:00:00"/>
    <d v="2014-09-19T00:00:00"/>
    <x v="1"/>
    <x v="0"/>
  </r>
  <r>
    <x v="0"/>
    <n v="26524"/>
    <s v="Bolle Cynthia"/>
    <d v="2014-09-19T00:00:00"/>
    <s v="herinnering afspraken"/>
    <x v="1"/>
    <x v="0"/>
  </r>
  <r>
    <x v="1"/>
    <n v="26524"/>
    <s v="Bolle Cynthia"/>
    <d v="2014-09-19T00:00:00"/>
    <s v="19/09/14: aangesproken op mondel opm te vroeg rijden"/>
    <x v="1"/>
    <x v="0"/>
  </r>
  <r>
    <x v="5"/>
    <n v="26524"/>
    <s v="Bolle Cynthia"/>
    <d v="2014-09-19T00:00:00"/>
    <s v="19/09/14: aangesproken op gsm/oortje"/>
    <x v="1"/>
    <x v="0"/>
  </r>
  <r>
    <x v="0"/>
    <n v="26524"/>
    <s v="Bolle Cynthia"/>
    <d v="2015-05-20T00:00:00"/>
    <s v="20/05/15: veel verbeterd maar nog niet 100%, doet nazicht vr (omruil?)kaart van 8 euro van 01/08/14"/>
    <x v="7"/>
    <x v="1"/>
  </r>
  <r>
    <x v="6"/>
    <n v="26524"/>
    <s v="Bolle Cynthia"/>
    <d v="2015-05-20T00:00:00"/>
    <s v="20/05/15: 3 periodes sinds  vorige gesprek, privéproblemen zijn nu wel opgelost (uit elkaar)"/>
    <x v="7"/>
    <x v="1"/>
  </r>
  <r>
    <x v="0"/>
    <n v="26524"/>
    <s v="Bolle Cynthia"/>
    <d v="2015-05-26T00:00:00"/>
    <s v="26/05/15: brief, omruilkaart te storten"/>
    <x v="7"/>
    <x v="1"/>
  </r>
  <r>
    <x v="2"/>
    <n v="26524"/>
    <s v="Bolle Cynthia"/>
    <d v="2015-07-27T00:00:00"/>
    <s v="verg 27/07/15: opvolgen"/>
    <x v="8"/>
    <x v="1"/>
  </r>
  <r>
    <x v="5"/>
    <n v="26524"/>
    <s v="Bolle Cynthia"/>
    <d v="2016-01-27T00:00:00"/>
    <s v="gesprek cr: gewezen op niet naleven van afspraken rond geldafigfte en het te veel aan mondelinge opmerkingen. Zegt niet tegen de vriendjespolitiek te kunnen, haar aangeraden zelf in orde te zijn, dan kan ze ook geen opmerkingen krijgen (ze gaf ze overigens alle op 1 na toe). Formele verwittiging gegeven."/>
    <x v="2"/>
    <x v="2"/>
  </r>
  <r>
    <x v="2"/>
    <n v="26524"/>
    <s v="Bolle Cynthia"/>
    <d v="2016-07-20T00:00:00"/>
    <s v="verg: gesprek SH"/>
    <x v="8"/>
    <x v="2"/>
  </r>
  <r>
    <x v="6"/>
    <n v="26524"/>
    <s v="Bolle Cynthia"/>
    <d v="2016-08-10T00:00:00"/>
    <s v="SH: &quot;Ik had vandaag het afgesproken gesprek met Cynthia Bolle. Tov onze bespreking heeft Cynthia een bijkomende (6de) ziekteperiode in het afgelopen jaar : ze is afwezig van 1 tem 31 augustus. Cynthia had hierover ook contact met Greet._x000a_Wat heb ik haar meegegeven :_x000a_- De huidige afwezigheidsperiode moet ze zich focussen op haar gezondheid._x000a_- Wanneer ze weer aan de slag gaat als chauffeur, verwachten we dat ze minder afwezig is en met alles in orde is.  _x000a_- We zien dat ze rekening houdt met wat Chaja haar meegaf in het gesprek eind januari, wat mooi is :_x000a_• Rekening courant : ze stort nog niet volgens de afspraak – na elke dienst van een barema de ontvangsten van die barema storten – maar ze staat wel positief (+57 eur). Zelf was ze verwonderd over dat laatste. Ze had geld bij om nog bij te storten, maar wist niet hoeveel. Volgens AS/400 –maar wat is dat waard…- is + 57 eur wel de werkelijke stand (diensten tem 28/7 en laatste storting 29/7 verwerkt en nadien niet meer gewerkt)._x000a_• Veel mondelinge opmerkingen / VVF_x000a_Sinds het gesprek heeft ze enkel 1 positieve mondelinge opmerking._x000a_We sprake af dat ze, als ze op 1 september niet weer aan de slag kan, hiervoor belt met Greet of mezelf._x000a_Lucie, Kan jij aan HRDC laten weten Cynthia in augustus geen controle te sturen?"/>
    <x v="4"/>
    <x v="2"/>
  </r>
  <r>
    <x v="2"/>
    <n v="26524"/>
    <s v="Bolle Cynthia"/>
    <d v="2017-01-19T00:00:00"/>
    <s v="verg: 1 periode na gesprek, als nog ZI -&gt; gesprek"/>
    <x v="2"/>
    <x v="3"/>
  </r>
  <r>
    <x v="6"/>
    <n v="26524"/>
    <s v="Bolle Cynthia"/>
    <d v="2017-09-01T00:00:00"/>
    <s v="Gesprek SH: ziekteverzuim 4 afwezigheden sinds vorig gesprek in augustus, stortgedrag ook besproken"/>
    <x v="1"/>
    <x v="3"/>
  </r>
  <r>
    <x v="6"/>
    <n v="26524"/>
    <s v="Bolle Cynthia"/>
    <d v="2017-12-14T00:00:00"/>
    <s v="Gesprek SH: Ziekteverzuim  2 afwezigheden sinds gesprek 1 sept, volgende keer naar IVC, storgedrag ook besproken is positief"/>
    <x v="3"/>
    <x v="3"/>
  </r>
  <r>
    <x v="2"/>
    <n v="26524"/>
    <s v="Bolle Cynthia"/>
    <d v="2018-06-25T00:00:00"/>
    <s v="verg: opvolgen"/>
    <x v="6"/>
    <x v="4"/>
  </r>
  <r>
    <x v="1"/>
    <n v="26637"/>
    <s v="Dalemans Philippe"/>
    <d v="2013-11-06T00:00:00"/>
    <s v="verg 06/11/13: opvolging rijschool"/>
    <x v="11"/>
    <x v="7"/>
  </r>
  <r>
    <x v="2"/>
    <n v="26637"/>
    <s v="Dalemans Philippe"/>
    <d v="2014-03-05T00:00:00"/>
    <s v="verg 05/03/14: opvolgen"/>
    <x v="5"/>
    <x v="0"/>
  </r>
  <r>
    <x v="1"/>
    <n v="26637"/>
    <s v="Dalemans Philippe"/>
    <d v="2014-06-01T00:00:00"/>
    <s v="topcrashers 01/06/14: nok"/>
    <x v="6"/>
    <x v="0"/>
  </r>
  <r>
    <x v="1"/>
    <n v="26637"/>
    <s v="Dalemans Philippe"/>
    <d v="2014-07-17T00:00:00"/>
    <s v="verg RS 17/07/14: coaching op tram plannen"/>
    <x v="8"/>
    <x v="0"/>
  </r>
  <r>
    <x v="1"/>
    <n v="26639"/>
    <s v="Engels Wendy"/>
    <d v="2012-11-20T00:00:00"/>
    <s v="20/11/12: nieuw in opvolging rijschool"/>
    <x v="11"/>
    <x v="5"/>
  </r>
  <r>
    <x v="1"/>
    <n v="26639"/>
    <s v="Engels Wendy"/>
    <d v="2013-11-06T00:00:00"/>
    <s v="verg  06/11/13: opvolging rijschool: gesprek want goede chauff en toch veel ongevallen"/>
    <x v="11"/>
    <x v="7"/>
  </r>
  <r>
    <x v="1"/>
    <n v="26639"/>
    <s v="Engels Wendy"/>
    <d v="2014-01-13T00:00:00"/>
    <s v="haar gebeld, rijdt defensief, heeft ook goede coachings, vermijdt ook veel ongevallen door defensief te rijden, begrijpt het zelf niet"/>
    <x v="2"/>
    <x v="0"/>
  </r>
  <r>
    <x v="3"/>
    <n v="26639"/>
    <s v="Engels Wendy"/>
    <d v="2017-10-27T00:00:00"/>
    <s v="advies arbeidsgeneesheer: ruggesteun, wordt via tussenkomst preventieadviseur betaald door DL (budget E)"/>
    <x v="9"/>
    <x v="3"/>
  </r>
  <r>
    <x v="6"/>
    <n v="26695"/>
    <s v="Lippens Miguel"/>
    <d v="2012-12-13T00:00:00"/>
    <d v="2012-12-13T00:00:00"/>
    <x v="3"/>
    <x v="5"/>
  </r>
  <r>
    <x v="1"/>
    <n v="26695"/>
    <s v="Lippens Miguel"/>
    <d v="2013-11-06T00:00:00"/>
    <s v="06/11/13: dodelijk ongeval op Blaisantvest (+ nadien begeleiding en gecoacht door rijschool)"/>
    <x v="11"/>
    <x v="7"/>
  </r>
  <r>
    <x v="1"/>
    <n v="26695"/>
    <s v="Lippens Miguel"/>
    <d v="2014-01-17T00:00:00"/>
    <s v="geen goede coaching op 17/01/14"/>
    <x v="2"/>
    <x v="0"/>
  </r>
  <r>
    <x v="1"/>
    <n v="26695"/>
    <s v="Lippens Miguel"/>
    <d v="2014-03-03T00:00:00"/>
    <s v="03/03/14: slechte coaching 28/02, was binnengekomen, heb hem aangesproken op de slechte coachings. Heb hem erop gewezen dat veiligheid voor alles primeert"/>
    <x v="5"/>
    <x v="0"/>
  </r>
  <r>
    <x v="1"/>
    <n v="26695"/>
    <s v="Lippens Miguel"/>
    <d v="2014-04-29T00:00:00"/>
    <s v="gesprek 29/04/14 (samen met Peter De Cock): afgesproken dat we een begeleider zullen meesturen die specifiek tips geeft ivm omgaan met vertragingen, daarna coaching, boodschap meegegeven dat het 5 voor 12 is"/>
    <x v="0"/>
    <x v="0"/>
  </r>
  <r>
    <x v="1"/>
    <n v="26695"/>
    <s v="Lippens Miguel"/>
    <d v="2014-04-29T00:00:00"/>
    <s v="29/04/14: melding van controle van ongeval waar hij niets aan kon doen, maar ze hebben wel indruk dat hij inschattingsfouten maakt, ongepaste rijstijl heeft en hier al een aantal keer op aangesproken is, zonder resultaat; hijzelf zou schrik hebben voor zijn job, komt langs om 14u; coaching aangevraagd bij rijschool"/>
    <x v="0"/>
    <x v="0"/>
  </r>
  <r>
    <x v="1"/>
    <n v="26695"/>
    <s v="Lippens Miguel"/>
    <d v="2014-05-08T00:00:00"/>
    <s v="begeleiding 08/05/14: rijstijl ok, op uur rijden is een obsessie"/>
    <x v="7"/>
    <x v="0"/>
  </r>
  <r>
    <x v="1"/>
    <n v="26695"/>
    <s v="Lippens Miguel"/>
    <d v="2014-06-04T00:00:00"/>
    <s v="coaching 04/06/14: rustige rijstijl, maar zegt dat hij muziek mag spelen van CR, wat niet klopt"/>
    <x v="6"/>
    <x v="0"/>
  </r>
  <r>
    <x v="1"/>
    <n v="26695"/>
    <s v="Lippens Miguel"/>
    <d v="2014-06-05T00:00:00"/>
    <s v="hem hierop aangesproken op 05/06/14, zegt dat hij dit niet zo gezegd heeft, heb hem ook gezegd dat ik blij was met de goede coaching"/>
    <x v="6"/>
    <x v="0"/>
  </r>
  <r>
    <x v="1"/>
    <n v="26695"/>
    <s v="Lippens Miguel"/>
    <d v="2014-06-13T00:00:00"/>
    <s v="13/06/14: melding van chauffeur over ongepaste houding naar andere weggebruiker toe"/>
    <x v="6"/>
    <x v="0"/>
  </r>
  <r>
    <x v="1"/>
    <n v="26695"/>
    <s v="Lippens Miguel"/>
    <d v="2014-06-16T00:00:00"/>
    <s v="verg 16/06/14: gesprek IVC in te plannen"/>
    <x v="6"/>
    <x v="0"/>
  </r>
  <r>
    <x v="1"/>
    <n v="26695"/>
    <s v="Lippens Miguel"/>
    <d v="2014-07-08T00:00:00"/>
    <s v="08/07/14 (IVC): moet beter, evaluatie midden dec '14"/>
    <x v="8"/>
    <x v="0"/>
  </r>
  <r>
    <x v="1"/>
    <n v="26695"/>
    <s v="Lippens Miguel"/>
    <d v="2015-01-15T00:00:00"/>
    <s v="15/01/15 (IVC/CR): positieve evaluatie, nieuwe evaluatie 30/09/15"/>
    <x v="2"/>
    <x v="1"/>
  </r>
  <r>
    <x v="1"/>
    <n v="26695"/>
    <s v="Lippens Miguel"/>
    <d v="2015-01-28T00:00:00"/>
    <s v="verg RS 28/01/15: opvolgen in regio"/>
    <x v="2"/>
    <x v="1"/>
  </r>
  <r>
    <x v="1"/>
    <n v="26695"/>
    <s v="Lippens Miguel"/>
    <d v="2015-04-20T00:00:00"/>
    <s v="20/04/15: gebeld nav melding controleur: reed met vertraging en kreeg ze er niet uit, zei dat er op de terminussen steeds een tram voor hem stond, en dat hij niet langer buffer nam dan nodig voor wc-pauze."/>
    <x v="0"/>
    <x v="1"/>
  </r>
  <r>
    <x v="1"/>
    <n v="26695"/>
    <s v="Lippens Miguel"/>
    <d v="2015-09-29T00:00:00"/>
    <s v="29/09/2015: positieve evaluatie via brief"/>
    <x v="1"/>
    <x v="1"/>
  </r>
  <r>
    <x v="2"/>
    <n v="26695"/>
    <s v="Lippens Miguel"/>
    <d v="2016-08-01T00:00:00"/>
    <s v="verg: opvolgen"/>
    <x v="4"/>
    <x v="2"/>
  </r>
  <r>
    <x v="2"/>
    <n v="26695"/>
    <s v="Lippens Miguel"/>
    <d v="2018-06-27T00:00:00"/>
    <s v="verg: opvolgen"/>
    <x v="6"/>
    <x v="4"/>
  </r>
  <r>
    <x v="2"/>
    <n v="26792"/>
    <s v="Ong Geok Hong"/>
    <d v="2015-01-30T00:00:00"/>
    <s v="verg 30/01/15: geen actie"/>
    <x v="2"/>
    <x v="1"/>
  </r>
  <r>
    <x v="2"/>
    <n v="26792"/>
    <s v="Ong Geok Hong"/>
    <d v="2017-01-24T00:00:00"/>
    <s v="verg: opvolgen"/>
    <x v="2"/>
    <x v="3"/>
  </r>
  <r>
    <x v="0"/>
    <n v="26795"/>
    <s v="De Ruyck Dominique"/>
    <d v="2012-06-04T00:00:00"/>
    <s v="04/06/12: tweemaal per week storten"/>
    <x v="6"/>
    <x v="5"/>
  </r>
  <r>
    <x v="0"/>
    <n v="26795"/>
    <s v="De Ruyck Dominique"/>
    <d v="2012-10-17T00:00:00"/>
    <s v="elke barema storten"/>
    <x v="9"/>
    <x v="5"/>
  </r>
  <r>
    <x v="0"/>
    <n v="26795"/>
    <s v="De Ruyck Dominique"/>
    <d v="2012-11-21T00:00:00"/>
    <s v="herinnering aan de afspraak, volgende keer form verw"/>
    <x v="11"/>
    <x v="5"/>
  </r>
  <r>
    <x v="0"/>
    <n v="26795"/>
    <s v="De Ruyck Dominique"/>
    <d v="2013-08-02T00:00:00"/>
    <s v="nazicht kas 02/08/13: ok"/>
    <x v="4"/>
    <x v="7"/>
  </r>
  <r>
    <x v="0"/>
    <n v="26795"/>
    <s v="De Ruyck Dominique"/>
    <d v="2013-12-18T00:00:00"/>
    <s v="nazicht kas 18/12/13: nok"/>
    <x v="3"/>
    <x v="7"/>
  </r>
  <r>
    <x v="0"/>
    <n v="26795"/>
    <s v="De Ruyck Dominique"/>
    <d v="2014-01-16T00:00:00"/>
    <s v="nazicht kas 16/01/14: nok"/>
    <x v="2"/>
    <x v="0"/>
  </r>
  <r>
    <x v="0"/>
    <n v="26795"/>
    <s v="De Ruyck Dominique"/>
    <d v="2014-02-25T00:00:00"/>
    <s v="nazicht kas 25/02/14: nok"/>
    <x v="10"/>
    <x v="0"/>
  </r>
  <r>
    <x v="0"/>
    <n v="26795"/>
    <s v="De Ruyck Dominique"/>
    <d v="2014-02-27T00:00:00"/>
    <s v="formele verwittiging"/>
    <x v="10"/>
    <x v="0"/>
  </r>
  <r>
    <x v="0"/>
    <n v="26795"/>
    <s v="De Ruyck Dominique"/>
    <d v="2014-03-03T00:00:00"/>
    <s v="achterstand gestort"/>
    <x v="5"/>
    <x v="0"/>
  </r>
  <r>
    <x v="0"/>
    <n v="26795"/>
    <s v="De Ruyck Dominique"/>
    <d v="2014-10-14T00:00:00"/>
    <s v="(SW telefonisch) saldo beperkt, zal onmiddellijk storten"/>
    <x v="9"/>
    <x v="0"/>
  </r>
  <r>
    <x v="0"/>
    <n v="26795"/>
    <s v="De Ruyck Dominique"/>
    <d v="2015-05-26T00:00:00"/>
    <s v="26/05/15: bevestiging formele verwittiging"/>
    <x v="7"/>
    <x v="1"/>
  </r>
  <r>
    <x v="5"/>
    <n v="26795"/>
    <s v="De Ruyck Dominique"/>
    <d v="2015-07-01T00:00:00"/>
    <s v="01/07/15: positief geblazen tijdens preventieve controleactie"/>
    <x v="8"/>
    <x v="1"/>
  </r>
  <r>
    <x v="5"/>
    <n v="26795"/>
    <s v="De Ruyck Dominique"/>
    <d v="2015-07-27T00:00:00"/>
    <s v="verg 27/07/15: info mbt blazen: wil er niet voor op gesprek komen, burn-out tot verlof, SW neemt contact na zijn verlof"/>
    <x v="8"/>
    <x v="1"/>
  </r>
  <r>
    <x v="6"/>
    <n v="26795"/>
    <s v="De Ruyck Dominique"/>
    <d v="2015-09-10T00:00:00"/>
    <s v="10/09/2015 (SW) : gesprek regio (in kader van gesprek algemeen functioneren)"/>
    <x v="1"/>
    <x v="1"/>
  </r>
  <r>
    <x v="0"/>
    <n v="26795"/>
    <s v="De Ruyck Dominique"/>
    <d v="2015-09-10T00:00:00"/>
    <s v="10/09/2015 (SW) : gesprek regio (in kader van gesprek algemeen functioneren)"/>
    <x v="1"/>
    <x v="1"/>
  </r>
  <r>
    <x v="0"/>
    <n v="26795"/>
    <s v="De Ruyck Dominique"/>
    <d v="2016-08-30T00:00:00"/>
    <s v="SW : fout stortingsgedrag, na vele mails achter gesprek in orde gekomen"/>
    <x v="4"/>
    <x v="2"/>
  </r>
  <r>
    <x v="5"/>
    <n v="26795"/>
    <s v="De Ruyck Dominique"/>
    <d v="2017-03-09T00:00:00"/>
    <s v="mail van Manuel Deprez: &quot;Melding aggresief gedrag eindgebruiker_x000a_Ik wil hierbij melden dat ik dinsdag een chauffeur aan de lijn heb gehad wiens paswoord was reset door HD en niet kon inloggen bij intranet. Ik vertelde hem dat hij moest inloggen met 12345 maar dat lukte niet. Omdat hij maar niet ingelogd raakte, werd hij agressief en keerde zijn woede tegen mij. Hij was heel grof tegen mij en eiste mijn naam en de naam van mijn baas. Ik gaf hem mijn naam en uw naam en toen eiste hij dat ik hem met een collega doorverbond want hij weigerde nog langer met mij te spreken. Ik heb gevraagd op de HD wie wilde en ik heb hem dan doorverbonden met Ron want die had er blijkbaar tevoren al mee gebeld. Het lukte toen nog steeds niet om in te loggen en Ron heeft zelf een paswoord ingesteld en daarna kon hij wel aanloggen._x000a_De chauffeur in kwestie was Dominique De Ryck.&quot;"/>
    <x v="5"/>
    <x v="3"/>
  </r>
  <r>
    <x v="0"/>
    <n v="26795"/>
    <s v="De Ruyck Dominique"/>
    <d v="2017-05-09T00:00:00"/>
    <s v="CR: heb hem gevraagd waarom het ondanks alle gesprekken en telefoontjes niet lukt om elke barema te storten; hem getoond hoe wij het moeten opvolgen en hij snapte ons; hij beloofde er zijn werk van te maken, erkende zijn nonchalance; heb hem ook gezegd dat het volgende gesprek op een hoger niveau zal zijn"/>
    <x v="7"/>
    <x v="3"/>
  </r>
  <r>
    <x v="3"/>
    <n v="26795"/>
    <s v="De Ruyck Dominique"/>
    <d v="2018-03-19T00:00:00"/>
    <s v="cr: opgebeld nav LZ, ondergaat kleinere ingrepen en kine om grote ingreep te vermijden, donderdag weer naar dokter, belt vrijdag terug"/>
    <x v="5"/>
    <x v="4"/>
  </r>
  <r>
    <x v="3"/>
    <n v="26795"/>
    <s v="De Ruyck Dominique"/>
    <d v="2018-04-05T00:00:00"/>
    <s v="cr: Dominique gebeld; zou mail gestuurd hebben; moet 3e kijkoperatie ondergaan op 10/04 (arm, pols), dan 5d rust en daarna zou het ok zijn als alles goed verloopt; mag niet rijden omwille van medicatie; zal eens bellen wanneer hij resultaat heeft van de ingreep vrijdag 13/04"/>
    <x v="0"/>
    <x v="4"/>
  </r>
  <r>
    <x v="2"/>
    <n v="26795"/>
    <s v="De Ruyck Dominique"/>
    <d v="2018-06-27T00:00:00"/>
    <s v="verg: opvolgen"/>
    <x v="6"/>
    <x v="4"/>
  </r>
  <r>
    <x v="2"/>
    <n v="26847"/>
    <s v="De Meester David"/>
    <d v="2015-04-15T00:00:00"/>
    <s v="verg 15/04/15: gesprek regio plannen"/>
    <x v="0"/>
    <x v="1"/>
  </r>
  <r>
    <x v="6"/>
    <n v="26847"/>
    <s v="De Meester David"/>
    <d v="2015-05-11T00:00:00"/>
    <s v="11/05/2015 (sw) : gesprek : Wegens medische problemen aan ogen (zicht) meerdere ziekteperioden op korte tijd, ziekteverzuim op volledige carriere ok, problemen momenteel onder controle"/>
    <x v="7"/>
    <x v="1"/>
  </r>
  <r>
    <x v="0"/>
    <n v="26847"/>
    <s v="De Meester David"/>
    <d v="2015-05-11T00:00:00"/>
    <s v="11/05/15 (sw)"/>
    <x v="7"/>
    <x v="1"/>
  </r>
  <r>
    <x v="2"/>
    <n v="26847"/>
    <s v="De Meester David"/>
    <d v="2015-07-27T00:00:00"/>
    <s v="verg 27/07/15: geen nieuwe periode, opvolgen"/>
    <x v="8"/>
    <x v="1"/>
  </r>
  <r>
    <x v="0"/>
    <n v="26847"/>
    <s v="De Meester David"/>
    <d v="2015-12-23T00:00:00"/>
    <s v="23/12/15 (cr): staat nu 46,50 in plus, te verrekenen met volgende ontvangsten, dan komt hij mooi op nul"/>
    <x v="3"/>
    <x v="1"/>
  </r>
  <r>
    <x v="6"/>
    <n v="26847"/>
    <s v="De Meester David"/>
    <d v="2015-12-23T00:00:00"/>
    <s v="23/12/15 (cr): maar 1 keer ziek geweest sinds vorig gesprek, heelkundige ingreep"/>
    <x v="3"/>
    <x v="1"/>
  </r>
  <r>
    <x v="2"/>
    <n v="26847"/>
    <s v="De Meester David"/>
    <d v="2016-01-26T00:00:00"/>
    <s v="verg: sinds gesprek geen periodes"/>
    <x v="2"/>
    <x v="2"/>
  </r>
  <r>
    <x v="6"/>
    <n v="26847"/>
    <s v="De Meester David"/>
    <d v="2016-11-18T00:00:00"/>
    <s v="sw : standaard verzuimbesprek"/>
    <x v="11"/>
    <x v="2"/>
  </r>
  <r>
    <x v="2"/>
    <n v="26847"/>
    <s v="De Meester David"/>
    <d v="2017-01-19T00:00:00"/>
    <s v="verg: opvolgen"/>
    <x v="2"/>
    <x v="3"/>
  </r>
  <r>
    <x v="2"/>
    <n v="26847"/>
    <s v="De Meester David"/>
    <d v="2018-02-22T00:00:00"/>
    <s v="overleg regio: 5 periodes, reeds 3 verzuimgesprekken gehad -&gt; formeler worden"/>
    <x v="10"/>
    <x v="4"/>
  </r>
  <r>
    <x v="6"/>
    <n v="26847"/>
    <s v="De Meester David"/>
    <d v="2018-03-19T00:00:00"/>
    <s v="sw : start traject verzuim, reden van verzuim lijken we wel terecht, beseft de ernst van de situatie. "/>
    <x v="5"/>
    <x v="4"/>
  </r>
  <r>
    <x v="2"/>
    <n v="26847"/>
    <s v="De Meester David"/>
    <d v="2018-06-25T00:00:00"/>
    <s v="verg: opvolgen"/>
    <x v="6"/>
    <x v="4"/>
  </r>
  <r>
    <x v="8"/>
    <n v="26960"/>
    <s v="Toubadie Mossa"/>
    <d v="2015-03-27T00:00:00"/>
    <d v="2015-03-27T00:00:00"/>
    <x v="5"/>
    <x v="1"/>
  </r>
  <r>
    <x v="2"/>
    <n v="26960"/>
    <s v="Toubadie Mossa"/>
    <d v="2015-04-15T00:00:00"/>
    <s v="verg 15/04/15: gesprek regio plannen na volgende ZI"/>
    <x v="0"/>
    <x v="1"/>
  </r>
  <r>
    <x v="5"/>
    <n v="26960"/>
    <s v="Toubadie Mossa"/>
    <d v="2015-07-03T00:00:00"/>
    <s v="03/07/15: gesprek soc dienst nav bidden op bus tijdens terminus, is niet toegelaten, beleid toegelicht"/>
    <x v="8"/>
    <x v="1"/>
  </r>
  <r>
    <x v="3"/>
    <n v="26960"/>
    <s v="Toubadie Mossa"/>
    <d v="2017-11-06T00:00:00"/>
    <s v="cr: hem opgebeld omdat hij ziek was van 18/09 tem 31/10, had een geknelde ader, is niet geopereerd maar volgde kine, heeft er nog last van en weet niet wanneer hij er echt vanaf zal zijn; stapt op zijn terminus eens rond; moet nog bij de arbeidsgeneesheer langsgaan"/>
    <x v="11"/>
    <x v="3"/>
  </r>
  <r>
    <x v="2"/>
    <n v="26960"/>
    <s v="Toubadie Mossa"/>
    <d v="2018-06-27T00:00:00"/>
    <s v="verg: opvolgen"/>
    <x v="6"/>
    <x v="4"/>
  </r>
  <r>
    <x v="2"/>
    <n v="27032"/>
    <s v="Van Kerckvoorde Geert"/>
    <d v="2016-08-01T00:00:00"/>
    <s v="verg: soc dienst heeft regelmatig contact, duwt richting hervatting bij hem, stelt ook regelmatig aangepast werk voor aan hem, evaluatie dossier 01/10/2016"/>
    <x v="4"/>
    <x v="2"/>
  </r>
  <r>
    <x v="2"/>
    <n v="27032"/>
    <s v="Van Kerckvoorde Geert"/>
    <d v="2016-10-25T00:00:00"/>
    <s v="verg: herneemt progressief vanaf 01/11/16, opvolgen"/>
    <x v="9"/>
    <x v="2"/>
  </r>
  <r>
    <x v="2"/>
    <n v="27032"/>
    <s v="Van Kerckvoorde Geert"/>
    <d v="2017-01-24T00:00:00"/>
    <s v="verg: lang thuis gezeten na overlijden partner; progr loopt tot eind feb, kan eventueel verlengd worden; werkt al 80%, met ZI01 is dat 40%; denkt aan brugpensioen; opvolgen"/>
    <x v="2"/>
    <x v="3"/>
  </r>
  <r>
    <x v="2"/>
    <n v="27032"/>
    <s v="Van Kerckvoorde Geert"/>
    <d v="2017-09-06T00:00:00"/>
    <s v="verg: werkt 80%, vakbond heeft geïnformeerd voor SWT"/>
    <x v="1"/>
    <x v="3"/>
  </r>
  <r>
    <x v="2"/>
    <n v="27081"/>
    <s v="Duré Guillaume"/>
    <d v="2015-07-27T00:00:00"/>
    <s v="verg 27/07/15: gesprek regio"/>
    <x v="8"/>
    <x v="1"/>
  </r>
  <r>
    <x v="1"/>
    <n v="27104"/>
    <s v="Yildiz Burhan"/>
    <d v="2013-11-06T00:00:00"/>
    <s v="verg  06/11/13: opvolging rijschool"/>
    <x v="11"/>
    <x v="7"/>
  </r>
  <r>
    <x v="1"/>
    <n v="27104"/>
    <s v="Yildiz Burhan"/>
    <d v="2014-03-28T00:00:00"/>
    <s v="mail naar rijschool 28/03/14: graag prioritair coachen"/>
    <x v="5"/>
    <x v="0"/>
  </r>
  <r>
    <x v="1"/>
    <n v="27104"/>
    <s v="Yildiz Burhan"/>
    <d v="2014-06-01T00:00:00"/>
    <s v="topcrashers 01/06/14: nok, nonchalant?, te coachen"/>
    <x v="6"/>
    <x v="0"/>
  </r>
  <r>
    <x v="1"/>
    <n v="27104"/>
    <s v="Yildiz Burhan"/>
    <d v="2014-11-18T00:00:00"/>
    <s v="gesprek CR 18/11/14: bijkomende tramopleiding te plannen, defensief rijden; opleiding gepland 26/11/14"/>
    <x v="11"/>
    <x v="0"/>
  </r>
  <r>
    <x v="6"/>
    <n v="27104"/>
    <s v="Yildiz Burhan"/>
    <d v="2014-11-18T00:00:00"/>
    <d v="2014-11-18T00:00:00"/>
    <x v="11"/>
    <x v="0"/>
  </r>
  <r>
    <x v="1"/>
    <n v="27104"/>
    <s v="Yildiz Burhan"/>
    <d v="2015-01-28T00:00:00"/>
    <s v="verg RS 28/01/15: opvolgen in regio"/>
    <x v="2"/>
    <x v="1"/>
  </r>
  <r>
    <x v="2"/>
    <n v="27104"/>
    <s v="Yildiz Burhan"/>
    <d v="2015-04-15T00:00:00"/>
    <s v="verg 15/04/15: 1 periode en 1 ongeval nt verantw sindsdien, opvolgen"/>
    <x v="0"/>
    <x v="1"/>
  </r>
  <r>
    <x v="8"/>
    <n v="27104"/>
    <s v="Yildiz Burhan"/>
    <d v="2015-12-15T00:00:00"/>
    <s v="15/12/2015 (sw) : te laat komen, komt gewoon te nipt en is daardoor te laat (bijvoorbeeld ook in de namiddag)"/>
    <x v="3"/>
    <x v="1"/>
  </r>
  <r>
    <x v="16"/>
    <n v="27104"/>
    <s v="Yildiz Burhan"/>
    <d v="2016-01-28T00:00:00"/>
    <s v="gesprek nav AO 19/01/16: Hem erop gewezen dat zijn AO waarschijnlijk niet erkend zal worden wegens laattijdig indienen (‘hij wist het niet en had het niet gelezen op het formulier zelf’) en wegens het niet afleggen van een verklaring bij de politie. Hij zegt dat hij het ongeval wel gezien heeft (de tram uit de sporen heeft zien gaan), maar de auto zelf niet zien afkomen heeft. Hij was ook te zeer van slag om een verklaring bij de politie te geven.."/>
    <x v="2"/>
    <x v="2"/>
  </r>
  <r>
    <x v="1"/>
    <n v="27104"/>
    <s v="Yildiz Burhan"/>
    <d v="2016-02-09T00:00:00"/>
    <s v="gesprek IVC/SW: na vele inspanningen geen verwacht resultaat. Vanaf afspraak nabije opvolging. Evaluatie volgt in de loop van juni 2016."/>
    <x v="10"/>
    <x v="2"/>
  </r>
  <r>
    <x v="1"/>
    <n v="27104"/>
    <s v="Yildiz Burhan"/>
    <d v="2017-03-20T00:00:00"/>
    <s v="cr (tel.): nav van vaststelling van Antoon Smet over onregelmatige snelheid contact opgenomen met hem. Erbij vermeld dat ik hem zelf heb zien eten achter de stuurpost in de Nederkouter. Heeft beloofd rijstijl aan te passen en te letten op de snelheid."/>
    <x v="5"/>
    <x v="3"/>
  </r>
  <r>
    <x v="4"/>
    <n v="27104"/>
    <s v="Yildiz Burhan"/>
    <d v="2017-09-07T00:00:00"/>
    <s v="coaching door controleur Bruno Lasseel, enkele tips meegegeven"/>
    <x v="1"/>
    <x v="3"/>
  </r>
  <r>
    <x v="1"/>
    <n v="27104"/>
    <s v="Yildiz Burhan"/>
    <d v="2018-05-03T00:00:00"/>
    <s v="cr: aangesproken op recente meldingen over sportieve rijstijl, erkent dat dit kan voorvallen, wordt er soms door reizigers op aangesproken en past het dan aan; gezegd dat de volgende stap is te vermijden dat ze daarvoor tot bij hem moeten komen; ongevallen al verbeterd, nu de rijstijl nog; werkt eraan zegt hij"/>
    <x v="7"/>
    <x v="4"/>
  </r>
  <r>
    <x v="0"/>
    <n v="27105"/>
    <s v="Moreels Pieter"/>
    <d v="2013-10-25T00:00:00"/>
    <s v="25/10/13: achterstand storten en blijven elke barema storten"/>
    <x v="9"/>
    <x v="7"/>
  </r>
  <r>
    <x v="8"/>
    <n v="27105"/>
    <s v="Moreels Pieter"/>
    <d v="2013-10-25T00:00:00"/>
    <d v="2013-10-25T00:00:00"/>
    <x v="9"/>
    <x v="7"/>
  </r>
  <r>
    <x v="0"/>
    <n v="27105"/>
    <s v="Moreels Pieter"/>
    <d v="2013-12-16T00:00:00"/>
    <s v="nazicht kas 16/12/13: ok"/>
    <x v="3"/>
    <x v="7"/>
  </r>
  <r>
    <x v="8"/>
    <n v="27105"/>
    <s v="Moreels Pieter"/>
    <d v="2014-01-21T00:00:00"/>
    <s v="nazicht 21/01/14: geen nieuwe vvf"/>
    <x v="2"/>
    <x v="0"/>
  </r>
  <r>
    <x v="2"/>
    <n v="27105"/>
    <s v="Moreels Pieter"/>
    <d v="2017-01-24T00:00:00"/>
    <s v="verg: lang op zoek naar problematiek, lang moeten wachten op specialist, zoekt naar andere functies; opvolgen"/>
    <x v="2"/>
    <x v="3"/>
  </r>
  <r>
    <x v="1"/>
    <n v="27152"/>
    <s v="Schotsaert Michaël"/>
    <d v="2014-12-12T00:00:00"/>
    <s v="melding controle 12/12/14: voelt zich niet goed op tram, wil er niet meer mee rijden, heeft schrik ongevallen tegen te komen; soc dienst heeft hem verwezen naar arbeidsgeneesheer voor advies"/>
    <x v="3"/>
    <x v="0"/>
  </r>
  <r>
    <x v="1"/>
    <n v="27152"/>
    <s v="Schotsaert Michaël"/>
    <d v="2015-08-05T00:00:00"/>
    <s v="05/08/15: vraag naar coaching aan rijschool "/>
    <x v="4"/>
    <x v="1"/>
  </r>
  <r>
    <x v="1"/>
    <n v="27153"/>
    <s v="Oben Thibaud"/>
    <d v="2013-11-06T00:00:00"/>
    <s v="verg  06/11/13: opvolging rijschool"/>
    <x v="11"/>
    <x v="7"/>
  </r>
  <r>
    <x v="0"/>
    <n v="27208"/>
    <s v="Niemegeers Marino"/>
    <d v="2015-04-17T00:00:00"/>
    <s v="17/04/15: ingesproken op voice mail: achterstand storten en elke barema alles afgeven"/>
    <x v="0"/>
    <x v="1"/>
  </r>
  <r>
    <x v="1"/>
    <n v="27209"/>
    <s v="Meyvaert Steven"/>
    <d v="2015-01-28T00:00:00"/>
    <s v="verg RS 28/01/15: coaching plannen"/>
    <x v="2"/>
    <x v="1"/>
  </r>
  <r>
    <x v="7"/>
    <n v="27209"/>
    <s v="Meyvaert Steven"/>
    <d v="2015-03-06T00:00:00"/>
    <s v="6/03/2015: gesprek ivm lijfgeur"/>
    <x v="5"/>
    <x v="1"/>
  </r>
  <r>
    <x v="1"/>
    <n v="27209"/>
    <s v="Meyvaert Steven"/>
    <d v="2015-04-30T00:00:00"/>
    <s v="gesprek op 30/04/2015 (SW) : meerdere &quot;kleinere&quot; ongevallen, zal er op letten"/>
    <x v="0"/>
    <x v="1"/>
  </r>
  <r>
    <x v="1"/>
    <n v="27209"/>
    <s v="Meyvaert Steven"/>
    <d v="2015-08-05T00:00:00"/>
    <s v="05/08/15: vraag naar coaching aan rijschool (3 ongevallen sinds gesprek)"/>
    <x v="4"/>
    <x v="1"/>
  </r>
  <r>
    <x v="0"/>
    <n v="27209"/>
    <s v="Meyvaert Steven"/>
    <d v="2015-12-09T00:00:00"/>
    <s v="09/12/2015 : uitleg gegeven op vraag van Steven gezien positief saldo"/>
    <x v="3"/>
    <x v="1"/>
  </r>
  <r>
    <x v="1"/>
    <n v="27209"/>
    <s v="Meyvaert Steven"/>
    <d v="2016-01-06T00:00:00"/>
    <s v="06/01/16: gesprek MF / CR nav tram - tram aanrijding + 3 dagen eff schorsing"/>
    <x v="2"/>
    <x v="2"/>
  </r>
  <r>
    <x v="1"/>
    <n v="27211"/>
    <s v="Doesburg Sander"/>
    <d v="2015-01-28T00:00:00"/>
    <s v="verg RS 28/01/15: opvolgen in regio"/>
    <x v="2"/>
    <x v="1"/>
  </r>
  <r>
    <x v="1"/>
    <n v="27211"/>
    <s v="Doesburg Sander"/>
    <d v="2015-05-05T00:00:00"/>
    <s v="gesprek 05/05/2015 (SW) : samenloop van omstandigheden, Sander zegt dat hij er weinig kan aan veranderen (is telkens schuld tegenpartij)"/>
    <x v="7"/>
    <x v="1"/>
  </r>
  <r>
    <x v="1"/>
    <n v="27576"/>
    <s v="Good Daniël"/>
    <d v="2013-11-06T00:00:00"/>
    <s v="verg  06/11/13: opvolging rijschool"/>
    <x v="11"/>
    <x v="7"/>
  </r>
  <r>
    <x v="1"/>
    <n v="27576"/>
    <s v="Good Daniël"/>
    <d v="2014-06-01T00:00:00"/>
    <s v="topcrashers 01/06/14: nok"/>
    <x v="6"/>
    <x v="0"/>
  </r>
  <r>
    <x v="1"/>
    <n v="27576"/>
    <s v="Good Daniël"/>
    <d v="2014-08-11T00:00:00"/>
    <s v="(SW) : samenspel van vele kleine ongevallen, zal def. rijden in toekomst"/>
    <x v="4"/>
    <x v="0"/>
  </r>
  <r>
    <x v="1"/>
    <n v="27576"/>
    <s v="Good Daniël"/>
    <d v="2015-01-28T00:00:00"/>
    <s v="verg RS 28/01/15: reeds dalend aantal, geen actie"/>
    <x v="2"/>
    <x v="1"/>
  </r>
  <r>
    <x v="1"/>
    <n v="27576"/>
    <s v="Good Daniël"/>
    <d v="2015-06-19T00:00:00"/>
    <s v="19/06/2015 (sw) : enkel onschuldige ongevallen, doet hard zijn best om ongevalvrij te rijden"/>
    <x v="6"/>
    <x v="1"/>
  </r>
  <r>
    <x v="1"/>
    <n v="27576"/>
    <s v="Good Daniël"/>
    <d v="2016-05-03T00:00:00"/>
    <s v="overleg rijschool: is twee weken geleden gecoacht (1), gesprek plannen"/>
    <x v="7"/>
    <x v="2"/>
  </r>
  <r>
    <x v="1"/>
    <n v="27576"/>
    <s v="Good Daniël"/>
    <d v="2016-05-13T00:00:00"/>
    <s v="cr: tracht te leren uit ongevallen, gaat erop letten nog meer preventief te zijn bv door betere stuurhouding"/>
    <x v="7"/>
    <x v="2"/>
  </r>
  <r>
    <x v="2"/>
    <n v="27576"/>
    <s v="Good Daniël"/>
    <d v="2018-06-27T00:00:00"/>
    <s v="verg: opvolgen"/>
    <x v="6"/>
    <x v="4"/>
  </r>
  <r>
    <x v="1"/>
    <n v="27577"/>
    <s v="De Meester Johan"/>
    <d v="2013-11-01T00:00:00"/>
    <s v="topcrashers 01/11/13: nok"/>
    <x v="11"/>
    <x v="7"/>
  </r>
  <r>
    <x v="1"/>
    <n v="27577"/>
    <s v="De Meester Johan"/>
    <d v="2014-06-01T00:00:00"/>
    <s v="topcrashers 01/06/14: nok"/>
    <x v="6"/>
    <x v="0"/>
  </r>
  <r>
    <x v="1"/>
    <n v="27577"/>
    <s v="De Meester Johan"/>
    <d v="2014-07-17T00:00:00"/>
    <s v="verg RS 17/07/14: coaching op tram plannen"/>
    <x v="8"/>
    <x v="0"/>
  </r>
  <r>
    <x v="2"/>
    <n v="27577"/>
    <s v="De Meester Johan"/>
    <d v="2015-04-15T00:00:00"/>
    <s v="verg 15/04/15: gesprek regio plannen"/>
    <x v="0"/>
    <x v="1"/>
  </r>
  <r>
    <x v="6"/>
    <n v="27577"/>
    <s v="De Meester Johan"/>
    <d v="2015-05-18T00:00:00"/>
    <s v="18/05/15: gesprek CR, vooral rugproblemen, sinds hij herstart is met kine veel beter"/>
    <x v="7"/>
    <x v="1"/>
  </r>
  <r>
    <x v="2"/>
    <n v="27577"/>
    <s v="De Meester Johan"/>
    <d v="2015-07-27T00:00:00"/>
    <s v="verg 27/07/15: geen nieuwe periode, opvolgen"/>
    <x v="8"/>
    <x v="1"/>
  </r>
  <r>
    <x v="6"/>
    <n v="27577"/>
    <s v="De Meester Johan"/>
    <d v="2015-12-18T00:00:00"/>
    <s v="18/12/15: twee periodes sinds vorig gesprek op 18/05, 1 omwille van de rug in september en 1 omwille van een tandheelkundige ingreep in november; zal nog moeten geopereerd worden (23/03/16 weer binnen); rug gaat beter met de oefeningen, maar zal een gevoelig punt blijven"/>
    <x v="3"/>
    <x v="1"/>
  </r>
  <r>
    <x v="2"/>
    <n v="27577"/>
    <s v="De Meester Johan"/>
    <d v="2016-01-26T00:00:00"/>
    <s v="verg: nog niet lang in dienst, zal ook niet verbeteren, opvolgen"/>
    <x v="2"/>
    <x v="2"/>
  </r>
  <r>
    <x v="3"/>
    <n v="27577"/>
    <s v="De Meester Johan"/>
    <d v="2016-06-23T00:00:00"/>
    <s v="val met moto (privaat ongeval), zal lang thuis zijn"/>
    <x v="6"/>
    <x v="2"/>
  </r>
  <r>
    <x v="2"/>
    <n v="27577"/>
    <s v="De Meester Johan"/>
    <d v="2016-08-01T00:00:00"/>
    <s v="verg: zwaar privaat ongeval, soc dienst luistert eens, SH gesprek na herneming"/>
    <x v="4"/>
    <x v="2"/>
  </r>
  <r>
    <x v="2"/>
    <n v="27577"/>
    <s v="De Meester Johan"/>
    <d v="2017-01-24T00:00:00"/>
    <s v="verg: gesprek met SH plaatsgevonden op 18/01: rugproblemen onder controle"/>
    <x v="2"/>
    <x v="3"/>
  </r>
  <r>
    <x v="5"/>
    <n v="27602"/>
    <s v="Sassi Selma"/>
    <d v="2012-09-27T00:00:00"/>
    <s v="27/09/12 (onregelmatigheden tijdens OP)"/>
    <x v="1"/>
    <x v="5"/>
  </r>
  <r>
    <x v="0"/>
    <n v="27602"/>
    <s v="Sassi Selma"/>
    <d v="2013-10-07T00:00:00"/>
    <s v="07/10/13: elke barema storten"/>
    <x v="9"/>
    <x v="7"/>
  </r>
  <r>
    <x v="6"/>
    <n v="27602"/>
    <s v="Sassi Selma"/>
    <d v="2013-10-07T00:00:00"/>
    <s v="07/10/13 (4 periodes, maar aangehaald tijdens gesprek geldafgifte; rugproblemen)"/>
    <x v="9"/>
    <x v="7"/>
  </r>
  <r>
    <x v="2"/>
    <n v="27602"/>
    <s v="Sassi Selma"/>
    <d v="2013-11-04T00:00:00"/>
    <s v="verg 04/11/13: opvolgen"/>
    <x v="11"/>
    <x v="7"/>
  </r>
  <r>
    <x v="0"/>
    <n v="27602"/>
    <s v="Sassi Selma"/>
    <d v="2013-12-16T00:00:00"/>
    <s v="nazicht kas 16/12/13: nok"/>
    <x v="3"/>
    <x v="7"/>
  </r>
  <r>
    <x v="0"/>
    <n v="27602"/>
    <s v="Sassi Selma"/>
    <d v="2013-12-18T00:00:00"/>
    <s v="gebeld 18/12/13: ze gaat nakijken of ze zich mogelijks ergens vergist heeft"/>
    <x v="3"/>
    <x v="7"/>
  </r>
  <r>
    <x v="0"/>
    <n v="27602"/>
    <s v="Sassi Selma"/>
    <d v="2013-12-20T00:00:00"/>
    <s v="tel 20/12/13: EDK's van in juli gevonden voor zo'n 60 euro, ze gaat dit vandaag overschrijven"/>
    <x v="3"/>
    <x v="7"/>
  </r>
  <r>
    <x v="0"/>
    <n v="27602"/>
    <s v="Sassi Selma"/>
    <d v="2014-01-09T00:00:00"/>
    <s v="nazicht kas 09/01/14: ok"/>
    <x v="2"/>
    <x v="0"/>
  </r>
  <r>
    <x v="0"/>
    <n v="27602"/>
    <s v="Sassi Selma"/>
    <d v="2014-04-30T00:00:00"/>
    <s v="herhaling elke barema storten"/>
    <x v="0"/>
    <x v="0"/>
  </r>
  <r>
    <x v="0"/>
    <n v="27602"/>
    <s v="Sassi Selma"/>
    <d v="2014-05-08T00:00:00"/>
    <s v="problemen ivm de 230 euro aan dagpassen die ze gratis moest verstrekken, kas is blad kwijt, gevraagd het weer op verslag te zetten"/>
    <x v="7"/>
    <x v="0"/>
  </r>
  <r>
    <x v="3"/>
    <n v="27602"/>
    <s v="Sassi Selma"/>
    <d v="2014-05-08T00:00:00"/>
    <s v="informeel aan de telefoon, twee nieuwe periodes na vorig gesprek"/>
    <x v="7"/>
    <x v="0"/>
  </r>
  <r>
    <x v="0"/>
    <n v="27602"/>
    <s v="Sassi Selma"/>
    <d v="2014-05-28T00:00:00"/>
    <s v="gebeld, gevraagd waar het verslag blijft, heeft nu ook kopie van aanvraag school gevonden, gevraagd alles vandaag nog binnen te brengen"/>
    <x v="7"/>
    <x v="0"/>
  </r>
  <r>
    <x v="0"/>
    <n v="27602"/>
    <s v="Sassi Selma"/>
    <d v="2014-06-02T00:00:00"/>
    <s v="verslag binnen 02/06/14"/>
    <x v="6"/>
    <x v="0"/>
  </r>
  <r>
    <x v="0"/>
    <n v="27602"/>
    <s v="Sassi Selma"/>
    <d v="2015-04-09T00:00:00"/>
    <s v="tel 09/04/15: achterstallig bedrag wordt vandaag gestort, nog eens gewezen op belang van na elke barema te storten"/>
    <x v="0"/>
    <x v="1"/>
  </r>
  <r>
    <x v="2"/>
    <n v="27602"/>
    <s v="Sassi Selma"/>
    <d v="2015-07-27T00:00:00"/>
    <s v="verg 27/07/15: gesprek gepland"/>
    <x v="8"/>
    <x v="1"/>
  </r>
  <r>
    <x v="3"/>
    <n v="27602"/>
    <s v="Sassi Selma"/>
    <d v="2017-08-14T00:00:00"/>
    <s v="info controle: vraagt aflos eigen verzoek, is niet mogelijk, zegt dan dat ze naar dokter zou gaan, aflos ziek dus…"/>
    <x v="4"/>
    <x v="3"/>
  </r>
  <r>
    <x v="26"/>
    <n v="27602"/>
    <s v="Sassi Selma"/>
    <d v="2017-10-30T00:00:00"/>
    <s v="sw :vele ziekteperioden en DV,  gezegd dat het 2 voor twaalf is, letterlijk over ontslag gesproken,… afwachten (is novemlber en december thuis, ouderschapsverlof). Haar echtgenoot is zelfstandig , alle lasten zijn voor haar (is eigenlijk nooit ziek, moet om allerlei redenen regelmatig thuis blijven)"/>
    <x v="9"/>
    <x v="3"/>
  </r>
  <r>
    <x v="6"/>
    <n v="27602"/>
    <s v="Sassi Selma"/>
    <d v="2017-10-30T00:00:00"/>
    <s v="sw : gesprek 2 voor twaalf. Verzuim om diverse (niet gerechtvaardigde) redenen. Ik gesprek vertelde ze bijvoorbeeld dat afwezigheden vrij divers waren, haar man is zelfstandig en blijft uiteraard nooit thuis,…."/>
    <x v="9"/>
    <x v="3"/>
  </r>
  <r>
    <x v="2"/>
    <n v="27602"/>
    <s v="Sassi Selma"/>
    <d v="2018-06-25T00:00:00"/>
    <s v="verg: gesprek bij hervatten"/>
    <x v="6"/>
    <x v="4"/>
  </r>
  <r>
    <x v="26"/>
    <n v="27602"/>
    <s v="Sassi Selma"/>
    <d v="2018-07-27T00:00:00"/>
    <s v="sw : gesprek over ziekteperiode loopbaan (te veel in verhouding met de effectieve aanwezigheid) "/>
    <x v="8"/>
    <x v="4"/>
  </r>
  <r>
    <x v="0"/>
    <n v="27603"/>
    <s v="El-Khadiri Youssef"/>
    <d v="2014-12-04T00:00:00"/>
    <s v="04/12/14 tel (cr): stort niet elke week, zou brief hebben van mij dat hij 1x om de 4 weken mag storten, mag dit zeker komen tonen, verwezen naar bericht van nov '14"/>
    <x v="3"/>
    <x v="0"/>
  </r>
  <r>
    <x v="2"/>
    <n v="27603"/>
    <s v="El-Khadiri Youssef"/>
    <d v="2015-07-27T00:00:00"/>
    <s v="verg 27/07/15: gesprek regio op 27/08/15"/>
    <x v="8"/>
    <x v="1"/>
  </r>
  <r>
    <x v="1"/>
    <n v="27603"/>
    <s v="El-Khadiri Youssef"/>
    <d v="2015-08-05T00:00:00"/>
    <s v="05/08/15: vraag naar coaching aan rijschool (aantal ongevallen is gestegen)"/>
    <x v="4"/>
    <x v="1"/>
  </r>
  <r>
    <x v="6"/>
    <n v="27603"/>
    <s v="El-Khadiri Youssef"/>
    <d v="2015-08-27T00:00:00"/>
    <s v="(SW) : diverse terechte medische oorzaken, momenteel alles ok"/>
    <x v="4"/>
    <x v="1"/>
  </r>
  <r>
    <x v="1"/>
    <n v="27603"/>
    <s v="El-Khadiri Youssef"/>
    <d v="2015-10-19T00:00:00"/>
    <s v="19/10/15: herhaling vraag, is nog niet gebeurd"/>
    <x v="9"/>
    <x v="1"/>
  </r>
  <r>
    <x v="1"/>
    <n v="27603"/>
    <s v="El-Khadiri Youssef"/>
    <d v="2015-12-10T00:00:00"/>
    <s v="10/12/15: nog coaching gevraagd aan RS"/>
    <x v="3"/>
    <x v="1"/>
  </r>
  <r>
    <x v="1"/>
    <n v="27603"/>
    <s v="El-Khadiri Youssef"/>
    <d v="2016-04-01T00:00:00"/>
    <s v="sw: hoog aantal kleine ongevallen, voor de rest ok "/>
    <x v="0"/>
    <x v="2"/>
  </r>
  <r>
    <x v="1"/>
    <n v="27603"/>
    <s v="El-Khadiri Youssef"/>
    <d v="2016-05-03T00:00:00"/>
    <s v="overleg rijschool: al veel opleidingen vakbekwaamheid gehad, gesprek plannen na volgend ongeval"/>
    <x v="7"/>
    <x v="2"/>
  </r>
  <r>
    <x v="3"/>
    <n v="27603"/>
    <s v="El-Khadiri Youssef"/>
    <d v="2016-05-11T00:00:00"/>
    <s v="afgevoerd naar spoed, bleek achteraf gelukkig migraineaanval te zijn"/>
    <x v="7"/>
    <x v="2"/>
  </r>
  <r>
    <x v="1"/>
    <n v="27604"/>
    <s v="Ekici Faki"/>
    <d v="2014-06-25T00:00:00"/>
    <s v="25/06/14 nav coaching informeel aangsproken en gewezen op veiligheid"/>
    <x v="6"/>
    <x v="0"/>
  </r>
  <r>
    <x v="5"/>
    <n v="27607"/>
    <s v="Frans Bianca"/>
    <d v="2012-09-27T00:00:00"/>
    <s v="27/09/12 (onregelmatigheden tijdens OP)"/>
    <x v="1"/>
    <x v="5"/>
  </r>
  <r>
    <x v="6"/>
    <n v="27607"/>
    <s v="Frans Bianca"/>
    <d v="2013-01-10T00:00:00"/>
    <s v="10/01/13: evaluatiegesprek, zou in vitro willen opstarten -&gt; zal regelmatig eens ziek zijn"/>
    <x v="2"/>
    <x v="7"/>
  </r>
  <r>
    <x v="6"/>
    <n v="27607"/>
    <s v="Frans Bianca"/>
    <d v="2013-07-28T00:00:00"/>
    <s v="moet geopereerd worden aan gal (vorige ziekte had daarmee te maken)"/>
    <x v="8"/>
    <x v="7"/>
  </r>
  <r>
    <x v="2"/>
    <n v="27607"/>
    <s v="Frans Bianca"/>
    <d v="2013-11-04T00:00:00"/>
    <s v="verg 04/11/13: opvolgen"/>
    <x v="11"/>
    <x v="7"/>
  </r>
  <r>
    <x v="1"/>
    <n v="27607"/>
    <s v="Frans Bianca"/>
    <d v="2013-11-06T00:00:00"/>
    <s v="verg  06/11/13: opvolging rijschool"/>
    <x v="11"/>
    <x v="7"/>
  </r>
  <r>
    <x v="1"/>
    <n v="27607"/>
    <s v="Frans Bianca"/>
    <d v="2014-06-01T00:00:00"/>
    <s v="topcrashers 01/06/14: nok"/>
    <x v="6"/>
    <x v="0"/>
  </r>
  <r>
    <x v="1"/>
    <n v="27607"/>
    <s v="Frans Bianca"/>
    <d v="2014-07-17T00:00:00"/>
    <s v="verg RS 17/07/14: thuis vanaf 01/03/14 (ZI + ZB02), opvolgen na terugkomst"/>
    <x v="8"/>
    <x v="0"/>
  </r>
  <r>
    <x v="7"/>
    <n v="27607"/>
    <s v="Frans Bianca"/>
    <d v="2015-01-04T00:00:00"/>
    <s v="04/01/15: meldt tijdens gesprek rond ziekteperiodes conflict met een mannelijke collega over een privézaak waar ze niet bij betrokken bij wou zijn. Soc dienst is ermee bezig."/>
    <x v="2"/>
    <x v="1"/>
  </r>
  <r>
    <x v="2"/>
    <n v="27607"/>
    <s v="Frans Bianca"/>
    <d v="2015-07-27T00:00:00"/>
    <s v="verg 27/07/15: opvolgen"/>
    <x v="8"/>
    <x v="1"/>
  </r>
  <r>
    <x v="6"/>
    <n v="27607"/>
    <s v="Frans Bianca"/>
    <d v="2016-01-04T00:00:00"/>
    <s v="04/01/16: pechjaar gehad met verschillende medische zaken, zoals operatie en infectie op luchtwegen."/>
    <x v="2"/>
    <x v="2"/>
  </r>
  <r>
    <x v="2"/>
    <n v="27607"/>
    <s v="Frans Bianca"/>
    <d v="2016-01-26T00:00:00"/>
    <s v="verg: opvolgen"/>
    <x v="2"/>
    <x v="2"/>
  </r>
  <r>
    <x v="7"/>
    <n v="27607"/>
    <s v="Frans Bianca"/>
    <d v="2016-03-09T00:00:00"/>
    <s v="Ze heeft een gesprek gevraagd omdat ze genoeg heeft van het conflict met Vincent Remiens. Haar laten vertellen en nadien contact opgenomen met Greet. Die is al sinds okt 2015 inspanningen aan het doen om ze samen te zetten, heb Bianca dan laten weten dat ze die weg eerst moet volgen (eerst bemiddeling)."/>
    <x v="5"/>
    <x v="2"/>
  </r>
  <r>
    <x v="6"/>
    <n v="27607"/>
    <s v="Frans Bianca"/>
    <d v="2016-04-22T00:00:00"/>
    <s v="sw : ziekteverzuim - startgesprek opbouw dossier"/>
    <x v="0"/>
    <x v="2"/>
  </r>
  <r>
    <x v="2"/>
    <n v="27607"/>
    <s v="Frans Bianca"/>
    <d v="2016-07-20T00:00:00"/>
    <s v="verg: opvolgen, 1 periode na gesprek"/>
    <x v="8"/>
    <x v="2"/>
  </r>
  <r>
    <x v="6"/>
    <n v="27607"/>
    <s v="Frans Bianca"/>
    <d v="2016-11-17T00:00:00"/>
    <s v="sw :  tweede verzuimgesprek, is migraine,  leren mee leven als rest dossier ok is"/>
    <x v="11"/>
    <x v="2"/>
  </r>
  <r>
    <x v="2"/>
    <n v="27607"/>
    <s v="Frans Bianca"/>
    <d v="2017-03-16T00:00:00"/>
    <s v="verg regio: 3 periodes sinds vorige gesprek, waarvan 1 ingreep die aangekondigd was - opvolgen na herneming"/>
    <x v="5"/>
    <x v="3"/>
  </r>
  <r>
    <x v="2"/>
    <n v="27607"/>
    <s v="Frans Bianca"/>
    <d v="2017-06-09T00:00:00"/>
    <s v="overleg met sociale dienst: herneemt"/>
    <x v="6"/>
    <x v="3"/>
  </r>
  <r>
    <x v="2"/>
    <n v="27607"/>
    <s v="Frans Bianca"/>
    <d v="2017-09-06T00:00:00"/>
    <s v="verg: hernomen na operatie, bij volgende ZI gesprek regio"/>
    <x v="1"/>
    <x v="3"/>
  </r>
  <r>
    <x v="26"/>
    <n v="27607"/>
    <s v="Frans Bianca"/>
    <d v="2018-07-27T00:00:00"/>
    <s v="sw : 2 ziekte perioden in 2018 (tot heden). Doet zeer hard haar best. Positief gesprek "/>
    <x v="8"/>
    <x v="4"/>
  </r>
  <r>
    <x v="27"/>
    <n v="27671"/>
    <s v="Wauman Kevin"/>
    <d v="2015-02-05T00:00:00"/>
    <s v="5/02/2015: aandachtspunt : hoog aantal ongevallen bus / wil graag naar tram / afspraak is eerst aantal ongevallen bus normaal en dan pas tramopleiding"/>
    <x v="10"/>
    <x v="1"/>
  </r>
  <r>
    <x v="7"/>
    <n v="27671"/>
    <s v="Wauman Kevin"/>
    <d v="2016-06-23T00:00:00"/>
    <s v="Mail SW: Kevin zou door CC gezien zijn met GSM (vanop een andere bus) en via dispatching gevraagd zijn om niet te bellen. Hij ontkent in alle toonaarden. CC wacht hem op aan station. Hij blijft ontkennen (heeft een  concrete privé reden om zeer tegen gsm gebruik te zijn tijdens het rijden) en mogelijks is ook CC beginnen twijfelen (eerst waren ze zeker, daarna gaven ze aan het eventueel niet op papier te zetten). Er zijn geen beelden (bus is te oud), hij voelt zich machteloos (woord tegen woord) en wil zijn onschuld bewijzen (wil onder meer loggegevens bij telenet opvragen). Afspraak is om even af te wachten (komt er al dan niet een verslag,….) Gesprek met CC is correct verlopen"/>
    <x v="6"/>
    <x v="2"/>
  </r>
  <r>
    <x v="5"/>
    <n v="27671"/>
    <s v="Wauman Kevin"/>
    <d v="2017-11-29T00:00:00"/>
    <s v="sw: informeel aangesproken tijdens koffiepauze; heeft het moeilijk met grijze zones, was tijdens horecabeurs over zijn toeren en stuurde mail op 23/11"/>
    <x v="11"/>
    <x v="3"/>
  </r>
  <r>
    <x v="5"/>
    <n v="27672"/>
    <s v="Criel Veronique"/>
    <d v="2014-05-16T00:00:00"/>
    <s v="16/05/14 (SH): werk en privé gescheiden houden"/>
    <x v="7"/>
    <x v="0"/>
  </r>
  <r>
    <x v="0"/>
    <n v="27672"/>
    <s v="Criel Veronique"/>
    <d v="2015-01-20T00:00:00"/>
    <s v="20/01/15: gebeld, moet elke barema storten, zegt gisteren gestort te hebben"/>
    <x v="2"/>
    <x v="1"/>
  </r>
  <r>
    <x v="2"/>
    <n v="27672"/>
    <s v="Criel Veronique"/>
    <d v="2015-04-15T00:00:00"/>
    <s v="verg 15/04/15: gesprek regio plannen"/>
    <x v="0"/>
    <x v="1"/>
  </r>
  <r>
    <x v="6"/>
    <n v="27672"/>
    <s v="Criel Veronique"/>
    <d v="2015-05-01T00:00:00"/>
    <s v="19/05/2015 (SW) : diverse redenen tot ziekte, momenteel geen reden tot verder verzuim"/>
    <x v="7"/>
    <x v="1"/>
  </r>
  <r>
    <x v="1"/>
    <n v="27672"/>
    <s v="Criel Veronique"/>
    <d v="2015-05-19T00:00:00"/>
    <s v="19/05/15: tijdens ziektegesprek ongevallen besproken"/>
    <x v="7"/>
    <x v="1"/>
  </r>
  <r>
    <x v="7"/>
    <n v="27672"/>
    <s v="Criel Veronique"/>
    <d v="2015-06-12T00:00:00"/>
    <s v="12/06/2015: niet volledig akkoord, vindt dat over wat ze op facebook zet haar eigen beslissing"/>
    <x v="6"/>
    <x v="1"/>
  </r>
  <r>
    <x v="5"/>
    <n v="27672"/>
    <s v="Criel Veronique"/>
    <d v="2017-04-07T00:00:00"/>
    <s v="melding van Eric Dekeuckelaere: Veronique Criel had hem gisteren via facebook een bericht gestuurd, waarin ze vraagt of hij haar vriend benaderd heeft._x000a_Op Veronique haar facebookprofiel zou te lezen geweest zijn dat een collega haar vriend zou aangesproken hebben met de mededeling dat hij niet haar enige vriend zou zijn, zij zou hierover contact opnemen met sociale dienst._x000a_Eric ontkent dat hij degene zou geweest zijn die dat gedaan heeft, apprecieert niet dat zij hem daarvan beschuldigt._x000a_Hij verwacht geen actie van ons, alleen dat we het weten._x000a_Info ook doorgegeven aan soc dienst."/>
    <x v="0"/>
    <x v="3"/>
  </r>
  <r>
    <x v="2"/>
    <n v="27673"/>
    <s v="Verbanck Koen"/>
    <d v="2016-01-26T00:00:00"/>
    <s v="verg: geen actie"/>
    <x v="2"/>
    <x v="2"/>
  </r>
  <r>
    <x v="3"/>
    <n v="27673"/>
    <s v="Verbanck Koen"/>
    <d v="2018-07-26T00:00:00"/>
    <s v="sw :tel  contact, aan het revalideren na (geslaagde) operatie elleboog, komt half augustus  terug werken "/>
    <x v="8"/>
    <x v="4"/>
  </r>
  <r>
    <x v="3"/>
    <n v="27711"/>
    <s v="De Schenkel David"/>
    <d v="2016-03-15T00:00:00"/>
    <s v="Hij heeft laten weten dat hij een aantal onderzoeken moet laten gebeuren voor een ingreep. Dit levert echter een aantal ZI + een LZ op. Hem gezegd dat het goed is dat we dit weten, dan kunnen we dit in ons achterhoofd houden."/>
    <x v="5"/>
    <x v="2"/>
  </r>
  <r>
    <x v="3"/>
    <n v="27711"/>
    <s v="De Schenkel David"/>
    <d v="2016-06-02T00:00:00"/>
    <s v="ingreep =&gt; LZ"/>
    <x v="6"/>
    <x v="2"/>
  </r>
  <r>
    <x v="2"/>
    <n v="27711"/>
    <s v="De Schenkel David"/>
    <d v="2016-08-01T00:00:00"/>
    <s v="verg: opvolgen"/>
    <x v="4"/>
    <x v="2"/>
  </r>
  <r>
    <x v="2"/>
    <n v="27711"/>
    <s v="De Schenkel David"/>
    <d v="2017-01-19T00:00:00"/>
    <s v="verg: 1 AO in september, opvolgen"/>
    <x v="2"/>
    <x v="3"/>
  </r>
  <r>
    <x v="3"/>
    <n v="27711"/>
    <s v="De Schenkel David"/>
    <d v="2017-03-02T00:00:00"/>
    <s v="weer LZ, blijkbaar nieuwe operatie"/>
    <x v="5"/>
    <x v="3"/>
  </r>
  <r>
    <x v="3"/>
    <n v="27711"/>
    <s v="De Schenkel David"/>
    <d v="2017-04-03T00:00:00"/>
    <s v="heeft zelf gebeld, zal nog thuis zijn tot en met 17/04, dan komt hij werken, maar moet op 8/05 en 12/05 de laatste zaken laten gebeuren. Hij zal dan een week thuis zijn ongeveer. Daarna zou alles ok moeten zijn."/>
    <x v="0"/>
    <x v="3"/>
  </r>
  <r>
    <x v="2"/>
    <n v="27711"/>
    <s v="De Schenkel David"/>
    <d v="2017-04-13T00:00:00"/>
    <s v="verg: heeft ook soc dienst gebeld, vroeg of hij moest hernemen tussenin of niet, die vraag heeft hij aan CR niet gesteld, werken is de boodschap :-)"/>
    <x v="0"/>
    <x v="3"/>
  </r>
  <r>
    <x v="1"/>
    <n v="27713"/>
    <s v="Parmentier Bart"/>
    <d v="2013-11-06T00:00:00"/>
    <s v="verg  06/11/13: opvolging rijschool"/>
    <x v="11"/>
    <x v="7"/>
  </r>
  <r>
    <x v="1"/>
    <n v="27713"/>
    <s v="Parmentier Bart"/>
    <d v="2014-07-17T00:00:00"/>
    <s v="verg RS 17/07/14: in coaching houden"/>
    <x v="8"/>
    <x v="0"/>
  </r>
  <r>
    <x v="2"/>
    <n v="27713"/>
    <s v="Parmentier Bart"/>
    <d v="2015-01-30T00:00:00"/>
    <s v="verg 30/01/15: AO, geen actie"/>
    <x v="2"/>
    <x v="1"/>
  </r>
  <r>
    <x v="7"/>
    <n v="27716"/>
    <s v="Detaeye Alain"/>
    <d v="2016-01-19T00:00:00"/>
    <s v="SW: informeel gesprek over conflict met Enes"/>
    <x v="2"/>
    <x v="2"/>
  </r>
  <r>
    <x v="7"/>
    <n v="27716"/>
    <s v="Detaeye Alain"/>
    <d v="2016-01-20T00:00:00"/>
    <s v="gesprek SW nav melding Dogan Enes (12/01); toont begrip; heeft sms gestuurd, zal het bij gelegenheid uitpraten"/>
    <x v="2"/>
    <x v="2"/>
  </r>
  <r>
    <x v="16"/>
    <n v="27716"/>
    <s v="Detaeye Alain"/>
    <d v="2016-01-25T00:00:00"/>
    <s v="gesprek nav spuwincident 25/01/16"/>
    <x v="2"/>
    <x v="2"/>
  </r>
  <r>
    <x v="2"/>
    <n v="27716"/>
    <s v="Detaeye Alain"/>
    <d v="2016-08-01T00:00:00"/>
    <s v="verg: bij volgende ZI gesprek regio"/>
    <x v="4"/>
    <x v="2"/>
  </r>
  <r>
    <x v="6"/>
    <n v="27716"/>
    <s v="Detaeye Alain"/>
    <d v="2016-09-28T00:00:00"/>
    <s v="gesprek CR: samenloop van verschillende zaken (AO na spuwincident, problemen knie + stuk laten weghalen, griep na run,…), verwacht geen verder verzuim"/>
    <x v="1"/>
    <x v="2"/>
  </r>
  <r>
    <x v="2"/>
    <n v="27716"/>
    <s v="Detaeye Alain"/>
    <d v="2017-01-19T00:00:00"/>
    <s v="verg: geen nieuwe periode, opvolgen"/>
    <x v="2"/>
    <x v="3"/>
  </r>
  <r>
    <x v="11"/>
    <n v="27716"/>
    <s v="Detaeye Alain"/>
    <d v="2017-09-12T00:00:00"/>
    <s v="vanaf 20/09 gedurende 3 weken enkel tram"/>
    <x v="1"/>
    <x v="3"/>
  </r>
  <r>
    <x v="6"/>
    <n v="27719"/>
    <s v="Van der Cruyssen Annik"/>
    <d v="2013-04-23T00:00:00"/>
    <s v="23/04/13: tijdens evaluatiegesprek: 4 periodes, 2 eerste zijn van zelfde AO, en laatste is ook AO"/>
    <x v="0"/>
    <x v="7"/>
  </r>
  <r>
    <x v="2"/>
    <n v="27719"/>
    <s v="Van der Cruyssen Annik"/>
    <d v="2015-04-15T00:00:00"/>
    <s v="verg 15/04/15: gesprek regio plannen"/>
    <x v="0"/>
    <x v="1"/>
  </r>
  <r>
    <x v="6"/>
    <n v="27719"/>
    <s v="Van der Cruyssen Annik"/>
    <d v="2015-05-26T00:00:00"/>
    <s v="26/05/15(sw) gesprek : samenloop van omstandigheden (onder meer de zona), zou in de toekomst geen probleem meer mogen zijn"/>
    <x v="7"/>
    <x v="1"/>
  </r>
  <r>
    <x v="1"/>
    <n v="27719"/>
    <s v="Van der Cruyssen Annik"/>
    <d v="2015-05-26T00:00:00"/>
    <s v="26/05/15 (SW): tijdens ziektegesprek ongevallen besproken"/>
    <x v="7"/>
    <x v="1"/>
  </r>
  <r>
    <x v="2"/>
    <n v="27719"/>
    <s v="Van der Cruyssen Annik"/>
    <d v="2015-07-27T00:00:00"/>
    <s v="verg 27/07/15: geen nieuwe periode, opvolgen"/>
    <x v="8"/>
    <x v="1"/>
  </r>
  <r>
    <x v="2"/>
    <n v="27719"/>
    <s v="Van der Cruyssen Annik"/>
    <d v="2016-01-26T00:00:00"/>
    <s v="verg: AO in dec 2015 is wegens agressie, ook 2 ZI, opvolgen (aangezien laatste AO is en soc hiervoor contact heeft)"/>
    <x v="2"/>
    <x v="2"/>
  </r>
  <r>
    <x v="2"/>
    <n v="27719"/>
    <s v="Van der Cruyssen Annik"/>
    <d v="2016-08-01T00:00:00"/>
    <s v="verg: gesprek SH na herneming"/>
    <x v="4"/>
    <x v="2"/>
  </r>
  <r>
    <x v="2"/>
    <n v="27719"/>
    <s v="Van der Cruyssen Annik"/>
    <d v="2017-01-24T00:00:00"/>
    <s v="verg: nog niet hernomen, gesprek plannen tijdens ZI"/>
    <x v="2"/>
    <x v="3"/>
  </r>
  <r>
    <x v="6"/>
    <n v="27719"/>
    <s v="Van der Cruyssen Annik"/>
    <d v="2017-03-22T00:00:00"/>
    <s v="Gesprek SH: Ziekteverzuim, ziek geweest van midden april 2016 tot februari 2017"/>
    <x v="5"/>
    <x v="3"/>
  </r>
  <r>
    <x v="6"/>
    <n v="27719"/>
    <s v="Van der Crussen Annik"/>
    <d v="2017-03-22T00:00:00"/>
    <s v="SH: Gesprek rond ziekteverzuim"/>
    <x v="5"/>
    <x v="3"/>
  </r>
  <r>
    <x v="2"/>
    <n v="27719"/>
    <s v="Van der Cruyssen Annik"/>
    <d v="2018-06-25T00:00:00"/>
    <s v="verg: nog niet ziek geweest in 2018"/>
    <x v="6"/>
    <x v="4"/>
  </r>
  <r>
    <x v="2"/>
    <n v="27785"/>
    <s v="Vanmaldeghem Hilde"/>
    <d v="2014-01-17T00:00:00"/>
    <s v="verg 17/01/14: opvolgen"/>
    <x v="2"/>
    <x v="0"/>
  </r>
  <r>
    <x v="2"/>
    <n v="27785"/>
    <s v="Vanmaldeghem Hilde"/>
    <d v="2014-03-05T00:00:00"/>
    <s v="verg 05/03/14: GV neemt contact op"/>
    <x v="5"/>
    <x v="0"/>
  </r>
  <r>
    <x v="2"/>
    <n v="27785"/>
    <s v="Vanmaldeghem Hilde"/>
    <d v="2015-01-30T00:00:00"/>
    <s v="verg 30/01/15: geen actie"/>
    <x v="2"/>
    <x v="1"/>
  </r>
  <r>
    <x v="2"/>
    <n v="27785"/>
    <s v="Vanmaldeghem Hilde"/>
    <d v="2016-08-01T00:00:00"/>
    <s v="verg: gesprek regio plannen"/>
    <x v="4"/>
    <x v="2"/>
  </r>
  <r>
    <x v="6"/>
    <n v="27785"/>
    <s v="Vanmaldeghem Hilde"/>
    <d v="2016-10-21T00:00:00"/>
    <s v="gesprek cr: de 3 langdurige periodes in haar carrière hebben allemaal te maken met het ongeval dat ze had op weg naar het werk in 2013 (was niet erkend als AO omdat ze van haar ouders kwam), heeft niet gezegd wat er precies scheelt, ze verwacht / hoopt geen verder verzuim"/>
    <x v="9"/>
    <x v="2"/>
  </r>
  <r>
    <x v="2"/>
    <n v="27785"/>
    <s v="Vanmaldeghem Hilde"/>
    <d v="2017-01-24T00:00:00"/>
    <s v="verg: 1 periode na gesprek, opvolgen"/>
    <x v="2"/>
    <x v="3"/>
  </r>
  <r>
    <x v="3"/>
    <n v="27785"/>
    <s v="Vanmaldeghem Hilde"/>
    <d v="2017-10-17T00:00:00"/>
    <s v="cr: haar opgebeld nav LZ, trombose in been + longembolie; net op tijd in spoed; neemt bloedverdunners, moet op controle hiervoor"/>
    <x v="9"/>
    <x v="3"/>
  </r>
  <r>
    <x v="3"/>
    <n v="27785"/>
    <s v="Vanmaldeghem Hilde"/>
    <d v="2017-12-08T00:00:00"/>
    <s v="sw :  antwoordapparaat"/>
    <x v="3"/>
    <x v="3"/>
  </r>
  <r>
    <x v="2"/>
    <n v="27785"/>
    <s v="Vanmaldeghem Hilde"/>
    <d v="2018-01-17T00:00:00"/>
    <s v="overleg regio: 11 periodes, 4e langdurige nu, 1 gesprek; na herneming start traject"/>
    <x v="2"/>
    <x v="4"/>
  </r>
  <r>
    <x v="3"/>
    <n v="27785"/>
    <s v="Vanmaldeghem Hilde"/>
    <d v="2018-02-20T00:00:00"/>
    <s v="cr: voice mail"/>
    <x v="10"/>
    <x v="4"/>
  </r>
  <r>
    <x v="2"/>
    <n v="27785"/>
    <s v="Vanmaldeghem Hilde"/>
    <d v="2018-02-22T00:00:00"/>
    <s v="overleg regio: Hilde heeft teruggebeld wanneer ik niet op bureel was; terugbellen naar haar"/>
    <x v="10"/>
    <x v="4"/>
  </r>
  <r>
    <x v="3"/>
    <n v="27785"/>
    <s v="Vanmaldeghem Hilde"/>
    <d v="2018-02-23T00:00:00"/>
    <s v="sw : volop onderzoeken aan het uitvoeren. Moet in principe in orde komen. Nu verlenging tot eind maart"/>
    <x v="10"/>
    <x v="4"/>
  </r>
  <r>
    <x v="3"/>
    <n v="27785"/>
    <s v="Vanmaldeghem Hilde"/>
    <d v="2018-04-09T00:00:00"/>
    <s v="cr: donderdag moet ze naar de longspecialist, om te zien om embolieën nu wel weg zijn (ze had er 5, nu nog 2), neemt nog steeds bloedverdunners; linkerbeen is beter, maar wel wat schade aan been, 1 kans op 2 dat haar been gezwollen zal blijven; af en toe wandelen om been te trainen"/>
    <x v="0"/>
    <x v="4"/>
  </r>
  <r>
    <x v="2"/>
    <n v="27785"/>
    <s v="Vanmaldeghem Hilde"/>
    <d v="2018-06-08T00:00:00"/>
    <s v="overleg regio: bij verlenging na 30/06 uitnodigen tijdens ZI, polsen naar perspectief"/>
    <x v="6"/>
    <x v="4"/>
  </r>
  <r>
    <x v="2"/>
    <n v="27785"/>
    <s v="Vanmaldeghem Hilde"/>
    <d v="2018-06-27T00:00:00"/>
    <s v="verg: gesprek regio"/>
    <x v="6"/>
    <x v="4"/>
  </r>
  <r>
    <x v="6"/>
    <n v="27785"/>
    <s v="Vanmaldeghem Hilde"/>
    <d v="2018-07-06T00:00:00"/>
    <s v="cr: open gesprek, ze moet maandelijks op controle om de evolutie te evalueren. Op 12 juli volgt een volgend onderzoek. Ze hoopt bij elk onderzoek te mogen hernemen, maar zolang ze niet voldoende hersteld is, geven de dokters geen toestemming. Ze heeft het er zelf moeilijk mee dat men niet kan zeggen wanneer ze kan hernemen."/>
    <x v="8"/>
    <x v="4"/>
  </r>
  <r>
    <x v="3"/>
    <n v="27785"/>
    <s v="Vanmaldeghem Hilde"/>
    <d v="2018-07-30T00:00:00"/>
    <s v="verlenging tem 31/08/18"/>
    <x v="8"/>
    <x v="4"/>
  </r>
  <r>
    <x v="2"/>
    <n v="27786"/>
    <s v="Van Lierde Michel"/>
    <d v="2014-01-17T00:00:00"/>
    <s v="verg 17/01/14: opvolgen"/>
    <x v="2"/>
    <x v="0"/>
  </r>
  <r>
    <x v="2"/>
    <n v="27786"/>
    <s v="Van Lierde Michel"/>
    <d v="2014-03-05T00:00:00"/>
    <s v="verg 05/03/14: opvolgen"/>
    <x v="5"/>
    <x v="0"/>
  </r>
  <r>
    <x v="9"/>
    <n v="27786"/>
    <s v="Van Lierde Michel"/>
    <d v="2015-07-30T00:00:00"/>
    <s v="30/07/15: vermoeden van alcoholgebruik, soc dienst kent zijn dossier, maar niet op dat vlak; ziek vanaf 04/08 -&gt; na herneming contact opnemen"/>
    <x v="8"/>
    <x v="1"/>
  </r>
  <r>
    <x v="5"/>
    <n v="27786"/>
    <s v="Van Lierde Michel"/>
    <d v="2015-08-07T00:00:00"/>
    <s v="07/08/15: gesprek ivm vermoeden van alcoholgebruik - betreft mondspoeling - heeft wel problemen gehad in het verleden wegens scheiding, maar er is geen sprake van een alcholprobleem"/>
    <x v="4"/>
    <x v="1"/>
  </r>
  <r>
    <x v="2"/>
    <n v="27786"/>
    <s v="Van Lierde Michel"/>
    <d v="2016-08-01T00:00:00"/>
    <s v="verg: gesprek regio plannen"/>
    <x v="4"/>
    <x v="2"/>
  </r>
  <r>
    <x v="6"/>
    <n v="27786"/>
    <s v="Van Lierde Michel"/>
    <d v="2016-09-22T00:00:00"/>
    <s v="gesprek CR: twee lange afwezigheden en 1 korte, verwacht geen nieuwe periode (opm: heeft een nekprothese en af en toe last na een dienst + suikerziekte)"/>
    <x v="1"/>
    <x v="2"/>
  </r>
  <r>
    <x v="2"/>
    <n v="27786"/>
    <s v="Van Lierde Michel"/>
    <d v="2017-01-19T00:00:00"/>
    <s v="verg: er wordt een nieuw gesprek ingepland, 3 nieuwe periodes na gesprek"/>
    <x v="2"/>
    <x v="3"/>
  </r>
  <r>
    <x v="6"/>
    <n v="27786"/>
    <s v="Van Lierde Michel"/>
    <d v="2017-03-21T00:00:00"/>
    <s v="cr: sinds gesprek in sept 2016 momenteel voor de 4e maal ziek, heeft gisteren gebeld om te vragen of de afspraak doorgaat, maakte er niet van om te komen tijdens ZI. De medicatie tegen ontstekingen rond de prothese zorgt voor weerslag op vlak van diabetes, waardoor hij aantal keren niet is kunnen komen werken. Medicatie werd aangepast, maar momenteel weer ontsteking op nek. Beide werken elkaar tegen, men zoekt nog een oplossing / evenwicht in de medicatie. Omwille van de nekproblemen zal aangepast werk op tram aangevraagd worden bij herneming. Erop gewezen dat het aantal afwezigheden dan ook naar beneden moet."/>
    <x v="5"/>
    <x v="3"/>
  </r>
  <r>
    <x v="2"/>
    <n v="27786"/>
    <s v="Van Lierde Michel"/>
    <d v="2017-06-09T00:00:00"/>
    <s v="overleg met sociale dienst: Greet neemt contact op"/>
    <x v="6"/>
    <x v="3"/>
  </r>
  <r>
    <x v="3"/>
    <n v="27786"/>
    <s v="Van Lierde Michel"/>
    <d v="2017-07-27T00:00:00"/>
    <s v="cr: heeft teruggebeld; suiker is nu onder controle; vandaag 3e infiltratie nodig voor arm, nek en schouder; begint nu ook last te hebben van onderrug; normaal mag je maar 3 infiltraties hebben, indien het nog steeds niet ok is, zal hij verwezen worden naar een osteopaat."/>
    <x v="8"/>
    <x v="3"/>
  </r>
  <r>
    <x v="3"/>
    <n v="27786"/>
    <s v="Van Lierde Michel"/>
    <d v="2017-09-04T00:00:00"/>
    <s v="heeft teruggebeld, wil 1/10 hernemen, laat ons rond 20/09 iets weten"/>
    <x v="1"/>
    <x v="3"/>
  </r>
  <r>
    <x v="2"/>
    <n v="27786"/>
    <s v="Van Lierde Michel"/>
    <d v="2017-09-06T00:00:00"/>
    <s v="verg: hoopt te hernemen 01/10; gesprek bij herneming (regio)"/>
    <x v="1"/>
    <x v="3"/>
  </r>
  <r>
    <x v="6"/>
    <n v="27786"/>
    <s v="Van Lierde Michel"/>
    <d v="2017-10-20T00:00:00"/>
    <s v="cr: gesprek herneming na LZ, krediet is op"/>
    <x v="9"/>
    <x v="3"/>
  </r>
  <r>
    <x v="5"/>
    <n v="27786"/>
    <s v="Van Lierde Michel"/>
    <d v="2017-12-18T00:00:00"/>
    <s v="sw : Michel (TB ts 20:00 en 24:00) weigerde te helpen tanken (dag erop was er een vakbondsactie) wegens &quot;kan niet goed parkeren&quot;. Geseponeerd wegens &quot;gevoelig&quot;. "/>
    <x v="3"/>
    <x v="3"/>
  </r>
  <r>
    <x v="3"/>
    <n v="27786"/>
    <s v="Van Lierde Michel"/>
    <d v="2018-08-31T00:00:00"/>
    <s v="sw : michel gebeld. Heeft een gezwel op bot (in zijn voet) dat niet goed komt. In september een nieuwe injectie cortisone. Heeft in verleden nog gesukkeld en is toen te vroeg herbegonnen. Natacha zou zijn dossier kennen. "/>
    <x v="4"/>
    <x v="4"/>
  </r>
  <r>
    <x v="0"/>
    <n v="27865"/>
    <s v="Olenski Leonard"/>
    <d v="2014-04-24T00:00:00"/>
    <s v="ingesproken op voice mail 24/04/14"/>
    <x v="0"/>
    <x v="0"/>
  </r>
  <r>
    <x v="0"/>
    <n v="27865"/>
    <s v="Olenski Leonard"/>
    <d v="2014-05-27T00:00:00"/>
    <s v="ingesproken op voice mail 27/05/14"/>
    <x v="7"/>
    <x v="0"/>
  </r>
  <r>
    <x v="0"/>
    <n v="27865"/>
    <s v="Olenski Leonard"/>
    <d v="2014-05-28T00:00:00"/>
    <s v="ingesproken op voice mail 28/05/14"/>
    <x v="7"/>
    <x v="0"/>
  </r>
  <r>
    <x v="0"/>
    <n v="27865"/>
    <s v="Olenski Leonard"/>
    <d v="2014-05-28T00:00:00"/>
    <s v="brief verstuurd 28/05/14: elke barema storten, achterstand te storten tegen 13/05/14"/>
    <x v="7"/>
    <x v="0"/>
  </r>
  <r>
    <x v="0"/>
    <n v="27865"/>
    <s v="Olenski Leonard"/>
    <d v="2014-06-04T00:00:00"/>
    <s v="langsgekomen, heeft 190,20 euro gestort op 28/05, en stort nu dagelijks"/>
    <x v="6"/>
    <x v="0"/>
  </r>
  <r>
    <x v="0"/>
    <n v="27865"/>
    <s v="Olenski Leonard"/>
    <d v="2015-01-19T00:00:00"/>
    <s v="19/01/15 (tel): heeft 14/01 overgeschreven via bank, staat op 19/01 nog niet in AS400... er nog eens op gewezen hoe gestort moet worden"/>
    <x v="2"/>
    <x v="1"/>
  </r>
  <r>
    <x v="0"/>
    <n v="27865"/>
    <s v="Olenski Leonard"/>
    <d v="2015-01-20T00:00:00"/>
    <s v="nazicht 20/01/15: ok"/>
    <x v="2"/>
    <x v="1"/>
  </r>
  <r>
    <x v="1"/>
    <n v="27865"/>
    <s v="Olenski Leonard"/>
    <d v="2015-04-21T00:00:00"/>
    <s v="21/04/15: gesprek CR: rijdt defensief, soms tot ergernis van zijn collega's, neemt zeker geen risico's, vraagt soms tips aan collega's of instructeurs, heeft ook veel op rust gewerkt dus vermoeidheid kan ook een rol spelen, evaluatie na 6md"/>
    <x v="0"/>
    <x v="1"/>
  </r>
  <r>
    <x v="1"/>
    <n v="27865"/>
    <s v="Olenski Leonard"/>
    <d v="2015-10-06T00:00:00"/>
    <s v="brief 06/10/15: ok"/>
    <x v="9"/>
    <x v="1"/>
  </r>
  <r>
    <x v="0"/>
    <n v="27865"/>
    <s v="Olenski Leonard"/>
    <d v="2015-10-06T00:00:00"/>
    <s v="brief 06/10/15: niet ok"/>
    <x v="9"/>
    <x v="1"/>
  </r>
  <r>
    <x v="5"/>
    <n v="27865"/>
    <s v="Olenski Leonard"/>
    <d v="2015-10-06T00:00:00"/>
    <s v="brief 06/10/15: 3 mondelinge opmerkingen in zes maanden = niet ok"/>
    <x v="9"/>
    <x v="1"/>
  </r>
  <r>
    <x v="10"/>
    <n v="27865"/>
    <s v="Olenski Leonard"/>
    <d v="2017-03-14T00:00:00"/>
    <s v="cr: RC, ongevallen en TL besproken, had privé het één en ander aan zijn hoofd wat een weerslag had op het werk + gsm kapot dus RC minder vlot; zou nu beter moeten zijn + nieuwe gsm"/>
    <x v="5"/>
    <x v="3"/>
  </r>
  <r>
    <x v="2"/>
    <n v="28072"/>
    <s v="De Muynck Laurian"/>
    <d v="2015-07-27T00:00:00"/>
    <s v="verg 27/07/15: opvolgen, burn out gehad, sinds herneming ok"/>
    <x v="8"/>
    <x v="1"/>
  </r>
  <r>
    <x v="2"/>
    <n v="28072"/>
    <s v="De Muynck Laurian"/>
    <d v="2016-01-26T00:00:00"/>
    <s v="verg: geen actie"/>
    <x v="2"/>
    <x v="2"/>
  </r>
  <r>
    <x v="0"/>
    <n v="28125"/>
    <s v="Meersman Alex"/>
    <d v="2014-10-29T00:00:00"/>
    <s v="29/10/14: ingesproken op voice mail"/>
    <x v="9"/>
    <x v="0"/>
  </r>
  <r>
    <x v="0"/>
    <n v="28125"/>
    <s v="Meersman Alex"/>
    <d v="2014-12-04T00:00:00"/>
    <s v="voice mail"/>
    <x v="3"/>
    <x v="0"/>
  </r>
  <r>
    <x v="0"/>
    <n v="28125"/>
    <s v="Meersman Alex"/>
    <d v="2015-01-15T00:00:00"/>
    <s v="15/01/15: heeft privésituatie uitgelegd, zal via bank storten vanaf nu"/>
    <x v="2"/>
    <x v="1"/>
  </r>
  <r>
    <x v="0"/>
    <n v="28125"/>
    <s v="Meersman Alex"/>
    <d v="2015-04-27T00:00:00"/>
    <s v="27/04/15: als alles klopt volgens zijn verhaal, ontbreekt er 10 euro en komt hij binnenkort op nul; hij vermoedt van een ruilkaart, doet nazicht thuis en zal nadien desnoods naar kasdienst gaa, dateert wel van eerste dienstjaar, dus heb hem al gezegd dat hij het waarschijnlijk zal moeten storten"/>
    <x v="0"/>
    <x v="1"/>
  </r>
  <r>
    <x v="0"/>
    <n v="28125"/>
    <s v="Meersman Alex"/>
    <d v="2015-05-07T00:00:00"/>
    <s v="07/05/15: voice mail: gevraagd me iets te laten weten"/>
    <x v="7"/>
    <x v="1"/>
  </r>
  <r>
    <x v="0"/>
    <n v="28125"/>
    <s v="Meersman Alex"/>
    <d v="2015-05-26T00:00:00"/>
    <s v="26/05/15: brief, stort volgens zijn bewijsjes  niet zoals hij beweert"/>
    <x v="7"/>
    <x v="1"/>
  </r>
  <r>
    <x v="3"/>
    <n v="28125"/>
    <s v="Meersman Alex"/>
    <d v="2018-01-24T00:00:00"/>
    <s v="cr: tel contact; depressie, heeft reeds contacten gehad met soc dienst, privé een aantal zaken die spelen; in begeleiding bij psycholoog; gaat al wat beter, maar het is nog geen 100%; wil zeker zijn dat hij helemaal ok is om te kunnen hernemen, wil zeker niet hervallen"/>
    <x v="2"/>
    <x v="4"/>
  </r>
  <r>
    <x v="3"/>
    <n v="28125"/>
    <s v="Meersman Alex"/>
    <d v="2018-03-08T00:00:00"/>
    <s v="Alex herneemt progressief vanaf 19/04/18"/>
    <x v="5"/>
    <x v="4"/>
  </r>
  <r>
    <x v="3"/>
    <n v="28125"/>
    <s v="Meersman Alex"/>
    <d v="2018-03-09T00:00:00"/>
    <s v="info soc dienst: start normaliter 19/04/2018 tot 19/06/2018 progressieve arbeid"/>
    <x v="5"/>
    <x v="4"/>
  </r>
  <r>
    <x v="3"/>
    <n v="28125"/>
    <s v="Meersman Alex"/>
    <d v="2018-04-19T00:00:00"/>
    <s v="sw : op facebook stond dat hij start in een ander bedrijf, is er later afgehaald"/>
    <x v="0"/>
    <x v="4"/>
  </r>
  <r>
    <x v="2"/>
    <n v="28125"/>
    <s v="Meersman Alex"/>
    <d v="2018-06-27T00:00:00"/>
    <s v="verg: ZI01 verlengen ok, opvolgen"/>
    <x v="6"/>
    <x v="4"/>
  </r>
  <r>
    <x v="8"/>
    <n v="28165"/>
    <s v="De Pauw Kurt"/>
    <d v="2014-08-11T00:00:00"/>
    <d v="2014-08-11T00:00:00"/>
    <x v="4"/>
    <x v="0"/>
  </r>
  <r>
    <x v="0"/>
    <n v="28165"/>
    <s v="De Pauw Kurt"/>
    <d v="2014-08-11T00:00:00"/>
    <s v="11/08/14:  elke barema storten"/>
    <x v="4"/>
    <x v="0"/>
  </r>
  <r>
    <x v="1"/>
    <n v="28165"/>
    <s v="De Pauw Kurt"/>
    <d v="2015-01-28T00:00:00"/>
    <s v=" verg RS 28/01/15: gesprek plannen (defensief rijden)"/>
    <x v="2"/>
    <x v="1"/>
  </r>
  <r>
    <x v="2"/>
    <n v="28165"/>
    <s v="De Pauw Kurt"/>
    <d v="2017-01-24T00:00:00"/>
    <s v="verg: opvolgen"/>
    <x v="2"/>
    <x v="3"/>
  </r>
  <r>
    <x v="1"/>
    <n v="28168"/>
    <s v="Hofman Marnix"/>
    <d v="2010-10-11T00:00:00"/>
    <s v="11/10/10: zwaar ongeval De Sterre"/>
    <x v="9"/>
    <x v="8"/>
  </r>
  <r>
    <x v="13"/>
    <n v="28168"/>
    <s v="Hofman Marnix"/>
    <d v="2014-01-09T00:00:00"/>
    <s v="Marnix heeft laten weten dat zijn rijbewijs zal ingetrokken worden wegens alcoholgebruik achter het stuur in privé. Erop gewezen dat hij eerst zijn verlof zal moeten opnemen, en pas daarna kan onbetaald verlof."/>
    <x v="2"/>
    <x v="3"/>
  </r>
  <r>
    <x v="1"/>
    <n v="28168"/>
    <s v="Hofman Marnix"/>
    <d v="2014-04-11T00:00:00"/>
    <s v="aangesproken op aantal ongevallen, gevraagd defensief te rijden"/>
    <x v="0"/>
    <x v="0"/>
  </r>
  <r>
    <x v="8"/>
    <n v="28168"/>
    <s v="Hofman Marnix"/>
    <d v="2014-04-11T00:00:00"/>
    <d v="2014-04-11T00:00:00"/>
    <x v="0"/>
    <x v="0"/>
  </r>
  <r>
    <x v="1"/>
    <n v="28168"/>
    <s v="Hofman Marnix"/>
    <d v="2014-06-01T00:00:00"/>
    <s v="topcrashers 01/06/14: nok"/>
    <x v="6"/>
    <x v="0"/>
  </r>
  <r>
    <x v="1"/>
    <n v="28168"/>
    <s v="Hofman Marnix"/>
    <d v="2014-07-10T00:00:00"/>
    <s v="melding van collega chauffeur over rijstijl en houding in voertuig"/>
    <x v="8"/>
    <x v="0"/>
  </r>
  <r>
    <x v="1"/>
    <n v="28168"/>
    <s v="Hofman Marnix"/>
    <d v="2014-08-18T00:00:00"/>
    <s v="(SW) : samenspel van vele kleine ongevallen, zal def. rijden in toekomst"/>
    <x v="4"/>
    <x v="0"/>
  </r>
  <r>
    <x v="1"/>
    <n v="28168"/>
    <s v="Hofman Marnix"/>
    <d v="2014-09-24T00:00:00"/>
    <s v="gesprek CR -&gt; rijschool bijkomende opl"/>
    <x v="1"/>
    <x v="0"/>
  </r>
  <r>
    <x v="8"/>
    <n v="28168"/>
    <s v="Hofman Marnix"/>
    <d v="2014-09-24T00:00:00"/>
    <s v="(CR): form verw"/>
    <x v="1"/>
    <x v="0"/>
  </r>
  <r>
    <x v="1"/>
    <n v="28168"/>
    <s v="Hofman Marnix"/>
    <d v="2014-10-30T00:00:00"/>
    <s v="bijkomende opleiding op 30/10/14 is goed verlopen; 1"/>
    <x v="9"/>
    <x v="0"/>
  </r>
  <r>
    <x v="1"/>
    <n v="28168"/>
    <s v="Hofman Marnix"/>
    <d v="2015-05-03T00:00:00"/>
    <s v="3/05/2015 (SW) gesprek op verzoek van marnix, had terug een aantal ongevallen en wou in gesprek pro actief meedelen dat hij er geen schuld aan had en zijn best doet om ongevalvrij te rijden"/>
    <x v="7"/>
    <x v="1"/>
  </r>
  <r>
    <x v="1"/>
    <n v="28168"/>
    <s v="Hofman Marnix"/>
    <d v="2015-10-19T00:00:00"/>
    <s v="19/10/15: vraag aan rijschool om hem eens te coachen in kader van ongevallen"/>
    <x v="9"/>
    <x v="1"/>
  </r>
  <r>
    <x v="1"/>
    <n v="28168"/>
    <s v="Hofman Marnix"/>
    <d v="2015-12-10T00:00:00"/>
    <s v="10/12/15: coaching gevraagd aan RS"/>
    <x v="3"/>
    <x v="1"/>
  </r>
  <r>
    <x v="4"/>
    <n v="28168"/>
    <s v="Hofman Marnix"/>
    <d v="2016-05-06T00:00:00"/>
    <s v="sw : zware klantenreactie, positief gesprek"/>
    <x v="7"/>
    <x v="2"/>
  </r>
  <r>
    <x v="0"/>
    <n v="28168"/>
    <s v="Hofman Marnix"/>
    <d v="2016-09-21T00:00:00"/>
    <s v="informeel gesprek RC op verzoek Marnix"/>
    <x v="1"/>
    <x v="2"/>
  </r>
  <r>
    <x v="4"/>
    <n v="28168"/>
    <s v="Hofman Marnix"/>
    <d v="2018-01-26T00:00:00"/>
    <s v="gecoacht door Steven De Bruycker: &quot;Marnix hecht veel belang aan waarden zoals beleefdheid, hulpvaardigheid, goede opvoeding, enz… Hij verwacht dit van hemzelf en zijn collega’s maar vooral evenzeer van de reiziger, daar loopt het volgens mij soms mis. Hij heeft een bepaald rechtvaardigheidsgevoel en kan er moeilijk mee om als hij door (onbeleefde) reizigers terecht gewezen wordt. Ook gedrag van andere weggebruikers en situaties leiden soms tot irritaties. Hij kan er moeilijk mee om juist te reageren naar onbeleefde mensen toe. Heb hem tips gegeven om kort en kordaat maar zeker zelf ook beleefd te reageren en zeker bepaalde situaties niet erger te maken dan ze moeten of kunnen zijn. Hij is zich uiteraard bewust dat hij zo het risico op conflict en eventuele klantenreacties die daaruit volgen drastisch kan beperken. _x000a__x000a_Hij ging zeker mee in mijn verhaal maar men moet er zich van bewust zijn dat het geen gemakkelijke oefening zal zijn voor hem._x000a__x000a_Verder merk ik geen problemen bij Marnix. Hij heeft verder geen verzuchtingen. Kan goed om met de uren van zijn diensten, rijdt zowel graag met de bus als met de tram en vertelt me dat hij zijn job zeer graag doet. Enkel het omgaan met reizigers en andere weggebruikers is soms een probleem.&quot;"/>
    <x v="2"/>
    <x v="4"/>
  </r>
  <r>
    <x v="5"/>
    <n v="28487"/>
    <s v="Roose Sam"/>
    <d v="2015-08-03T00:00:00"/>
    <s v="03/08/15: meldt problemen met Tek Fatih ivm ontvangsten op voertuig na niet correct afgesloten dienst"/>
    <x v="4"/>
    <x v="1"/>
  </r>
  <r>
    <x v="2"/>
    <n v="28487"/>
    <s v="Roose Sam"/>
    <d v="2016-01-26T00:00:00"/>
    <s v="verg: melding controleur dat het niet goed gaat met haar maar dat ze zelf contact ging opnemen met Stefaan of Chaja, maar ze heeft geen contact opgenomen, soc dienst heeft contact gehad, maar weet niet wat ze ermee gedaan heeft; gesprek na volgende ZI"/>
    <x v="2"/>
    <x v="2"/>
  </r>
  <r>
    <x v="6"/>
    <n v="28487"/>
    <s v="Roose Sam"/>
    <d v="2016-05-06T00:00:00"/>
    <s v="gesprek CR: Sam heeft zelf geen contact opgenomen. Ze had 5 ziekteperiodes in het voorbije jaar. Gaf tijdens het gesprek aan hierover verwonderd te zijn. Had een zwaar jaar (opleiding G en kort erna opleiding tram) en had pas laat verlof genomen. Heb haar aangeraden tijdig eens een dagje tussenuit te nemen en voldoende te rusten. Moet in mei een ingreep aan haar tanden laten doen, ze twijfelde of ze dit nog moest doen, maar ze heeft er wel last van dus ok."/>
    <x v="7"/>
    <x v="2"/>
  </r>
  <r>
    <x v="0"/>
    <n v="28487"/>
    <s v="Roose Sam"/>
    <d v="2016-09-21T00:00:00"/>
    <s v="SW: fout lag bij De lijn "/>
    <x v="1"/>
    <x v="2"/>
  </r>
  <r>
    <x v="0"/>
    <n v="28690"/>
    <s v="Debreuckere Renzo"/>
    <d v="2014-04-22T00:00:00"/>
    <s v="22/04/14: tijdens evaluatiegesprek gevraagd elke barema te storten"/>
    <x v="0"/>
    <x v="1"/>
  </r>
  <r>
    <x v="0"/>
    <n v="28690"/>
    <s v="Debreuckere Renzo"/>
    <d v="2014-11-10T00:00:00"/>
    <s v="heeft 111 euro gestort op 08/11, en op 8 en 9/11 90 euro ontvangen, stort dit 11/11, is dus ok"/>
    <x v="11"/>
    <x v="0"/>
  </r>
  <r>
    <x v="1"/>
    <n v="28716"/>
    <s v="De Backer Guy"/>
    <d v="2014-07-04T00:00:00"/>
    <s v="04/07/14: tijdens evaluatiegesprek gevraagd te letten op de spiegels"/>
    <x v="8"/>
    <x v="1"/>
  </r>
  <r>
    <x v="0"/>
    <n v="28716"/>
    <s v="De Backer Guy"/>
    <d v="2014-07-04T00:00:00"/>
    <s v="04/07/14: tijdens evaluatiegesprek gevraagd elke barema te storten"/>
    <x v="8"/>
    <x v="1"/>
  </r>
  <r>
    <x v="2"/>
    <n v="28716"/>
    <s v="De Backer Guy"/>
    <d v="2015-01-30T00:00:00"/>
    <s v="verg 30/01/15: geen actie"/>
    <x v="2"/>
    <x v="1"/>
  </r>
  <r>
    <x v="0"/>
    <n v="28716"/>
    <s v="De Backer Guy"/>
    <d v="2016-01-19T00:00:00"/>
    <s v="sw : zegt net te hebben gestort, zal saldo aanzuiveren"/>
    <x v="2"/>
    <x v="2"/>
  </r>
  <r>
    <x v="0"/>
    <n v="28716"/>
    <s v="De Backer Guy"/>
    <d v="2016-01-20T00:00:00"/>
    <s v="sw : geldafgifte"/>
    <x v="2"/>
    <x v="2"/>
  </r>
  <r>
    <x v="2"/>
    <n v="28716"/>
    <s v="De Backer Guy"/>
    <d v="2016-07-20T00:00:00"/>
    <s v="verg: onwel geworden (pijn in de borst), soc dienst op de hoogte, gesprek regio plannen? Afwachten"/>
    <x v="8"/>
    <x v="2"/>
  </r>
  <r>
    <x v="2"/>
    <n v="28716"/>
    <s v="De Backer Guy"/>
    <d v="2017-01-24T00:00:00"/>
    <s v="verg: opvolgen"/>
    <x v="2"/>
    <x v="3"/>
  </r>
  <r>
    <x v="6"/>
    <n v="28716"/>
    <s v="De Backer Guy"/>
    <d v="2018-01-08T00:00:00"/>
    <s v="SW : Standaard gesprek verzuim"/>
    <x v="2"/>
    <x v="4"/>
  </r>
  <r>
    <x v="3"/>
    <n v="28716"/>
    <s v="De Backer Guy"/>
    <d v="2018-05-31T00:00:00"/>
    <s v="cr: tel.: herval van AO van 13/12/17, maar nog in beraad v Ethias; nekproblemen, pijn ging niet over na AO, blijkt artrose te hebben, zou mogen hernemen 25/06, maar moet nog naar arbeidsgeneesheer"/>
    <x v="7"/>
    <x v="4"/>
  </r>
  <r>
    <x v="2"/>
    <n v="28716"/>
    <s v="De Backer Guy"/>
    <d v="2018-06-08T00:00:00"/>
    <s v="overleg regio: thuis wegens herval AO, opvolgen of hij herneemt 25/06"/>
    <x v="6"/>
    <x v="4"/>
  </r>
  <r>
    <x v="2"/>
    <n v="28716"/>
    <s v="De Backer Guy"/>
    <d v="2018-06-25T00:00:00"/>
    <s v="verg: hernomen 25/06, opvolgen"/>
    <x v="6"/>
    <x v="4"/>
  </r>
  <r>
    <x v="3"/>
    <n v="28716"/>
    <s v="De Backer Guy"/>
    <d v="2018-07-11T00:00:00"/>
    <s v="echtgenote heeft laten weten dat hij een kleine hartaanval gehad heeft"/>
    <x v="8"/>
    <x v="4"/>
  </r>
  <r>
    <x v="3"/>
    <n v="28716"/>
    <s v="De Backer Guy"/>
    <d v="2018-07-12T00:00:00"/>
    <s v="Info soc dienst: 'Opgebeld naar de echtgenote van De Backer Guy. Guy is nog steeds gehospitaliseerd. Hij zit verschrikkelijk in met zijn job zegt ze, ik liet haar weten dat ik jullie op de hoogte zou brengen over de verdere hospitalisatie en Het feit dat de aanleiding toch ernstig is en moet opgevolgd worden door de artsen.'"/>
    <x v="8"/>
    <x v="4"/>
  </r>
  <r>
    <x v="3"/>
    <n v="28716"/>
    <s v="De Backer Guy"/>
    <d v="2018-07-24T00:00:00"/>
    <s v="AO herval van 19/04 tem 24/06 niet erkend, omzetten naar ZI"/>
    <x v="8"/>
    <x v="4"/>
  </r>
  <r>
    <x v="4"/>
    <n v="28717"/>
    <s v="Dejonckheere Els"/>
    <d v="2018-04-03T00:00:00"/>
    <s v="cr: Els kwam haar reactie op een KR afgeven en wuifde het nogal weg. Ik heb haar ter orde geroepen: sinds het voorval op lijn 3 hebben we haar naar de opleiding agressievrij werken gestuurd, niettemin krijgen we nog KR's binnen van haar oa deze waarvoor ze nu reageerde. Het gaat hierbij niet om lichte zaken en ik til zwaar aan het feit dat ze het wegwuift ondanks de investeringen die wij als bedrijf doen (opleiding, soc dienst). Ze antwoordde dat ze het zo niet bedoelde, maar dat ze net de ochtenddepart gedaan had. Ze is na het laatste voorval naar soc dienst gegaan om te luisteren wat ze anders had kunnen doen; ik heb haar gezegd dat ze ons ook op de hoogte mag houden, aangezien wij de KR's ontvangen. Wij weten niet dat ze ermee bezig is, wij krijgen alleen signalen dat ze niet goed bezig is. Ze erkende dit, en verzekerde me dat ze eraan aan het werken is."/>
    <x v="0"/>
    <x v="4"/>
  </r>
  <r>
    <x v="1"/>
    <n v="28718"/>
    <s v="Dejonckheere Carla"/>
    <d v="2015-06-16T00:00:00"/>
    <s v="16/06/15: vult zoals gevraagd voor elk voorval een formulier in (3 &quot;gekwetste&quot; reizigers, 1 &quot;voor moest ze ertegen gezeten hebben&quot; …)"/>
    <x v="6"/>
    <x v="1"/>
  </r>
  <r>
    <x v="14"/>
    <n v="28737"/>
    <s v="El-Mohamed Mohamed"/>
    <d v="2014-07-02T00:00:00"/>
    <s v="02/07/14: tijdens evaluatiegesprek gevraagd uniformbroeken te bestellen"/>
    <x v="8"/>
    <x v="0"/>
  </r>
  <r>
    <x v="5"/>
    <n v="28737"/>
    <s v="El-Mohamed Mohamed"/>
    <d v="2014-12-17T00:00:00"/>
    <s v="17/12/14: gesprek nav melding van duw aan reiziger, ontkent dit met klem, de raad gegeven stuurpost nooit te verlaten (broeken ook nog niet in orde, vriendin zou deze aan het aanpassen zijn) / sanctie 2 d eff sch + laatste waarschuwing"/>
    <x v="3"/>
    <x v="0"/>
  </r>
  <r>
    <x v="2"/>
    <n v="28737"/>
    <s v="El-Mohamed Mohamed"/>
    <d v="2016-01-26T00:00:00"/>
    <s v="verg: gesprek alg functioneren inplannen"/>
    <x v="2"/>
    <x v="2"/>
  </r>
  <r>
    <x v="10"/>
    <n v="28737"/>
    <s v="El-Mohamed Mohamed"/>
    <d v="2016-02-29T00:00:00"/>
    <s v="sw : gesprek over algemeen functioneren (klantenreacties) "/>
    <x v="10"/>
    <x v="2"/>
  </r>
  <r>
    <x v="10"/>
    <n v="28737"/>
    <s v="El-Mohamed Mohamed"/>
    <d v="2016-02-29T00:00:00"/>
    <s v="SW: voorbije jaar 6x afwezig wegen ziekte, allemaal korte periodes, afspraak toekomst beter ziektebeeld. 2015: 8 KR voor (rij)gedrag, afspraak naar de toekomst klantvriendelijke, defensieve rijstijl."/>
    <x v="10"/>
    <x v="2"/>
  </r>
  <r>
    <x v="1"/>
    <n v="28738"/>
    <s v="Kerkhofs Anthony"/>
    <d v="2014-07-04T00:00:00"/>
    <s v="04/07/14: evaluatieperiode te verlengen"/>
    <x v="8"/>
    <x v="0"/>
  </r>
  <r>
    <x v="5"/>
    <n v="28738"/>
    <s v="Kerkhofs Anthony"/>
    <d v="2014-07-04T00:00:00"/>
    <s v="04/07/14: evaluatieperiode met 6 maanden verlengd: had 1 sanctie, 1 AO, 4 ongevallen (defensiever rijden) en 1 conflict met A. Smet als reiziger"/>
    <x v="8"/>
    <x v="0"/>
  </r>
  <r>
    <x v="1"/>
    <n v="28738"/>
    <s v="Kerkhofs Anthony"/>
    <d v="2014-07-17T00:00:00"/>
    <s v="mail 17/07 RS coaching plannen"/>
    <x v="8"/>
    <x v="0"/>
  </r>
  <r>
    <x v="1"/>
    <n v="28738"/>
    <s v="Kerkhofs Anthony"/>
    <d v="2014-08-01T00:00:00"/>
    <s v="topcrashers 01/08/14: nok"/>
    <x v="4"/>
    <x v="0"/>
  </r>
  <r>
    <x v="1"/>
    <n v="28738"/>
    <s v="Kerkhofs Anthony"/>
    <d v="2014-09-25T00:00:00"/>
    <s v="opleiding 2e fase on hold gezet, reden waarom meegedeeld (cr)"/>
    <x v="1"/>
    <x v="0"/>
  </r>
  <r>
    <x v="1"/>
    <n v="28738"/>
    <s v="Kerkhofs Anthony"/>
    <d v="2014-12-19T00:00:00"/>
    <s v="evaluatie is goed"/>
    <x v="3"/>
    <x v="0"/>
  </r>
  <r>
    <x v="5"/>
    <n v="28738"/>
    <s v="Kerkhofs Anthony"/>
    <d v="2014-12-19T00:00:00"/>
    <s v="evaluatie is goed. Meldt conflict met Yannick De Greef, die hem zwart maakt bij de collega's. Afgesproken dat hij me contacteert indien ik Yannick moet aanspreken."/>
    <x v="3"/>
    <x v="0"/>
  </r>
  <r>
    <x v="0"/>
    <n v="28738"/>
    <s v="Kerkhofs Anthony"/>
    <d v="2015-01-20T00:00:00"/>
    <s v="20/01/15: gebeld, hij vermoedt dat bepaalde storting niet doorgegaan is, brengt het in orde"/>
    <x v="2"/>
    <x v="1"/>
  </r>
  <r>
    <x v="1"/>
    <n v="28738"/>
    <s v="Kerkhofs Anthony"/>
    <d v="2015-01-28T00:00:00"/>
    <s v="verg RS 28/01/15: opvolgen in regio"/>
    <x v="2"/>
    <x v="1"/>
  </r>
  <r>
    <x v="9"/>
    <n v="28738"/>
    <s v="Kerkhofs Anthony"/>
    <d v="2015-03-31T00:00:00"/>
    <s v="31/03/15: tijdens opleiding tram rare berichten gehad van vriend (dreigend met suïcide), aflos EV, dag erna komen werken"/>
    <x v="5"/>
    <x v="1"/>
  </r>
  <r>
    <x v="1"/>
    <n v="28738"/>
    <s v="Kerkhofs Anthony"/>
    <d v="2015-08-05T00:00:00"/>
    <s v="05/08/15: vraag naar coaching aan rijschool (aantal ongevallen is gestegen, veel gekwetste reizigers)"/>
    <x v="4"/>
    <x v="1"/>
  </r>
  <r>
    <x v="1"/>
    <n v="28738"/>
    <s v="Kerkhofs Anthony"/>
    <d v="2015-12-10T00:00:00"/>
    <s v="10/12/15: nog coaching gevraagd aan RS"/>
    <x v="3"/>
    <x v="1"/>
  </r>
  <r>
    <x v="1"/>
    <n v="28738"/>
    <s v="Kerkhofs Anthony"/>
    <d v="2016-05-03T00:00:00"/>
    <s v="overleg rijschool: op 29/02/2016 preventief rijden gehad, gepland voor gesprek regio"/>
    <x v="7"/>
    <x v="2"/>
  </r>
  <r>
    <x v="1"/>
    <n v="28738"/>
    <s v="Kerkhofs Anthony"/>
    <d v="2016-05-18T00:00:00"/>
    <s v="sw : wisselt zijn diensten op bus voor tram, opleiding 1/1 voorgesteld"/>
    <x v="7"/>
    <x v="2"/>
  </r>
  <r>
    <x v="2"/>
    <n v="28738"/>
    <s v="Kerkhofs Anthony"/>
    <d v="2017-01-19T00:00:00"/>
    <s v="verg: gesprek plannen"/>
    <x v="2"/>
    <x v="3"/>
  </r>
  <r>
    <x v="3"/>
    <n v="28738"/>
    <s v="Kerkhofs Anthony"/>
    <d v="2017-02-01T00:00:00"/>
    <s v="sw : hij belde zelf om eens te praten , ben er niet echt op ingegaan gezien hij  voorzien is voor een gesprek, anders bespreken we 2 keer hetzelfde,…"/>
    <x v="10"/>
    <x v="3"/>
  </r>
  <r>
    <x v="1"/>
    <n v="28738"/>
    <s v="Kerkhofs Anthony"/>
    <d v="2017-04-06T00:00:00"/>
    <s v="cr: sinds gesprek met Stefaan 5 voorvallen (2 gekwetste reizigers), allemaal op tram; gesproken over defensief rijden"/>
    <x v="0"/>
    <x v="3"/>
  </r>
  <r>
    <x v="0"/>
    <n v="28738"/>
    <s v="Kerkhofs Anthony"/>
    <d v="2017-04-06T00:00:00"/>
    <s v="cr: gevraagd steeds te storten wat ontvangen werd"/>
    <x v="0"/>
    <x v="3"/>
  </r>
  <r>
    <x v="6"/>
    <n v="28738"/>
    <s v="Kerkhofs Anthony"/>
    <d v="2017-04-06T00:00:00"/>
    <s v="cr: 5 ziekteperiodes gehad + 1 AO, had zelf al eens gebeld om uitleg te kunnen doen, maar werd verwezen naar gesprek; heeft regelmatig last van buikloop, is aan het bekijken om dit aan te pakken; 1 LZ wegens een aantal zaken die voorgevallen waren privé (overlijden, kanker,...), nu beter (ZI01 gedaan gedurende een maand)"/>
    <x v="0"/>
    <x v="3"/>
  </r>
  <r>
    <x v="6"/>
    <n v="28738"/>
    <s v="Kerkhofs Anthony"/>
    <d v="2018-07-11T00:00:00"/>
    <s v="cr: 5 ziekteperiodes in voorbije jaar, 3 keer wegens nierproblemen, zou van de baan moeten zijn wegens ingreep"/>
    <x v="8"/>
    <x v="4"/>
  </r>
  <r>
    <x v="12"/>
    <n v="28738"/>
    <s v="Kerkhofs Anthony"/>
    <d v="2018-07-11T00:00:00"/>
    <s v="cr: 5 meldingen zijn besproken"/>
    <x v="8"/>
    <x v="4"/>
  </r>
  <r>
    <x v="7"/>
    <n v="28794"/>
    <s v="Van Malderghem Niels"/>
    <d v="2015-06-25T00:00:00"/>
    <s v="25/06/2015: erkent de feiten"/>
    <x v="6"/>
    <x v="1"/>
  </r>
  <r>
    <x v="15"/>
    <n v="28794"/>
    <s v="Van Malderghem Niels"/>
    <d v="2017-05-03T00:00:00"/>
    <s v="sw : contact genomen rond grove / racistische praat op facebook"/>
    <x v="7"/>
    <x v="3"/>
  </r>
  <r>
    <x v="13"/>
    <n v="28794"/>
    <s v="Van Malderghem Niels"/>
    <d v="2017-05-16T00:00:00"/>
    <s v="sw : gesprek in kader van preventieve adm vaststelling, geen onderliggende oorzaak"/>
    <x v="7"/>
    <x v="3"/>
  </r>
  <r>
    <x v="1"/>
    <n v="28795"/>
    <s v="Lefevre Kevin"/>
    <d v="2015-01-28T00:00:00"/>
    <s v="verg RS 28/01/15: opvolgen in regio"/>
    <x v="2"/>
    <x v="1"/>
  </r>
  <r>
    <x v="1"/>
    <n v="28795"/>
    <s v="Lefevre Kevin"/>
    <d v="2015-05-07T00:00:00"/>
    <s v="07/05/15 (CR): vult voor alles een formulier in zoals het hoort, slechts 2 ong verantw (en 3 gekw reizigers met twijfel)"/>
    <x v="7"/>
    <x v="1"/>
  </r>
  <r>
    <x v="2"/>
    <n v="28795"/>
    <s v="Lefevre Kevin"/>
    <d v="2016-08-01T00:00:00"/>
    <s v="verg: gesprek regio"/>
    <x v="4"/>
    <x v="2"/>
  </r>
  <r>
    <x v="6"/>
    <n v="28795"/>
    <s v="Lefevre Kevin"/>
    <d v="2016-09-21T00:00:00"/>
    <s v="SW : was wat verontwaardigd gezien 2 perioden verband hebben met een operatie. Geen reden tot verder verzuiml. Dossier ok"/>
    <x v="1"/>
    <x v="2"/>
  </r>
  <r>
    <x v="2"/>
    <n v="28795"/>
    <s v="Lefevre Kevin"/>
    <d v="2017-01-19T00:00:00"/>
    <s v="verg: sinds gesprek 1 periode, opvolgen"/>
    <x v="2"/>
    <x v="3"/>
  </r>
  <r>
    <x v="7"/>
    <n v="28795"/>
    <s v="Lefevre Kevin"/>
    <d v="2017-11-17T00:00:00"/>
    <s v="langsgekomen bij SH omwille van conflict met Vincent Remiens met verbale agressie + duwen; SH pikt verder op"/>
    <x v="11"/>
    <x v="3"/>
  </r>
  <r>
    <x v="5"/>
    <n v="28795"/>
    <s v="Lefevre Kevin"/>
    <d v="2018-04-18T00:00:00"/>
    <s v="sw : gesprek rond melding laatste rit te vroeg en laatste stukje niet"/>
    <x v="0"/>
    <x v="4"/>
  </r>
  <r>
    <x v="6"/>
    <n v="28821"/>
    <s v="Roels Els"/>
    <d v="2018-07-19T00:00:00"/>
    <m/>
    <x v="8"/>
    <x v="4"/>
  </r>
  <r>
    <x v="2"/>
    <n v="28821"/>
    <s v="Roels Els"/>
    <d v="2016-09-13T00:00:00"/>
    <s v="bespreking dossiers: LZ momenteel, was in GB in dienst mogen komen niettegenstaande ze veel ziek was geweest in DES, mocht beginnen met contract van bepaalde duur, nu sinds 2014 bij GB, 5 ZI-periodes sindsdien; soc dienst neemt contact op"/>
    <x v="1"/>
    <x v="2"/>
  </r>
  <r>
    <x v="2"/>
    <n v="28821"/>
    <s v="Roels Els"/>
    <d v="2017-01-24T00:00:00"/>
    <s v="verg: werkt 80% volgens afspraak, op te volgen"/>
    <x v="2"/>
    <x v="3"/>
  </r>
  <r>
    <x v="2"/>
    <n v="28821"/>
    <s v="Roels Els"/>
    <d v="2018-06-27T00:00:00"/>
    <s v="verg: start traject - gesprek regio"/>
    <x v="6"/>
    <x v="4"/>
  </r>
  <r>
    <x v="26"/>
    <n v="28821"/>
    <s v="Roels Els"/>
    <d v="2018-07-19T00:00:00"/>
    <s v="sw : standaard gesprek, verder zeer goed dossier"/>
    <x v="8"/>
    <x v="4"/>
  </r>
  <r>
    <x v="2"/>
    <n v="28830"/>
    <s v="Isiklar Okan"/>
    <d v="2015-07-27T00:00:00"/>
    <s v="verg 27/07/15: gesprek regio"/>
    <x v="8"/>
    <x v="1"/>
  </r>
  <r>
    <x v="6"/>
    <n v="28830"/>
    <s v="Isiklar Okan"/>
    <d v="2015-08-11T00:00:00"/>
    <s v="11/08/2015(sw) gesprek, aanvaardbare redenen in ziekte in verleden, geen aanleiding voor verder verzuim"/>
    <x v="4"/>
    <x v="1"/>
  </r>
  <r>
    <x v="3"/>
    <n v="28830"/>
    <s v="Isiklar Okan"/>
    <d v="2015-10-14T00:00:00"/>
    <s v="14/10/15: melding van planning: wilde verlof krijgen op 14, 15 en 16/10 omwille van overlijden oom, wegens tekort aan personeel gevraagd eerst te proberen ruilen, heeft iemand gevonden voor 14/10, was daarna niet bereikbaar voor planning en meldde zich tenslotte ziek"/>
    <x v="9"/>
    <x v="1"/>
  </r>
  <r>
    <x v="2"/>
    <n v="28830"/>
    <s v="Isiklar Okan"/>
    <d v="2016-01-26T00:00:00"/>
    <s v="verg: opvolgen"/>
    <x v="2"/>
    <x v="2"/>
  </r>
  <r>
    <x v="2"/>
    <n v="28830"/>
    <s v="Isiklar Okan"/>
    <d v="2017-01-19T00:00:00"/>
    <s v="verg: gesprek bij volgende ZI"/>
    <x v="2"/>
    <x v="3"/>
  </r>
  <r>
    <x v="6"/>
    <n v="28830"/>
    <s v="Isiklar Okan"/>
    <d v="2017-04-25T00:00:00"/>
    <s v="sw : standaard gesprek ziekteverzuim, verder goed dossier"/>
    <x v="0"/>
    <x v="3"/>
  </r>
  <r>
    <x v="2"/>
    <n v="28830"/>
    <s v="Isiklar Okan"/>
    <d v="2018-06-27T00:00:00"/>
    <s v="verg: opvolgen"/>
    <x v="6"/>
    <x v="4"/>
  </r>
  <r>
    <x v="0"/>
    <n v="28841"/>
    <s v="Demir Bülent"/>
    <d v="2015-06-16T00:00:00"/>
    <s v="16/06/2015(sw) : door omstandigheden wat slordig, zal saldo aanzuiveren"/>
    <x v="6"/>
    <x v="1"/>
  </r>
  <r>
    <x v="0"/>
    <n v="28841"/>
    <s v="Demir Bülent"/>
    <d v="2016-09-01T00:00:00"/>
    <s v="SW :  was voorzien op gesprek, na telefonischh contact gesprek afgelast op voorwaarde dat saldo op nul kwam, wel een brief opgemaakt"/>
    <x v="1"/>
    <x v="2"/>
  </r>
  <r>
    <x v="12"/>
    <n v="28841"/>
    <s v="Demir Bülent"/>
    <d v="2018-01-24T00:00:00"/>
    <s v="cr: uniform nu in orde; melding mbt attest was nav vroeger herbeginnen met andere diensten, miscommunicatie; 1x vergist van dienst; heeft thuis veel aan zijn hoofd (vandaar ook dat RC niet verliep zoals het hoorde, hij niet reageerde op mails,…); loopt van pier naar pol omdat vrouw niet goed is, zij is herstellende, 2018 is hij goed gestart, heeft de intentie dit vol te houden"/>
    <x v="2"/>
    <x v="4"/>
  </r>
  <r>
    <x v="0"/>
    <n v="28841"/>
    <s v="Demir Bülent"/>
    <d v="2018-08-21T00:00:00"/>
    <s v="sw: streng gesprek rond geldafgifte (formele verwittiging). Demir moet regelmatiger storten ! Verder goed dossier"/>
    <x v="4"/>
    <x v="4"/>
  </r>
  <r>
    <x v="3"/>
    <n v="28908"/>
    <s v="Willaert Steven"/>
    <d v="2017-09-21T00:00:00"/>
    <s v="info soc dienst: mag niet rijden omdat hij geen medische schifting heeft voor rijden met bril (enkel voor rijden met lenzen), heeft een te grote 'afwijking'; mag lenzen tijdelijk niet dragen omdat hij oogproblemen heeft"/>
    <x v="1"/>
    <x v="3"/>
  </r>
  <r>
    <x v="3"/>
    <n v="28908"/>
    <s v="Willaert Steven"/>
    <d v="2017-09-27T00:00:00"/>
    <s v="info soc dienst: Ik heb vandaag telefoon gekregen van Steven Willaert. Ik had hem deze namiddag voorzien op de planning van de arbeidsgeneesheer. _x000a_Daar ging hij op basis van verslagen van zijn specialist naar de arbeidsgeneesheer komen, maar dat verslag is nog niet binnen. Van zodra het binnen is, laat hij iets weten en plan ik een afspraak in. _x000a_"/>
    <x v="1"/>
    <x v="3"/>
  </r>
  <r>
    <x v="3"/>
    <n v="28908"/>
    <s v="Willaert Steven"/>
    <d v="2017-10-05T00:00:00"/>
    <s v="info soc dienst: mag aangepast werk doen waar geen medische schifting voor nodig is - gaat zelf ook second opinion vragen voor andere behandeling eventueel, zodat hij wel weer lenzen mag dragen"/>
    <x v="9"/>
    <x v="3"/>
  </r>
  <r>
    <x v="3"/>
    <n v="28908"/>
    <s v="Willaert Steven"/>
    <d v="2017-10-30T00:00:00"/>
    <s v="hernomen (voltijds)"/>
    <x v="9"/>
    <x v="3"/>
  </r>
  <r>
    <x v="4"/>
    <n v="28910"/>
    <s v="Gassa Osmane"/>
    <d v="2017-05-24T00:00:00"/>
    <s v="sw : gesprek rond klantenreacties, tevens over verzuim gesproken"/>
    <x v="7"/>
    <x v="3"/>
  </r>
  <r>
    <x v="1"/>
    <n v="28994"/>
    <s v="De Petter Peter"/>
    <d v="2016-05-03T00:00:00"/>
    <s v="overleg rijschool: coaching leert dat hij te weinig in de spiegels kijkt en geen rekening houdt met uitzwaai, meeste ongevallen zijn door uitzwaai, plannen voor preventief rijden 1-1 met gelede bus"/>
    <x v="7"/>
    <x v="2"/>
  </r>
  <r>
    <x v="7"/>
    <n v="28995"/>
    <s v="Grillaert Lieven"/>
    <d v="2015-02-23T00:00:00"/>
    <s v="23/02/2015 (sw): Item geplaatst op facebook enveel reactie van collega's, zelf verschoten van reactie en item verwijderd "/>
    <x v="10"/>
    <x v="1"/>
  </r>
  <r>
    <x v="7"/>
    <n v="28995"/>
    <s v="Grillaert Lieven"/>
    <d v="2015-11-19T00:00:00"/>
    <s v="19/11/15 (cr): voor de tweede keer gewezen op policy sociale media (nav aanslagen in Parijs)"/>
    <x v="11"/>
    <x v="1"/>
  </r>
  <r>
    <x v="7"/>
    <n v="28995"/>
    <s v="Grillaert Lieven"/>
    <d v="2015-12-15T00:00:00"/>
    <s v="15/12/15: door Natacha (soc dienst) aangesproken op post op FB ivm moeten blazen op werk, was positief bedoeld zei hij"/>
    <x v="3"/>
    <x v="1"/>
  </r>
  <r>
    <x v="2"/>
    <n v="28995"/>
    <s v="Grillaert Lieven"/>
    <d v="2016-01-26T00:00:00"/>
    <s v="verg: momenteel ZI01 tot 29/02, opvolgen"/>
    <x v="2"/>
    <x v="2"/>
  </r>
  <r>
    <x v="7"/>
    <n v="28995"/>
    <s v="Grillaert Lieven"/>
    <d v="2016-03-21T00:00:00"/>
    <s v="Telefoongesprek SH nav post op FB, heeft dit verwijderd na lang gesprek over humor. Volgende keer formeel gesprek bij SH, bevestigen in brief en verwijzen naar voorgaande gesprekken (enkel gesprek met SW is via brief bevestigd)"/>
    <x v="5"/>
    <x v="2"/>
  </r>
  <r>
    <x v="5"/>
    <n v="28995"/>
    <s v="Grillaert Lieven"/>
    <d v="2016-12-14T00:00:00"/>
    <s v="cr: formeel gesprek: opletten wat op facebook en andere sociale media wordt gezet"/>
    <x v="3"/>
    <x v="2"/>
  </r>
  <r>
    <x v="3"/>
    <n v="28995"/>
    <s v="Grillaert Lieven"/>
    <d v="2018-07-26T00:00:00"/>
    <s v="sw : nog 3 weken kine, daarna ok"/>
    <x v="8"/>
    <x v="4"/>
  </r>
  <r>
    <x v="3"/>
    <n v="28995"/>
    <s v="Grillaert Lieven"/>
    <d v="2018-07-31T00:00:00"/>
    <s v="sw : herstelt van operatie aan de knie, momenteel kine, alles loopt volgens plan. Hervat on principe eind van de maand augustus"/>
    <x v="8"/>
    <x v="4"/>
  </r>
  <r>
    <x v="10"/>
    <n v="28997"/>
    <s v="Dewelde Stijn"/>
    <d v="2015-09-25T00:00:00"/>
    <s v="Positieve ademtest op 25/09/2015 (preventieve actie)"/>
    <x v="1"/>
    <x v="1"/>
  </r>
  <r>
    <x v="6"/>
    <n v="28997"/>
    <s v="Dewelde Stijn"/>
    <d v="2018-01-11T00:00:00"/>
    <s v="sw : eerste gesprek - heeft groot negatief  saldo op rekening courant"/>
    <x v="2"/>
    <x v="4"/>
  </r>
  <r>
    <x v="10"/>
    <n v="28997"/>
    <s v="Dewelde Stijn"/>
    <d v="2018-02-22T00:00:00"/>
    <s v="overleg regio: 1 periode twee weken na gesprek + RC (als begin volgende week NOK dit erbij nemen - redelijk wat voeten in de aarde gehad, via vakbond afspraak dat het begin volgende week ok moet zijn)"/>
    <x v="10"/>
    <x v="4"/>
  </r>
  <r>
    <x v="0"/>
    <n v="28997"/>
    <s v="Dewelde Stijn"/>
    <d v="2018-03-06T00:00:00"/>
    <s v="sw : gesprek over geldafgifte, Stijn zal bijstorten (ten laatste op 16 maart op nul)"/>
    <x v="5"/>
    <x v="4"/>
  </r>
  <r>
    <x v="2"/>
    <n v="28997"/>
    <s v="Dewelde Stijn"/>
    <d v="2018-06-08T00:00:00"/>
    <s v="overleg regio: 4e periode in 2018, nu waarschijnlijk verlofopname en vergeten bellen voor herneming; inplannen tijdens ZI"/>
    <x v="6"/>
    <x v="4"/>
  </r>
  <r>
    <x v="6"/>
    <n v="28997"/>
    <s v="Dewelde Stijn"/>
    <d v="2018-06-21T00:00:00"/>
    <s v="sw : Start traject, Stijn is thuis wegens een moeilijke periode (privé). Hervat volgende week. Meegegeven dat het 5 voor twaalf is betreft verzuim"/>
    <x v="6"/>
    <x v="4"/>
  </r>
  <r>
    <x v="2"/>
    <n v="28997"/>
    <s v="Dewelde Stijn"/>
    <d v="2018-06-25T00:00:00"/>
    <s v="verg: streng gesprek, morgen herneemt hij"/>
    <x v="6"/>
    <x v="4"/>
  </r>
  <r>
    <x v="2"/>
    <n v="29074"/>
    <s v="De Prycker Jacques"/>
    <d v="2015-01-30T00:00:00"/>
    <s v="verg 30/01/15: hartaanval gehad, geen actie"/>
    <x v="2"/>
    <x v="1"/>
  </r>
  <r>
    <x v="2"/>
    <n v="29074"/>
    <s v="De Prycker Jacques"/>
    <d v="2015-07-27T00:00:00"/>
    <s v="verg 27/07/15: hernomen, niet meer ZI geweest"/>
    <x v="8"/>
    <x v="1"/>
  </r>
  <r>
    <x v="3"/>
    <n v="29074"/>
    <s v="De Prycker Jacques"/>
    <d v="2016-06-16T00:00:00"/>
    <s v="melding soc dienst: zoon is weer weggelopen uit internaat en is weer verdwenen. Jacques wou enkel verhaal komen doen, maar leek zwaar onder de dindruk. Na advies arbeidsgeneesheer naar huis gestuurd."/>
    <x v="6"/>
    <x v="2"/>
  </r>
  <r>
    <x v="3"/>
    <n v="29074"/>
    <s v="De Prycker Jacques"/>
    <d v="2018-07-31T00:00:00"/>
    <s v="sw : thuis sinds half mei;, heeft &quot;slapend&quot; been (links). Momenteel trachten ze met medicatie en infiltratie een oplossing te vinden, mogelijks volgt een operatie. Verwachting is dat hij nog even zal thuis zijn. "/>
    <x v="8"/>
    <x v="4"/>
  </r>
  <r>
    <x v="2"/>
    <n v="29075"/>
    <s v="Ahmad Herish"/>
    <d v="2015-05-27T00:00:00"/>
    <s v="verg 27/07/15: gesprek regio "/>
    <x v="7"/>
    <x v="1"/>
  </r>
  <r>
    <x v="14"/>
    <n v="29075"/>
    <s v="Ahmad Herish"/>
    <d v="2015-06-30T00:00:00"/>
    <s v="30/06/15: melding rijschool: niet in uniform"/>
    <x v="6"/>
    <x v="1"/>
  </r>
  <r>
    <x v="6"/>
    <n v="29075"/>
    <s v="Ahmad Herish"/>
    <d v="2015-08-26T00:00:00"/>
    <s v="26/08/2015 (SW) : ziekte door kleine ingreep (hervallen) en privéproblemen (doorverwezen soc. dienst)"/>
    <x v="4"/>
    <x v="1"/>
  </r>
  <r>
    <x v="1"/>
    <n v="29075"/>
    <s v="Ahmad Herish"/>
    <d v="2015-12-08T00:00:00"/>
    <s v="08/12/15: niet geslaagd examen tram (openbare weg), herexamen 16/12"/>
    <x v="3"/>
    <x v="1"/>
  </r>
  <r>
    <x v="2"/>
    <n v="29075"/>
    <s v="Ahmad Herish"/>
    <d v="2016-01-26T00:00:00"/>
    <s v="verg: momenteel ZB05 tot 30/04/2016, opvolgen"/>
    <x v="2"/>
    <x v="2"/>
  </r>
  <r>
    <x v="0"/>
    <n v="29075"/>
    <s v="Ahmad Herish"/>
    <d v="2016-08-08T00:00:00"/>
    <s v="gesprek cr: wanneer meeslepend saldo van 26,97 euro gestort wordt, zal hij regelmatig op nul komen met huidig stortingsgedrag"/>
    <x v="4"/>
    <x v="2"/>
  </r>
  <r>
    <x v="8"/>
    <n v="29075"/>
    <s v="Ahmad Herish"/>
    <d v="2016-08-08T00:00:00"/>
    <s v="gesprek cr: te wijten aan privézorgen (gevraagd aan soc dienst contact op te nemen met hem)"/>
    <x v="4"/>
    <x v="2"/>
  </r>
  <r>
    <x v="6"/>
    <n v="29075"/>
    <s v="Ahmad Herish"/>
    <d v="2016-08-08T00:00:00"/>
    <s v="gesprek cr: maar tweemaal ziek geweest voorbije jaar, dus beter"/>
    <x v="4"/>
    <x v="2"/>
  </r>
  <r>
    <x v="2"/>
    <n v="29075"/>
    <s v="Ahmad Herish"/>
    <d v="2017-01-19T00:00:00"/>
    <s v="verg: gesprek inplannen"/>
    <x v="2"/>
    <x v="3"/>
  </r>
  <r>
    <x v="6"/>
    <n v="29075"/>
    <s v="Ahmad Herish"/>
    <d v="2017-02-06T00:00:00"/>
    <s v="sw : standaardgesprek ziekteverzuim, beseft dat perioden te hoog zijn en belooft er aan te werken,…"/>
    <x v="10"/>
    <x v="3"/>
  </r>
  <r>
    <x v="2"/>
    <n v="29075"/>
    <s v="Ahmad Herish"/>
    <d v="2017-09-04T00:00:00"/>
    <s v="verg: gesprek regio (laatste in regio)"/>
    <x v="1"/>
    <x v="3"/>
  </r>
  <r>
    <x v="6"/>
    <n v="29075"/>
    <s v="Ahmad Herish"/>
    <d v="2017-09-26T00:00:00"/>
    <s v="cr: verhaal van krediet gedaan, heeft last gehad van depressieve periodes, maar ziet nu veel verbeteringen (volgt geen behandeling meer)"/>
    <x v="1"/>
    <x v="3"/>
  </r>
  <r>
    <x v="0"/>
    <n v="29075"/>
    <s v="Ahmad Herish"/>
    <d v="2017-09-26T00:00:00"/>
    <s v="cr: gezegd dat hij hier meer zorg aan moet besteden"/>
    <x v="1"/>
    <x v="3"/>
  </r>
  <r>
    <x v="12"/>
    <n v="29075"/>
    <s v="Ahmad Herish"/>
    <d v="2017-09-26T00:00:00"/>
    <s v="cr: gezegd dat hij hier meer zorg aan moet besteden (1x TL, 2x geen ongevallenpapieren bij)"/>
    <x v="1"/>
    <x v="3"/>
  </r>
  <r>
    <x v="2"/>
    <n v="29075"/>
    <s v="Ahmad Herish"/>
    <d v="2018-06-25T00:00:00"/>
    <s v="verg: bij volgende streng gesprek SH"/>
    <x v="6"/>
    <x v="4"/>
  </r>
  <r>
    <x v="28"/>
    <n v="29075"/>
    <s v="Ahmad Herish"/>
    <d v="2018-08-13T00:00:00"/>
    <s v="sw : gesprek ziekte en RC , beide zijn gekoppeld. Doorverwezen naar sociale dienst, dossier evalueren binnen 2 weken"/>
    <x v="4"/>
    <x v="4"/>
  </r>
  <r>
    <x v="29"/>
    <n v="29075"/>
    <s v="Ahmad Herish"/>
    <d v="2018-09-14T00:00:00"/>
    <s v="Ook na twee aangetekende brieven nog geen nieuws van Herish. Staat met AF03 sinds 23/08/18. Derde en laatste aangetekende brief verzonden."/>
    <x v="1"/>
    <x v="4"/>
  </r>
  <r>
    <x v="2"/>
    <n v="29077"/>
    <s v="Dogan Enes"/>
    <d v="2015-01-30T00:00:00"/>
    <s v="verg 30/01/15: ingreep gehad, geen actie"/>
    <x v="2"/>
    <x v="1"/>
  </r>
  <r>
    <x v="7"/>
    <n v="29077"/>
    <s v="Dogan Enes"/>
    <d v="2016-01-12T00:00:00"/>
    <s v="gesprek SW nav klachten pesterijen (Alain Detaeye) - grof en lachend taalgebruik - wilde verhaal eens kwijt; tip gegeven onderling uit te spreken; heeft al sms met excuses ontvangen van Alain"/>
    <x v="2"/>
    <x v="2"/>
  </r>
  <r>
    <x v="7"/>
    <n v="29077"/>
    <s v="Dogan Enes"/>
    <d v="2016-10-13T00:00:00"/>
    <s v="cr: Enes sprak me aan in de gang, hij wilde me spreken. Hij voelt zich afglijden naar een chauffeur die het minder en minder goed doet (maakt fouten bij halteren, rijdt te ver aan terminus, komt 3x te laat,…) Zit hier zelf enorm mee verveeld, wilde tips en advies. Privé een moeilijke periode gehad, dit gaat nu beter, maar dan komt dit nu. Heb hem laten ventileren (wat hem zichtbaar deugd deed), en een actieve coaching voorgesteld. Ok voor rijschool - zal op 31/10 zijn."/>
    <x v="9"/>
    <x v="2"/>
  </r>
  <r>
    <x v="6"/>
    <n v="29077"/>
    <s v="Dogan Enes"/>
    <d v="2017-07-26T00:00:00"/>
    <s v="Enes werd op 25/07 door Alain Jouret aangesproken op zijn rijstijl; is volgens Enes op een niet-correcte manier gebeurd, heeft een aflos gevraagd en is naar soc dienst gegaan; heeft zich de dag erop ziek gemeld voor een week; hem gesproken en erop gewezen dat thuisblijven geen goed idee is, een gesprek met Alain wel; soc dienst heeft hem hetzelfde gezegd"/>
    <x v="8"/>
    <x v="3"/>
  </r>
  <r>
    <x v="12"/>
    <n v="29077"/>
    <s v="Dogan Enes"/>
    <d v="2018-04-09T00:00:00"/>
    <s v="sw : standaardgesprek 5 meldingen in chauffeurbeheer"/>
    <x v="0"/>
    <x v="4"/>
  </r>
  <r>
    <x v="5"/>
    <n v="29179"/>
    <s v="Verwee Dries"/>
    <d v="2018-03-28T00:00:00"/>
    <s v="blanco biljet -&gt; afgehandeld via vvf (spreekt in voordeel: correct stortingsgedrag + fout van kasdienst met pos saldo van 9 euro tot gevolg twee jaar laten aanslepen totdat het via ons bureel werd rechtgezet)"/>
    <x v="5"/>
    <x v="4"/>
  </r>
  <r>
    <x v="1"/>
    <n v="29181"/>
    <s v="Van Turtelboom Franky"/>
    <d v="2014-12-17T00:00:00"/>
    <s v="17/12/14: evaluatiegesprek, verlenging proef met 6 maanden wegens aantal ongevallen (7), coaching gevraagd"/>
    <x v="3"/>
    <x v="0"/>
  </r>
  <r>
    <x v="1"/>
    <n v="29181"/>
    <s v="Van Turtelboom Franky"/>
    <d v="2015-01-28T00:00:00"/>
    <s v="verg RS 28/01/15: opvolgen in regio"/>
    <x v="2"/>
    <x v="1"/>
  </r>
  <r>
    <x v="1"/>
    <n v="29181"/>
    <s v="Van Turtelboom Franky"/>
    <d v="2015-05-19T00:00:00"/>
    <s v="19/05/2015(sw) : positieve evolutie"/>
    <x v="7"/>
    <x v="1"/>
  </r>
  <r>
    <x v="1"/>
    <n v="29181"/>
    <s v="Van Turtelboom Franky"/>
    <d v="2015-08-05T00:00:00"/>
    <s v="05/08/15: vraag naar coaching aan rijschool (10 ongevallen in een jaar)"/>
    <x v="4"/>
    <x v="1"/>
  </r>
  <r>
    <x v="1"/>
    <n v="29181"/>
    <s v="Van Turtelboom Franky"/>
    <d v="2015-12-10T00:00:00"/>
    <s v="10/12/15: opvolgen"/>
    <x v="3"/>
    <x v="1"/>
  </r>
  <r>
    <x v="30"/>
    <n v="29267"/>
    <s v="Degroote Marleen"/>
    <d v="2015-01-15T00:00:00"/>
    <s v="15/01/2015: nieuwe chauffeur"/>
    <x v="2"/>
    <x v="1"/>
  </r>
  <r>
    <x v="2"/>
    <n v="29267"/>
    <s v="Degroote Marleen"/>
    <d v="2015-01-30T00:00:00"/>
    <s v="verg 30/01/15: soc dienst voert gesprek na herneming"/>
    <x v="2"/>
    <x v="1"/>
  </r>
  <r>
    <x v="2"/>
    <n v="29267"/>
    <s v="Degroote Marleen"/>
    <d v="2015-07-27T00:00:00"/>
    <s v="verg 27/07/15: heeft CVS gehad, wil aangepast werk aanvragen, zal daarvoor contact opnemen met regio want arbeidsgeneesheer minimaliseert het (was gekend bij aanwerving)"/>
    <x v="8"/>
    <x v="1"/>
  </r>
  <r>
    <x v="1"/>
    <n v="29267"/>
    <s v="Degroote Marleen"/>
    <d v="2015-08-26T00:00:00"/>
    <s v="26/08/15: bijkomende opleiding gelede bus nodig"/>
    <x v="4"/>
    <x v="1"/>
  </r>
  <r>
    <x v="1"/>
    <n v="29267"/>
    <s v="Degroote Marleen"/>
    <d v="2015-10-19T00:00:00"/>
    <s v="19/10/15: vraag aan rijschool om ze eens te coachen in kader van ongevallen"/>
    <x v="9"/>
    <x v="1"/>
  </r>
  <r>
    <x v="1"/>
    <n v="29267"/>
    <s v="Degroote Marleen"/>
    <d v="2015-12-10T00:00:00"/>
    <s v="10/12/15: nog coaching gevraagd aan RS"/>
    <x v="3"/>
    <x v="1"/>
  </r>
  <r>
    <x v="1"/>
    <n v="29267"/>
    <s v="Degroote Marleen"/>
    <d v="2016-04-22T00:00:00"/>
    <s v="sw :  hoog aantal ongevallen, verder ok "/>
    <x v="0"/>
    <x v="2"/>
  </r>
  <r>
    <x v="1"/>
    <n v="29267"/>
    <s v="Degroote Marleen"/>
    <d v="2016-05-03T00:00:00"/>
    <s v="overleg rijschool: laatste ongeval dateert van december 2015, opvolgen"/>
    <x v="7"/>
    <x v="2"/>
  </r>
  <r>
    <x v="2"/>
    <n v="29267"/>
    <s v="Degroote Marleen"/>
    <d v="2016-08-01T00:00:00"/>
    <s v="verg: ZI01 nu, opvolgen"/>
    <x v="4"/>
    <x v="2"/>
  </r>
  <r>
    <x v="2"/>
    <n v="29267"/>
    <s v="Degroote Marleen"/>
    <d v="2017-01-24T00:00:00"/>
    <s v="verg: werkt constructief, doet haar best, opvolgen"/>
    <x v="2"/>
    <x v="3"/>
  </r>
  <r>
    <x v="30"/>
    <n v="29269"/>
    <s v="Hoylaerts Geert"/>
    <d v="2015-01-16T00:00:00"/>
    <s v="16/01/2015: nieuwe chauffeur"/>
    <x v="2"/>
    <x v="1"/>
  </r>
  <r>
    <x v="30"/>
    <n v="29271"/>
    <s v="Maes Filip"/>
    <d v="2015-01-15T00:00:00"/>
    <s v="15/01/2015: nieuwe chauffeur"/>
    <x v="2"/>
    <x v="1"/>
  </r>
  <r>
    <x v="30"/>
    <n v="29271"/>
    <s v="Maes Filip"/>
    <d v="2015-04-24T00:00:00"/>
    <s v="24/04/2015: nieuwe chauffeur, ongevallen = aandachtspunt"/>
    <x v="0"/>
    <x v="1"/>
  </r>
  <r>
    <x v="2"/>
    <n v="29271"/>
    <s v="Maes Filip"/>
    <d v="2017-09-04T00:00:00"/>
    <s v="verg: bij volgende ZI gesprek regio"/>
    <x v="1"/>
    <x v="3"/>
  </r>
  <r>
    <x v="6"/>
    <n v="29271"/>
    <s v="Maes Filip"/>
    <d v="2018-02-05T00:00:00"/>
    <s v="sw : standaard start verzuimgesprek"/>
    <x v="10"/>
    <x v="4"/>
  </r>
  <r>
    <x v="30"/>
    <n v="29318"/>
    <s v="DeCorte Jean-Philippe"/>
    <d v="2015-04-28T00:00:00"/>
    <s v="28/04/2015: nieuwe chauffeur"/>
    <x v="0"/>
    <x v="1"/>
  </r>
  <r>
    <x v="7"/>
    <n v="29318"/>
    <s v="DeCorte Jean-Philippe"/>
    <d v="2017-06-23T00:00:00"/>
    <s v="Blijkt dat er afspraken zijn dat Jean-Philippe zijn gsm bij zich mag houden tijdens de dienst… Geluisterd bij soc dienst: mail van hoofd dispatching 20/10/14:  _x000a_&quot;DeCorte Jean-Phillipe 29318 is een nieuwe chauffeur die een gehoorprobleem heeft. Hij heeft in beide oren een hoorapparaat maar desondanks heeft hij soms nog problemen met het verstaan van radio oproepen. Voor een gesprek met de reizigers moet hij gedeeltelijk beroep doen op liplezen. Zijn GSM is aangesloten op zijn hoorapparaat en daarom is in overleg met Natacha gevraagd dat wanneer hij een oproep niet verstaan heeft, dat hij dispatching zal opbellen met zijn GSM. Natacha zal ook doorgeven aan de controlediensten dat deze chauffeur permanent met oortjes mag rijden._x000a_Gelieve hiervoor het nodige begrip op te brengen, mochten er toch problemen zijn mag je Natacha en mij hiervoor contacteren.&quot;"/>
    <x v="6"/>
    <x v="3"/>
  </r>
  <r>
    <x v="2"/>
    <n v="29367"/>
    <s v="De Rycke Sylvie"/>
    <d v="2015-04-27T00:00:00"/>
    <s v="verg 27/07/15: gesprek regio gesprek "/>
    <x v="0"/>
    <x v="1"/>
  </r>
  <r>
    <x v="30"/>
    <n v="29367"/>
    <s v="De Rycke Sylvie"/>
    <d v="2015-04-29T00:00:00"/>
    <s v="29/04/2015: nieuwe chauffeur"/>
    <x v="0"/>
    <x v="1"/>
  </r>
  <r>
    <x v="6"/>
    <n v="29367"/>
    <s v="De Rycke Sylvie"/>
    <d v="2015-08-27T00:00:00"/>
    <s v="27/08/2015 (SW) : meestal korte afwezigheden wegens onder meer migraine, doorverwezen naar arbeidsgeneesheer"/>
    <x v="4"/>
    <x v="1"/>
  </r>
  <r>
    <x v="8"/>
    <n v="29367"/>
    <s v="De Rycke Sylvie"/>
    <d v="2016-01-29T00:00:00"/>
    <s v="gesprek CR: was aanvankelijk wat defensief en kwaad ('die uren zijn ook niet gemakkelijk'), heb dit benoemd, waarna ze toegaf wat kwaad te zijn omdat ze haar best deed en toch weer op gesprek moest komen. Heb haar bevestigd dat voor verschillende zaken verschillende procedures gelden en dat we zeker niet haar aan het zoeken zijn (wat wel haar gevoel was). Ze is goed bezig (ZI, geld,...), ze moet alleen als het wat veel wordt qua wisselende uren wat meer rust inlassen (bv een dagje verlof nemen). Ze was een heel andere persoon op het einde van het gesprek. Heb haar aangeraden dat als ze met iets zit, zeker moet langskomen en er niet mee moet blijven lopen."/>
    <x v="2"/>
    <x v="2"/>
  </r>
  <r>
    <x v="2"/>
    <n v="29367"/>
    <s v="De Rycke Sylvie"/>
    <d v="2017-06-09T00:00:00"/>
    <s v="overleg met sociale dienst: wachten of ze herneemt of niet"/>
    <x v="6"/>
    <x v="3"/>
  </r>
  <r>
    <x v="3"/>
    <n v="29367"/>
    <s v="De Rycke Sylvie"/>
    <d v="2017-06-12T00:00:00"/>
    <s v="sw: verlenging binnengebracht, heb Sylvie aan de lijn gehad. Ze sukkelt wat met haar rug, vandaar de huidige (langdurige) afwezigheid. _x000a_Heb nog eens expliciet gevraagd naar de periode dat ze het wat lastig had als chauffeur. Dit is momenteel volledig onder controle. "/>
    <x v="6"/>
    <x v="3"/>
  </r>
  <r>
    <x v="2"/>
    <n v="29367"/>
    <s v="De Rycke Sylvie"/>
    <d v="2017-09-06T00:00:00"/>
    <s v="verg: opvolgen, bij volgende periode luisteren of het met de rug te maken heeft"/>
    <x v="1"/>
    <x v="3"/>
  </r>
  <r>
    <x v="2"/>
    <n v="29367"/>
    <s v="De Rycke Sylvie"/>
    <d v="2018-06-08T00:00:00"/>
    <s v="overleg regio: periode in mei, vorige dateert van nov '17 -&gt; opvolgen"/>
    <x v="6"/>
    <x v="4"/>
  </r>
  <r>
    <x v="6"/>
    <n v="29367"/>
    <s v="De Rycke Sylvie"/>
    <d v="2018-08-28T00:00:00"/>
    <s v="sw : reden van verzuim zijn de diensten, afspraak is om in de rol BO5 te stappen"/>
    <x v="4"/>
    <x v="4"/>
  </r>
  <r>
    <x v="2"/>
    <n v="29369"/>
    <s v="Vyncke Sissi"/>
    <d v="2015-01-30T00:00:00"/>
    <s v="verg 30/01/15: geen actie"/>
    <x v="2"/>
    <x v="1"/>
  </r>
  <r>
    <x v="30"/>
    <n v="29369"/>
    <s v="Vyncke Sissi"/>
    <d v="2015-04-21T00:00:00"/>
    <s v="21/04/2015: nieuwe chauffeur, gewezen op ZI"/>
    <x v="0"/>
    <x v="1"/>
  </r>
  <r>
    <x v="6"/>
    <n v="29369"/>
    <s v="Vyncke Sissi"/>
    <d v="2015-04-21T00:00:00"/>
    <s v="21/04/2015 (sw) : evaluatiegesprek 6 maanden, Sissy had een medisch probleem waardoor ze &quot;sukkelde&quot; en regelmatig ziek was, probleem is opgelost"/>
    <x v="0"/>
    <x v="1"/>
  </r>
  <r>
    <x v="2"/>
    <n v="29369"/>
    <s v="Vyncke Sissi"/>
    <d v="2015-07-27T00:00:00"/>
    <s v="verg 27/07/15: 1 AO sinds gesprek 21/04/15, opvolgen"/>
    <x v="8"/>
    <x v="1"/>
  </r>
  <r>
    <x v="0"/>
    <n v="29369"/>
    <s v="Vyncke Sissi"/>
    <d v="2015-12-16T00:00:00"/>
    <s v="16/12/15: zeker elke barema storten, besefte het zelf"/>
    <x v="3"/>
    <x v="1"/>
  </r>
  <r>
    <x v="6"/>
    <n v="29369"/>
    <s v="Vyncke Sissi"/>
    <d v="2015-12-16T00:00:00"/>
    <s v="16/12/15: 1 ziekteperiode, niet gerelateerd aan voorgaande, 2 AO (2e was herval van 1e, nl nekpijn na noodremming)"/>
    <x v="3"/>
    <x v="1"/>
  </r>
  <r>
    <x v="2"/>
    <n v="29369"/>
    <s v="Vyncke Sissi"/>
    <d v="2016-01-26T00:00:00"/>
    <s v="verg: opvolgen"/>
    <x v="2"/>
    <x v="2"/>
  </r>
  <r>
    <x v="2"/>
    <n v="29369"/>
    <s v="Vyncke Sissi"/>
    <d v="2016-07-20T00:00:00"/>
    <s v="verg: nav ZI op 20/07 maar wel foto op facebook  (samen met Nick De Roo) opgebeld door SW, 1 dag ziek, heeft gesprek gevraagd; laatste kans geven"/>
    <x v="8"/>
    <x v="2"/>
  </r>
  <r>
    <x v="3"/>
    <n v="29369"/>
    <s v="Vyncke Sissi"/>
    <d v="2016-07-20T00:00:00"/>
    <s v="sw telefonisch gecontacteert om volgende reden: Nick is gelijktijdig ziek met Sissi en volgens facebook is er geen vuiltje aan de lucht,… gesprek wordt voorzien"/>
    <x v="8"/>
    <x v="2"/>
  </r>
  <r>
    <x v="6"/>
    <n v="29369"/>
    <s v="Vyncke Sissi"/>
    <d v="2016-07-28T00:00:00"/>
    <s v="sw : gesprek rond ziek en facebook (zie personeelsdossier)"/>
    <x v="8"/>
    <x v="2"/>
  </r>
  <r>
    <x v="2"/>
    <n v="29369"/>
    <s v="Vyncke Sissi"/>
    <d v="2017-01-19T00:00:00"/>
    <s v="verg: 4 nieuwe periodes sinds gesprek; gesprek plannen bij IVC"/>
    <x v="2"/>
    <x v="3"/>
  </r>
  <r>
    <x v="6"/>
    <n v="29369"/>
    <s v="Vyncke Sissi"/>
    <d v="2017-03-22T00:00:00"/>
    <s v="gesprek IVC + CR: gewezen op aantal afwezigheden in de hele loopbaan (21 periodes sinds indiensttreding 2014); moet naar beneden; laatste verwittiging"/>
    <x v="5"/>
    <x v="3"/>
  </r>
  <r>
    <x v="30"/>
    <n v="29370"/>
    <s v="De Weerdt Samuel"/>
    <d v="2015-04-28T00:00:00"/>
    <s v="28/04/2015: nieuwe chauffeur"/>
    <x v="0"/>
    <x v="1"/>
  </r>
  <r>
    <x v="3"/>
    <n v="29370"/>
    <s v="De Weerdt Samuel"/>
    <d v="2016-02-19T00:00:00"/>
    <s v="Hij mailde dinsdag 16 februari 2016 met de vraag een TM te krijgen op vrijdag 19 februari 2016. Dit was niet mogelijk. Hij was voorzien met een dienst 1 van 17u31 tot 23u54. Donderdag 18 februari 2016 gaf hij de melding dat hij ziek was."/>
    <x v="10"/>
    <x v="2"/>
  </r>
  <r>
    <x v="6"/>
    <n v="29370"/>
    <s v="De Weerdt Samuel"/>
    <d v="2016-04-21T00:00:00"/>
    <s v="sw : verschillende redenen, geen aanleiding tot verder verzuim, rest ok"/>
    <x v="0"/>
    <x v="2"/>
  </r>
  <r>
    <x v="0"/>
    <n v="29370"/>
    <s v="De Weerdt Samuel"/>
    <d v="2016-11-24T00:00:00"/>
    <s v="cr: tijdens gesprek ook op r/c gewezen, weet dat hij er slordig in is, maar zal erop letten elke week te storten"/>
    <x v="11"/>
    <x v="2"/>
  </r>
  <r>
    <x v="6"/>
    <n v="29370"/>
    <s v="De Weerdt Samuel"/>
    <d v="2016-11-24T00:00:00"/>
    <s v="cr: na gesprek in april 2 periodes: 1 korte in juli en 1 lange kort nadien; kreeg last van zijn tanden, moest er zware pijnstillers voor nemen, op jaarlijks onderzoek bij arbeidsgeneesheer te horen gekregen dat hij er niet mee mocht rijden; operatie was gepland in september (kon niet vroeger), dus tot dan thuis moeten blijven; nu geen problemen meer (enkel nog aanpassen aan prothese)"/>
    <x v="11"/>
    <x v="2"/>
  </r>
  <r>
    <x v="2"/>
    <n v="29370"/>
    <s v="De Weerdt Samuel"/>
    <d v="2017-01-24T00:00:00"/>
    <s v="verg: geen nieuwe periode, opvolgen"/>
    <x v="2"/>
    <x v="3"/>
  </r>
  <r>
    <x v="3"/>
    <n v="29370"/>
    <s v="De Weerdt Samuel"/>
    <d v="2017-10-06T00:00:00"/>
    <s v="cr: aan de lijn gehad nav zijn LZ, is geopereerd aan meniscus, goed aan het herstellen; denkt 1/11 te kunnen hernemen"/>
    <x v="9"/>
    <x v="3"/>
  </r>
  <r>
    <x v="25"/>
    <n v="29370"/>
    <s v="De Weerdt Samuel"/>
    <d v="2017-12-18T00:00:00"/>
    <s v="sw : gesprek over verzuim en DV. Heeft operatie menuscus achter de rug (en vele periode 2016); DV is voor kind dat veel zorg nodig heeft.  Meegegeven dat hij moet zorgen dat hij zijn krediet behoudt en voor kind ook alternatieve oplossingen moet zoeken.&gt;Verder goed dossier. Samuel lijkt me oprecht en verhaal van kind terecht."/>
    <x v="3"/>
    <x v="3"/>
  </r>
  <r>
    <x v="2"/>
    <n v="29370"/>
    <s v="De Weerdt Samuel"/>
    <d v="2018-06-27T00:00:00"/>
    <s v="verg: opvolgen"/>
    <x v="6"/>
    <x v="4"/>
  </r>
  <r>
    <x v="1"/>
    <n v="29407"/>
    <s v="Willemsens Linda"/>
    <d v="2014-11-14T00:00:00"/>
    <s v="14/11/14: 3e kans examen nodig (deels te wijten aan instructeur)"/>
    <x v="11"/>
    <x v="0"/>
  </r>
  <r>
    <x v="1"/>
    <n v="29407"/>
    <s v="Willemsens Linda"/>
    <d v="2015-04-23T00:00:00"/>
    <s v="evaluatiegesprek 23/04/15: 7 ongevallen, waarvan ze 1 betwist, hoofdzakelijk niet verantwoordelijk, zegt defensief te rijden en te leren uit de voorgaande ongevallen, opvolgen, evaluatie na 6 md; "/>
    <x v="0"/>
    <x v="1"/>
  </r>
  <r>
    <x v="30"/>
    <n v="29407"/>
    <s v="Willemsens Linda"/>
    <d v="2015-04-23T00:00:00"/>
    <s v="23/04/2015: nieuwe chauffeur, ongevallen = aandachtspunt"/>
    <x v="0"/>
    <x v="1"/>
  </r>
  <r>
    <x v="1"/>
    <n v="29407"/>
    <s v="Willemsens Linda"/>
    <d v="2015-07-24T00:00:00"/>
    <s v="melding 24/07/15: onzeker over gelede bus, 2 dagen extra tijdens opl rijschool, nu nog extra dag begeleiding met LV nodig en 3 dagen met begeleider"/>
    <x v="8"/>
    <x v="1"/>
  </r>
  <r>
    <x v="1"/>
    <n v="29407"/>
    <s v="Willemsens Linda"/>
    <d v="2015-08-05T00:00:00"/>
    <s v="05/08/15: vraag naar coaching aan rijschool (12 ongevallen in een jaar)"/>
    <x v="4"/>
    <x v="1"/>
  </r>
  <r>
    <x v="1"/>
    <n v="29407"/>
    <s v="Willemsens Linda"/>
    <d v="2015-10-15T00:00:00"/>
    <s v="gesprek 15/10/15: sinds juli 2015 geen ongeval meer, op de goede weg, voelt zich ook rustiger zei ze"/>
    <x v="9"/>
    <x v="1"/>
  </r>
  <r>
    <x v="1"/>
    <n v="29407"/>
    <s v="Willemsens Linda"/>
    <d v="2015-12-10T00:00:00"/>
    <s v="10/12/15: nog coaching gevraagd aan RS"/>
    <x v="3"/>
    <x v="1"/>
  </r>
  <r>
    <x v="1"/>
    <n v="29407"/>
    <s v="Willemsens Linda"/>
    <d v="2016-05-03T00:00:00"/>
    <s v="overleg rijschool: na het gesprek in juli twee nieuwe ongevallen in jan en april (uitzwaai), inplannen voor preventief rijden 1-1 met gelede bus"/>
    <x v="7"/>
    <x v="2"/>
  </r>
  <r>
    <x v="1"/>
    <n v="29407"/>
    <s v="Willemsens Linda"/>
    <d v="2016-05-19T00:00:00"/>
    <s v="gesprek CR: opleiding preventief rijden 1-1 met gelede bus wordt gepland"/>
    <x v="7"/>
    <x v="2"/>
  </r>
  <r>
    <x v="2"/>
    <n v="29407"/>
    <s v="Willemsens Linda"/>
    <d v="2017-01-19T00:00:00"/>
    <s v="verg: gesprek plannen"/>
    <x v="2"/>
    <x v="3"/>
  </r>
  <r>
    <x v="3"/>
    <n v="29407"/>
    <s v="Willemsens Linda"/>
    <d v="2017-02-06T00:00:00"/>
    <s v="sw : gesprek op verzoek Linda, stond te plannen, dit gesprek vervangt het te plannen gesprek. Standaardgesprek rond verzuim (samenloop van omstandigheden, na revalidatie, geen verder verzuim te verwachten"/>
    <x v="10"/>
    <x v="3"/>
  </r>
  <r>
    <x v="2"/>
    <n v="29407"/>
    <s v="Willemsens Linda"/>
    <d v="2017-09-04T00:00:00"/>
    <s v="verg: 1 periode na gesprek, opvolgen"/>
    <x v="1"/>
    <x v="3"/>
  </r>
  <r>
    <x v="4"/>
    <n v="29407"/>
    <s v="Willemsens Linda"/>
    <d v="2018-04-25T00:00:00"/>
    <s v="sw : informeel gesprek over weigering (arogante) reiziger met rolstoel, linda dacht dat reserveren noodzakelijk is"/>
    <x v="0"/>
    <x v="4"/>
  </r>
  <r>
    <x v="6"/>
    <n v="29414"/>
    <s v="Özdemir Idris"/>
    <d v="2018-07-17T00:00:00"/>
    <m/>
    <x v="8"/>
    <x v="4"/>
  </r>
  <r>
    <x v="1"/>
    <n v="29414"/>
    <s v="Özdemir Idris"/>
    <d v="2014-11-25T00:00:00"/>
    <s v="25/11/14: 3e kans examen nodig (deels te wijten aan instructeur)"/>
    <x v="11"/>
    <x v="0"/>
  </r>
  <r>
    <x v="30"/>
    <n v="29414"/>
    <s v="Özdemir Idris"/>
    <d v="2015-05-28T00:00:00"/>
    <s v="28/05/2015: nieuwe chauffeur"/>
    <x v="7"/>
    <x v="1"/>
  </r>
  <r>
    <x v="5"/>
    <n v="29414"/>
    <s v="Özdemir Idris"/>
    <d v="2015-05-15T00:00:00"/>
    <s v="veel agressiemeldingen, lijkt het niet te aanvaarden wanneer daar naar gevraagd wordt (door CR, SW,…). Desk soc veiligheid contact laten opnemen, zijn houding tav reizigers zit ook mogelijk niet goed; wil niet meedoen aan opleiding agressievrij werken"/>
    <x v="7"/>
    <x v="1"/>
  </r>
  <r>
    <x v="5"/>
    <n v="29414"/>
    <s v="Özdemir Idris"/>
    <d v="2015-07-03T00:00:00"/>
    <s v="03/07/15: gesprek soc dienst ivm agressiegevallen, zeer defensief, escalatie mogelijk?"/>
    <x v="8"/>
    <x v="1"/>
  </r>
  <r>
    <x v="5"/>
    <n v="29414"/>
    <s v="Özdemir Idris"/>
    <d v="2015-09-22T00:00:00"/>
    <s v="22/09/15: meldt conflict met El Arras Anass, wil geen contact meer; op 23/09/15 Anass gesproken, die wil ook geen contact meer; bevestigd op brief naar beide"/>
    <x v="1"/>
    <x v="1"/>
  </r>
  <r>
    <x v="5"/>
    <n v="29414"/>
    <s v="Özdemir Idris"/>
    <d v="2015-10-08T00:00:00"/>
    <s v="08/10/15: Eerst wilde Anass geen bemiddeling, nadien wilde Idris geen bemiddeling. Er is nu afgesproken dat beide elkaar met rust laten, moest er zich toch nog iets voordoen, moeten ze met mij contact opnemen, niet met collega's, zodat er kort op de bal kan gespeeld worden"/>
    <x v="9"/>
    <x v="1"/>
  </r>
  <r>
    <x v="1"/>
    <n v="29414"/>
    <s v="Özdemir Idris"/>
    <d v="2015-10-19T00:00:00"/>
    <s v="19/10/15: vraag aan rijschool om hem eens te coachen in kader van ongevallen"/>
    <x v="9"/>
    <x v="1"/>
  </r>
  <r>
    <x v="1"/>
    <n v="29414"/>
    <s v="Özdemir Idris"/>
    <d v="2015-12-10T00:00:00"/>
    <s v="10/12/15: opvolgen"/>
    <x v="3"/>
    <x v="1"/>
  </r>
  <r>
    <x v="10"/>
    <n v="29414"/>
    <s v="Özdemir Idris"/>
    <d v="2015-12-11T00:00:00"/>
    <s v="11/12/2015 (sw) : gesprek ; bus vastgereden na verkeerde reisweg (dispatch niet opgeroepen) en incident aflos eigen verzoek besproken"/>
    <x v="3"/>
    <x v="1"/>
  </r>
  <r>
    <x v="9"/>
    <n v="29414"/>
    <s v="Özdemir Idris"/>
    <d v="2016-01-20T00:00:00"/>
    <s v="agressiegeval"/>
    <x v="2"/>
    <x v="2"/>
  </r>
  <r>
    <x v="6"/>
    <n v="29414"/>
    <s v="Özdemir Idris"/>
    <d v="2016-03-29T00:00:00"/>
    <s v="sw : ook algemeen functioneren besproken, belooft beterschap"/>
    <x v="5"/>
    <x v="2"/>
  </r>
  <r>
    <x v="6"/>
    <n v="29414"/>
    <s v="Özdemir Idris"/>
    <d v="2016-03-29T00:00:00"/>
    <s v="SW: hij erkende de feiten, een samenloop van omstandigheden. Momenteel zien we een positieve evolutie"/>
    <x v="5"/>
    <x v="2"/>
  </r>
  <r>
    <x v="5"/>
    <n v="29414"/>
    <s v="Özdemir Idris"/>
    <d v="2016-07-04T00:00:00"/>
    <s v="gesprek MF, IVC, Natacha Hoste en CR: nav incident 21/06 aan de zuid met Fouad Kaddouri 26337 en Dirk Neirinck 19995 (Dirk zou zich racistisch uitgelaten hebben tegen hen - geen objectief bewijs)"/>
    <x v="8"/>
    <x v="2"/>
  </r>
  <r>
    <x v="2"/>
    <n v="29414"/>
    <s v="Özdemir Idris"/>
    <d v="2016-07-20T00:00:00"/>
    <s v="verg: opvolgen"/>
    <x v="8"/>
    <x v="2"/>
  </r>
  <r>
    <x v="5"/>
    <n v="29414"/>
    <s v="Özdemir Idris"/>
    <d v="2016-08-26T00:00:00"/>
    <s v="mail SW: Idris zou opgepakt geweest zijn op vakantie in Turkije? Zou verklikt zijn door collega's omdat hij een anti-Erdogan pamflet zou gepost hebben op fb? Is in verlof tot 15 september."/>
    <x v="4"/>
    <x v="2"/>
  </r>
  <r>
    <x v="8"/>
    <n v="29414"/>
    <s v="Özdemir Idris"/>
    <d v="2016-11-29T00:00:00"/>
    <s v="sw : standaardgesprek te laat gezien de andere gesprekken met directie (voorval met Dirk Neirinck)"/>
    <x v="11"/>
    <x v="2"/>
  </r>
  <r>
    <x v="2"/>
    <n v="29414"/>
    <s v="Özdemir Idris"/>
    <d v="2017-01-19T00:00:00"/>
    <s v="verg: alg fct: gesprek bij IVC plannen"/>
    <x v="2"/>
    <x v="3"/>
  </r>
  <r>
    <x v="6"/>
    <n v="29414"/>
    <s v="Özdemir Idris"/>
    <d v="2017-03-22T00:00:00"/>
    <s v="gesprek IVC + CR: gewezen op aantal afwezigheden in het voorbije jaar; hebben allen te maken met privésituatie, ook het te laat komen; situatie is niet beter, maar heeft meer hulp, dus impact op werk zal beteren."/>
    <x v="5"/>
    <x v="3"/>
  </r>
  <r>
    <x v="4"/>
    <n v="29414"/>
    <s v="Özdemir Idris"/>
    <d v="2017-05-10T00:00:00"/>
    <s v="cr: contact na melding controle over 3 agressievoorvallen op 45' tijd, ook KR over binnengekomen; wilde er niet over praten; wilde voorstellen samen de beelden te bekijken om er ev iets uit te leren, wilde dit niet; opl agressievrij werken voorgesteld (weer), wilde erover nadenken"/>
    <x v="7"/>
    <x v="3"/>
  </r>
  <r>
    <x v="4"/>
    <n v="29414"/>
    <s v="Özdemir Idris"/>
    <d v="2017-06-15T00:00:00"/>
    <s v="sw: contact na KR over huilend kind van bus zetten - stond nu wel open voor de opl agressievrij rijden"/>
    <x v="6"/>
    <x v="3"/>
  </r>
  <r>
    <x v="2"/>
    <n v="29414"/>
    <s v="Özdemir Idris"/>
    <d v="2017-09-04T00:00:00"/>
    <s v="verg: gesprek bij volgende ZI"/>
    <x v="1"/>
    <x v="3"/>
  </r>
  <r>
    <x v="2"/>
    <n v="29414"/>
    <s v="Özdemir Idris"/>
    <d v="2017-10-16T00:00:00"/>
    <s v="verg regio: SH neemt telefonisch contact op (hij had zelf gebeld naar haar nav zijn recent AO)"/>
    <x v="9"/>
    <x v="3"/>
  </r>
  <r>
    <x v="5"/>
    <n v="29414"/>
    <s v="Özdemir Idris"/>
    <d v="2017-11-24T00:00:00"/>
    <s v="conflict met lijnspotter, opgepikt en afgehandeld door Glauke"/>
    <x v="11"/>
    <x v="3"/>
  </r>
  <r>
    <x v="2"/>
    <n v="29414"/>
    <s v="Özdemir Idris"/>
    <d v="2018-02-14T00:00:00"/>
    <s v="overleg IVC - regio: op 28/01 agressie-incident tijdens pendelrit voetbal, had 3 attesten maar wilde toch komen werken, oordeel bij hemzelf gelaten; hij is tussengekomen in een incident tss 2 reizigers en heeft daarbij een slag in het gezicht gekregen; na 2 weken info van soc veiligheid dat er een steward was die ook tussengekomen is, dus reden te meer om niet tussen te komen in gevecht; hoe gaan we hier mee om? Gesprek SH nav de nieuwe elementen."/>
    <x v="10"/>
    <x v="4"/>
  </r>
  <r>
    <x v="6"/>
    <n v="29414"/>
    <s v="Özdemir Idris"/>
    <d v="2018-02-19T00:00:00"/>
    <s v="SH: gesprek veelvuldig AO"/>
    <x v="10"/>
    <x v="4"/>
  </r>
  <r>
    <x v="2"/>
    <n v="29414"/>
    <s v="Özdemir Idris"/>
    <d v="2018-06-08T00:00:00"/>
    <s v="overleg regio: gesprek 19/02 had focus op AO, 4e ZI in een jaar -&gt; inplannen"/>
    <x v="6"/>
    <x v="4"/>
  </r>
  <r>
    <x v="2"/>
    <n v="29414"/>
    <s v="Özdemir Idris"/>
    <d v="2018-06-25T00:00:00"/>
    <s v="verg: gesprek gepland 10/07"/>
    <x v="6"/>
    <x v="4"/>
  </r>
  <r>
    <x v="6"/>
    <n v="29414"/>
    <s v="Özdemir Idris"/>
    <d v="2018-07-18T00:00:00"/>
    <s v="sw : gesprek ziektepzerioden, opbouw dossier. Idris vertelde in de rand dat hij eenmaal 11 jaar dienst heeft, De lijn zal verlaten"/>
    <x v="8"/>
    <x v="4"/>
  </r>
  <r>
    <x v="30"/>
    <n v="29474"/>
    <s v="Arein Tim"/>
    <d v="2015-04-27T00:00:00"/>
    <s v="27/04/2015: nieuwe chauffeur, nieuwe evaluatie binnen 6 maand wegens aantal ongevallen"/>
    <x v="0"/>
    <x v="1"/>
  </r>
  <r>
    <x v="1"/>
    <n v="29474"/>
    <s v="Arein Tim"/>
    <d v="2015-04-27T00:00:00"/>
    <s v="27/04/15: tijdens evaluatie verwezen naar de 4 ongevallen (verantw), allemaal lichte schade, inschattingsfouten, binnen 6 maanden herevaluatie"/>
    <x v="0"/>
    <x v="1"/>
  </r>
  <r>
    <x v="6"/>
    <n v="29474"/>
    <s v="Arein Tim"/>
    <d v="2015-04-27T00:00:00"/>
    <s v="27/04/15: tijdens evaluatie verwezen naar 2 ZI, ene is wegens problemen thuis (zat er even door), ander is wegens prostaatproblemen, tracht deze zaken weliswaar zoveel mogelijk op rust te regelen, binnen 6 maanden herevaluatie"/>
    <x v="0"/>
    <x v="1"/>
  </r>
  <r>
    <x v="8"/>
    <n v="29474"/>
    <s v="Arein Tim"/>
    <d v="2015-04-27T00:00:00"/>
    <s v="27/04/15: tijdens evaluatie verwezen naar 2 TL, was na onderbroken diensten, heeft het daar moeilijk mee (woont ook ver)"/>
    <x v="0"/>
    <x v="1"/>
  </r>
  <r>
    <x v="6"/>
    <n v="29474"/>
    <s v="Arein Tim"/>
    <d v="2015-07-09T00:00:00"/>
    <s v="gesprek 09/07/15: geen nieuwe periode"/>
    <x v="8"/>
    <x v="1"/>
  </r>
  <r>
    <x v="8"/>
    <n v="29474"/>
    <s v="Arein Tim"/>
    <d v="2015-07-09T00:00:00"/>
    <s v="gesprek 09/07/15: 1 nieuwe vvf te laat komen, heeft aparte klokradio gekocht en moto voor als de auto in panne zou vallen, wil het niet meer tegenkomen"/>
    <x v="8"/>
    <x v="1"/>
  </r>
  <r>
    <x v="1"/>
    <n v="29474"/>
    <s v="Arein Tim"/>
    <d v="2015-07-09T00:00:00"/>
    <s v="gesprek 09/07/15: 1 nieuw ongeval (niet verantw), zegt meer rust te hebben en voertuig eindelijk te kennen"/>
    <x v="8"/>
    <x v="1"/>
  </r>
  <r>
    <x v="0"/>
    <n v="29474"/>
    <s v="Arein Tim"/>
    <d v="2015-07-09T00:00:00"/>
    <s v="09/07/15: in mei niet elke barema gestort, is absolute vereiste"/>
    <x v="8"/>
    <x v="1"/>
  </r>
  <r>
    <x v="1"/>
    <n v="29474"/>
    <s v="Arein Tim"/>
    <d v="2015-10-08T00:00:00"/>
    <s v="gesprek 08/10/15: 3 nieuwe ongevallen (2 niet verantwoordelijk), goede intenties, slechte omstandigheden -&gt; nieuwe evaluatie binnen 6 maanden"/>
    <x v="9"/>
    <x v="1"/>
  </r>
  <r>
    <x v="8"/>
    <n v="29474"/>
    <s v="Arein Tim"/>
    <d v="2015-10-08T00:00:00"/>
    <s v="gesprek 08/10/15: 1 nieuwe vvf; goede intenties, slechte omstandigheden (vroege tijdens opl G, was doodop) -&gt; nieuwe evaluatie binnen 6 maanden"/>
    <x v="9"/>
    <x v="1"/>
  </r>
  <r>
    <x v="1"/>
    <n v="29474"/>
    <s v="Arein Tim"/>
    <d v="2015-12-10T00:00:00"/>
    <s v="10/12/15: nog coaching gevraagd aan RS"/>
    <x v="3"/>
    <x v="1"/>
  </r>
  <r>
    <x v="7"/>
    <n v="29474"/>
    <s v="Arein Tim"/>
    <d v="2016-03-24T00:00:00"/>
    <s v="aflos eigen verzoek + onmiddellijk naar soc dienst gebracht voor gesprek, was van slag na de minuut stilte nav de aanslagen, reden waarom ons onbekend, wel bekend bij soc dienst"/>
    <x v="5"/>
    <x v="2"/>
  </r>
  <r>
    <x v="1"/>
    <n v="29474"/>
    <s v="Arein Tim"/>
    <d v="2016-04-07T00:00:00"/>
    <s v="zelf gesprek gevraagd bij SH, privékwesties + bezorgdheid over dossier, erop gewezen dat we zien dat ZI en TL verbeterd zijn, enkel ongevallen nog een issue"/>
    <x v="0"/>
    <x v="2"/>
  </r>
  <r>
    <x v="1"/>
    <n v="29474"/>
    <s v="Arein Tim"/>
    <d v="2016-05-03T00:00:00"/>
    <s v="overleg rijschool: gesprek SH gehad, coachen bus"/>
    <x v="7"/>
    <x v="2"/>
  </r>
  <r>
    <x v="2"/>
    <n v="29474"/>
    <s v="Arein Tim"/>
    <d v="2016-08-01T00:00:00"/>
    <s v="verg: sinds gesprek met SH geen ZI, geen TL, ongevallen beter"/>
    <x v="4"/>
    <x v="2"/>
  </r>
  <r>
    <x v="3"/>
    <n v="29474"/>
    <s v="Arein Tim"/>
    <d v="2018-04-05T00:00:00"/>
    <s v="cr: tel.: heeft weer een depressie, zoals vorig jaar, is toen te snel weer komen werken; krijgt nu medicatie en gaat naar een psycholoog, wil er van af"/>
    <x v="0"/>
    <x v="4"/>
  </r>
  <r>
    <x v="2"/>
    <n v="29474"/>
    <s v="Arein Tim"/>
    <d v="2018-06-27T00:00:00"/>
    <s v="verg: gesprek inplannen"/>
    <x v="6"/>
    <x v="4"/>
  </r>
  <r>
    <x v="6"/>
    <n v="29474"/>
    <s v="Arein Tim"/>
    <d v="2018-07-23T00:00:00"/>
    <s v="sw : gesprek in aanwezigheid van peter de Cock. Zal nog enkele maanden afwezig blijven. Boodschao gegeven : zorg voor herstel gezien je afwezigheid o termijn niet haalbaar is"/>
    <x v="8"/>
    <x v="4"/>
  </r>
  <r>
    <x v="30"/>
    <n v="29477"/>
    <s v="De Vuyst Boyke"/>
    <d v="2015-04-24T00:00:00"/>
    <s v="24/04/2015: nieuwe chauffeur"/>
    <x v="0"/>
    <x v="1"/>
  </r>
  <r>
    <x v="30"/>
    <n v="29478"/>
    <s v="Priwall Heike"/>
    <d v="2015-04-28T00:00:00"/>
    <s v="28/04/2015: nieuwe chauffeur, gewezen op ongevallen, hoofdz niet verantw"/>
    <x v="0"/>
    <x v="1"/>
  </r>
  <r>
    <x v="1"/>
    <n v="29478"/>
    <s v="Priwall Heike"/>
    <d v="2015-04-28T00:00:00"/>
    <s v="28/04/15: tijdens evaluatiegesprek gesproken over aantal ongevallen, hoofdzakelijk niet verantwoordelijk, laatste dateert van meer dan een maand geleden"/>
    <x v="0"/>
    <x v="1"/>
  </r>
  <r>
    <x v="1"/>
    <n v="29478"/>
    <s v="Priwall Heike"/>
    <d v="2015-10-19T00:00:00"/>
    <s v="19/10/15: vraag aan rijschool om ze eens te coachen in kader van ongevallen"/>
    <x v="9"/>
    <x v="1"/>
  </r>
  <r>
    <x v="1"/>
    <n v="29478"/>
    <s v="Priwall Heike"/>
    <d v="2015-12-10T00:00:00"/>
    <s v="10/12/15: nog coaching gevraagd aan RS"/>
    <x v="3"/>
    <x v="1"/>
  </r>
  <r>
    <x v="1"/>
    <n v="29478"/>
    <s v="Priwall Heike"/>
    <d v="2016-05-03T00:00:00"/>
    <s v="overleg rijschool: 3x gecoacht, goed, opleiding toegankelijkheid inplannen"/>
    <x v="7"/>
    <x v="2"/>
  </r>
  <r>
    <x v="1"/>
    <n v="29478"/>
    <s v="Priwall Heike"/>
    <d v="2016-06-23T00:00:00"/>
    <s v="gesprek CR: verhaal laten doen over de ongevallen, waarvan 3 gekwetste reizigers. Tips voor verbetering zullen vanuit de rijschool moeten komen - opl vakbekw gepland"/>
    <x v="6"/>
    <x v="2"/>
  </r>
  <r>
    <x v="30"/>
    <n v="29479"/>
    <s v="Van Dingenen Griet"/>
    <d v="2015-04-23T00:00:00"/>
    <s v="23/04/2015: nieuwe chauffeur"/>
    <x v="0"/>
    <x v="1"/>
  </r>
  <r>
    <x v="2"/>
    <n v="29479"/>
    <s v="Van Dingenen Griet"/>
    <d v="2018-06-27T00:00:00"/>
    <s v="verg: opvolgen"/>
    <x v="6"/>
    <x v="4"/>
  </r>
  <r>
    <x v="30"/>
    <n v="29556"/>
    <s v="De Bruycker Iepkien"/>
    <d v="2015-08-14T00:00:00"/>
    <s v="14/08/15: nieuwe chauffeur"/>
    <x v="4"/>
    <x v="1"/>
  </r>
  <r>
    <x v="2"/>
    <n v="29556"/>
    <s v="De Bruycker Iepkien"/>
    <d v="2016-08-01T00:00:00"/>
    <s v="verg: operatie gehad, er zal nog een ingreep volgen waarsch, gesprek na herneming in dat geval"/>
    <x v="4"/>
    <x v="2"/>
  </r>
  <r>
    <x v="6"/>
    <n v="29556"/>
    <s v="De Bruycker Iepkien"/>
    <d v="2016-11-28T00:00:00"/>
    <s v="sw : gesprek na een lange ziekteperiode, er volgt nog een operatie (12/2016), daarna zou alles ok moeten zijn"/>
    <x v="11"/>
    <x v="2"/>
  </r>
  <r>
    <x v="2"/>
    <n v="29556"/>
    <s v="De Bruycker Iepkien"/>
    <d v="2017-01-24T00:00:00"/>
    <s v="verg: opvolgen na herneming"/>
    <x v="2"/>
    <x v="3"/>
  </r>
  <r>
    <x v="13"/>
    <n v="29556"/>
    <s v="De Bruycker Iepkien"/>
    <d v="2017-03-15T00:00:00"/>
    <s v="positieve ademtest op 15/03/2017 (preventieve actie)"/>
    <x v="5"/>
    <x v="3"/>
  </r>
  <r>
    <x v="13"/>
    <n v="29556"/>
    <s v="De Bruycker Iepkien"/>
    <d v="2017-03-16T00:00:00"/>
    <s v="sw : positief bij preventie alcoholtest (geloofwaardig verhaal)"/>
    <x v="5"/>
    <x v="3"/>
  </r>
  <r>
    <x v="13"/>
    <n v="29556"/>
    <s v="De Bruycker Iepkien"/>
    <d v="2017-09-04T00:00:00"/>
    <s v="nieuwe controle: negatief geblazen"/>
    <x v="1"/>
    <x v="3"/>
  </r>
  <r>
    <x v="3"/>
    <n v="29556"/>
    <s v="De Bruycker Iepkien"/>
    <d v="2018-03-19T00:00:00"/>
    <s v="cr: gebeld nav LZ, voice mail"/>
    <x v="5"/>
    <x v="4"/>
  </r>
  <r>
    <x v="3"/>
    <n v="29556"/>
    <s v="De Bruycker Iepkien"/>
    <d v="2018-03-20T00:00:00"/>
    <s v="cr: heeft teruggebeld, had last van nek, blijkt een stuk psychosomatisch te zijn, accumulatie van verschillende zaken (operatie, …); volgt nu begeleiding en kine, hoopt begin april te kunnen hernemen, maar is er nog niet zeker van"/>
    <x v="5"/>
    <x v="4"/>
  </r>
  <r>
    <x v="2"/>
    <n v="29556"/>
    <s v="De Bruycker Iepkien"/>
    <d v="2018-06-27T00:00:00"/>
    <s v="verg: opvolgen"/>
    <x v="6"/>
    <x v="4"/>
  </r>
  <r>
    <x v="4"/>
    <n v="29590"/>
    <s v="Van der Auwera Gregory"/>
    <d v="2015-08-06T00:00:00"/>
    <s v="06/08/15: vraag naar coaching door rijschool door opeenstapeling KR over rijstijl; wordt gepland 19/08"/>
    <x v="4"/>
    <x v="1"/>
  </r>
  <r>
    <x v="30"/>
    <n v="29590"/>
    <s v="Van der Auwera Gregory"/>
    <d v="2015-08-27T00:00:00"/>
    <s v="27/08/2015 (SW) : evaluatiegesprek na 6 maanden, hoog aantal KR besproken"/>
    <x v="4"/>
    <x v="1"/>
  </r>
  <r>
    <x v="10"/>
    <n v="29590"/>
    <s v="Van der Auwera Gregory"/>
    <d v="2016-04-28T00:00:00"/>
    <s v="sw : zeer veel klantenreacties, onder mee over rijstijl - gedrag, ziet zelf geen probleem, werkt er aan en doet zijn best"/>
    <x v="0"/>
    <x v="2"/>
  </r>
  <r>
    <x v="1"/>
    <n v="29590"/>
    <s v="Van der Auwera Gregory"/>
    <d v="2016-06-09T00:00:00"/>
    <s v="SW: telefoon naar Gregory nav meldingen vroegrijden"/>
    <x v="6"/>
    <x v="2"/>
  </r>
  <r>
    <x v="4"/>
    <n v="29590"/>
    <s v="Van der Auwera Gregory"/>
    <d v="2016-12-12T00:00:00"/>
    <s v="cr: moeilijk door te dringen tot hem, aantal tips gegeven, niet zeker of ik ben doorgedrongen. Duidelijk gezegd dat veel afhangt van hoe zaken naar klanten toe aangehaald worden en dat rijstijl beter moet."/>
    <x v="3"/>
    <x v="2"/>
  </r>
  <r>
    <x v="5"/>
    <n v="29590"/>
    <s v="Van der Auwera Gregory"/>
    <d v="2016-12-28T00:00:00"/>
    <s v="melding van Geoffrey Martens dat Gregory Van der Auwera aan zijn bus aan het prutsen was, spreekt van pestgedrag, verwezen naar sociale dienst na overleg met Greet"/>
    <x v="3"/>
    <x v="2"/>
  </r>
  <r>
    <x v="5"/>
    <n v="29590"/>
    <s v="Van der Auwera Gregory"/>
    <d v="2017-01-12T00:00:00"/>
    <s v="cr: sinds gesprek voorval met Geoffrey, voorval met Vincent Remiens (op facebook ook), positieve kr naar zichzelf gestuurd, mail van Tinneke. Op 12/01 panne met brommer, alles gefilmd omdat hij het wilde bewijzen. Gregory erop gewezen dat vertrouwen binnen ons bedrijf essentieel is, dat er blijkbaar een vertouwensbreuk is. Hij gaf dit toe na het vorige gesprek. Uitgelegd dat wij zo lang mogelijk coachend en informeel willen werken, dat we willen dat onze chauffeurs leren en bijgetuurd worden waar nodig. niet de bedoeling dat ze met schrik en wantrouwen rondrijden. Gezegd dat hij geen zaken over het werk op facebook mag zetten, dat zichzelf positieve KR sturen totaal niet kan, en dat het de volgende keer een formeel gesprek wordt. Ook verwezen naar Greet voor eventuele andere issues (alarmbellen die bij mij opgaan)."/>
    <x v="2"/>
    <x v="3"/>
  </r>
  <r>
    <x v="4"/>
    <n v="29590"/>
    <s v="Van der Auwera Gregory"/>
    <d v="2017-05-05T00:00:00"/>
    <s v="Gesprek SH KR + coaching door Kristoff D'Haese"/>
    <x v="7"/>
    <x v="3"/>
  </r>
  <r>
    <x v="4"/>
    <n v="29590"/>
    <s v="Van der Auwera Gregory"/>
    <d v="2017-05-10T00:00:00"/>
    <s v="coaching door controleur Kristoff D'Haese"/>
    <x v="7"/>
    <x v="3"/>
  </r>
  <r>
    <x v="4"/>
    <n v="29590"/>
    <s v="Van der Auwera Gregory"/>
    <d v="2017-06-15T00:00:00"/>
    <s v="Gregory informeel aangesproken rond KR social media ivm rolstoelgebruikers"/>
    <x v="6"/>
    <x v="3"/>
  </r>
  <r>
    <x v="10"/>
    <n v="29590"/>
    <s v="Van der Auwera Gregory"/>
    <d v="2017-09-14T00:00:00"/>
    <s v="sw : zeer lang gesprek met klare taal (moet anders, anders samenwerking stoppen). De brief (sociale media - omgaan met andere weggebruikers - dashcam en algemeen functioneren) is (voor de laatste maal) coachend,….. "/>
    <x v="1"/>
    <x v="3"/>
  </r>
  <r>
    <x v="10"/>
    <n v="29590"/>
    <s v="Van der Auwera Gregory"/>
    <d v="2017-11-15T00:00:00"/>
    <s v="sw : brief over gebruik dashcam (standpunt De lijn verduidelijken)"/>
    <x v="11"/>
    <x v="3"/>
  </r>
  <r>
    <x v="5"/>
    <n v="29590"/>
    <s v="Van der Auwera Gregory"/>
    <d v="2017-12-22T00:00:00"/>
    <s v="sw : gregory gebeld gezien hij lijnverkenning (in burger, meerijden F122) volgde met zijn hond. Gregory dacht dat dit kon gezien hij zich gedroeg als een reiziger. Meegegeven dat het &quot;betaalde&quot; tijd is en dat we dan niet willen dat iemand zijn huisdier mee neemt"/>
    <x v="3"/>
    <x v="3"/>
  </r>
  <r>
    <x v="1"/>
    <n v="29590"/>
    <s v="Van der Auwera Gregory"/>
    <d v="2018-04-16T00:00:00"/>
    <s v="cr: aangesproken op te vroeg rijden"/>
    <x v="0"/>
    <x v="4"/>
  </r>
  <r>
    <x v="10"/>
    <n v="29590"/>
    <s v="Van der Auwera Gregory"/>
    <d v="2018-05-07T00:00:00"/>
    <s v="sw : telefoongesprek over facebook, gezegd dat  het wat mij betreft moet stoppen, in ander geval stoppen we beter de samenwerking"/>
    <x v="7"/>
    <x v="4"/>
  </r>
  <r>
    <x v="10"/>
    <n v="29590"/>
    <s v="Van der Auwera Gregory"/>
    <d v="2018-06-08T00:00:00"/>
    <s v="overleg regio: meldingen op facebook stoppen niet, boodschap geven in het gesprek van 14/06 dat dit moet stoppen + bevestigen in brief; hem dempen in onze groep als sanctie?; kan niet om met grijze zones (zie ook mail naar Geert Vande Veire)"/>
    <x v="6"/>
    <x v="4"/>
  </r>
  <r>
    <x v="4"/>
    <n v="29590"/>
    <s v="Van der Auwera Gregory"/>
    <d v="2018-06-14T00:00:00"/>
    <s v="sw : nutteloos gesprek in aanwezigheid van Peter De Cock. Ik heb geen vat meer op Gregory. Hij gaf zelf aan ander werk te zoeken. "/>
    <x v="6"/>
    <x v="4"/>
  </r>
  <r>
    <x v="30"/>
    <n v="29591"/>
    <s v="Celikoz Musa"/>
    <d v="2015-08-27T00:00:00"/>
    <s v="27/08/2015 (SW) : evaluatiegesprek na 6 maanden,alles ok"/>
    <x v="4"/>
    <x v="1"/>
  </r>
  <r>
    <x v="2"/>
    <n v="29591"/>
    <s v="Celikoz Musa"/>
    <d v="2016-08-01T00:00:00"/>
    <s v="verg: gesprek na volgende ziekte"/>
    <x v="4"/>
    <x v="2"/>
  </r>
  <r>
    <x v="3"/>
    <n v="29605"/>
    <s v="Verbeurt Mario"/>
    <d v="2015-02-20T00:00:00"/>
    <s v="20/02/15: melding rijschool: ziek tijdens OP"/>
    <x v="10"/>
    <x v="1"/>
  </r>
  <r>
    <x v="3"/>
    <n v="29605"/>
    <s v="Verbeurt Mario"/>
    <d v="2015-03-03T00:00:00"/>
    <s v="03/03/15: melding rijschool: Geert heeft bijsturend gesprek gevoerd met Mario en tips gegeven, hij heeft nu even rust nodig, examen wordt met een dag uitgesteld"/>
    <x v="5"/>
    <x v="1"/>
  </r>
  <r>
    <x v="7"/>
    <n v="29605"/>
    <s v="Verbeurt Mario"/>
    <d v="2015-12-29T00:00:00"/>
    <s v="29/12/15: meldt via mail verlenging ziekteperiode door operatie pols (revalidatie), heeft weliswaar gevraagd naar de reiswegen van de gelede bussen om deze tijdens zijn afwezigheid al te kunnen verkennen"/>
    <x v="3"/>
    <x v="1"/>
  </r>
  <r>
    <x v="3"/>
    <n v="29605"/>
    <s v="Verbeurt Mario"/>
    <d v="2016-02-04T00:00:00"/>
    <s v="Mail LVDV: &quot;Zopas kreeg ik de melding dat betrokken chauffeur niet mag hervatten van de arbeidsgeneesheer. Mario was ziek van 23/11/2015 en zou op 01/02/16 hervatten._x000a_Hierbij werd ook gemeld dat, indien hij  herneemt, hij enkel zou mogen rijden met een PCC. Gelieve er rekening mee te houden dat betrokken chauffeur nu enkel een buschauffeur is die enkel met standaardbus kan rijden. Dit zou betekenen dat hij nog opleiding zou moeten krijgen voor tram, maar dan niet voor hermelijn of Albatros. Tevens kunnen wij hem dan niet verzekeren dat hij steeds een PCC-voertuig zal hebben op de diensten die met tram voorzien zijn. Dit lijkt mij een onmogelijk verhaal.&quot;"/>
    <x v="10"/>
    <x v="2"/>
  </r>
  <r>
    <x v="15"/>
    <n v="29605"/>
    <s v="Verbeurt Mario"/>
    <d v="2016-08-01T00:00:00"/>
    <s v="sw : telefonisch contact over fout gebruik sociale media (bevestigd met eenbrief)"/>
    <x v="4"/>
    <x v="2"/>
  </r>
  <r>
    <x v="30"/>
    <n v="29605"/>
    <s v="Verbeurt Mario"/>
    <d v="2016-08-19T00:00:00"/>
    <s v="SW: Geen opmerkingen"/>
    <x v="4"/>
    <x v="2"/>
  </r>
  <r>
    <x v="2"/>
    <n v="29605"/>
    <s v="Verbeurt Mario"/>
    <d v="2017-01-24T00:00:00"/>
    <s v="verg: psychische probl, soc dienst, gesprek regio "/>
    <x v="2"/>
    <x v="3"/>
  </r>
  <r>
    <x v="6"/>
    <n v="29605"/>
    <s v="Verbeurt Mario"/>
    <d v="2017-03-27T00:00:00"/>
    <s v="sw : is langdurig thuis, heeft de intentie om te hernemen"/>
    <x v="5"/>
    <x v="3"/>
  </r>
  <r>
    <x v="3"/>
    <n v="29605"/>
    <s v="Verbeurt Mario"/>
    <d v="2017-04-14T00:00:00"/>
    <s v="niews van soc dienst: Mario herneemt 01/05"/>
    <x v="0"/>
    <x v="3"/>
  </r>
  <r>
    <x v="3"/>
    <n v="29605"/>
    <s v="Verbeurt Mario"/>
    <d v="2017-05-15T00:00:00"/>
    <s v="heeft een dag gewerkt maar daarna weer ziek, was eigenlijk nog te vroeg, zal 22 mei hernemen"/>
    <x v="7"/>
    <x v="3"/>
  </r>
  <r>
    <x v="2"/>
    <n v="29605"/>
    <s v="Verbeurt Mario"/>
    <d v="2017-09-06T00:00:00"/>
    <s v="verg: 1 periode sinds LZ; opvolgen, gesprek bij volgende ZI"/>
    <x v="1"/>
    <x v="3"/>
  </r>
  <r>
    <x v="6"/>
    <n v="29605"/>
    <s v="Verbeurt Mario"/>
    <d v="2017-11-21T00:00:00"/>
    <s v="sw : Nadruk gelegd dat ziekteperioden drastich moeten zakken, 2018 moet beter,… Mario beseft het en zal zijn best doen"/>
    <x v="11"/>
    <x v="3"/>
  </r>
  <r>
    <x v="7"/>
    <n v="29605"/>
    <s v="Verbeurt Mario"/>
    <d v="2018-03-13T00:00:00"/>
    <s v="na overleg regio - rijschool tramopleiding stopgezet, het lukte niet"/>
    <x v="5"/>
    <x v="4"/>
  </r>
  <r>
    <x v="6"/>
    <n v="29605"/>
    <s v="Verbeurt Mario"/>
    <d v="2018-03-29T00:00:00"/>
    <s v="cr: ernstige verwittiging voor ZI; mislukte tramopleiding aangehaald, vertelde dat de instructeur hem stress gaf en ongepaste uitspraken deed, tegen Marc was hij vriendelijker, gevraagd waarom hij dit dan op dat moment niet aankaart; wist niet dat dit kon, bij vorige werkgever moest je de baas met rust laten en gewoon resultaat halen"/>
    <x v="5"/>
    <x v="4"/>
  </r>
  <r>
    <x v="7"/>
    <n v="29605"/>
    <s v="Verbeurt Mario"/>
    <d v="2018-04-12T00:00:00"/>
    <s v="cr: Mario gebeld, na overleg hoofd rijschool en regiomanager: te laat gemeld, nu niets aan te doen; nieuwe kans niet uitgesloten, maar niet voor direct"/>
    <x v="0"/>
    <x v="4"/>
  </r>
  <r>
    <x v="2"/>
    <n v="29605"/>
    <s v="Verbeurt Mario"/>
    <d v="2018-06-25T00:00:00"/>
    <s v="verg: opvolgen"/>
    <x v="6"/>
    <x v="4"/>
  </r>
  <r>
    <x v="30"/>
    <n v="29646"/>
    <s v="Gürol Özer"/>
    <d v="2015-09-24T00:00:00"/>
    <s v="24/09/15: nieuwe chauffeur, 3x TL, maar op de goede weg"/>
    <x v="1"/>
    <x v="1"/>
  </r>
  <r>
    <x v="0"/>
    <n v="29646"/>
    <s v="Gürol Özer"/>
    <d v="2017-03-24T00:00:00"/>
    <s v="cr: in de rand van gesprek gewezen op +7,5 euro die meegesleept wordt"/>
    <x v="5"/>
    <x v="3"/>
  </r>
  <r>
    <x v="8"/>
    <n v="29646"/>
    <s v="Gürol Özer"/>
    <d v="2017-03-24T00:00:00"/>
    <s v="cr: doet nog veel zaken voordat hij moet vertrekken naar het werk, komt zo te laat; het is niet wegens overslapen; beseft dat hij stappen zal moeten ondernemen"/>
    <x v="5"/>
    <x v="3"/>
  </r>
  <r>
    <x v="8"/>
    <n v="29646"/>
    <s v="Gürol Özer"/>
    <d v="2017-11-22T00:00:00"/>
    <s v="sw : komt regelmatig te laat, beseft dat dit niet kan en zal zijn best doen om het te beperken. "/>
    <x v="11"/>
    <x v="3"/>
  </r>
  <r>
    <x v="4"/>
    <n v="29663"/>
    <s v="Goffin Arnaud"/>
    <d v="2016-12-28T00:00:00"/>
    <s v="cr: gesprek nav 6 KR's, nam dit constructief op, als leerpunt, niettegenstaande hij zich niet in alle KR's kon herkennen (laat alleszins niet bewust oudere mensen staan aan de halte, laat wel mensen op aan terminussen,…)"/>
    <x v="3"/>
    <x v="2"/>
  </r>
  <r>
    <x v="3"/>
    <n v="29663"/>
    <s v="Goffin Arnaud"/>
    <d v="2017-05-13T00:00:00"/>
    <s v="melding via controle dat Arnaud vanaf vandaag langere tijd thuis zal zijn wilde dit komen uitleggen"/>
    <x v="7"/>
    <x v="3"/>
  </r>
  <r>
    <x v="3"/>
    <n v="29663"/>
    <s v="Goffin Arnaud"/>
    <d v="2017-05-15T00:00:00"/>
    <s v="melding via planning dat Arnaud 18/05 herneemt, Arnaud heeft nog geen contact opgenomen met Stefaan of Chaja"/>
    <x v="7"/>
    <x v="3"/>
  </r>
  <r>
    <x v="10"/>
    <n v="29663"/>
    <s v="Goffin Arnaud"/>
    <d v="2017-10-11T00:00:00"/>
    <s v="cr: moeilijke privéperiode achter de rug, impact op functioneren, is voorbij nu"/>
    <x v="9"/>
    <x v="3"/>
  </r>
  <r>
    <x v="4"/>
    <n v="29663"/>
    <s v="Goffin Arnaud"/>
    <d v="2018-01-26T00:00:00"/>
    <s v="gecoacht door Koen Vanderbeken: &quot;We hebben gesproken over klantenreacties zoals gsm en gedrag, dit was een tijd geleden en hij stelde dat dit inderdaad een werkpunt was en moeilijk te vermijden is door de dagelijkse contacten met reizigers. Gsm gebruik is hij zeker bewust van het niet kunnen en hij melde dat de klantenreactie niet correct was. Verder kan ik melden dat hij een zeer rustige, correcte chauffeur is , hij is wel jong van geest maar dit stoort zeker niet. Hij is ook bewust vanuit zijn ervaring op andere werken dat hij zeker bij de Lijn niet te klagen heeft.&quot;"/>
    <x v="2"/>
    <x v="4"/>
  </r>
  <r>
    <x v="3"/>
    <n v="29663"/>
    <s v="Goffin Arnaud"/>
    <d v="2018-04-30T00:00:00"/>
    <s v="sw : Arnaud is weggevoerd met ambulance wegens &quot;hartproblemen&quot; , hij belde vanuit spoed , gezondheid ok, wel een week rust voorgeschreven. Arnaud vreest voor zijn job en wou niet thuisblijven zonder ok van mezelf. Heb hem gezegd dat herstel momenteel belangrijker is dan &quot;dossier&quot;, ook gezegd dat we dit best later eens bespreken (afwezigheden in zijn algemeenheid moeten beter voor de rest van zijn loopbaan )"/>
    <x v="0"/>
    <x v="4"/>
  </r>
  <r>
    <x v="30"/>
    <n v="29746"/>
    <s v="Huyse Annicke"/>
    <d v="2015-12-14T00:00:00"/>
    <s v="14/12/15: geen opmerkingen"/>
    <x v="3"/>
    <x v="1"/>
  </r>
  <r>
    <x v="1"/>
    <n v="29746"/>
    <s v="Huyse Annicke"/>
    <d v="2017-11-09T00:00:00"/>
    <s v="Coaching door controleur: &quot;Opvolging gedaan vanaf Gent Sint-Pieters - uz - muide - Gent Sint-Pieters. Terminus Uz heb ik haar gemeld waarvoor ze coaching kreeg (ongevallen). Vertelde mij dat het kleine ongevallen waren met verfschade. Maar dat ze iedere keer juist wat remafstand te kort heeft. Tijdens de rit van GSP naar Uz merkte ik een 4 tal bussen op, die stil stonden aan de school in de Sint-Pietersaalstraat. Annick merkte deze ook op en reed er voorzichtig naar toe maar vanaf ze met haar voorste aan de hindernis was nam ze tractie bij. Heb haar vermeld dat ze dit goed opgemerkt had maar dat haar handeling verkeerd was. De hindernis met matige snelheid benaderen en zeker geen tractie geven. Zal dit in het vervolg zeker doen. Verder heb ik niets anders opgemerkt en was haar rijstijl rustig.&quot;"/>
    <x v="11"/>
    <x v="3"/>
  </r>
  <r>
    <x v="7"/>
    <n v="29778"/>
    <s v="Deboosere Kathy"/>
    <d v="2016-12-28T00:00:00"/>
    <s v="Kathy Deboosere 29778 belde CR op nav een voorval met Davy Westelinck 9062 (vroegrijden, bus niet correct afgeven, roepen naar haar,…)"/>
    <x v="3"/>
    <x v="2"/>
  </r>
  <r>
    <x v="7"/>
    <n v="29778"/>
    <s v="Deboosere Kathy"/>
    <d v="2016-12-29T00:00:00"/>
    <s v="Kathy Deboosere belde CR weer, Davy was uitgevlogen ivm voorval gisteren"/>
    <x v="3"/>
    <x v="2"/>
  </r>
  <r>
    <x v="7"/>
    <n v="29778"/>
    <s v="Deboosere Kathy"/>
    <d v="2016-12-30T00:00:00"/>
    <s v="CR Davy gebeld, hij zit er wat door, het is hem allemaal te veel aan het worden; beseft  dat hij niet had moeten uitvliegen naar collega; Kathy dit laten weten, ze kwam binnen in Dampoort toen ik hem aan de lijn had, hij heeft zijn excuses aangeboden"/>
    <x v="3"/>
    <x v="2"/>
  </r>
  <r>
    <x v="1"/>
    <n v="29778"/>
    <s v="Deboosere Kathy"/>
    <d v="2018-04-04T00:00:00"/>
    <s v="info rijschool: &quot;Ik krijg de melding van Joël dat de opleiding tram voor Kathy Deboosere moeizaam verloopt. Voor de theorie lukt het net, maar tijdens de praktijk verloopt het moeizaam. Momenteel rijdt ze enkel nog met hermelijn. We zullen moeten afwachten wat de overstap naar Albatros geeft. Ze geeft ook zelf aan dat het moeizaam gaat en doet extra inspanningen om er te geraken. Zo rijdt ze na haar uren nog mee met de tram om de trajecten beter te leren kennen. Joël geeft aan dat het nog niet verloren is, maar dat het opnieuw een moeizame opleiding zal worden. Wij houden jullie op de hoogte.&quot;"/>
    <x v="0"/>
    <x v="4"/>
  </r>
  <r>
    <x v="3"/>
    <n v="29785"/>
    <s v="De Rocker Martine"/>
    <d v="2016-06-06T00:00:00"/>
    <s v="Mail cr: Martine De Rocker belde vandaag met de melding dat ze nog eens geopereerd zou moeten worden. Ze vreesde weliswaar voor haar werk. Ik heb haar meegedeeld dat ze inderdaad niet zo’n goede beurt maakt, aangezien dat ze hier nog geen maand gewerkt heeft sinds haar mutatie. Maar wat moet gebeuren moet gebeuren, als het daarna maar goed is. _x000a_Ze zei dat ze de operatie wel zou uitstellen. Ik heb haar gevraagd wat het probleem precies is, en ze vermeldde een geknelde zenuw aan haar pols, met tintelingen en slapend hand tot gevolg. Ik heb haar daarom aangeraden naar de arbeidsgeneesheer te komen voor advies. Ze heeft een attest tem 19/06, dus de komende weken kan ze nog komen tijdens haar ziekteperiode."/>
    <x v="6"/>
    <x v="2"/>
  </r>
  <r>
    <x v="3"/>
    <n v="29785"/>
    <s v="De Rocker Martine"/>
    <d v="2016-07-05T00:00:00"/>
    <s v="bericht van soc dienst dat Martine vermoedelijk 08/08 herneemt"/>
    <x v="8"/>
    <x v="2"/>
  </r>
  <r>
    <x v="2"/>
    <n v="29785"/>
    <s v="De Rocker Martine"/>
    <d v="2016-08-01T00:00:00"/>
    <s v="verg: opvolgen, gesprek na herneming"/>
    <x v="4"/>
    <x v="2"/>
  </r>
  <r>
    <x v="3"/>
    <n v="29785"/>
    <s v="De Rocker Martine"/>
    <d v="2016-08-04T00:00:00"/>
    <s v="Martine is komen melden dat ze mag hernemen vanaf 08/08. Ik heb haar gezegd dat we haar functioneren zullen evalueren vanaf dan, aangezien ze 6 maanden thuis geweest is. Ze vroeg of ze in de problemen zat. Ik heb gezegd dat als ze het de komende maanden goed doet, zij niets moet vrezen. Ze zei dat ze zelf hoopt dat ze niet meer ziek zou zijn, ze heeft er genoeg van thuis te zitten."/>
    <x v="4"/>
    <x v="2"/>
  </r>
  <r>
    <x v="2"/>
    <n v="29785"/>
    <s v="De Rocker Martine"/>
    <d v="2016-09-13T00:00:00"/>
    <s v="bespreking dossier: AO nadat ze enkele tijd gewerkt heeft, zal vermoedelijk enige tijd thuis zijn, brief opmaken "/>
    <x v="1"/>
    <x v="2"/>
  </r>
  <r>
    <x v="3"/>
    <n v="29785"/>
    <s v="De Rocker Martine"/>
    <d v="2016-11-24T00:00:00"/>
    <s v="mag niet hernemen van arbeidsgeneesheer"/>
    <x v="11"/>
    <x v="2"/>
  </r>
  <r>
    <x v="3"/>
    <n v="29785"/>
    <s v="De Rocker Martine"/>
    <d v="2016-12-06T00:00:00"/>
    <s v="SH: zelf gesprek aangevraagd, schrik voor job, bevestigd wat CR zei: evaluatie na 6 maanden na herneming, maar zal heel goed moeten zijn "/>
    <x v="3"/>
    <x v="2"/>
  </r>
  <r>
    <x v="2"/>
    <n v="29785"/>
    <s v="De Rocker Martine"/>
    <d v="2017-01-19T00:00:00"/>
    <s v="verg: nog niet ziek geweest"/>
    <x v="2"/>
    <x v="3"/>
  </r>
  <r>
    <x v="1"/>
    <n v="29785"/>
    <s v="De Rocker Martine"/>
    <d v="2017-04-05T00:00:00"/>
    <s v="Belt naar Steven Storm op dag 3 van haar opleiding gelede bus (laatste dag opl) met de vraag of ze ermee mag stoppen, ze ziet het niet meer zitten; komt nochtans van Leuven en pachter, zei zelf dat ze al met G gereden heeft en dat het geen probleem zou zijn? Afwachten wat ze doet / wat rijschool zegt..."/>
    <x v="0"/>
    <x v="3"/>
  </r>
  <r>
    <x v="1"/>
    <n v="29785"/>
    <s v="De Rocker Martine"/>
    <d v="2017-04-06T00:00:00"/>
    <s v="info rijschool: 1 à 2 dagen extra opleiding nodig; &quot;opleiding&quot; bij pachters vaak ondermaats"/>
    <x v="0"/>
    <x v="3"/>
  </r>
  <r>
    <x v="30"/>
    <n v="29785"/>
    <s v="De Rocker Martine"/>
    <d v="2017-07-28T00:00:00"/>
    <s v="cr: positieve evaluatie, goed herpakt na periode van langdurige afwezigheden"/>
    <x v="8"/>
    <x v="3"/>
  </r>
  <r>
    <x v="3"/>
    <n v="29785"/>
    <s v="De Rocker Martine"/>
    <d v="2017-09-22T00:00:00"/>
    <s v="mail van Martine dat ze op 1/10 wordt opgenomen voor een ingreep aan haar hart, zal vermoedelijk een week afwezig zijn"/>
    <x v="1"/>
    <x v="3"/>
  </r>
  <r>
    <x v="10"/>
    <n v="29785"/>
    <s v="De Rocker Martine"/>
    <d v="2018-01-24T00:00:00"/>
    <s v="sw : Martine zet haar tramopleiding stop, ze kan het fysisch niet aan (wissels trekken lukt niet)"/>
    <x v="2"/>
    <x v="4"/>
  </r>
  <r>
    <x v="3"/>
    <n v="29785"/>
    <s v="De Rocker Martine"/>
    <d v="2018-03-12T00:00:00"/>
    <s v="Mail v Martine: &quot;ik wou je toch even op de hoogte brengen van mijn ziekte. Ik vind het beter dat je weet wat er scheelt. Ik heb het syndroom van Tietze, heel veel pijn aan de linker zijde en is eigenlijk een ontsteking op het tussen rib vlies, wat het gevoel heeft van telkens een hart aanval te krijgen. Ik hoop dat dit snel geneest en ik vlug terug aan het werk kan. Ik doe in ieder geval mijn uiterste best&quot;"/>
    <x v="5"/>
    <x v="4"/>
  </r>
  <r>
    <x v="3"/>
    <n v="29785"/>
    <s v="De Rocker Martine"/>
    <d v="2018-04-09T00:00:00"/>
    <s v="Mail v Martine: &quot;Wou je even op de hoogte brengen ik nog verdere onderzoeken nodig heb. Ondertussen is er gevonden dat ik nog een rib (meerdere) gebroken heb. Ik stuur je t verslag toch even van de specialist. Vind dat je op de hoogte mag zijn. Voorlopig tot 20 mei thuis maar vermoedelijk zou da alles terug met medicatie in orde zijn. &quot;"/>
    <x v="0"/>
    <x v="4"/>
  </r>
  <r>
    <x v="3"/>
    <n v="29785"/>
    <s v="De Rocker Martine"/>
    <d v="2018-05-03T00:00:00"/>
    <s v="gesprek SH: Martine De Rocker had vandaag een gesprek met me aangevraagd. Ook Peter De Cock was aanwezig._x000a_Update van onderstaande mail :_x000a_- Ze ging op 27/4 langs bij een dokter in de fysische geneeskunde (dokter Bonte). Die adviseerde vanaf 20/5 een werkhervatting van 50 %, ideaal op standaardbus (hij gaat er vanuit dat je bij een gelede bus ‘harder aan het stuur moet draaien’ wat in haar geval dan niet goed zou zijn voor haar ribben, iets wat ik betwijfel)._x000a_- Zijzelf wil fulltime hervatten, en ook met gelede bus rijden, en heeft op 5/5 een afspraak met een orthopedist voor een 2de opinie._x000a_- Daarnaast overweegt ze ook een maagverkleining omdat ze op die manier minder overbelasting van haar gewrichten verwacht. Op 7/5 heeft ze hiervoor een eerste afspraak om te horen of dit effectief positieve gevolgen zou hebben in haar specifiek gezondheidsdossier (puur om te vermageren wil ze dit niet doen)._x000a_Hierdoor zou ze echter opnieuw een 5tal weken afwezig zijn. Omdat ze beseft dat 5 vóór 12 al voorbij is, kwam ze vragen of dit mogelijk tot haar ontslag zou kunnen leiden. Ik heb haar meegegeven dat we mensen niet willen beletten de juiste dingen te doen ifv hun gezondheid, maar dat haar dossier absoluut niet in haar voordeel speelt (en ben hier heel duidelijk in geweest : ze heeft in de 2 jaar en 4 maanden dat ze bij ons is meer dagen niet gewerkt dan wel). Ik ben bereid deze ingreep nog te laten doen op voorwaarde dat :_x000a_• Het na de verlofperiode gebeurt (vanaf eind september)_x000a_• We nadien volledig op haar kunnen rekenen_x000a_Heb haar wel nog geen garantie gegeven._x000a_- Op 15/5 heeft ze nog een laatste afspraak bij dokter Bonte._x000a__x000a_Kan je haar tussen 7/5 en 15/5 nog inplannen bij de arbeidsgeneesheer en haar daarvan informeren ?_x000a_Als die zou inschatten dat de functie van buschauffeur niet meer voor haar weggelegd is, hebben we sowieso een andere situatie. _x000a_"/>
    <x v="7"/>
    <x v="4"/>
  </r>
  <r>
    <x v="2"/>
    <n v="29785"/>
    <s v="De Rocker Martine"/>
    <d v="2018-06-08T00:00:00"/>
    <s v="overleg regio: progressief hernomen vanaf 21/05, attest tem 30/06"/>
    <x v="6"/>
    <x v="4"/>
  </r>
  <r>
    <x v="2"/>
    <n v="29785"/>
    <s v="De Rocker Martine"/>
    <d v="2018-06-27T00:00:00"/>
    <s v="verg: aandringen op voltijds werken na 30/06, bij volgende gesprek SH"/>
    <x v="6"/>
    <x v="4"/>
  </r>
  <r>
    <x v="3"/>
    <n v="29785"/>
    <s v="De Rocker Martine"/>
    <d v="2018-06-28T00:00:00"/>
    <s v="info arbeidsgeneesheer: voltijdse hervatting vanaf 01/07/18"/>
    <x v="6"/>
    <x v="4"/>
  </r>
  <r>
    <x v="30"/>
    <n v="29818"/>
    <s v="Van De Velde Kristof"/>
    <d v="2015-01-07T00:00:00"/>
    <s v="07/01/2015 (sw) gemotiveerde chauffeur"/>
    <x v="2"/>
    <x v="1"/>
  </r>
  <r>
    <x v="2"/>
    <n v="29818"/>
    <s v="Van De Velde Kristof"/>
    <d v="2017-09-04T00:00:00"/>
    <s v="verg: gesprek regio"/>
    <x v="1"/>
    <x v="3"/>
  </r>
  <r>
    <x v="3"/>
    <n v="29818"/>
    <s v="Van De Velde Kristof"/>
    <d v="2017-09-20T00:00:00"/>
    <s v="Mail cr: &quot;We hadden in de vergadering afgesproken dat we met bovengenoemde chauffeur een ziektegesprek zouden voeren. Bij de opmaak van zijn dossier zagen we echter dat zijn ziekteperiode in juni eigenlijk een DV betrof. Het attest was verkeerdelijk opgeladen in de sharepoint ziektebeheer. Kristof heeft dus 3 ipv 4 ziekteperiodes gehad in het voorbije jaar._x000a_Ik heb Kristof gebeld om het vastgelegde gesprek te annuleren maar wel met een warme oproep om zijn ziekteperiodes in de gaten te houden. Waarop hij me vertelde dat zijn vriendin een IVF-behandeling volgt, waarvoor hij ineens kan opgeroepen worden. Dat is in maart ook gebeurd. Het toenmalige attest is aanvaard als ZI, niettegenstaande het ook hier geen ziekte betreft. Maar de ene arts vult het attest anders in dan de andere arts blijkbaar…_x000a__x000a_Ik heb met hem afgesproken dat hij dit telkens onder de vorm van DV doet ipv ziekte. Er zal hiervan geen brief opgemaakt worden.&quot;"/>
    <x v="1"/>
    <x v="3"/>
  </r>
  <r>
    <x v="1"/>
    <n v="29818"/>
    <s v="Van De Velde Kristof"/>
    <d v="2017-11-02T00:00:00"/>
    <s v="coaching door controleur: “(…) Toen ik samen met hem aan de stelplaats stond te wachten, heb ik hem gemeld dat ik een ritje met hem zou meerijden. Alsook uitgelegd wat de bedoeling daarvan was en wat aan de basis lag van de coaching. Kristof was daar heel duidelijk niet mee opgezet en voelde zich onmiddellijk geviseerd. Dit probeerde ik uiteraard ook direct te weerleggen, maar hier had hij op dat moment geen oren naar. Hij zei ook vlakaf dat hij op dat moment meer zin had om naar huis te gaan dan naar zijn voertuig. Gelukkig is dit enkel bij een gedacht gebleven._x000a_Op de tram heb ik nog verder met hem proberen praten, wat niet altijd even makkelijk was. Daar hij nog steeds vond dat er een heksenjacht tegen hem was ingezet. Hiervoor haalde hij onder andere aan dat hij niet opgezet was met zijn verzuimgesprek, wat blijkbaar pas onlangs plaatsvond. De voornaamste reacties die op dat moment in hem opkwamen, waren dat hij met problemen zit thuis (die blijkbaar HEEL zwaar op hem wegen) en dat hij dit aangekaart had op ’t werk, maar dat hij vond dat er geen begrip kwam op zijn situatie. Aan het zuid heb ik hem niet te veel meer “lastig gevallen” en ben ik op zijn voertuig gestapt wanneer dit aankwam. Heb ik een F122 gevraagd en ben plaats gaan nemen in de bus. (…)De slotsom van mijn coaching zelf is ook zonder twijfelen heel duidelijk… Kristof heeft zijn voertuig perfect onder controle. En wanneer hij tot rust kan komen, schat hij de verkeersituauties ook perfect in, waardoor hij geen enkele weggebruiker of collega in gevaar of in de problemen brengt.”"/>
    <x v="11"/>
    <x v="3"/>
  </r>
  <r>
    <x v="30"/>
    <n v="29819"/>
    <s v="Beunnens Dominique"/>
    <d v="2015-01-08T00:00:00"/>
    <s v="08/01/2015 (sw) gemotiveerde chauffeur"/>
    <x v="2"/>
    <x v="1"/>
  </r>
  <r>
    <x v="30"/>
    <n v="29820"/>
    <s v="Slosse Peter"/>
    <d v="2015-01-08T00:00:00"/>
    <s v="08/01/2015 (sw) gemotiveerde chauffeur"/>
    <x v="2"/>
    <x v="1"/>
  </r>
  <r>
    <x v="3"/>
    <n v="29820"/>
    <s v="Slosse Peter"/>
    <d v="2016-03-19T00:00:00"/>
    <s v="aflos wegens sterfgeval"/>
    <x v="5"/>
    <x v="2"/>
  </r>
  <r>
    <x v="1"/>
    <n v="29820"/>
    <s v="Slosse Peter"/>
    <d v="2016-04-14T00:00:00"/>
    <s v="SW : gesprek over ongevallen"/>
    <x v="0"/>
    <x v="2"/>
  </r>
  <r>
    <x v="6"/>
    <n v="29820"/>
    <s v="Slosse Peter"/>
    <d v="2016-04-14T00:00:00"/>
    <s v="aanvaardbare reden afwezigheden"/>
    <x v="0"/>
    <x v="2"/>
  </r>
  <r>
    <x v="1"/>
    <n v="29820"/>
    <s v="Slosse Peter"/>
    <d v="2016-05-03T00:00:00"/>
    <s v="overleg rijschool: laatste ongevallen dateren van januari 2016, opvolgen, gecoacht 13/01/16 (2)"/>
    <x v="7"/>
    <x v="2"/>
  </r>
  <r>
    <x v="2"/>
    <n v="29820"/>
    <s v="Slosse Peter"/>
    <d v="2016-07-20T00:00:00"/>
    <s v="verg: opvolgen"/>
    <x v="8"/>
    <x v="2"/>
  </r>
  <r>
    <x v="1"/>
    <n v="29820"/>
    <s v="Slosse Peter"/>
    <d v="2016-08-11T00:00:00"/>
    <s v="niet geslaagd opl G"/>
    <x v="4"/>
    <x v="2"/>
  </r>
  <r>
    <x v="0"/>
    <n v="29820"/>
    <s v="Slosse Peter"/>
    <d v="2017-01-10T00:00:00"/>
    <s v="cr: stort regelmatig maar komt niet op nul, gewezen op belang van correct stortingsgedrag, staat door laatste stortingen van december op +67,40 euro, gevraagd dit in te houden"/>
    <x v="2"/>
    <x v="3"/>
  </r>
  <r>
    <x v="6"/>
    <n v="29820"/>
    <s v="Slosse Peter"/>
    <d v="2017-01-10T00:00:00"/>
    <s v="cr: 5 periodes in het voorbije jaar, 1 wegens sterfgeval (heeft er niet naar verwezen), nu ok, er werd een kwaadaardig gezwel verwijderd"/>
    <x v="2"/>
    <x v="3"/>
  </r>
  <r>
    <x v="1"/>
    <n v="29820"/>
    <s v="Slosse Peter"/>
    <d v="2017-01-10T00:00:00"/>
    <s v="cr: 5 ongevallen in het voorbije jaar, waarvan enkele niet verantwoordelijk, gewezen op defensief rijden"/>
    <x v="2"/>
    <x v="3"/>
  </r>
  <r>
    <x v="2"/>
    <n v="29820"/>
    <s v="Slosse Peter"/>
    <d v="2017-01-24T00:00:00"/>
    <s v="verg: gesprek plaatsgevonden 10/01, opvolgen"/>
    <x v="2"/>
    <x v="3"/>
  </r>
  <r>
    <x v="3"/>
    <n v="29820"/>
    <s v="Slosse Peter"/>
    <d v="2017-02-02T00:00:00"/>
    <s v="mail aan CR : moeder opgenomen in ziekenhuis, week ziek gezien het niet lukt om te rijden"/>
    <x v="10"/>
    <x v="3"/>
  </r>
  <r>
    <x v="6"/>
    <n v="29820"/>
    <s v="Slosse Peter"/>
    <d v="2017-08-17T00:00:00"/>
    <s v="SW: Pas tweede ziekteperiode in 2017, had er wel zeer veel in 2016, er is dus beterschap. Ook privé situatie zou stabieler zijn waardoor er minder verzuim zou mogen zijn. "/>
    <x v="4"/>
    <x v="3"/>
  </r>
  <r>
    <x v="2"/>
    <n v="29820"/>
    <s v="Slosse Peter"/>
    <d v="2017-09-04T00:00:00"/>
    <s v="verg: gesprek plaatsgevonden - opvolgen"/>
    <x v="1"/>
    <x v="3"/>
  </r>
  <r>
    <x v="3"/>
    <n v="29820"/>
    <s v="Slosse Peter"/>
    <d v="2017-10-23T00:00:00"/>
    <s v="sw : Peter kwam zelf langs, heeft hernomen op eigen initiatiefn blijkbaar &quot;te vroeg&quot;. Vertelde openlijk over zijn medische problemen (Ziekte van Menière). Zou binnen de maand onder controle moeten zijn, hij vreest voor zijn job (reden van te vroege hervatiing). Heb hem doorverwezen naar Soc dienst en arbeidsgeneesheer"/>
    <x v="9"/>
    <x v="3"/>
  </r>
  <r>
    <x v="3"/>
    <n v="29820"/>
    <s v="Slosse Peter"/>
    <d v="2017-10-27T00:00:00"/>
    <s v="advies arbeidsgeneesheer: blijft ziek zolang de attesten spreken, bij werkhervatting moet hij gezien worden door arbeidsgeneesheer"/>
    <x v="9"/>
    <x v="3"/>
  </r>
  <r>
    <x v="3"/>
    <n v="29820"/>
    <s v="Slosse Peter"/>
    <d v="2017-12-08T00:00:00"/>
    <s v="sw: loopt redelijk goed, zal waarschijnlijk mogen hervatten"/>
    <x v="3"/>
    <x v="3"/>
  </r>
  <r>
    <x v="6"/>
    <n v="29820"/>
    <s v="Slosse Peter"/>
    <d v="2018-02-15T00:00:00"/>
    <s v="sw : start traject verzuim, reden van verzuim lijken we wel terecht, beseft de ernst van de situatie. "/>
    <x v="10"/>
    <x v="4"/>
  </r>
  <r>
    <x v="2"/>
    <n v="29820"/>
    <s v="Slosse Peter"/>
    <d v="2018-06-27T00:00:00"/>
    <s v="verg: 1 periode sinds gesprek, opvolgen"/>
    <x v="6"/>
    <x v="4"/>
  </r>
  <r>
    <x v="1"/>
    <n v="29821"/>
    <s v="Mehman Doust Farhad"/>
    <d v="2015-06-03T00:00:00"/>
    <s v="03/06/15: melding RS, extra begeleiding nodig, geslaagd maar zwak"/>
    <x v="6"/>
    <x v="1"/>
  </r>
  <r>
    <x v="30"/>
    <n v="29821"/>
    <s v="Mehman Doust Farhad"/>
    <d v="2016-01-14T00:00:00"/>
    <s v="14/01/16: goede evaluatie"/>
    <x v="2"/>
    <x v="2"/>
  </r>
  <r>
    <x v="1"/>
    <n v="29821"/>
    <s v="Mehman Doust Farhad"/>
    <d v="2016-06-09T00:00:00"/>
    <s v="niet geslaagd examen G"/>
    <x v="6"/>
    <x v="2"/>
  </r>
  <r>
    <x v="1"/>
    <n v="29821"/>
    <s v="Mehman Doust Farhad"/>
    <d v="2016-07-01T00:00:00"/>
    <s v="derde dag extra opleiding G nodig, 3e dag examen op 03/08"/>
    <x v="8"/>
    <x v="2"/>
  </r>
  <r>
    <x v="4"/>
    <n v="29821"/>
    <s v="Mehman Doust Farhad"/>
    <d v="2017-03-28T00:00:00"/>
    <s v="sw : KR's rond te vroeg rijden, zal er aandacht aan besteden"/>
    <x v="5"/>
    <x v="3"/>
  </r>
  <r>
    <x v="1"/>
    <n v="29821"/>
    <s v="Mehman Doust Farhad"/>
    <d v="2017-06-23T00:00:00"/>
    <s v="info van rijschool: Farhad zijn opleiding verloopt niet zo vlot. Hem laten deelnemen aan het examen op 27/06 heeft geen zin. Concreet hebben we afgesproken:_x000a_• 27/06: in de voormiddag neemt hij zijn theorie door terwijl Matthew zijn examen krijgt, in de namiddag gaat Joël met hem op terrein_x000a_• 28/06 en 29/06: begeleidingen blijven behouden, maar dan volgens het principe van de begeleidingen voor het examen._x000a_Maar volgens Joël heeft Farhad nog 2 dagen met een instructeur nodig (alleen) en enkele dagen met begeleiding."/>
    <x v="6"/>
    <x v="3"/>
  </r>
  <r>
    <x v="1"/>
    <n v="29821"/>
    <s v="Mehman Doust Farhad"/>
    <d v="2017-06-26T00:00:00"/>
    <s v="5 en 6 juli wordt extra opleiding met instructeur voorzien, verdere afspraken voor begeleiding volgen"/>
    <x v="6"/>
    <x v="3"/>
  </r>
  <r>
    <x v="1"/>
    <n v="29821"/>
    <s v="Mehman Doust Farhad"/>
    <d v="2017-07-06T00:00:00"/>
    <s v="Rijschool: &quot;Graag desbetreffende persoon op te volgen na de opleiding Tram want ik voorzie problemen wanneer tramexploitatie niet normaal functioneert._x000a_Farhad heeft het moeilijk gehad tijdens de opleiding,  maar kon zich na meerdere bijkomende dagen opleiding toch slagen in het examen tram weliswaar met de hakken over de sloot. Krijgt vanaf maandag 10/07/2017 nog 3 dagen bijkomende begeleiding,  maar ik vrees tijdens de Gentse Feesten problemen.&quot;"/>
    <x v="8"/>
    <x v="3"/>
  </r>
  <r>
    <x v="1"/>
    <n v="29821"/>
    <s v="Mehman Doust Farhad"/>
    <d v="2017-07-14T00:00:00"/>
    <s v="1e begeleider niet zo positief, tweede begeleider wel, we proberen op tram"/>
    <x v="8"/>
    <x v="3"/>
  </r>
  <r>
    <x v="30"/>
    <n v="29907"/>
    <s v="Flamant Marc"/>
    <d v="2016-01-18T00:00:00"/>
    <s v="18/01/16: goede evaluatie"/>
    <x v="2"/>
    <x v="2"/>
  </r>
  <r>
    <x v="2"/>
    <n v="29907"/>
    <s v="Flamant Marc"/>
    <d v="2017-06-09T00:00:00"/>
    <s v="overleg met sociale dienst: AO sinds 28/05 door struikelen thv hellendvlak in de stelplaats, Greet neemt contact op"/>
    <x v="6"/>
    <x v="3"/>
  </r>
  <r>
    <x v="2"/>
    <n v="29907"/>
    <s v="Flamant Marc"/>
    <d v="2017-09-06T00:00:00"/>
    <s v="verg: hernomen, gesprek inplannen"/>
    <x v="1"/>
    <x v="3"/>
  </r>
  <r>
    <x v="6"/>
    <n v="29907"/>
    <s v="Flamant Marc"/>
    <d v="2017-09-14T00:00:00"/>
    <s v="sw : gesprek na lange afwezigheid door arbeidsongeval,verder geen opmerkingen"/>
    <x v="1"/>
    <x v="3"/>
  </r>
  <r>
    <x v="2"/>
    <n v="29907"/>
    <s v="Flamant Marc"/>
    <d v="2018-02-22T00:00:00"/>
    <s v="overleg regio: 1 periode sinds gesprek in september, nl op 6/02 -&gt; opvolgen"/>
    <x v="10"/>
    <x v="4"/>
  </r>
  <r>
    <x v="0"/>
    <n v="29909"/>
    <s v="Lenders Ellen"/>
    <d v="2015-12-30T00:00:00"/>
    <s v="30/12/15 (sw) informeel gesprek, Ellen was akkoord en stortte tot nulsaldo"/>
    <x v="3"/>
    <x v="1"/>
  </r>
  <r>
    <x v="30"/>
    <n v="29909"/>
    <s v="Lenders Ellen"/>
    <d v="2016-01-21T00:00:00"/>
    <s v="gesprek cr: goede evaluatie; achterstand had te maken met niet de laatste versie van de app hebben, is ok nu; 1 ZI (bijna longontsteking, naar huis gestuurd door controle)"/>
    <x v="2"/>
    <x v="2"/>
  </r>
  <r>
    <x v="3"/>
    <n v="29954"/>
    <s v="Vanderstede Christoph"/>
    <d v="2015-06-18T00:00:00"/>
    <s v="18/06/15: al 2 dagen ziek en 1 dag TL op 4 dagen opleiding..."/>
    <x v="6"/>
    <x v="1"/>
  </r>
  <r>
    <x v="8"/>
    <n v="29954"/>
    <s v="Vanderstede Christoph"/>
    <d v="2015-06-18T00:00:00"/>
    <s v="18/06/15: al 2 dagen ziek en 1 dag TL op 4 dagen opleiding..."/>
    <x v="6"/>
    <x v="1"/>
  </r>
  <r>
    <x v="30"/>
    <n v="29954"/>
    <s v="Vanderstede Christoph"/>
    <d v="2016-01-20T00:00:00"/>
    <s v="sw : geen opmerkingen"/>
    <x v="2"/>
    <x v="2"/>
  </r>
  <r>
    <x v="13"/>
    <n v="29954"/>
    <s v="Vanderstede Christoph"/>
    <d v="2016-02-29T00:00:00"/>
    <s v="SW: op vrijdag 26 februari 2016 werd hij onderworpen aan een ademtest, resultaat: 0,23mg/L. Binnen de 6 mnd opnieuw ademtest."/>
    <x v="10"/>
    <x v="2"/>
  </r>
  <r>
    <x v="13"/>
    <n v="29954"/>
    <s v="Vanderstede Christoph"/>
    <d v="2016-02-29T00:00:00"/>
    <s v="sw : gesprek na pos. Blaastest bij preventieve actie"/>
    <x v="10"/>
    <x v="2"/>
  </r>
  <r>
    <x v="2"/>
    <n v="29954"/>
    <s v="Vanderstede Christoph"/>
    <d v="2016-07-20T00:00:00"/>
    <s v="verg: zwaar privaat ongeval gehad (arm bijna geamputeerd), opvolgen"/>
    <x v="8"/>
    <x v="2"/>
  </r>
  <r>
    <x v="13"/>
    <n v="29954"/>
    <s v="Vanderstede Christoph"/>
    <d v="2016-10-06T00:00:00"/>
    <s v="vervolgcontrole ADM ok"/>
    <x v="9"/>
    <x v="2"/>
  </r>
  <r>
    <x v="2"/>
    <n v="29954"/>
    <s v="Vanderstede Christoph"/>
    <d v="2017-01-24T00:00:00"/>
    <s v="verg: gesprek regio na volgende ZI"/>
    <x v="2"/>
    <x v="3"/>
  </r>
  <r>
    <x v="6"/>
    <n v="29954"/>
    <s v="Vanderstede Christoph"/>
    <d v="2017-06-27T00:00:00"/>
    <s v="cr: standaardgesprek verzuim, twee uitzonderlijke zaken bij (arm zwaar gewond bij verbouwing + huidaandoening), verder  goed dossier"/>
    <x v="6"/>
    <x v="3"/>
  </r>
  <r>
    <x v="5"/>
    <n v="30119"/>
    <s v="Haerens Tom"/>
    <d v="2015-08-10T00:00:00"/>
    <s v="10/08/15: melding &quot;problemen&quot; tijdens opleiding (externe rijschool), is jurist en kan precies moeilijk afstand nemen van bepaalde zaken"/>
    <x v="4"/>
    <x v="1"/>
  </r>
  <r>
    <x v="5"/>
    <n v="30119"/>
    <s v="Haerens Tom"/>
    <d v="2015-08-12T00:00:00"/>
    <s v="12/08/15: weer op de goede weg, heeft zich ook geëxcuseerd"/>
    <x v="4"/>
    <x v="1"/>
  </r>
  <r>
    <x v="30"/>
    <n v="30119"/>
    <s v="Haerens Tom"/>
    <d v="2016-02-23T00:00:00"/>
    <s v="SW: geen opmerkingen"/>
    <x v="10"/>
    <x v="2"/>
  </r>
  <r>
    <x v="1"/>
    <n v="30119"/>
    <s v="Haerens Tom"/>
    <d v="2016-08-11T00:00:00"/>
    <s v="niet geslaagd opl G"/>
    <x v="4"/>
    <x v="2"/>
  </r>
  <r>
    <x v="1"/>
    <n v="30119"/>
    <s v="Haerens Tom"/>
    <d v="2017-11-24T00:00:00"/>
    <s v="herexamen tram nodig"/>
    <x v="11"/>
    <x v="3"/>
  </r>
  <r>
    <x v="1"/>
    <n v="30121"/>
    <s v="Simons Andreas"/>
    <d v="2015-08-13T00:00:00"/>
    <s v="13/08/15: 3e examen standaardbus nodig"/>
    <x v="4"/>
    <x v="1"/>
  </r>
  <r>
    <x v="1"/>
    <n v="30121"/>
    <s v="Simons Andreas"/>
    <d v="2015-10-13T00:00:00"/>
    <s v="13/10/15: gesprek  IVC/CR: evaluatie 15/12, moet rekening houden met de aangeleerde info, alle ongevallen melden"/>
    <x v="9"/>
    <x v="1"/>
  </r>
  <r>
    <x v="1"/>
    <n v="30121"/>
    <s v="Simons Andreas"/>
    <d v="2016-02-09T00:00:00"/>
    <s v="gesprek IVC/SW: wordt verder opgevolgd, nog even tijd geven voordat opleiding gelede bus gegeven wordt"/>
    <x v="10"/>
    <x v="2"/>
  </r>
  <r>
    <x v="30"/>
    <n v="30121"/>
    <s v="Simons Andreas"/>
    <d v="2016-02-24T00:00:00"/>
    <s v="SW: Op 9 februari al een gesprek in het bijzijn van IVC. Er werd afgesproken hem van nabij op te volgen. Positief geëvolueerd. Afwachten opleiding gelede bus. In de loop van de maand juni zal een evaluatie volgen."/>
    <x v="10"/>
    <x v="2"/>
  </r>
  <r>
    <x v="1"/>
    <n v="30121"/>
    <s v="Simons Andreas"/>
    <d v="2016-05-03T00:00:00"/>
    <s v="overleg rijschool: coachen, sturen naar preventief rijden 1-1"/>
    <x v="7"/>
    <x v="2"/>
  </r>
  <r>
    <x v="1"/>
    <n v="30121"/>
    <s v="Simons Andreas"/>
    <d v="2016-10-19T00:00:00"/>
    <s v="sw : opvolgingsgesprek (na meerdere vorige), stavaza : net voldoende"/>
    <x v="9"/>
    <x v="2"/>
  </r>
  <r>
    <x v="1"/>
    <n v="30121"/>
    <s v="Simons Andreas"/>
    <d v="2016-10-25T00:00:00"/>
    <s v="na gesprek ivm ongevallen met Stefaan werd door een medewerkster van Finadmin gehoord dat hij tegen andere collega’s zei: “ik moest op gesprek voor 6 ongevallen, maar eigenlijk waren het er 9”. Weinig schuldgevoelens dus… Er zal een gesprek met Ivan gepland worden"/>
    <x v="9"/>
    <x v="2"/>
  </r>
  <r>
    <x v="1"/>
    <n v="30121"/>
    <s v="Simons Andreas"/>
    <d v="2018-01-09T00:00:00"/>
    <s v="opleiding gelede bus verloopt (zoals verwacht) moeilijk, twee opleiding voorzien begin feb"/>
    <x v="2"/>
    <x v="4"/>
  </r>
  <r>
    <x v="5"/>
    <n v="30121"/>
    <s v="Simons Andreas"/>
    <d v="2018-05-02T00:00:00"/>
    <s v="cr: boodschap gegeven dat hij een derde en laatste kans krijgt voor opl gelede bus, indien niet geslaagd volgt ontslag"/>
    <x v="7"/>
    <x v="4"/>
  </r>
  <r>
    <x v="30"/>
    <n v="30151"/>
    <s v="Akbel Emre"/>
    <d v="2016-04-21T00:00:00"/>
    <s v="sw : alles ok (behalve redelijk wat schadegevalletjes, afspraak is om hem &quot;niet te laten vangen&quot; en defensiever te rijden"/>
    <x v="0"/>
    <x v="2"/>
  </r>
  <r>
    <x v="30"/>
    <n v="30171"/>
    <s v="Gerres Eddy"/>
    <d v="2016-02-22T00:00:00"/>
    <s v="sw : alles ok"/>
    <x v="10"/>
    <x v="2"/>
  </r>
  <r>
    <x v="30"/>
    <n v="30171"/>
    <s v="Gerres Eddy"/>
    <d v="2016-02-24T00:00:00"/>
    <s v="SW: geen opmerkingen"/>
    <x v="10"/>
    <x v="2"/>
  </r>
  <r>
    <x v="5"/>
    <n v="30171"/>
    <s v="Gerres Eddy"/>
    <d v="2017-03-14T00:00:00"/>
    <s v="SH: Eddy had daarnet een gesprek met me aangevraagd nav een concreet voorval. _x000a_In de rand bracht hij ook aan dat hij een VVF zal krijgen omdat een lijncontroleur hem gisteren thv de KM zag rijden al bellend. Hij vroeg in hoeverre hij verzachtende omstandigheden kon inroepen. Ik heb gezegd dat dit niet ging en gaf hem ook nogmaals de procedure mee. Hierin is al opgenomen dat in geval van een noodtelefoon gebeld kan worden, op voorwaarde dat gehalteerd wordt en de motor uit gezet wordt. Bij een eerste vaststelling is de sanctie ook ‘maar’ een verwittiging._x000a_Eddy zou dit geen 2de keer meer doen (zij hij toch)."/>
    <x v="5"/>
    <x v="3"/>
  </r>
  <r>
    <x v="7"/>
    <n v="30171"/>
    <s v="Gerres Eddy"/>
    <d v="2018-03-16T00:00:00"/>
    <s v="info via planners: &quot;Ik wens bij deze te laten weten dat ik ben opgenomen in St Lucas. Dit als slachtoffer van partnergeweld. Ik kon het niet meer aan en via huisdokter was het beter, ook al gezien mijn operatie op 23 maart. (...) Gezien mijn thuissituatie wordt voorzien dat ik na de toch zware ingreep met opname van 6 dagen...daarn kan herstellen in de Ceder in Deinze. &quot;"/>
    <x v="5"/>
    <x v="4"/>
  </r>
  <r>
    <x v="16"/>
    <n v="30171"/>
    <s v="Gerres Eddy"/>
    <d v="2018-04-09T00:00:00"/>
    <s v="cr: tel.: Eddy is thuis sinds 19/01/2018 na een noodremming en heeft een attest tem 30/06. _x000a_Ik heb hem zelf gecontacteerd: hij is op 23/03 geopereerd aan zijn rug, wat los staat van het AO. Vandaar het attest tot 30/06/2018._x000a_Maar hij spreekt nog steeds van problemen aan zijn nek ook, met uitstralingen naar wijsvinger en duim. Hij heeft hiervoor al een cortisonenbehandeling gehad, maar dit heeft niet geholpen. Dit zal na zijn herstel aan zijn rug dus opnieuw moeten bekeken worden._x000a_"/>
    <x v="0"/>
    <x v="4"/>
  </r>
  <r>
    <x v="2"/>
    <n v="30171"/>
    <s v="Gerres Eddy"/>
    <d v="2018-06-27T00:00:00"/>
    <s v="verg: zou allemaal in orde komen, moet in augustus bij specialist, dus zal nog verlengd worden"/>
    <x v="6"/>
    <x v="4"/>
  </r>
  <r>
    <x v="3"/>
    <n v="30171"/>
    <s v="Gerres Eddy"/>
    <d v="2018-07-26T00:00:00"/>
    <s v="sw : tel contact : Bij Eddy gaat het de goede richting uit (na operatie rug), verwacht binnenkort te starten met kine en terug paraat eind september. "/>
    <x v="8"/>
    <x v="4"/>
  </r>
  <r>
    <x v="30"/>
    <n v="30182"/>
    <s v="Beirnaert Rudy"/>
    <d v="2016-03-25T00:00:00"/>
    <s v="CR: na enkele beginnersfouten positieve evolutie"/>
    <x v="5"/>
    <x v="2"/>
  </r>
  <r>
    <x v="1"/>
    <n v="30182"/>
    <s v="Beirnaert Rudy"/>
    <d v="2016-05-03T00:00:00"/>
    <s v="overleg rijschool: opvolgen"/>
    <x v="7"/>
    <x v="2"/>
  </r>
  <r>
    <x v="16"/>
    <n v="30182"/>
    <s v="Beirnaert Rudy"/>
    <d v="2016-07-05T00:00:00"/>
    <s v="bevangen door mazoutdampen bus, naar spoed"/>
    <x v="8"/>
    <x v="2"/>
  </r>
  <r>
    <x v="1"/>
    <n v="30182"/>
    <s v="Beirnaert Rudy"/>
    <d v="2016-08-10T00:00:00"/>
    <s v="cr: had na laatste ongeval op 17/06 tips gekregen, sindsdien beter"/>
    <x v="4"/>
    <x v="2"/>
  </r>
  <r>
    <x v="1"/>
    <n v="30213"/>
    <s v="Vandekerkhove Ben"/>
    <d v="2015-09-23T00:00:00"/>
    <s v="23/09/15: niet geslaagd examen A"/>
    <x v="1"/>
    <x v="1"/>
  </r>
  <r>
    <x v="1"/>
    <n v="30213"/>
    <s v="Vandekerkhove Ben"/>
    <d v="2015-10-02T00:00:00"/>
    <s v="2/10/2015: melding van begeleider dat een extra dag begeleiding wenselijk is, wordt georganiseerd op 05/10"/>
    <x v="9"/>
    <x v="1"/>
  </r>
  <r>
    <x v="30"/>
    <n v="30213"/>
    <s v="Vandekerkhove Ben"/>
    <d v="2016-04-29T00:00:00"/>
    <s v="SW : klantenreacties (gedrag) is een aandachtspunt"/>
    <x v="0"/>
    <x v="2"/>
  </r>
  <r>
    <x v="30"/>
    <n v="30246"/>
    <s v="Garrez Frank"/>
    <d v="2016-04-14T00:00:00"/>
    <s v="SW : Alles Ok"/>
    <x v="0"/>
    <x v="2"/>
  </r>
  <r>
    <x v="3"/>
    <n v="30246"/>
    <s v="Garrez Frank"/>
    <d v="2017-07-19T00:00:00"/>
    <s v="cr: hem opgebeld, is geopereerd aan tenniselleboog, moet maandag 24/07 op controle, zal erna bellen of hij kan hernemen na 28/07 of niet"/>
    <x v="8"/>
    <x v="3"/>
  </r>
  <r>
    <x v="2"/>
    <n v="30246"/>
    <s v="Garrez Frank"/>
    <d v="2017-09-06T00:00:00"/>
    <s v="verg: hernomen"/>
    <x v="1"/>
    <x v="3"/>
  </r>
  <r>
    <x v="1"/>
    <n v="30271"/>
    <s v="Bracke Jeroen"/>
    <d v="2015-10-20T00:00:00"/>
    <s v="20/10/15: herexamen A nodig"/>
    <x v="9"/>
    <x v="1"/>
  </r>
  <r>
    <x v="30"/>
    <n v="30271"/>
    <s v="Bracke Jeroen"/>
    <d v="2016-05-03T00:00:00"/>
    <s v="sw: prima chauffeur"/>
    <x v="7"/>
    <x v="2"/>
  </r>
  <r>
    <x v="30"/>
    <n v="30272"/>
    <s v="Petralia Kobe"/>
    <d v="2016-05-03T00:00:00"/>
    <s v="gesprek cr: opletten voor ZI en geldafgifte"/>
    <x v="7"/>
    <x v="2"/>
  </r>
  <r>
    <x v="5"/>
    <n v="30272"/>
    <s v="Petralia Kobe"/>
    <d v="2016-10-13T00:00:00"/>
    <s v="cr: tijdens gesprek geldafgifte gewezen op vroegrijden, laatste melding dateerde echter al van juli, houdt er al rekening mee, hij vindt het moeilijk om stil te blijven aan de haltes in geval van minder verkeer"/>
    <x v="9"/>
    <x v="2"/>
  </r>
  <r>
    <x v="0"/>
    <n v="30272"/>
    <s v="Petralia Kobe"/>
    <d v="2016-10-13T00:00:00"/>
    <s v="cr: begrijpt nu wat hij moet doen en waar hij op moet letten"/>
    <x v="9"/>
    <x v="2"/>
  </r>
  <r>
    <x v="3"/>
    <n v="30272"/>
    <s v="Petralia Kobe"/>
    <d v="2017-09-21T00:00:00"/>
    <s v="Kobe was ziek in juli, maar heeft hier geen attest voor binnengebracht, na een brief van HRDC komt hij binnen met de melding om hier CO02 op te zetten (is dus waarschijnlijk niet naar de dokter geweest…)"/>
    <x v="1"/>
    <x v="3"/>
  </r>
  <r>
    <x v="12"/>
    <n v="30272"/>
    <s v="Petralia Kobe"/>
    <d v="2018-01-04T00:00:00"/>
    <s v="sw : gesprek rond 5 mondelinge opmerkingen (te laat en afwezig). Vooral gesproken over belang attitude in het algemeen"/>
    <x v="2"/>
    <x v="4"/>
  </r>
  <r>
    <x v="30"/>
    <n v="30285"/>
    <s v="Vercauteren Petro"/>
    <d v="2016-05-11T00:00:00"/>
    <s v="SW : perfect"/>
    <x v="7"/>
    <x v="2"/>
  </r>
  <r>
    <x v="2"/>
    <n v="30285"/>
    <s v="Vercauteren Petro"/>
    <d v="2017-01-24T00:00:00"/>
    <s v="verg: med; opvolgen"/>
    <x v="2"/>
    <x v="3"/>
  </r>
  <r>
    <x v="3"/>
    <n v="30285"/>
    <s v="Vercauteren Petro"/>
    <d v="2017-03-28T00:00:00"/>
    <s v="info van soc dienst: vorige week geopereerd, tweede operatie nodig 9/05/17, recuperatieperiode van 2 maand te voorzien."/>
    <x v="5"/>
    <x v="3"/>
  </r>
  <r>
    <x v="2"/>
    <n v="30285"/>
    <s v="Vercauteren Petro"/>
    <d v="2017-04-13T00:00:00"/>
    <s v="verg: zware medische problemen, zal niet voor de zomer terugkomen"/>
    <x v="0"/>
    <x v="3"/>
  </r>
  <r>
    <x v="2"/>
    <n v="30285"/>
    <s v="Vercauteren Petro"/>
    <d v="2017-06-09T00:00:00"/>
    <s v="overleg met sociale dienst: in mei geopereerd, Greet neemt contact op"/>
    <x v="6"/>
    <x v="3"/>
  </r>
  <r>
    <x v="2"/>
    <n v="30285"/>
    <s v="Vercauteren Petro"/>
    <d v="2017-07-20T00:00:00"/>
    <s v="verg: contact opnemen vanuit regio"/>
    <x v="8"/>
    <x v="3"/>
  </r>
  <r>
    <x v="6"/>
    <n v="30285"/>
    <s v="Vercauteren Petro"/>
    <d v="2017-08-09T00:00:00"/>
    <s v="sw : 2 zware operaties op korte tijd aan de rug (achter de rug). Revalidatie loopt goed, Petro hoopt begin september te hernemen. Oud probleem dat hij vermeldde bij aanwerving"/>
    <x v="4"/>
    <x v="3"/>
  </r>
  <r>
    <x v="2"/>
    <n v="30285"/>
    <s v="Vercauteren Petro"/>
    <d v="2017-09-06T00:00:00"/>
    <s v="verg: zou kunnen hernemen in oktober"/>
    <x v="1"/>
    <x v="3"/>
  </r>
  <r>
    <x v="3"/>
    <n v="30285"/>
    <s v="Vercauteren Petro"/>
    <d v="2017-10-04T00:00:00"/>
    <s v="herneemt voltijds 01/10/17"/>
    <x v="9"/>
    <x v="3"/>
  </r>
  <r>
    <x v="3"/>
    <n v="30285"/>
    <s v="Vercauteren Petro"/>
    <d v="2017-11-06T00:00:00"/>
    <s v="cr: tel contact, 3e operatie aan de rug gehad, de chirurg had gezegd dat de operatie zou helpen om zijn loopbaan bij De Lijn uit te doen; voelt zich goed nu (heeft inderdaad voltijds hernomen, neemt nu ook gespreid zijn verlof op, maar het loopt goed naar zijn gevoel"/>
    <x v="11"/>
    <x v="3"/>
  </r>
  <r>
    <x v="30"/>
    <n v="30292"/>
    <s v="Verberckmoes Sebastiaan"/>
    <d v="2016-05-04T00:00:00"/>
    <s v="gesprek CR: alles ok"/>
    <x v="7"/>
    <x v="2"/>
  </r>
  <r>
    <x v="1"/>
    <n v="30292"/>
    <s v="Verberckmoes Sebastiaan"/>
    <d v="2017-04-03T00:00:00"/>
    <s v="Heeft op 02/04 een ongeval gehad met een fietser - oorzaak nog onduidelijk - wenst even niet voorbij de plaats te moeten rijden; heeft op 04/04 een busdienst, heeft op 08/04 een andere dienst of begeleiding gevraagd - hebben andere dienst voorzien; is thuis de andere dagen; op 11/04 dienst op tram + begeleider voorzien "/>
    <x v="0"/>
    <x v="3"/>
  </r>
  <r>
    <x v="6"/>
    <n v="30292"/>
    <s v="Verberckmoes Sebastiaan"/>
    <d v="2017-07-04T00:00:00"/>
    <s v="cr: startgesprek verzuim, heeft een aandoening (syndroom van Klinefelter), men zoekt nog naar de juiste behandeling, reageert slecht op de medicatie - is hier in april achtergekomen, alle periodes sindsdien hier mee te maken - ging luisteren bij arts naar impact voor rijbewijs edm"/>
    <x v="8"/>
    <x v="3"/>
  </r>
  <r>
    <x v="6"/>
    <n v="30292"/>
    <s v="Verberckmoes Sebastiaan"/>
    <d v="2017-11-17T00:00:00"/>
    <s v="sw : reeds 7 ziekteperioden in 2017 (en 2de verzuimgesprek). Boodschap gegeven dat 2018 merkelijk beter zal moeten zijn,… (w&amp;aren allemaal zeer korte perioden, same,loop van omstandigheden,..)"/>
    <x v="11"/>
    <x v="3"/>
  </r>
  <r>
    <x v="2"/>
    <n v="30292"/>
    <s v="Verberckmoes Sebastiaan"/>
    <d v="2018-01-17T00:00:00"/>
    <s v="overleg regio: 10 periodes; 2 gesprekken; ziek 15 &amp; 16/01 -&gt; gesprek CR/SW: ernstige verwittiging"/>
    <x v="2"/>
    <x v="4"/>
  </r>
  <r>
    <x v="6"/>
    <n v="30292"/>
    <s v="Verberckmoes Sebastiaan"/>
    <d v="2018-02-08T00:00:00"/>
    <s v="cr: &quot;Sinds je indiensttreding op 5 oktober 2015 ben je 11 maal afwezig geweest wegens ziekte. We hebben hierover twee gesprekken gehad met jou, nl op 4 juli 2017 en 17 november 2017. Sinds dit laatste gesprek ben je één keer ziek geweest, nl twee dagen in januari. Je gaf de reden aan van deze ziekteperiode. Je vertelde dat je inspanningen levert voor je gezondheid en ook de overstap naar de rol B04 doet je goed. Je verwacht geen verder verzuim. Ik reken erop dat je alles in het werk zal stellen om het aantal ziekteperiodes te beperken. Zo niet zullen we een gesprek op een hoger niveau moeten inplannen.&quot;"/>
    <x v="10"/>
    <x v="4"/>
  </r>
  <r>
    <x v="2"/>
    <n v="30292"/>
    <s v="Verberckmoes Sebastiaan"/>
    <d v="2018-06-25T00:00:00"/>
    <s v="verg: opvolgen"/>
    <x v="6"/>
    <x v="4"/>
  </r>
  <r>
    <x v="30"/>
    <n v="30478"/>
    <s v="Ferreira da Costa Oscar"/>
    <d v="2016-08-29T00:00:00"/>
    <s v="sw: prima chauffeur"/>
    <x v="4"/>
    <x v="2"/>
  </r>
  <r>
    <x v="2"/>
    <n v="30478"/>
    <s v="Ferreira da Costa Oscar"/>
    <d v="2017-04-13T00:00:00"/>
    <s v="verg: zou verlenging aangepaste diensten willen (op maandag vroege diensten) tot einde van het schooljaar (voor zoontje)"/>
    <x v="0"/>
    <x v="3"/>
  </r>
  <r>
    <x v="11"/>
    <n v="30478"/>
    <s v="Ferreira da Costa Oscar"/>
    <d v="2017-05-18T00:00:00"/>
    <s v="had verder aangepaste diensten gevraagd tot eind schooljaar_x000a_• We gaan niet in op zijn vraag._x000a_• Het gaat over nog twee maandagen (29 mei en 5 juni), op de andere maandagen moet hij in principe al een vroege krijgen of is hij thuis. Hij kan op deze twee dagen verwisselen met een collega of een andere dienst komen vragen."/>
    <x v="7"/>
    <x v="3"/>
  </r>
  <r>
    <x v="30"/>
    <n v="30623"/>
    <s v="Gassa Mustafa"/>
    <d v="2016-11-14T00:00:00"/>
    <s v="cr: enkele aandachtspunten besproken (op tijd komen, regelmatig storten, mondelinge opmerkingen); heeft geen enkel ongeval gehad (hiervoor pluim gegeven)"/>
    <x v="11"/>
    <x v="2"/>
  </r>
  <r>
    <x v="1"/>
    <n v="30623"/>
    <s v="Gassa Mustafa"/>
    <d v="2017-02-09T00:00:00"/>
    <s v="2 bijkomende dagen opl G nodig"/>
    <x v="10"/>
    <x v="3"/>
  </r>
  <r>
    <x v="1"/>
    <n v="30623"/>
    <s v="Gassa Mustafa"/>
    <d v="2017-05-04T00:00:00"/>
    <s v="2 dagen in feb waren geannuleerd door rijschool wegens ziekte instructeur, heeft nieuwe opleiding G gekregen in maart, waarschijnlijk is door een groot tijdsinterval tussen de beide opleidingen een gedeelte van de lijnkennis verloren gegaan. Heeft begeleiding gekregen op lijn 78 op 03/05, zegt dat de lijn nu gekend is."/>
    <x v="7"/>
    <x v="3"/>
  </r>
  <r>
    <x v="5"/>
    <n v="30623"/>
    <s v="Gassa Mustafa"/>
    <d v="2017-11-15T00:00:00"/>
    <s v="sw : kort gesprek rond voorval te Luchteren (meer info via VVf -enz…)"/>
    <x v="11"/>
    <x v="3"/>
  </r>
  <r>
    <x v="5"/>
    <n v="30623"/>
    <s v="Gassa Mustafa"/>
    <d v="2017-11-27T00:00:00"/>
    <s v="gesprek MF - SH nav voorval te Luchteren op 14/11 (twee jongeren van bus gezet); heeft excuses aangeboden; 4 d effectieve schorsing + laatste verwittiging voor dergelijke feiten"/>
    <x v="11"/>
    <x v="3"/>
  </r>
  <r>
    <x v="30"/>
    <n v="30632"/>
    <s v="Heugens Dempsey"/>
    <d v="2016-11-17T00:00:00"/>
    <s v="cr: positieve evaluatie"/>
    <x v="11"/>
    <x v="2"/>
  </r>
  <r>
    <x v="3"/>
    <n v="30632"/>
    <s v="Heugens Dempsey"/>
    <d v="2017-06-03T00:00:00"/>
    <s v="Dempsey werd afgelost na een aanrijding, hij werd opgenomen in een crisiscentrum. Mede door privéproblemen werd het hem allemaal te veel. Is al een tijdje 'vermist' geacht door zijn familie (facebook), bij ons was hij toen in orde (verlof)"/>
    <x v="6"/>
    <x v="3"/>
  </r>
  <r>
    <x v="3"/>
    <n v="30632"/>
    <s v="Heugens Dempsey"/>
    <d v="2017-06-08T00:00:00"/>
    <s v="soc dienst heeft contact, zal een langere tijd afwezig zijn"/>
    <x v="6"/>
    <x v="3"/>
  </r>
  <r>
    <x v="2"/>
    <n v="30632"/>
    <s v="Heugens Dempsey"/>
    <d v="2017-06-09T00:00:00"/>
    <s v="overleg met sociale dienst: geen actie, Greet volgt op"/>
    <x v="6"/>
    <x v="3"/>
  </r>
  <r>
    <x v="3"/>
    <n v="30632"/>
    <s v="Heugens Dempsey"/>
    <d v="2017-06-20T00:00:00"/>
    <s v="soc dienst: Dempsey Heugens niet te bereiken, ik kom meteen op antwoorapparaat"/>
    <x v="6"/>
    <x v="3"/>
  </r>
  <r>
    <x v="3"/>
    <n v="30632"/>
    <s v="Heugens Dempsey"/>
    <d v="2017-06-27T00:00:00"/>
    <s v="wil misschien hernemen in juli, maar moet nog goedgekeurd worden door de behandelende arts"/>
    <x v="6"/>
    <x v="3"/>
  </r>
  <r>
    <x v="3"/>
    <n v="30632"/>
    <s v="Heugens Dempsey"/>
    <d v="2017-07-13T00:00:00"/>
    <s v="soc dienst: Ik stuurde Dempsey vandaag door naar de arbeidsgeneesheer voor een eventuele werkhervatting en deze oordeelde dat Dempsey het werk nog niet mag hervatten._x000a_SW: volgens vakbond is mutatie + PVP oplossing op LT"/>
    <x v="8"/>
    <x v="3"/>
  </r>
  <r>
    <x v="3"/>
    <n v="30632"/>
    <s v="Heugens Dempsey"/>
    <d v="2017-07-25T00:00:00"/>
    <s v="cr: opgebeld, zit al een tijdje thuis en heeft mutatieaanvraag ingediend; heeft het lastig met moeilijke scheiding; mag niet werken van arts die hij elke week ziet; hem gezegd dat een mutatie niet voor onmiddellijk zal zijn en dat ik hoop dat hij nog herneemt; de reden van mutatie besproken (volgens mijn persoonlijke visie niet de oplossing) en hem erop gewezen dat wij er ook zijn om te kijken of we kunnen helpen"/>
    <x v="8"/>
    <x v="3"/>
  </r>
  <r>
    <x v="6"/>
    <n v="30632"/>
    <s v="Heugens Dempsey"/>
    <d v="2017-08-07T00:00:00"/>
    <s v="sw: herneemt als advies arbeidsgeneesheer ok is"/>
    <x v="4"/>
    <x v="3"/>
  </r>
  <r>
    <x v="30"/>
    <n v="30749"/>
    <s v="Tapmaz Mevlüt"/>
    <d v="1960-10-08T00:00:00"/>
    <s v="sw : geen opmerkingen"/>
    <x v="9"/>
    <x v="2"/>
  </r>
  <r>
    <x v="3"/>
    <n v="30749"/>
    <s v="Tapmaz Mevlüt"/>
    <d v="2018-05-31T00:00:00"/>
    <s v="cr (tel.): geopereerd aan staartbeen, op 07/06 naar chirurg om svz wonde te bekijken, in functie daarvan eventueel hernemen 09/06 of niet"/>
    <x v="7"/>
    <x v="4"/>
  </r>
  <r>
    <x v="11"/>
    <n v="30749"/>
    <s v="Tapmaz Mevlüt"/>
    <d v="2018-06-27T00:00:00"/>
    <s v="enkel tram van 26/06 tem 30/06"/>
    <x v="6"/>
    <x v="4"/>
  </r>
  <r>
    <x v="1"/>
    <n v="30852"/>
    <s v="Van Den Daele Marischka"/>
    <d v="2016-06-09T00:00:00"/>
    <s v="niet geslaagd examen A"/>
    <x v="6"/>
    <x v="2"/>
  </r>
  <r>
    <x v="1"/>
    <n v="30852"/>
    <s v="Van Den Daele Marischka"/>
    <d v="2016-06-10T00:00:00"/>
    <s v="geslaagd examen A, maar extra dag begeleiding aangeraden"/>
    <x v="6"/>
    <x v="2"/>
  </r>
  <r>
    <x v="30"/>
    <n v="30852"/>
    <s v="Van Den Daele Marischka"/>
    <d v="2017-01-11T00:00:00"/>
    <s v="sw : evaluatiegesprek, ook ziekteperioden besproken en rekening courant, kort na gesprek terug ziek en rekening courant na 2 weken nog niet in orde. "/>
    <x v="2"/>
    <x v="3"/>
  </r>
  <r>
    <x v="2"/>
    <n v="30852"/>
    <s v="Van Den Daele Marischka"/>
    <d v="2017-01-19T00:00:00"/>
    <s v="verg: evaluatiegesprek gehad, ZI aan bod gekomen, aanpassingen aan diensten nodig; RC aan bod gekomen; opvolgen"/>
    <x v="2"/>
    <x v="3"/>
  </r>
  <r>
    <x v="6"/>
    <n v="30852"/>
    <s v="Van Den Daele Marischka"/>
    <d v="2017-04-14T00:00:00"/>
    <s v="sw : reden zijn darmklachten, is wel actief bezig met een oplossing"/>
    <x v="0"/>
    <x v="3"/>
  </r>
  <r>
    <x v="6"/>
    <n v="30852"/>
    <s v="Van Den Daele Marischka"/>
    <d v="2017-08-04T00:00:00"/>
    <s v="Sw: veelvuldig afwezig wegens bepaalde medische problemathiek (ten gevolge van een maagverkleining) waardoor ze regelmatig darmprobleem heeft en barstende hoofdpijn. Met medicatie en een nachtje slaap is ze terug ok. Heb sterk de nadruk gelegd dat rest dossier perfect in orde moet zijn,..."/>
    <x v="4"/>
    <x v="3"/>
  </r>
  <r>
    <x v="3"/>
    <n v="30852"/>
    <s v="Van Den Daele Marischka"/>
    <d v="2017-08-14T00:00:00"/>
    <s v="sw : Marischka is komen melden dat er structurele oplossingen zijn voor haar probleem, alleen is daar onder meer een operatief ingrijpen nodig, ergens in september. Ze beseft ten volle dat dit een extra periode is, ze beseft de ernst en zal er alles aan doen om dit te beperken (en goed dossier te hebben voor de rest)"/>
    <x v="4"/>
    <x v="3"/>
  </r>
  <r>
    <x v="2"/>
    <n v="30852"/>
    <s v="Van Den Daele Marischka"/>
    <d v="2017-09-04T00:00:00"/>
    <s v="verg: heeft medische problemen, RC zit niet goed, voorschot op loon gevraagd; heeft periode in aug uitgelegd; onderzoeken kunnen op verlofdagen ook ipv ZI; nog wat opvolgen"/>
    <x v="1"/>
    <x v="3"/>
  </r>
  <r>
    <x v="3"/>
    <n v="30852"/>
    <s v="Van Den Daele Marischka"/>
    <d v="2017-09-05T00:00:00"/>
    <s v="tel. CR: er zijn geen onderzoeken meer nodig, alles waar ze medicatie voor kan nemen, neemt ze medicatie voor; veel pijn, worstelt zich daardoor; nu zweren op maag; operatie voorzien in oktober (chirurg kan niet vroeger); gal moet verwijderd worden + medicatie voor maag; daarna zou het beter moeten zijn"/>
    <x v="1"/>
    <x v="3"/>
  </r>
  <r>
    <x v="0"/>
    <n v="30852"/>
    <s v="Van Den Daele Marischka"/>
    <d v="2017-09-05T00:00:00"/>
    <s v="tel. CR: zal vrijdag 08/09 alles storten"/>
    <x v="1"/>
    <x v="3"/>
  </r>
  <r>
    <x v="3"/>
    <n v="30852"/>
    <s v="Van Den Daele Marischka"/>
    <d v="2017-09-06T00:00:00"/>
    <s v="CR: Marischka belde met een svz, heeft attest tem 15/09, maag- en nierproblemen zullen met medicatie opgelost moeten worden; afspraak voor chirurg op 12 oktober, operatie ligt nog niet vast"/>
    <x v="1"/>
    <x v="3"/>
  </r>
  <r>
    <x v="3"/>
    <n v="30852"/>
    <s v="Van Den Daele Marischka"/>
    <d v="2017-09-07T00:00:00"/>
    <s v="Mail Marischka: &quot;Bij deze wil ik u laten weten dat ik er in geslaagd ben om de operatie voor mijn galblaas sneller te laten uitvoeren. Volgende week maandag 11/09 heb ik eerst nog een gesprek met mijn chirurg, maar zij heeft me kunnen meedelen dat ze me volgende week vrijdag 15/09 zou kunnen opereren. De complicaties en pijn die ik heb zijn te erg waardoor mijn chirurg bereid is haar agenda aan te passen. Ik hou jullie op de hoogte van het verdere verloop.&quot;"/>
    <x v="1"/>
    <x v="3"/>
  </r>
  <r>
    <x v="3"/>
    <n v="30852"/>
    <s v="Van Den Daele Marischka"/>
    <d v="2017-09-28T00:00:00"/>
    <s v="sw : telefonisch contact,  geen beterschap in medische situatie (sukkelt met vanalles, mede door medicatie), verlenging ziekteperiode tem 15 oktober, daarna weekje verlof. "/>
    <x v="1"/>
    <x v="3"/>
  </r>
  <r>
    <x v="2"/>
    <n v="30852"/>
    <s v="Van Den Daele Marischka"/>
    <d v="2017-10-03T00:00:00"/>
    <s v="bespreking dossiers binnen regio: na herneming gesprek plannen"/>
    <x v="9"/>
    <x v="3"/>
  </r>
  <r>
    <x v="6"/>
    <n v="30852"/>
    <s v="Van Den Daele Marischka"/>
    <d v="2017-11-07T00:00:00"/>
    <s v="sw :  formeel gesprek rond ziekteverzuim (problemen achter de rug van heden geen verzuim meer te tolereren)"/>
    <x v="11"/>
    <x v="3"/>
  </r>
  <r>
    <x v="2"/>
    <n v="30852"/>
    <s v="Van Den Daele Marischka"/>
    <d v="2018-02-22T00:00:00"/>
    <s v="overleg regio: gezien zware ongevallen eigen schade en 1 ZI -&gt; gesprek plannen"/>
    <x v="10"/>
    <x v="4"/>
  </r>
  <r>
    <x v="6"/>
    <n v="30852"/>
    <s v="Van Den Daele Marischka"/>
    <d v="2018-03-30T00:00:00"/>
    <s v="cr: 2 periodes na vorig gesprek, heeft niets met de vorige periodes te maken, dat is volledig vande baan. Aangeraden heel goed voor zichzelf te zorgen, het krediet is op en op die manier zal ze hier niet kunnen blijven werken. In de rand de ongevallen eigen schade besproken. "/>
    <x v="5"/>
    <x v="4"/>
  </r>
  <r>
    <x v="3"/>
    <n v="30852"/>
    <s v="Van Den Daele Marischka"/>
    <d v="2018-05-02T00:00:00"/>
    <s v="belde met de melding dat ze zich zonet ziek gemeld heeft na moeilijk gesprek met haar vader gisteren - gaat bij psycholoog hiervoor; haar aangeraden haar afwezigheden toch beperkt te houden"/>
    <x v="7"/>
    <x v="4"/>
  </r>
  <r>
    <x v="2"/>
    <n v="30852"/>
    <s v="Van Den Daele Marischka"/>
    <d v="2018-06-08T00:00:00"/>
    <s v="overleg regio: 1 ziekteperiode sinds gesprek in maart, hierover contact gehad en duidelijke boodschap gegeven; bij volgende op KT -&gt; gesprek inplannen"/>
    <x v="6"/>
    <x v="4"/>
  </r>
  <r>
    <x v="2"/>
    <n v="30852"/>
    <s v="Van Den Daele Marischka"/>
    <d v="2018-06-25T00:00:00"/>
    <s v="verg: gesprek gepland 04/07, laatste verwittiging geven"/>
    <x v="6"/>
    <x v="4"/>
  </r>
  <r>
    <x v="6"/>
    <n v="30852"/>
    <s v="Van Den Daele Marischka"/>
    <d v="2018-07-04T00:00:00"/>
    <s v="cr: laatste verwittiging voor ziekteperiodes (18 periodes in 2 jaar dienst) - nu rugklachten - erop gewezen dat het belangrijk is dat ze hiervoor het nodige doet (en haar planning aanpast aan haar diensten en niet omgekeerd…)"/>
    <x v="8"/>
    <x v="4"/>
  </r>
  <r>
    <x v="13"/>
    <n v="30852"/>
    <s v="Van Den Daele Marischka"/>
    <d v="2018-09-09T00:00:00"/>
    <s v="meldt dat ze haar rijbewijs kwijt is voor 15 dagen wegens dronken rijden"/>
    <x v="1"/>
    <x v="4"/>
  </r>
  <r>
    <x v="13"/>
    <n v="30852"/>
    <s v="Van Den Daele Marischka"/>
    <d v="2018-09-13T00:00:00"/>
    <s v="dossier besproken met IVC en soc dienst: afgesproken dat ze naar arbeidsgeneesheer moet voordat ze haar rijbewijs mag halen op 24/09 + gesprek Soc dienst en leidinggevende in kader van ADM"/>
    <x v="1"/>
    <x v="4"/>
  </r>
  <r>
    <x v="1"/>
    <n v="30865"/>
    <s v="Parmentier Dries"/>
    <d v="2016-07-09T00:00:00"/>
    <s v="3e dag begeleiding standaardbus gepland"/>
    <x v="8"/>
    <x v="2"/>
  </r>
  <r>
    <x v="1"/>
    <n v="30865"/>
    <s v="Parmentier Dries"/>
    <d v="2016-07-14T00:00:00"/>
    <s v="in samenspraak met rijschool extra coaching door rijschool te voorzien, begeleiding liep niet goed, zelfde opmerkingen als tijdens opleiding; is voorzien 19/07"/>
    <x v="8"/>
    <x v="2"/>
  </r>
  <r>
    <x v="30"/>
    <n v="30865"/>
    <s v="Parmentier Dries"/>
    <d v="2017-01-06T00:00:00"/>
    <s v="sw : na een moeizame start heeft Dries zich wat hernomen, ook ongevallen en ziekteverzuim is besproken"/>
    <x v="2"/>
    <x v="3"/>
  </r>
  <r>
    <x v="2"/>
    <n v="30865"/>
    <s v="Parmentier Dries"/>
    <d v="2017-01-19T00:00:00"/>
    <s v="verg: moeilijke start, opvolgen"/>
    <x v="2"/>
    <x v="3"/>
  </r>
  <r>
    <x v="6"/>
    <n v="30865"/>
    <s v="Parmentier Dries"/>
    <d v="2017-06-22T00:00:00"/>
    <s v="cr: 3 nieuwe periodes sinds vorige gesprek, zijn al 7 periodes in een jaar; te wijten aan kindje (1j en 4 maand), neemt ziektes mee naar huis; is niet van zijn gewoonte; zou moeten verbeteren geeft hij zelf aan._x000a_In de rand ook dat laatste te laat komen en het door rood rijden aangehaald."/>
    <x v="6"/>
    <x v="3"/>
  </r>
  <r>
    <x v="2"/>
    <n v="30865"/>
    <s v="Parmentier Dries"/>
    <d v="2017-09-04T00:00:00"/>
    <s v="verg: geen periode na gesprek, opvolgen"/>
    <x v="1"/>
    <x v="3"/>
  </r>
  <r>
    <x v="6"/>
    <n v="30865"/>
    <s v="Parmentier Dries"/>
    <d v="2017-11-27T00:00:00"/>
    <s v="cr: erop gewezen dat 9 periodes in een jaar echt te veel is, 2 nieuwe na vorig gesprek, weliswaar om begrijpelijke redenen (gevallen met fiets en moeilijke periode nadat vader en grootvader kort na elkaar overleden zijn), maar krediet is intussen zo goed als op"/>
    <x v="11"/>
    <x v="3"/>
  </r>
  <r>
    <x v="2"/>
    <n v="30865"/>
    <s v="Parmentier Dries"/>
    <d v="2018-06-25T00:00:00"/>
    <s v="verg: opvolgen"/>
    <x v="6"/>
    <x v="4"/>
  </r>
  <r>
    <x v="6"/>
    <n v="30865"/>
    <s v="Parmentier Dries"/>
    <d v="2018-07-24T00:00:00"/>
    <s v="sw : gesprek. Verbetering sinds vorig gesprek, blijft aandachtspunt. Verder goed dossier"/>
    <x v="8"/>
    <x v="4"/>
  </r>
  <r>
    <x v="26"/>
    <n v="30865"/>
    <s v="Parmentier Dries"/>
    <d v="2018-08-10T00:00:00"/>
    <s v="sw : Dries gebeld met de boodschap dat zijn verzuim echt beter moet (aanleiding was alweer een nieuwe ziekteperiode,…) "/>
    <x v="4"/>
    <x v="4"/>
  </r>
  <r>
    <x v="30"/>
    <n v="30901"/>
    <s v="vanden Bulcke Johan"/>
    <d v="2016-12-09T00:00:00"/>
    <s v="geen opmerkingen , prima chauffeur"/>
    <x v="3"/>
    <x v="2"/>
  </r>
  <r>
    <x v="30"/>
    <n v="30964"/>
    <s v="Valcke Patrick"/>
    <d v="2017-01-12T00:00:00"/>
    <s v="sw : evaluatiegesprek na 6 maanden , geen opmerkingen"/>
    <x v="2"/>
    <x v="3"/>
  </r>
  <r>
    <x v="4"/>
    <n v="30964"/>
    <s v="Valcke Patrick"/>
    <d v="2017-06-02T00:00:00"/>
    <s v="Op 05/05 was een gsm verloren geraakt op een voertuig van lijn 39, persnr 30964 heeft deze gsm gevonden, maar dat is pas op 01/06 bij dienst verloren voorwerpen geraakt; na contact met Patrick blijkt de gsm de dag zelf in de dorpbox gestoken te zijn, in het bijzijn van een controleur...?"/>
    <x v="6"/>
    <x v="3"/>
  </r>
  <r>
    <x v="4"/>
    <n v="30964"/>
    <s v="Valcke Patrick"/>
    <d v="2017-07-28T00:00:00"/>
    <s v="coaching door controleur Koen Vanderbeken, maar klemtoon lag niet goed - herhalen"/>
    <x v="8"/>
    <x v="3"/>
  </r>
  <r>
    <x v="4"/>
    <n v="30964"/>
    <s v="Valcke Patrick"/>
    <d v="2017-09-05T00:00:00"/>
    <s v="coaching door controleur Koen Vanderbeken"/>
    <x v="1"/>
    <x v="3"/>
  </r>
  <r>
    <x v="4"/>
    <n v="30964"/>
    <s v="Valcke Patrick"/>
    <d v="2017-09-06T00:00:00"/>
    <s v="CR: Belde naar ons omdat Koen Vanderbeken gezegd had dat hij veel KR's had en dat hij maar met ons contact moest opnemen (…). Heb hem uitgelegd welke de KR's zijn die we momenteel hebben (die hij wel degelijk ontvangen heeft…). Hem erop gewezen dat onze kerntaak mensen vervoeren is, dat het voor ons niet uitmaakt naar waar (of dat nu één halte verder is of niet), en dat we geen mensen moeten heropvoeden. Zegt uit de toerisme te komen en dus nog moet wennen aan de reiziger van De Lijn."/>
    <x v="1"/>
    <x v="3"/>
  </r>
  <r>
    <x v="4"/>
    <n v="30964"/>
    <s v="Valcke Patrick"/>
    <d v="2017-09-08T00:00:00"/>
    <s v="coaching door controleur Koen Vanderbeken"/>
    <x v="1"/>
    <x v="3"/>
  </r>
  <r>
    <x v="4"/>
    <n v="30964"/>
    <s v="Valcke Patrick"/>
    <d v="2017-09-21T00:00:00"/>
    <s v="coaching door controleur Koen Vanderbeken, Patrick had vele ergernissen, Koen heeft deze besproken"/>
    <x v="1"/>
    <x v="3"/>
  </r>
  <r>
    <x v="30"/>
    <n v="30967"/>
    <s v="Taser Fatih"/>
    <d v="2017-02-15T00:00:00"/>
    <s v="sw : standaard evaluatiegesprek, goede chauffeur "/>
    <x v="10"/>
    <x v="3"/>
  </r>
  <r>
    <x v="6"/>
    <n v="30967"/>
    <s v="Taser Fatih"/>
    <d v="2017-08-14T00:00:00"/>
    <s v="sw: transplantnier heeft het begeven, zal een tijdje thuis zijn, maar wil zo snel mogelijk weer aan de slag; doorgestuurd naar soc dienst"/>
    <x v="4"/>
    <x v="3"/>
  </r>
  <r>
    <x v="3"/>
    <n v="30967"/>
    <s v="Taser Fatih"/>
    <d v="2017-08-31T00:00:00"/>
    <s v="cr: herneemt 04/09 maar zal nog een aantal operaties moeten ondergaan, weet nog niet wanneer. Heeft aan de planners de data van de dialyses doorgegeven om er een vroege dienst op te kunnen krijgen; moet dan twee dagoperaties ondergaan en hoopt nadien zelf meer de momenten van de dialyses te kunnen regelen"/>
    <x v="4"/>
    <x v="3"/>
  </r>
  <r>
    <x v="11"/>
    <n v="30967"/>
    <s v="Taser Fatih"/>
    <d v="2017-09-01T00:00:00"/>
    <s v="aanvang aangepaste diensten mesor (vroege diensten op ma, woe en vr)"/>
    <x v="1"/>
    <x v="3"/>
  </r>
  <r>
    <x v="2"/>
    <n v="30967"/>
    <s v="Taser Fatih"/>
    <d v="2017-09-06T00:00:00"/>
    <s v="verg: nu hernomen, afwachten tot hij een donor heeft en dan nieuwe operatie nodig; soc dienst luistert eens hoe het zit met dialyses"/>
    <x v="1"/>
    <x v="3"/>
  </r>
  <r>
    <x v="11"/>
    <n v="30967"/>
    <s v="Taser Fatih"/>
    <d v="2017-10-19T00:00:00"/>
    <s v="verg: Fatih bekijkt mogelijkheid om thuis dialyse te krijgen, dan zouden de aangepaste diensten niet meer nodig zijn, evaluatie 31/12/2017 (dus niet mesor tot 04/09/18)"/>
    <x v="9"/>
    <x v="3"/>
  </r>
  <r>
    <x v="3"/>
    <n v="30967"/>
    <s v="Taser Fatih"/>
    <d v="2017-11-28T00:00:00"/>
    <s v="sw : informeel meegedeeld dat hij (opnieuw) een operatieve ingreep moet ondergaan. Voor vorige had hij verlof genomen,…sukkelt met zijn nieren (lijkt me een terechte medische problematiek, momenteel dialyse patient)"/>
    <x v="11"/>
    <x v="3"/>
  </r>
  <r>
    <x v="6"/>
    <n v="30967"/>
    <s v="Taser Fatih"/>
    <d v="2018-01-04T00:00:00"/>
    <s v="sw : Fatih heeft nog steeds problemen met nier. Oplossingis in zicht. Doet zijn best om verzuim tebeperken"/>
    <x v="2"/>
    <x v="4"/>
  </r>
  <r>
    <x v="0"/>
    <n v="30967"/>
    <s v="Taser Fatih"/>
    <d v="2017-01-04T00:00:00"/>
    <s v="sw : Fatih heeft een faillissement achter de rug; momenteel in collectieve schuldbemiddeling; We hebben afgesproken dat hij zijn ontvangsten correct stort (heeft een momenteel een recent nulpunt )"/>
    <x v="2"/>
    <x v="3"/>
  </r>
  <r>
    <x v="11"/>
    <n v="30967"/>
    <s v="Taser Fatih"/>
    <d v="2018-01-08T00:00:00"/>
    <s v="info soc dienst: verlenging aangepaste diensten tot 04/08/18"/>
    <x v="2"/>
    <x v="4"/>
  </r>
  <r>
    <x v="3"/>
    <n v="30967"/>
    <s v="Taser Fatih"/>
    <d v="2018-01-22T00:00:00"/>
    <s v="Fatih vertelde dat hij toch thuisdialyse zou kunnen doen, vermoedelijk tegen juni; moet eerst een training volgen daarvoor, zal dan een late moeten doen ipv een vroege op ma, woe en vr"/>
    <x v="2"/>
    <x v="4"/>
  </r>
  <r>
    <x v="0"/>
    <n v="30967"/>
    <s v="Taser Fatih"/>
    <d v="2018-04-25T00:00:00"/>
    <s v="cr: tijdens gesprek met soc dienst afgesproken dat uiterste deadline voor nulsaldo ligt na ontvangst vakantiegeld in mei; beloofd het nodige te doen"/>
    <x v="0"/>
    <x v="4"/>
  </r>
  <r>
    <x v="11"/>
    <n v="30967"/>
    <s v="Taser Fatih"/>
    <d v="2018-05-25T00:00:00"/>
    <s v="aanpassing mesor: nachtdienst op di, do en za (beter voor lopende rekening, akkoord van arbeidsgeneesheer) - 6 maanden"/>
    <x v="7"/>
    <x v="4"/>
  </r>
  <r>
    <x v="2"/>
    <n v="30967"/>
    <s v="Taser Fatih"/>
    <d v="2018-06-25T00:00:00"/>
    <s v="verg: opvolgen"/>
    <x v="6"/>
    <x v="4"/>
  </r>
  <r>
    <x v="30"/>
    <n v="30999"/>
    <s v="Biesemans Jasper"/>
    <d v="2017-03-28T00:00:00"/>
    <s v="sw : evaluatiegesprek, prima chauffeur"/>
    <x v="5"/>
    <x v="3"/>
  </r>
  <r>
    <x v="7"/>
    <n v="30999"/>
    <s v="Biesemans Jasper"/>
    <d v="2017-10-06T00:00:00"/>
    <s v="sw : informeel gesprek wegens pesten (door oswald Tieberghjien), voorlopig geen actie van ons, wel door arie"/>
    <x v="9"/>
    <x v="3"/>
  </r>
  <r>
    <x v="8"/>
    <n v="31000"/>
    <s v="De Poorter Pascal"/>
    <d v="2016-07-14T00:00:00"/>
    <s v="twee keer te laat tijdens opleiding omwille van defecte wagen"/>
    <x v="8"/>
    <x v="2"/>
  </r>
  <r>
    <x v="30"/>
    <n v="31000"/>
    <s v="De Poorter Pascal"/>
    <d v="2017-03-24T00:00:00"/>
    <s v="sw : prima chauffeurs"/>
    <x v="5"/>
    <x v="3"/>
  </r>
  <r>
    <x v="2"/>
    <n v="31000"/>
    <s v="De Poorter Pascal"/>
    <d v="2018-06-27T00:00:00"/>
    <s v="verg: opvolgen"/>
    <x v="6"/>
    <x v="4"/>
  </r>
  <r>
    <x v="30"/>
    <n v="31092"/>
    <s v="De Jaeger Kevin"/>
    <d v="2017-05-10T00:00:00"/>
    <s v="sw : evaluatiegesprek, goed dossier"/>
    <x v="7"/>
    <x v="3"/>
  </r>
  <r>
    <x v="2"/>
    <n v="31092"/>
    <s v="De Jaeger Kevin"/>
    <d v="2017-09-04T00:00:00"/>
    <s v="verg: gesprek regio"/>
    <x v="1"/>
    <x v="3"/>
  </r>
  <r>
    <x v="6"/>
    <n v="31092"/>
    <s v="De Jaeger Kevin"/>
    <d v="2017-09-28T00:00:00"/>
    <s v="cr: 2 van de  5 periodes wegens AO (zwaar ongeval aan Ghelamco), geen reden tot verder verzuim"/>
    <x v="1"/>
    <x v="3"/>
  </r>
  <r>
    <x v="1"/>
    <n v="31092"/>
    <s v="De Jaeger Kevin"/>
    <d v="2017-09-28T00:00:00"/>
    <s v="cr: 6 ongevallen in het voorbije jaar, en één gekwetste reiziger, zegt dat het beter gaat sinds gelede bus, zegt meer defensief te rijden"/>
    <x v="1"/>
    <x v="3"/>
  </r>
  <r>
    <x v="2"/>
    <n v="31092"/>
    <s v="De Jaeger Kevin"/>
    <d v="2018-06-25T00:00:00"/>
    <s v="verg: opvolgen"/>
    <x v="6"/>
    <x v="4"/>
  </r>
  <r>
    <x v="1"/>
    <n v="31111"/>
    <s v="Bonne Niko"/>
    <d v="2016-09-14T00:00:00"/>
    <s v="niet geslaagd standaardbus"/>
    <x v="1"/>
    <x v="2"/>
  </r>
  <r>
    <x v="30"/>
    <n v="31111"/>
    <s v="Bonne Niko"/>
    <d v="2017-04-26T00:00:00"/>
    <s v="sw : evaluatiegesprek met aandacht voor ongevallen"/>
    <x v="0"/>
    <x v="3"/>
  </r>
  <r>
    <x v="4"/>
    <n v="31111"/>
    <s v="Bonne Niko"/>
    <d v="2017-06-15T00:00:00"/>
    <s v="Niko heefteen KR over een fietser. Hij kan zich niks herinneren, indien deze toch van hem zou zijn wil hij zich verontschuldigen bij die mevrouw (terwijl hij onmogelijk kan weten dat het een vrouwelijke fietser was ???- wat klopt). "/>
    <x v="6"/>
    <x v="3"/>
  </r>
  <r>
    <x v="12"/>
    <n v="31111"/>
    <s v="Bonne Niko"/>
    <d v="2018-08-10T00:00:00"/>
    <s v="sw : standaardgesprek 5 meldingen  (2 te laat op dienst en 3 reisweg/omleiding niet gevolgd)"/>
    <x v="4"/>
    <x v="4"/>
  </r>
  <r>
    <x v="1"/>
    <n v="31118"/>
    <s v="De Sutter Michiel"/>
    <d v="2016-09-28T00:00:00"/>
    <s v="opleiding verloopt niet vlot, er wordt een tweede kans gegeven"/>
    <x v="1"/>
    <x v="2"/>
  </r>
  <r>
    <x v="1"/>
    <n v="31118"/>
    <s v="De Sutter Michiel"/>
    <d v="2016-09-29T00:00:00"/>
    <s v="weer niet geslaagd, er wordt een allerlaatste kans gegeven"/>
    <x v="1"/>
    <x v="2"/>
  </r>
  <r>
    <x v="1"/>
    <n v="31118"/>
    <s v="De Sutter Michiel"/>
    <d v="2016-12-06T00:00:00"/>
    <s v="sw : telefonisch contact gezien derde ongeval op 1 maand tijd"/>
    <x v="3"/>
    <x v="2"/>
  </r>
  <r>
    <x v="30"/>
    <n v="31118"/>
    <s v="De Sutter Michiel"/>
    <d v="2017-04-27T00:00:00"/>
    <s v="sw : evaluatiegesprek met aandacht voor ongevallen, RC en ziekteverzuim"/>
    <x v="0"/>
    <x v="3"/>
  </r>
  <r>
    <x v="6"/>
    <n v="31118"/>
    <s v="De Sutter Michiel"/>
    <d v="2017-04-27T00:00:00"/>
    <s v="sw : evaluatiegesprek met aandacht voor ongevallen, RC en ziekteverzuim"/>
    <x v="0"/>
    <x v="3"/>
  </r>
  <r>
    <x v="11"/>
    <n v="31118"/>
    <s v="De Sutter Michiel"/>
    <d v="2017-10-19T00:00:00"/>
    <s v="verg: aangepaste diensten afgelopen, is momenteel ZI sinds 09/09, maar attest tot 25/09; reageert niet op mail of telefoon; controle sturen"/>
    <x v="9"/>
    <x v="3"/>
  </r>
  <r>
    <x v="10"/>
    <n v="31118"/>
    <s v="De Sutter Michiel"/>
    <d v="2017-12-04T00:00:00"/>
    <s v="brief aangezien hij op 30/11 niet op gesprek gekomen is: mbt ziekteverzuim, niet volgen ziektereglement, ongevallen, niet invullen EAF, RC en mondelinge opmerkingen"/>
    <x v="3"/>
    <x v="3"/>
  </r>
  <r>
    <x v="10"/>
    <n v="31118"/>
    <s v="De Sutter Michiel"/>
    <d v="2018-01-24T00:00:00"/>
    <s v="cr: tel contact, EAF-en nog niet binnen, zou dit 3 wk geleden in orde gebracht hebben, maar kon dat nu niet checken"/>
    <x v="2"/>
    <x v="4"/>
  </r>
  <r>
    <x v="19"/>
    <n v="31118"/>
    <s v="De Sutter Michiel"/>
    <d v="2018-02-14T00:00:00"/>
    <s v="overleg regio - IVC - MF: indien EAF nog steeds niet ingevuld -&gt; gesprek MF"/>
    <x v="10"/>
    <x v="4"/>
  </r>
  <r>
    <x v="5"/>
    <n v="31118"/>
    <s v="De Sutter Michiel"/>
    <d v="2018-02-21T00:00:00"/>
    <s v="MF - CR: gesprek ivm niet invullen van EAF - verklaarde een depressie te hebben, zal niet meer gebeuren - indien wel, zal een sanctie gegeven worden"/>
    <x v="10"/>
    <x v="4"/>
  </r>
  <r>
    <x v="2"/>
    <n v="31118"/>
    <s v="De Sutter Michiel"/>
    <d v="2018-06-08T00:00:00"/>
    <s v="overleg regio: sinds brief van december 2 ziekteperiodes, inplannen bij volgende ziekte op KT"/>
    <x v="6"/>
    <x v="4"/>
  </r>
  <r>
    <x v="2"/>
    <n v="31118"/>
    <s v="De Sutter Michiel"/>
    <d v="2018-06-25T00:00:00"/>
    <s v="verg: thuis met AO omwille van draaien aan stuur, moest vervroegd hernemen, heeft dat niet gedaan; dossier opmaken, eventueel laatste gesprek"/>
    <x v="6"/>
    <x v="4"/>
  </r>
  <r>
    <x v="2"/>
    <n v="31118"/>
    <s v="De Sutter Michiel"/>
    <d v="2018-06-27T00:00:00"/>
    <s v="verg: samenvatting dossier bezorgen aan IVC -&gt; afronden"/>
    <x v="6"/>
    <x v="4"/>
  </r>
  <r>
    <x v="6"/>
    <n v="31118"/>
    <s v="De Sutter Michiel"/>
    <d v="2018-07-25T00:00:00"/>
    <s v="gesprek IVC - SW: zegt op de goede weg te zijn - voelt als gezocht worden - is niet het geval - evaluatie binnen 6 maand - indien nieuwe feiten: ontslag"/>
    <x v="8"/>
    <x v="4"/>
  </r>
  <r>
    <x v="8"/>
    <n v="31119"/>
    <s v="Volckaert Amaury"/>
    <d v="2016-09-19T00:00:00"/>
    <s v="gesprek hoofd rijschool wegens tweede keer te laat tijdens opleiding"/>
    <x v="1"/>
    <x v="2"/>
  </r>
  <r>
    <x v="30"/>
    <n v="31119"/>
    <s v="Volckaert Amaury"/>
    <d v="2017-04-27T00:00:00"/>
    <s v="cr: bijna heel het functioneren kwam aan bod: ongevallen, RC, ziekteperiodes, vaststellingen, door rood rijden; wel positieve ingesteldheid, kan goed omgaan met klanten"/>
    <x v="0"/>
    <x v="3"/>
  </r>
  <r>
    <x v="2"/>
    <n v="31119"/>
    <s v="Volckaert Amaury"/>
    <d v="2017-09-04T00:00:00"/>
    <s v="verg: gesprek ingepland"/>
    <x v="1"/>
    <x v="3"/>
  </r>
  <r>
    <x v="6"/>
    <n v="31119"/>
    <s v="Volckaert Amaury"/>
    <d v="2017-09-07T00:00:00"/>
    <s v="cr: 3 keer ziek sinds vorig gesprek, ook de rest van functioneren is niet goed, het is veel voor iemand die net een jaar in dienst is. Moet goed zijn, volgend gesprek zal op een ander niveau zijn."/>
    <x v="1"/>
    <x v="3"/>
  </r>
  <r>
    <x v="8"/>
    <n v="31119"/>
    <s v="Volckaert Amaury"/>
    <d v="2017-09-11T00:00:00"/>
    <s v="Amaury was zaterdag niet aanwezig op dienst en niet te bereiken via gsm; beldde maandagnamiddag naar de planners, &quot;wist niet&quot; dat zijn rusten verzet zijn opdat hij thuis zou kunnen zijn voor zijn verhuis (had geen verlof meer)"/>
    <x v="1"/>
    <x v="3"/>
  </r>
  <r>
    <x v="6"/>
    <n v="31119"/>
    <s v="Volckaert Amaury"/>
    <d v="2017-12-22T00:00:00"/>
    <s v="sw : in gesprek duidelijk gesteld dat  het 5 voor 12 is ! Op alle vlak (verzuim + algemeen functioneren) verwachten we een duidelijke verbetering"/>
    <x v="3"/>
    <x v="3"/>
  </r>
  <r>
    <x v="2"/>
    <n v="31119"/>
    <s v="Volckaert Amaury"/>
    <d v="2018-01-17T00:00:00"/>
    <s v="overleg regio: 10 periodes + 1 AO; al 3 gesprekken; bij volgende ZI gesprek SH (laatste verwittiging)"/>
    <x v="2"/>
    <x v="4"/>
  </r>
  <r>
    <x v="5"/>
    <n v="31119"/>
    <s v="Volckaert Amaury"/>
    <d v="2018-02-27T00:00:00"/>
    <s v="info planners om 11u01: Amaury belde net om te zeggen dat hij morgen zou willen hernemen, gezien het al bijna 11u00 was heb ik hem gezegd dat er geen diensten meer waren en we hem een dag verlof zullen moeten punteren.  Blijkt dat hij ziek is sedert 22/02 en nu nog naar de dokter moet gaan om een attest…"/>
    <x v="10"/>
    <x v="4"/>
  </r>
  <r>
    <x v="5"/>
    <n v="31119"/>
    <s v="Volckaert Amaury"/>
    <d v="2018-02-28T00:00:00"/>
    <s v="info planners: Gisteren belt Amaury dat hij wenst te hernemen vandaag. Omdat het al na 11u was, konden wij hem geen dienst toewijzen.  Hij zou langsgaan bij zijn dokter om zijn ziekteattest tot en met 28/02 te laten spreken. _x000a_Vandaag belt hij om 11u15 dat hij graag een dag verlof zou willen op 1 maart. Dit lukt niet meer aangezien de planning al opgemaakt was. Hij meldt tevens dat hij pas om 19u00 vanavond bij de dokter kan langsgaan voor zijn ziekteperiode van 22/02 tem 28/02.  Benieuwd of hij morgen al dan niet aanwezig zal zijn. "/>
    <x v="10"/>
    <x v="4"/>
  </r>
  <r>
    <x v="6"/>
    <n v="31119"/>
    <s v="Volckaert Amaury"/>
    <d v="2018-03-19T00:00:00"/>
    <s v="Gesprek SH: gesprek 4de ziekteverzuim , gewezen op het aantal afwezigheden + dit gesprek telt ook als laatste verwittiging."/>
    <x v="5"/>
    <x v="4"/>
  </r>
  <r>
    <x v="3"/>
    <n v="31119"/>
    <s v="Volckaert Amaury"/>
    <d v="2018-03-26T00:00:00"/>
    <s v="Amaury is zaterdag afgevoerd met dienst 100, was komen werken uit angst om ontslagen te worden, zal 3 weken afwezig zijn"/>
    <x v="5"/>
    <x v="4"/>
  </r>
  <r>
    <x v="12"/>
    <n v="31119"/>
    <s v="Volckaert Amaury"/>
    <d v="2018-06-05T00:00:00"/>
    <s v="sw : 5 meldingen in chauffeurbeheer, doet wel zijn best sinds gesprek SH einde maart"/>
    <x v="6"/>
    <x v="4"/>
  </r>
  <r>
    <x v="2"/>
    <n v="31119"/>
    <s v="Volckaert Amaury"/>
    <d v="2018-06-08T00:00:00"/>
    <s v="overleg regio: gesprek op 05/06 plaatsgevonden"/>
    <x v="6"/>
    <x v="4"/>
  </r>
  <r>
    <x v="2"/>
    <n v="31119"/>
    <s v="Volckaert Amaury"/>
    <d v="2018-06-25T00:00:00"/>
    <s v="verg: doet zijn best, binnen zijn capaciteiten"/>
    <x v="6"/>
    <x v="4"/>
  </r>
  <r>
    <x v="10"/>
    <n v="31119"/>
    <s v="Volckaert Amaury"/>
    <d v="2018-07-16T00:00:00"/>
    <s v="sw : mail gestuurd (wegens onmiddellijk op antwoordapparaat) over RC , een KR en ziekteperiode 16 juni (heeft later terug gebeld) "/>
    <x v="8"/>
    <x v="4"/>
  </r>
  <r>
    <x v="1"/>
    <n v="31150"/>
    <s v="Oueslati Mohamed Ali"/>
    <d v="2016-10-25T00:00:00"/>
    <s v="verg: problemen in rijschool, problemen tijdens lijnverkenning, eerste dag begeleiding ook niet vlekkeloos - gesprek regio"/>
    <x v="9"/>
    <x v="2"/>
  </r>
  <r>
    <x v="1"/>
    <n v="31150"/>
    <s v="Oueslati Mohamed Ali"/>
    <d v="2016-10-25T00:00:00"/>
    <s v="CR: Mohamed gebeld, gevraagd een rustige rijstijl te hanteren (ecorijden - snelheid - …), klonk niet echt tevreden… opvolgen"/>
    <x v="9"/>
    <x v="2"/>
  </r>
  <r>
    <x v="1"/>
    <n v="31150"/>
    <s v="Oueslati Mohamed Ali"/>
    <d v="2016-11-03T00:00:00"/>
    <s v="akkoord van IVC om opleiding gelede bus nog even uit te stellen (was normaal voorzien na 2 wk dienst)"/>
    <x v="11"/>
    <x v="2"/>
  </r>
  <r>
    <x v="30"/>
    <n v="31150"/>
    <s v="Oueslati Mohamed Ali"/>
    <d v="2017-05-15T00:00:00"/>
    <s v="sw : komt van STIP, reeds verschillende opmerkingen lijncontrole, functioneert een beetje als ancien  (krijgt ook schrijven daarover), voor de rest ok"/>
    <x v="7"/>
    <x v="3"/>
  </r>
  <r>
    <x v="1"/>
    <n v="31165"/>
    <s v="Govaerts Sandro"/>
    <d v="2016-10-26T00:00:00"/>
    <s v="herexamen standaardbus nodig"/>
    <x v="9"/>
    <x v="2"/>
  </r>
  <r>
    <x v="1"/>
    <n v="31208"/>
    <s v="Ghous Jalaluddin"/>
    <d v="2016-11-29T00:00:00"/>
    <s v="3e dag begeleiding standaardbus nodig"/>
    <x v="11"/>
    <x v="2"/>
  </r>
  <r>
    <x v="30"/>
    <n v="31208"/>
    <s v="Ghous Jalaluddin"/>
    <d v="2017-07-31T00:00:00"/>
    <s v="cr: goede evaluatie"/>
    <x v="8"/>
    <x v="3"/>
  </r>
  <r>
    <x v="4"/>
    <n v="31208"/>
    <s v="Ghous Jalaluddin"/>
    <d v="2017-08-31T00:00:00"/>
    <s v="cr: gebeld nav KR niet vooraan laten afstappen van zuster (volksvertegenwoordiger wilde hiervoor een overleg met afdelingdhoofd M), zegt hem echter helemaal niets, gaf voorbeelden aan waarin hij dit wel degelijk deed"/>
    <x v="4"/>
    <x v="3"/>
  </r>
  <r>
    <x v="1"/>
    <n v="31229"/>
    <s v="Desmadryl Tamasine"/>
    <d v="2016-12-27T00:00:00"/>
    <s v="melding van controle dat Tamasine een ongeval gehad heeft wegens niet kennen van reisweg; ze ging tijdens haar verlof zelf bijkomende lijnverkenning doen, maar kent de reiswegen nog niet, er zijn al begeleiders en appels meegestuurd, nu is het aan haar zelf..."/>
    <x v="3"/>
    <x v="2"/>
  </r>
  <r>
    <x v="30"/>
    <n v="31229"/>
    <s v="Desmadryl Tamasine"/>
    <d v="2017-07-31T00:00:00"/>
    <s v="SW : prima chauffeur"/>
    <x v="8"/>
    <x v="3"/>
  </r>
  <r>
    <x v="1"/>
    <n v="31229"/>
    <s v="Desmadryl Tamasine"/>
    <d v="2017-08-30T00:00:00"/>
    <s v="Melding planning: Opleiding op 16 – 17 en 18 augustus.  Lijnverkenning met lijnverantwoordelijke op 21 augustus en op 22 en 23 augustus met F122. Begeleiding door begeleider op 1e dienst met gelede bus op 25 augustus van 6u00 tot 9u17 op lijn 17. Begeleiding door een appel op 28 augustus van 12u32 tot 14u11 op lijn 76.  Vraagt  telefonisch op 30 augustus nog extra lijnverkenning/begeleiding wat geweigerd wordt.  Nadien telefoon van Peter De Cock die met de mededeling dat zij diensten op gelede bus zal weigeren."/>
    <x v="4"/>
    <x v="3"/>
  </r>
  <r>
    <x v="1"/>
    <n v="31229"/>
    <s v="Desmadryl Tamasine"/>
    <d v="2017-08-30T00:00:00"/>
    <s v="CR: Betrokkene aan de lijn gehad en erop gewezen dat ze zelf inspanningen zal moeten doen (meer dan eens in de kaft kijken)."/>
    <x v="4"/>
    <x v="3"/>
  </r>
  <r>
    <x v="3"/>
    <n v="31229"/>
    <s v="Desmadryl Tamasine"/>
    <d v="2017-10-05T00:00:00"/>
    <s v="cr: gebeld omdat ze thuis is sinds 21/09; moet morgen naar longspecialist, heeft longproblemen, belt daarna met svz"/>
    <x v="9"/>
    <x v="3"/>
  </r>
  <r>
    <x v="3"/>
    <n v="31229"/>
    <s v="Desmadryl Tamasine"/>
    <d v="2017-10-06T00:00:00"/>
    <s v="cr: heeft gebeld, moet opgenomen worden in het ziekenhuis, zal al zeker tot eind deze maand thuis zijn"/>
    <x v="9"/>
    <x v="3"/>
  </r>
  <r>
    <x v="3"/>
    <n v="31229"/>
    <s v="Desmadryl Tamasine"/>
    <d v="2017-12-08T00:00:00"/>
    <s v="cr: veel beter, zal vanaf 16/12 hernemen"/>
    <x v="3"/>
    <x v="3"/>
  </r>
  <r>
    <x v="6"/>
    <n v="31229"/>
    <s v="Desmadryl Tamasine"/>
    <d v="2018-01-22T00:00:00"/>
    <s v="cr: longen op 85%, gaat veel beter, was door stress ivm reiswegen; kent nu haar weg; moet om het kwartaal om inspuitingen, gaat beter, hoopt dat het niet terug voorvalt"/>
    <x v="2"/>
    <x v="4"/>
  </r>
  <r>
    <x v="3"/>
    <n v="31229"/>
    <s v="Desmadryl Tamasine"/>
    <d v="2018-03-09T00:00:00"/>
    <s v="info soc dienst: Tamasine was op 02/03 onwel geworden, gaf na contact met soc dienst aan dat dit was doordat ze in paniek geraakt was omwille van de sneeuw. Ze zou een slipcursus volgen om dit meer onder controle te hebben."/>
    <x v="5"/>
    <x v="4"/>
  </r>
  <r>
    <x v="2"/>
    <n v="31229"/>
    <s v="Desmadryl Tamasine"/>
    <d v="2018-06-27T00:00:00"/>
    <s v="verg: opvolgen"/>
    <x v="6"/>
    <x v="4"/>
  </r>
  <r>
    <x v="30"/>
    <n v="31231"/>
    <s v="Colaes Dylan"/>
    <d v="2017-06-15T00:00:00"/>
    <s v="sw : geen opmerkingen"/>
    <x v="6"/>
    <x v="3"/>
  </r>
  <r>
    <x v="2"/>
    <n v="31231"/>
    <s v="Colaes Dylan"/>
    <d v="2017-09-04T00:00:00"/>
    <s v="verg: gesprek regio"/>
    <x v="1"/>
    <x v="3"/>
  </r>
  <r>
    <x v="6"/>
    <n v="31231"/>
    <s v="Colaes Dylan"/>
    <d v="2017-09-28T00:00:00"/>
    <s v="sw : gesprek dossier opstarten ziekteverzuim"/>
    <x v="1"/>
    <x v="3"/>
  </r>
  <r>
    <x v="2"/>
    <n v="31231"/>
    <s v="Colaes Dylan"/>
    <d v="2018-06-25T00:00:00"/>
    <s v="verg: gesprek regio - streng"/>
    <x v="6"/>
    <x v="4"/>
  </r>
  <r>
    <x v="26"/>
    <n v="31231"/>
    <s v="Colaes Dylan"/>
    <d v="2018-08-14T00:00:00"/>
    <s v="sw : streng gesprek rond verzuim, Dylan begrijpt het  (doet wel zijn best denk ik, veel last van hooikoorts,..). Ook monitoring en ongevallen besproken"/>
    <x v="4"/>
    <x v="4"/>
  </r>
  <r>
    <x v="30"/>
    <n v="31232"/>
    <s v="Göcen Ahmedi - Muhtar"/>
    <d v="2017-06-16T00:00:00"/>
    <s v="sw : geen opmerkingen, prima chauffeur"/>
    <x v="6"/>
    <x v="3"/>
  </r>
  <r>
    <x v="2"/>
    <n v="31232"/>
    <s v="Göcen Ahmedi - Muhtar"/>
    <d v="2018-06-25T00:00:00"/>
    <s v="verg: gesprek bij volgende ZI"/>
    <x v="6"/>
    <x v="4"/>
  </r>
  <r>
    <x v="1"/>
    <n v="31235"/>
    <s v="Dhondt Brecht"/>
    <d v="2016-11-25T00:00:00"/>
    <s v="herexamen standaardbus nodig"/>
    <x v="11"/>
    <x v="2"/>
  </r>
  <r>
    <x v="30"/>
    <n v="31235"/>
    <s v="Dhondt Brecht"/>
    <d v="2017-06-14T00:00:00"/>
    <s v="geen opmerkingen, prima chauffeur"/>
    <x v="6"/>
    <x v="3"/>
  </r>
  <r>
    <x v="30"/>
    <n v="31256"/>
    <s v="Bogaert Wiebert"/>
    <d v="2017-08-01T00:00:00"/>
    <s v="SW : prima chauffeur"/>
    <x v="4"/>
    <x v="3"/>
  </r>
  <r>
    <x v="2"/>
    <n v="31256"/>
    <s v="Bogaert Wiebert"/>
    <d v="2018-06-25T00:00:00"/>
    <s v="verg: gesprek bij volgende ZI"/>
    <x v="6"/>
    <x v="4"/>
  </r>
  <r>
    <x v="1"/>
    <n v="31278"/>
    <s v="Kouki Saif ddine"/>
    <d v="2017-07-14T00:00:00"/>
    <s v="niet geslaagd opleiding gelede bus, twee dagen extra opl nodig"/>
    <x v="8"/>
    <x v="3"/>
  </r>
  <r>
    <x v="30"/>
    <n v="31278"/>
    <s v="Kouki Saif ddine"/>
    <d v="2017-08-08T00:00:00"/>
    <s v="SW : prima chauffeur"/>
    <x v="4"/>
    <x v="3"/>
  </r>
  <r>
    <x v="4"/>
    <n v="31357"/>
    <s v="Claeys Tom"/>
    <d v="2017-06-16T00:00:00"/>
    <s v="cr: contact na KR over meisje niet willen laten opstappen omwille van privéconflict; weet van geen conflict met meisje, wel met overbuur; conflict dat tot bij parket gaat (stalking, beschadiging wagen,…); geen probleem om werk en privé te scheiden, zou die mens meenemen en in geval van problemen bijstand van controle vragen"/>
    <x v="6"/>
    <x v="3"/>
  </r>
  <r>
    <x v="30"/>
    <n v="31357"/>
    <s v="Claeys Tom"/>
    <d v="2017-09-07T00:00:00"/>
    <s v="sw : geen opmerkingen (RC ook besproken , komt op nul, mag wel iets vlugger storten )"/>
    <x v="1"/>
    <x v="3"/>
  </r>
  <r>
    <x v="0"/>
    <n v="31357"/>
    <s v="Claeys Tom"/>
    <d v="2017-10-10T00:00:00"/>
    <s v="cr: telefonisch contact nav hoog bedrag RC + fout EAF ingevuld - heeft achterstand gestort (nazicht 12/10)"/>
    <x v="9"/>
    <x v="3"/>
  </r>
  <r>
    <x v="1"/>
    <n v="31359"/>
    <s v="Van der Steen Christophe"/>
    <d v="2017-02-02T00:00:00"/>
    <s v="herexamen standaardbus nodig"/>
    <x v="10"/>
    <x v="3"/>
  </r>
  <r>
    <x v="30"/>
    <n v="31359"/>
    <s v="Van der Steen Christophe"/>
    <d v="2017-09-11T00:00:00"/>
    <s v="SW: geen opmerkingen"/>
    <x v="1"/>
    <x v="3"/>
  </r>
  <r>
    <x v="30"/>
    <n v="31360"/>
    <s v="Simsek Fatih"/>
    <d v="2017-09-14T00:00:00"/>
    <s v="cr: goede evaluatie; goede ingesteldheid"/>
    <x v="1"/>
    <x v="3"/>
  </r>
  <r>
    <x v="30"/>
    <n v="31361"/>
    <s v="Pille Pascal"/>
    <d v="2017-08-07T00:00:00"/>
    <s v="SW : prima chauffeur"/>
    <x v="4"/>
    <x v="3"/>
  </r>
  <r>
    <x v="30"/>
    <n v="31404"/>
    <s v="Vindevogel Nick"/>
    <d v="2017-08-31T00:00:00"/>
    <s v="cr: goed dossier"/>
    <x v="4"/>
    <x v="3"/>
  </r>
  <r>
    <x v="30"/>
    <n v="31405"/>
    <s v="Dhondt Kimberly"/>
    <d v="2017-08-31T00:00:00"/>
    <s v="sw : evaluatiegesprek, stortingsgedrag en ziekteverzuim besproken"/>
    <x v="4"/>
    <x v="3"/>
  </r>
  <r>
    <x v="2"/>
    <n v="31405"/>
    <s v="Dhondt Kimberly"/>
    <d v="2017-09-04T00:00:00"/>
    <s v="verg: opvolgen"/>
    <x v="1"/>
    <x v="3"/>
  </r>
  <r>
    <x v="6"/>
    <n v="31405"/>
    <s v="Dhondt Kimberly"/>
    <d v="2017-11-29T00:00:00"/>
    <s v="sw : verzuimgesprek, start dossier"/>
    <x v="11"/>
    <x v="3"/>
  </r>
  <r>
    <x v="2"/>
    <n v="31405"/>
    <s v="Dhondt Kimberly"/>
    <d v="2018-01-17T00:00:00"/>
    <s v="overleg regio: 7 ziekteperiodes + 1 AO; 2 gesprekken -&gt; inplannen bij CR/SW: ernstige verwittiging"/>
    <x v="2"/>
    <x v="4"/>
  </r>
  <r>
    <x v="3"/>
    <n v="31405"/>
    <s v="Dhondt Kimberly"/>
    <d v="2018-06-05T00:00:00"/>
    <s v="sw : Kimberly ondergaat een ingreep aan de knie, ze informeerde naar een tramopleiding om zo vlugger te kunenn hernemen. Meegegeven dat dit enkel kan onder randvoorwaarden als goed dossier en harde afspraken. Lukt nu niet wegens geen opleidingen in juli en augustus"/>
    <x v="6"/>
    <x v="4"/>
  </r>
  <r>
    <x v="2"/>
    <n v="31405"/>
    <s v="Dhondt Kimberly"/>
    <d v="2018-06-08T00:00:00"/>
    <s v="overleg regio: voor de 10e keer thuis - gesprek inplannen voor de vergadering van 25/06: start traject verzuim; in brief bevestigen dat tramopleiding niet kan"/>
    <x v="6"/>
    <x v="4"/>
  </r>
  <r>
    <x v="25"/>
    <n v="31405"/>
    <s v="Dhondt Kimberly"/>
    <d v="2018-06-22T00:00:00"/>
    <s v="sw : gesprek ernstige verwittiging , momenteel wel aan het revalideren van een operatie"/>
    <x v="6"/>
    <x v="4"/>
  </r>
  <r>
    <x v="2"/>
    <n v="31405"/>
    <s v="Dhondt Kimberly"/>
    <d v="2018-06-27T00:00:00"/>
    <s v="verg: opvolgen"/>
    <x v="6"/>
    <x v="4"/>
  </r>
  <r>
    <x v="3"/>
    <n v="31405"/>
    <s v="Dhondt Kimberly"/>
    <d v="2018-07-19T00:00:00"/>
    <s v="info soc dienst: Kimberley zou willen hernemen vanaf 20/07, afspraak arbeidsgeneesheer op 24/07"/>
    <x v="8"/>
    <x v="4"/>
  </r>
  <r>
    <x v="12"/>
    <n v="31408"/>
    <s v="Mejri Ilyas"/>
    <d v="2017-08-16T00:00:00"/>
    <s v="sw : gesprek na 5 mondelinge opmerkingen"/>
    <x v="4"/>
    <x v="3"/>
  </r>
  <r>
    <x v="10"/>
    <n v="31408"/>
    <s v="Mejri Ilyas"/>
    <d v="2018-01-11T00:00:00"/>
    <s v="sw : gebeld nav ticketverkoop tijdens controle (zie dossier)"/>
    <x v="2"/>
    <x v="4"/>
  </r>
  <r>
    <x v="30"/>
    <n v="31424"/>
    <s v="De Fré Dimitri"/>
    <d v="2017-09-21T00:00:00"/>
    <s v="cr: goede evaluatie, alle puntjes besproken, uitgelegd hoe te storten (en waarom)"/>
    <x v="1"/>
    <x v="3"/>
  </r>
  <r>
    <x v="30"/>
    <n v="31425"/>
    <s v="Van Durme Didier"/>
    <d v="2017-10-02T00:00:00"/>
    <s v="sw : geen opmerkingen"/>
    <x v="9"/>
    <x v="3"/>
  </r>
  <r>
    <x v="3"/>
    <n v="31425"/>
    <s v="Van Durme Didier"/>
    <d v="2018-07-27T00:00:00"/>
    <s v="sw: Didier is langs geweest met zijn attesten. Attest tem 20 augustus. Didier vertelde dat hij een beroerte heeft gehad en daardoor onder medische controle staat. Hij zal ons op de hoogte houden."/>
    <x v="8"/>
    <x v="4"/>
  </r>
  <r>
    <x v="30"/>
    <n v="31433"/>
    <s v="Speeckaert Jamie"/>
    <d v="2017-09-15T00:00:00"/>
    <s v="cr: 2 ziekteperiodes, waarvan 1 na het ongeval met gekwestste reiziger waar hij van onder de indruk was; 1 x overslapen (vrouw is herstellende van kanker, had een slechte nacht gehad); begon zelf over het te vroeg rijden, vind het moeilijk om te slepen, is sinds P2 beter; werkwijze storten nog eens toegelicht, stort al regelmatig maar komt niet op nul; globaal positieve evaluatie"/>
    <x v="1"/>
    <x v="3"/>
  </r>
  <r>
    <x v="2"/>
    <n v="31433"/>
    <s v="Speeckaert Jamie"/>
    <d v="2018-06-25T00:00:00"/>
    <s v="verg: gesprek bij volgende ZI"/>
    <x v="6"/>
    <x v="4"/>
  </r>
  <r>
    <x v="30"/>
    <n v="31483"/>
    <s v="Bracke Michael"/>
    <d v="2017-10-06T00:00:00"/>
    <s v="sw : geen opmerkingen"/>
    <x v="9"/>
    <x v="3"/>
  </r>
  <r>
    <x v="30"/>
    <n v="31489"/>
    <s v="Jones Sammy"/>
    <d v="2017-10-26T00:00:00"/>
    <s v="sw : standaard evaluatiegesprek, goede chauffeur "/>
    <x v="9"/>
    <x v="3"/>
  </r>
  <r>
    <x v="30"/>
    <n v="31510"/>
    <s v="Waeles Lorenzo"/>
    <d v="2017-10-12T00:00:00"/>
    <s v="cr: goede evaluatie; mondelinge opmerkingen besproken (in hoofdzaak TL); zou moeten beteren nu hij in B05 zit"/>
    <x v="9"/>
    <x v="3"/>
  </r>
  <r>
    <x v="2"/>
    <n v="31510"/>
    <s v="Waeles Lorenzo"/>
    <d v="2018-06-25T00:00:00"/>
    <s v="verg: gesprek bij volgende ZI"/>
    <x v="6"/>
    <x v="4"/>
  </r>
  <r>
    <x v="3"/>
    <n v="31513"/>
    <s v="DePoorter Dimitri"/>
    <d v="2017-09-28T00:00:00"/>
    <s v="tel CR: gebeld omdat hij op 15/09 een aflos gevraagd had voor een medisch probleem dat hij graag wilde komen toelichten, maar we hebben hem niet meer gehoord. Zei dat hij wachtte op nieuws van ons, een misverstand dus. Zijn medisch probleem is intussen in orde."/>
    <x v="1"/>
    <x v="3"/>
  </r>
  <r>
    <x v="7"/>
    <n v="31513"/>
    <s v="DePoorter Dimitri"/>
    <d v="2017-09-28T00:00:00"/>
    <s v="tel nav conflict met Emmanuel Osseel, gevraagd het onderling uit te praten"/>
    <x v="1"/>
    <x v="3"/>
  </r>
  <r>
    <x v="12"/>
    <n v="31513"/>
    <s v="DePoorter Dimitri"/>
    <d v="2017-09-04T00:00:00"/>
    <s v="peter Pascal Bouqué heeft hem aangesproken op zijn meldingen (op onze vraag)"/>
    <x v="1"/>
    <x v="3"/>
  </r>
  <r>
    <x v="6"/>
    <n v="31513"/>
    <s v="DePoorter Dimitri"/>
    <d v="2017-10-31T00:00:00"/>
    <s v="sw : gesprek 2 voor twaalf. Medische reden lijkt me terecht en onder controle"/>
    <x v="9"/>
    <x v="3"/>
  </r>
  <r>
    <x v="2"/>
    <n v="31513"/>
    <s v="DePoorter Dimitri"/>
    <d v="2018-01-17T00:00:00"/>
    <s v="overleg regio: 7 ziekteperiodes + 1 AO; 1 (streng) gesprek -&gt; bij volgende ZI bepalen bij wie gesprek te voeren"/>
    <x v="2"/>
    <x v="4"/>
  </r>
  <r>
    <x v="5"/>
    <n v="31513"/>
    <s v="DePoorter Dimitri"/>
    <d v="2018-01-26T00:00:00"/>
    <s v="conflict met Antoon Smet"/>
    <x v="2"/>
    <x v="4"/>
  </r>
  <r>
    <x v="5"/>
    <n v="31513"/>
    <s v="DePoorter Dimitri"/>
    <d v="2018-02-14T00:00:00"/>
    <s v="conflict met Dirk Neirinck"/>
    <x v="10"/>
    <x v="4"/>
  </r>
  <r>
    <x v="6"/>
    <n v="31513"/>
    <s v="DePoorter Dimitri"/>
    <d v="2018-03-06T00:00:00"/>
    <s v="gesprek SH"/>
    <x v="5"/>
    <x v="4"/>
  </r>
  <r>
    <x v="3"/>
    <n v="31513"/>
    <s v="DePoorter Dimitri"/>
    <d v="2018-06-06T00:00:00"/>
    <s v="afgelost tijdens dienst omwille van zeer warme bus (onwel geworden), attest tot en met zaterdag 09/06"/>
    <x v="6"/>
    <x v="4"/>
  </r>
  <r>
    <x v="2"/>
    <n v="31513"/>
    <s v="DePoorter Dimitri"/>
    <d v="2018-06-08T00:00:00"/>
    <s v="overleg regio: 2 ziekteperiodes sinds gesprek in maart, ook thuis geweest omwille van verlies van rijbewijs -&gt; gesprek SH"/>
    <x v="6"/>
    <x v="4"/>
  </r>
  <r>
    <x v="6"/>
    <n v="31513"/>
    <s v="DePoorter Dimitri"/>
    <d v="2018-06-19T00:00:00"/>
    <s v="Gesprek SH"/>
    <x v="6"/>
    <x v="4"/>
  </r>
  <r>
    <x v="2"/>
    <n v="31513"/>
    <s v="DePoorter Dimitri"/>
    <d v="2018-06-25T00:00:00"/>
    <s v="verg: bij volgende laatste verwittiging"/>
    <x v="6"/>
    <x v="4"/>
  </r>
  <r>
    <x v="10"/>
    <n v="31513"/>
    <s v="DePoorter Dimitri"/>
    <d v="2018-07-12T00:00:00"/>
    <s v="sw- ivc : gesprek over eigen gedrag (aanleiding een agressievoorval)"/>
    <x v="8"/>
    <x v="4"/>
  </r>
  <r>
    <x v="17"/>
    <n v="31513"/>
    <s v="DePoorter Dimitri"/>
    <d v="2018-08-28T00:00:00"/>
    <s v="sw : Dimitri kan op geen van de 2 voorgestelde opleidingsdata agressievrij werken de opleiding volgen om privé reden. Gezien contract afloopt kan het even duren vooraleer er een nieuwe opleidng al door gaan. Dimitri begreep de situatie. "/>
    <x v="4"/>
    <x v="4"/>
  </r>
  <r>
    <x v="3"/>
    <n v="31550"/>
    <s v="Cetin Serdar"/>
    <d v="2017-11-06T00:00:00"/>
    <s v="cr: hem opgebeld, heeft een gebroken hand gehad, een bot is verkeerd gegroeid, nu nog steunverband, afwachten wat het geeft, is weer aan het werk"/>
    <x v="11"/>
    <x v="3"/>
  </r>
  <r>
    <x v="30"/>
    <n v="31550"/>
    <s v="Cetin Serdar"/>
    <d v="2017-11-30T00:00:00"/>
    <s v="SW: standaard evaluatiegesprek, goede chauffeur"/>
    <x v="11"/>
    <x v="3"/>
  </r>
  <r>
    <x v="30"/>
    <n v="31600"/>
    <s v="Mertens Tom"/>
    <d v="2018-01-25T00:00:00"/>
    <s v="cr: 2 ziekteperiodes (griep + iets in nek geschoten), verder niets op aan te merken, heel gemotiveerd iemand"/>
    <x v="2"/>
    <x v="4"/>
  </r>
  <r>
    <x v="1"/>
    <n v="31601"/>
    <s v="Akin Ridvan"/>
    <d v="2017-05-15T00:00:00"/>
    <s v="extra dag opleiding en 3e examen standaardbus nodig"/>
    <x v="7"/>
    <x v="3"/>
  </r>
  <r>
    <x v="1"/>
    <n v="31601"/>
    <s v="Akin Ridvan"/>
    <d v="2017-06-07T00:00:00"/>
    <s v="3e dag begeleiding gevraagd omdat hij op alle lijnen begeleiding wou; verslagen van begeleiders ok, geen onvoldoendes; op 3e dag de opmerking dat Ridvan moe werd op het einde van de dienst en de kluts kwijt raakte, SW nam contact op, volgens Ridvan geen probleem"/>
    <x v="6"/>
    <x v="3"/>
  </r>
  <r>
    <x v="30"/>
    <n v="31605"/>
    <s v="Van Poucke Maarten"/>
    <d v="2018-01-18T00:00:00"/>
    <s v="sw : standaard evaluatiegesprek, goede chauffeur "/>
    <x v="2"/>
    <x v="4"/>
  </r>
  <r>
    <x v="30"/>
    <n v="31634"/>
    <s v="Kirsan Ömer"/>
    <d v="2018-02-06T00:00:00"/>
    <s v="sw : standaard evaluatiegesprek, goede chauffeur "/>
    <x v="10"/>
    <x v="6"/>
  </r>
  <r>
    <x v="7"/>
    <n v="31635"/>
    <s v="Vaeyens Midas"/>
    <d v="2017-07-07T00:00:00"/>
    <s v="overleg P - disp - soc dienst - regio en Midas: afgesproken dat, wanneer hij een oproep niet goed begrepen heeft, hij een whatsapp stuurt naar dispatching voor meer uitleg; ook in geval van een ongeval, agressie,… Proef voor 3 maanden en zien hoe het loopt"/>
    <x v="8"/>
    <x v="3"/>
  </r>
  <r>
    <x v="7"/>
    <n v="31635"/>
    <s v="Vaeyens Midas"/>
    <d v="2017-09-27T00:00:00"/>
    <s v="overleg P - disp - regio en Midas: geen grote problemen, maar ook niet vlekkeloos; afspraak dat Midas zich vanaf nu op dienst aanmeldt via whatsapp (inclusief tot wanneer en op welke lijnen); nieuwe evaluatie begin december"/>
    <x v="1"/>
    <x v="3"/>
  </r>
  <r>
    <x v="7"/>
    <n v="31635"/>
    <s v="Vaeyens Midas"/>
    <d v="2017-12-14T00:00:00"/>
    <s v="tweede evaluatie met P - disp - regio en Midas: geen problemen, communicatie tussentijds bijgestuurd (moet oproepen als hij WhatsApp heeft gestuurd), dit loopt; herhaalde dat hij binnenkant bus goed in de gaten houdt via de spiegels; heeft gevraagd opl G nog zes maanden te mogen uitstellen; tram mogelijks een probleem; evaluatie een maand na opl G inplannen"/>
    <x v="3"/>
    <x v="3"/>
  </r>
  <r>
    <x v="30"/>
    <n v="31635"/>
    <s v="Vaeyens Midas"/>
    <d v="2018-01-16T00:00:00"/>
    <s v="sw : geen opmerkingen (RC ook besproken , komt op nul, mag wel iets vlugger storten )"/>
    <x v="2"/>
    <x v="4"/>
  </r>
  <r>
    <x v="30"/>
    <n v="31659"/>
    <s v="Grypdonck Kenneth"/>
    <d v="2018-03-07T00:00:00"/>
    <s v="cr: 6 ziekteperiodes (3 omwille van darmproblemen die nu onder conrole zijn, 2x nierstenen), geen reden voor verder verzuim; verder goed dossier"/>
    <x v="5"/>
    <x v="4"/>
  </r>
  <r>
    <x v="2"/>
    <n v="31659"/>
    <s v="Grypdonck Kenneth"/>
    <d v="2018-06-25T00:00:00"/>
    <s v="verg: opvolgen"/>
    <x v="6"/>
    <x v="4"/>
  </r>
  <r>
    <x v="3"/>
    <n v="31668"/>
    <s v="Weemhof Maurice"/>
    <d v="2017-05-23T00:00:00"/>
    <s v="ziek weggegaan uit opleiding op 22/05, maar dag erna weer opgedaagd"/>
    <x v="7"/>
    <x v="3"/>
  </r>
  <r>
    <x v="1"/>
    <n v="31668"/>
    <s v="Weemhof Maurice"/>
    <d v="2017-07-06T00:00:00"/>
    <s v="info van begeleider: extra dag begeleiding nodig; zal voorzien worden"/>
    <x v="8"/>
    <x v="3"/>
  </r>
  <r>
    <x v="1"/>
    <n v="31668"/>
    <s v="Weemhof Maurice"/>
    <d v="2017-07-13T00:00:00"/>
    <s v="begeleiding op lijn 5 via begeleider CC (na vraag dispatching)"/>
    <x v="8"/>
    <x v="3"/>
  </r>
  <r>
    <x v="1"/>
    <n v="31668"/>
    <s v="Weemhof Maurice"/>
    <d v="2017-08-08T00:00:00"/>
    <s v="info controle: kende depart niet; bij uitleg begon hij te zweten, nota gelegd voor appel om eventueel iemand mee te sturen"/>
    <x v="4"/>
    <x v="3"/>
  </r>
  <r>
    <x v="30"/>
    <n v="31668"/>
    <s v="Weemhof Maurice"/>
    <d v="2018-01-23T00:00:00"/>
    <s v="cr: prima chauffeur; stress gehad door reiswegen, heeft dat nu ook voor gelede bus, 2 weken gelede op L3 en L9, daarna andere lijnen; start vanaf 01/02 in B05, zal hem goed doen"/>
    <x v="2"/>
    <x v="4"/>
  </r>
  <r>
    <x v="4"/>
    <n v="31668"/>
    <s v="Weemhof Maurice"/>
    <d v="2018-03-06T00:00:00"/>
    <s v="gesprek te plannen met MF en SH omwille van KR (jongeren van bus gezet): laatste verw + dagen schorsing"/>
    <x v="5"/>
    <x v="4"/>
  </r>
  <r>
    <x v="4"/>
    <n v="31668"/>
    <s v="Weemhof Maurice"/>
    <d v="2018-03-13T00:00:00"/>
    <s v="Gesprek SH: Gewezen op niet achterlaten kinderen jonger dan 16 jaar. Laatste verwittiging gekregen over dit voorval, bij volgend feit ontslag met kinderen onder de 16."/>
    <x v="5"/>
    <x v="4"/>
  </r>
  <r>
    <x v="30"/>
    <n v="31689"/>
    <s v="Van Achte Jay"/>
    <d v="2018-02-21T00:00:00"/>
    <s v="sw : evaluatiegesprek met aandacht voor klantenreacties"/>
    <x v="10"/>
    <x v="4"/>
  </r>
  <r>
    <x v="30"/>
    <n v="31717"/>
    <s v="Konix Christian"/>
    <d v="2018-03-21T00:00:00"/>
    <s v="cr: goede chauffeur, enkele ongevallen gehad en problemen met reiswegen (komt v Limburg), maar doet hier het nodige voor in privé, komt wel goed; staat heel open voor zelfreflectie en groei"/>
    <x v="5"/>
    <x v="4"/>
  </r>
  <r>
    <x v="1"/>
    <n v="31731"/>
    <s v="Dedapper Marijke"/>
    <d v="2017-07-28T00:00:00"/>
    <s v="slaagde op 14/07 niet voor haar examen rijbewegingen, herexamen 15/07 was ok;  examen openbare weg op 28/07: niet geslaagd, herexamen nodig"/>
    <x v="8"/>
    <x v="3"/>
  </r>
  <r>
    <x v="10"/>
    <n v="31731"/>
    <s v="Dedapper Marijke"/>
    <d v="2017-08-01T00:00:00"/>
    <s v="sw : lijnverkenning verliep moeizaam, extra dag + informeel gesprek sxw dat we een inspanning op vrije tijd verwachten. Ook begeleiding verliep moeizaam, naast rijden blijft lijnkennis een minpunt. Ook hier extra dag gegeven. "/>
    <x v="4"/>
    <x v="3"/>
  </r>
  <r>
    <x v="10"/>
    <n v="31731"/>
    <s v="Dedapper Marijke"/>
    <d v="2017-08-21T00:00:00"/>
    <s v="tel rijschool: indruk na het lezen van de verslagen begeleiding dat de geschiedenis zich herhaalt bij Marijke, 'heeft er geen les over gehad', zal dus nog voorvallen…"/>
    <x v="4"/>
    <x v="3"/>
  </r>
  <r>
    <x v="1"/>
    <n v="31731"/>
    <s v="Dedapper Marijke"/>
    <d v="2017-08-30T00:00:00"/>
    <s v="sw : gesprek op vraag van Marijke over enkele ongevallen"/>
    <x v="4"/>
    <x v="3"/>
  </r>
  <r>
    <x v="30"/>
    <n v="31731"/>
    <s v="Dedapper Marijke"/>
    <d v="2018-02-20T00:00:00"/>
    <s v="cr: na een moeilijk start een vlekkeloos parcours"/>
    <x v="10"/>
    <x v="4"/>
  </r>
  <r>
    <x v="30"/>
    <n v="31733"/>
    <s v="Sonck Kristof"/>
    <d v="2018-02-12T00:00:00"/>
    <s v="cr: goed dossier, helemaal niets op aan te merken"/>
    <x v="10"/>
    <x v="4"/>
  </r>
  <r>
    <x v="1"/>
    <n v="31734"/>
    <s v="Oulzrag Moustafa"/>
    <d v="2017-08-24T00:00:00"/>
    <s v="info rijschool: slaagde niet in examen openbare weg, extra dagen opleiding nodig"/>
    <x v="4"/>
    <x v="3"/>
  </r>
  <r>
    <x v="30"/>
    <n v="31734"/>
    <s v="Oulzrag Moustafa"/>
    <d v="2018-03-14T00:00:00"/>
    <s v="cr: goed dossier"/>
    <x v="5"/>
    <x v="4"/>
  </r>
  <r>
    <x v="30"/>
    <n v="31736"/>
    <s v="Duré Tatjana"/>
    <d v="2018-04-27T00:00:00"/>
    <s v="cr: na een moeilijk start een vlekkeloos parcours"/>
    <x v="0"/>
    <x v="4"/>
  </r>
  <r>
    <x v="1"/>
    <n v="31768"/>
    <s v="De Spiegeleire Annabel"/>
    <d v="2017-08-22T00:00:00"/>
    <s v="info rijschool: slaagde niet in examen openbare weg, extra dagen opleiding nodig"/>
    <x v="4"/>
    <x v="3"/>
  </r>
  <r>
    <x v="3"/>
    <n v="31768"/>
    <s v="De Spiegeleire Annabel"/>
    <d v="2017-08-30T00:00:00"/>
    <s v="meldde zich ziek op 1e dag begeleiding (migraine)"/>
    <x v="4"/>
    <x v="3"/>
  </r>
  <r>
    <x v="2"/>
    <n v="31768"/>
    <s v="De Spiegeleire Annabel"/>
    <d v="2018-01-17T00:00:00"/>
    <s v="overleg regio: 7 ziekteperiodes, komt 19.01 op gesprek -&gt; ernstig gesprek voeren"/>
    <x v="2"/>
    <x v="4"/>
  </r>
  <r>
    <x v="30"/>
    <n v="31768"/>
    <s v="De Spiegeleire Annabel"/>
    <d v="2018-01-19T00:00:00"/>
    <s v="cr: bijna 6 maanden in dienst, al 7 ziekteperiodes (chronische migraine - gaat bij kine hiervoor en nu is het beter), 4 meldingen (besproken), 4 ongevallen (voertuig nu onder controle), ontvangsten na elke barema te storten; nieuwe evaluatie in juli 2018"/>
    <x v="2"/>
    <x v="4"/>
  </r>
  <r>
    <x v="6"/>
    <n v="31768"/>
    <s v="De Spiegeleire Annabel"/>
    <d v="2018-02-22T00:00:00"/>
    <s v="SH: 2 keer ziek na vorige gesprek, niet de aanpassing die we willen -&gt; volgende gesprek op hoger niveau"/>
    <x v="10"/>
    <x v="4"/>
  </r>
  <r>
    <x v="2"/>
    <n v="31768"/>
    <s v="De Spiegeleire Annabel"/>
    <d v="2018-06-08T00:00:00"/>
    <s v="overleg regio: 1 ziekteperiode sinds gesprek in feb; bij volgende op KT -&gt; gesprek SH"/>
    <x v="6"/>
    <x v="4"/>
  </r>
  <r>
    <x v="2"/>
    <n v="31768"/>
    <s v="De Spiegeleire Annabel"/>
    <d v="2018-06-25T00:00:00"/>
    <s v="verg: opvolgen"/>
    <x v="6"/>
    <x v="4"/>
  </r>
  <r>
    <x v="30"/>
    <n v="31768"/>
    <s v="De Spiegeleire Annabel"/>
    <d v="2018-08-21T00:00:00"/>
    <s v="sw : bijkomend evaluatiegesprek gezien dossier bij eerste niet ok was. Algemeen functioneren is beter, ziekte blijft aandachtspunt. Ook RC besproken "/>
    <x v="4"/>
    <x v="4"/>
  </r>
  <r>
    <x v="30"/>
    <n v="31769"/>
    <s v="Dhondt Timothy"/>
    <d v="2018-06-08T00:00:00"/>
    <s v="cr: goed dossier, ZI en RC besproken in de rand, maar globaal goed"/>
    <x v="6"/>
    <x v="4"/>
  </r>
  <r>
    <x v="30"/>
    <n v="31774"/>
    <s v="Van de Gehuchte Olivier"/>
    <d v="2018-04-16T00:00:00"/>
    <s v="cr: goede chauffeur, geen opmerkingen"/>
    <x v="0"/>
    <x v="4"/>
  </r>
  <r>
    <x v="30"/>
    <n v="31776"/>
    <s v="Famelaer Steve"/>
    <d v="2018-03-23T00:00:00"/>
    <s v="sw : standaard evaluatiegesprek, goede chauffeur "/>
    <x v="5"/>
    <x v="4"/>
  </r>
  <r>
    <x v="3"/>
    <n v="31776"/>
    <s v="Famelaer Steve"/>
    <d v="2018-08-31T00:00:00"/>
    <s v="sw : pink gebroken, in gips tem 3 september"/>
    <x v="4"/>
    <x v="4"/>
  </r>
  <r>
    <x v="30"/>
    <n v="31846"/>
    <s v="De Smet Wilfried"/>
    <d v="2018-03-27T00:00:00"/>
    <s v="cr: goede chauffeur, geen opmerkingen"/>
    <x v="5"/>
    <x v="4"/>
  </r>
  <r>
    <x v="1"/>
    <n v="31891"/>
    <s v="De Wilde Dimitry"/>
    <d v="2017-08-29T00:00:00"/>
    <s v="moet op 06/09 een dag opleiding missen omdat hij naar de politierechtbank moet, heeft dit gemeld tijdens zijn interview"/>
    <x v="4"/>
    <x v="3"/>
  </r>
  <r>
    <x v="3"/>
    <n v="31891"/>
    <s v="De Wilde Dimitry"/>
    <d v="2018-04-10T00:00:00"/>
    <s v="sw : operatie aan de sinussen, herstel duurt iets langer ,… (is in 2018 zowel krokus en als paasverlof ziek,…"/>
    <x v="0"/>
    <x v="4"/>
  </r>
  <r>
    <x v="30"/>
    <n v="31891"/>
    <s v="De Wilde Dimitry"/>
    <d v="2018-05-07T00:00:00"/>
    <s v="sw : evaluatiegesprek, geen opmerkingen"/>
    <x v="7"/>
    <x v="4"/>
  </r>
  <r>
    <x v="2"/>
    <n v="31891"/>
    <s v="De Wilde Dimitry"/>
    <d v="2018-06-27T00:00:00"/>
    <s v="verg: opvolgen"/>
    <x v="6"/>
    <x v="4"/>
  </r>
  <r>
    <x v="30"/>
    <n v="31892"/>
    <s v="Body Christophe"/>
    <d v="2018-04-19T00:00:00"/>
    <s v="sw : beleefde verzorgde persson, geen opmerkingen !"/>
    <x v="0"/>
    <x v="4"/>
  </r>
  <r>
    <x v="8"/>
    <n v="31954"/>
    <s v="Billen Sander"/>
    <d v="2017-09-06T00:00:00"/>
    <s v="info rijschool: niet aanwezig, had blijkbaar om 9u02 een mail gestuurd naar hrdc om te zeggen dat hij DV had - echter geen attest"/>
    <x v="1"/>
    <x v="3"/>
  </r>
  <r>
    <x v="1"/>
    <n v="31954"/>
    <s v="Billen Sander"/>
    <d v="2017-11-17T00:00:00"/>
    <s v="melding van zijn peter dat Sander al 3 aanrijdingen heeft gehad, of hij eens gecoacht kon worden, gevraagd aan de peter om zelf eens mee te rijden wegens geen ruimte bij rijschool"/>
    <x v="11"/>
    <x v="3"/>
  </r>
  <r>
    <x v="3"/>
    <n v="31954"/>
    <s v="Billen Sander"/>
    <d v="2017-12-07T00:00:00"/>
    <s v="melding van planning: Sander was ziek van 23 november, op 3 december om 11u30 meldde hij telefonisch aan Sophie dat hij ’s anderdaags zou hernemen.  Omdat dit te laat was werd hij met een dag verlof gezet op 4 december zodat hij op 5 december kon hervatten._x000a_Op 5 december bleek hij ’s morgens afwezig voor het 1e deel van zijn onderbroken dienst, rond 08u00 melding  dat hij terug ziek was.  Vandaag om 12u30 belt hij om te zeggen dat hij morgen herneemt, ik deel hem dat de melding veel te laat is en deel mee dat er geen diensten meer zijn en hij op 8 december terug met verlof zal gezet worden.  Terloops informeer ik naar de data van zijn nieuw attest waarop hij zegt dat hij voor 5 en 6 december nog niet naar de dokter geweest is…_x000a_Gevraagd aan tijdsbeheer om een brief te sturen wegens niet in orde met ziektereglement._x000a_"/>
    <x v="3"/>
    <x v="3"/>
  </r>
  <r>
    <x v="3"/>
    <n v="31954"/>
    <s v="Billen Sander"/>
    <d v="2017-12-09T00:00:00"/>
    <s v="melding van planning: Sander was op 9 december voorzien met een vroege dienst maar bleek afwezig.  Om 7u09 meldde hij zich telefonisch ziek voor vandaag.  Toen ik hem zei dat hij naar de dokter moest gaan reageerde hij verwonderd dat dit moest.  Hij zou dit na de derde ziektemelding op 14 dagen toch moeten weten._x000a_Herinnering gestuurd naar Tijdsbeheer."/>
    <x v="3"/>
    <x v="3"/>
  </r>
  <r>
    <x v="3"/>
    <n v="31954"/>
    <s v="Billen Sander"/>
    <d v="2018-02-14T00:00:00"/>
    <s v="cr: Sander belde omstreeks 16u30 omdat hij zag dat hij morgen nog ziek stond, hem (nog eens) uitgelegd wat de procedure is; moet vanavond nog naar de huisarts, zal daar vragen of hij nog attest krijgt voor de 15e (anders verlof); sowieso hernemen 16/02._x000a_Ik heb hem ook gewezen op aantal ziekteperiodes al, geen al te beste start... Hij besefte dit."/>
    <x v="10"/>
    <x v="4"/>
  </r>
  <r>
    <x v="3"/>
    <n v="31954"/>
    <s v="Billen Sander"/>
    <d v="2018-02-15T00:00:00"/>
    <s v="Sander brengt toch een verlenging binnen tot en met 18/02"/>
    <x v="10"/>
    <x v="4"/>
  </r>
  <r>
    <x v="6"/>
    <n v="31954"/>
    <s v="Billen Sander"/>
    <d v="2018-03-06T00:00:00"/>
    <s v="sw :  standaard start gesprek ziekteverzuim ; in de rand de meldingen besproken"/>
    <x v="5"/>
    <x v="4"/>
  </r>
  <r>
    <x v="6"/>
    <n v="31954"/>
    <s v="Billen Sander"/>
    <d v="2018-06-07T00:00:00"/>
    <s v="sw : start traject (rest dossier ok)"/>
    <x v="6"/>
    <x v="4"/>
  </r>
  <r>
    <x v="2"/>
    <n v="31954"/>
    <s v="Billen Sander"/>
    <d v="2018-06-08T00:00:00"/>
    <s v="overleg regio: gesprek gisteren plaatsgevonden (start traject)"/>
    <x v="6"/>
    <x v="4"/>
  </r>
  <r>
    <x v="2"/>
    <n v="31954"/>
    <s v="Billen Sander"/>
    <d v="2018-06-25T00:00:00"/>
    <s v="verg: opvolgen"/>
    <x v="6"/>
    <x v="4"/>
  </r>
  <r>
    <x v="30"/>
    <n v="31971"/>
    <s v="Gerfen Maran"/>
    <d v="2018-04-20T00:00:00"/>
    <s v="sw : evaluatiegesprek zonder opmerkingen, blanco dossier"/>
    <x v="0"/>
    <x v="4"/>
  </r>
  <r>
    <x v="30"/>
    <n v="32002"/>
    <s v="Hasni Helmi"/>
    <d v="2018-04-25T00:00:00"/>
    <s v="sw : evaluatiegesprek : prima chauffeur"/>
    <x v="0"/>
    <x v="4"/>
  </r>
  <r>
    <x v="1"/>
    <n v="32091"/>
    <s v="Köroglu Ercan"/>
    <d v="2017-10-18T00:00:00"/>
    <s v="niet geslaagd examen openbare weg, herkansing 20/10"/>
    <x v="9"/>
    <x v="3"/>
  </r>
  <r>
    <x v="1"/>
    <n v="32091"/>
    <s v="Köroglu Ercan"/>
    <d v="2017-10-20T00:00:00"/>
    <s v="niet geslaagd, 3e kans gekregen van IVC"/>
    <x v="9"/>
    <x v="3"/>
  </r>
  <r>
    <x v="30"/>
    <n v="32091"/>
    <s v="Köroglu Ercan"/>
    <d v="2018-05-14T00:00:00"/>
    <s v="sw : standaardevaluatiegesprek"/>
    <x v="7"/>
    <x v="4"/>
  </r>
  <r>
    <x v="30"/>
    <n v="32092"/>
    <s v="Öner Tolga"/>
    <d v="2018-05-15T00:00:00"/>
    <s v="sw : evanuatiegesprek - geen opmerkingen "/>
    <x v="7"/>
    <x v="4"/>
  </r>
  <r>
    <x v="3"/>
    <n v="32144"/>
    <s v="Voet Leentje"/>
    <d v="2017-10-11T00:00:00"/>
    <s v="info rijschool: ziek"/>
    <x v="9"/>
    <x v="3"/>
  </r>
  <r>
    <x v="30"/>
    <n v="32144"/>
    <s v="Voet Leentje"/>
    <d v="2018-05-30T00:00:00"/>
    <s v="sw : functioneren ok, gemotiveerde chaufeur"/>
    <x v="7"/>
    <x v="4"/>
  </r>
  <r>
    <x v="6"/>
    <n v="32144"/>
    <s v="Voet Leentje"/>
    <d v="2018-05-30T00:00:00"/>
    <s v="sw : 5 perioden sinds indiensttreding (10/2017) : besproken dat dit te veel is enbeter moet"/>
    <x v="7"/>
    <x v="4"/>
  </r>
  <r>
    <x v="2"/>
    <n v="32144"/>
    <s v="Voet Leentje"/>
    <d v="2018-06-08T00:00:00"/>
    <s v="overleg regio: gesprek op 30/05 plaatsgevonden"/>
    <x v="6"/>
    <x v="4"/>
  </r>
  <r>
    <x v="2"/>
    <n v="32144"/>
    <s v="Voet Leentje"/>
    <d v="2018-06-25T00:00:00"/>
    <s v="verg: opvolgen"/>
    <x v="6"/>
    <x v="4"/>
  </r>
  <r>
    <x v="6"/>
    <n v="32144"/>
    <s v="Voet Leentje"/>
    <d v="2018-08-29T00:00:00"/>
    <s v="sw : is telkens 1 (max 2) dagen ziek, paar keer vlugge &quot;herval&quot;. Heb indruk dat reden (migraine en blessure) terecht is, herval is er ook gezien de &quot;te veel&quot; goede wil om te  hervatten"/>
    <x v="4"/>
    <x v="4"/>
  </r>
  <r>
    <x v="30"/>
    <n v="32145"/>
    <s v="Remory Stijn"/>
    <d v="2018-05-14T00:00:00"/>
    <s v="sw : evaluatiegesprek, prima chauffeur"/>
    <x v="7"/>
    <x v="4"/>
  </r>
  <r>
    <x v="30"/>
    <n v="32168"/>
    <s v="Vranken Zulkifly"/>
    <d v="2018-07-09T00:00:00"/>
    <s v="cr: had zich op de brief miskeken en was niet aanwezig - na gebeld te hebben is hij alsnog afgekomen - goede start, enkele aandachtspuntjes"/>
    <x v="8"/>
    <x v="4"/>
  </r>
  <r>
    <x v="30"/>
    <n v="32245"/>
    <s v="Verlinden Bianca"/>
    <d v="2018-08-28T00:00:00"/>
    <s v="sw : standaardevaluatiegesprek - gemotiveerde chauffeur"/>
    <x v="4"/>
    <x v="4"/>
  </r>
  <r>
    <x v="6"/>
    <n v="32258"/>
    <s v="Vanwynsberghe Jolien"/>
    <d v="2018-07-12T00:00:00"/>
    <s v="Wacht af of ze in staat is om langst te komen"/>
    <x v="8"/>
    <x v="4"/>
  </r>
  <r>
    <x v="3"/>
    <n v="32258"/>
    <s v="Vanwynsberghe Jolien"/>
    <d v="2018-04-04T00:00:00"/>
    <s v="Jolien is van de trap gevallen op het werk, info v sociale dienst: &quot;Contact opgenomen met Jolien en ze moet vanavond naar haar dokter om haar letsel verder te bekijken. Ik heb de indruk dat er nog een verlenging aankomt.&quot;"/>
    <x v="0"/>
    <x v="4"/>
  </r>
  <r>
    <x v="3"/>
    <n v="32258"/>
    <s v="Vanwynsberghe Jolien"/>
    <d v="2018-05-31T00:00:00"/>
    <s v="cr (tel.): bekken zat volledig vast na val van de trappen Zuid (natte trappen door regen - AO) - ontsteking, zou kunnen hernemen op 17/06/18"/>
    <x v="7"/>
    <x v="4"/>
  </r>
  <r>
    <x v="3"/>
    <n v="32258"/>
    <s v="Vanwynsberghe Jolien"/>
    <d v="2018-06-14T00:00:00"/>
    <s v="cr: Jolien belde met het nieuws dat ze zaterdag 16/06 mag hernemen van de arbeidsgeneesheer"/>
    <x v="6"/>
    <x v="4"/>
  </r>
  <r>
    <x v="2"/>
    <n v="32258"/>
    <s v="Vanwynsberghe Jolien"/>
    <d v="2018-06-27T00:00:00"/>
    <s v="verg: start traject - gesprek regio"/>
    <x v="6"/>
    <x v="4"/>
  </r>
  <r>
    <x v="3"/>
    <n v="32258"/>
    <s v="Vanwynsberghe Jolien"/>
    <d v="2018-07-24T00:00:00"/>
    <s v="info soc dienst: Jolien mag hernemen met ZI01 vanaf 07/08 tem 15/09/2018, evaluatie half september"/>
    <x v="8"/>
    <x v="4"/>
  </r>
  <r>
    <x v="3"/>
    <n v="32258"/>
    <s v="Vanwynsberghe Jolien"/>
    <d v="2018-08-01T00:00:00"/>
    <s v="info van arbeidsongevallen: AO niet erkend voor de periode van 05/07 tem 24/07"/>
    <x v="4"/>
    <x v="4"/>
  </r>
  <r>
    <x v="6"/>
    <n v="32258"/>
    <s v="Vanwynsberghe Jolien"/>
    <d v="2018-08-28T00:00:00"/>
    <s v="sw : gesprek (start dossier)"/>
    <x v="4"/>
    <x v="4"/>
  </r>
  <r>
    <x v="30"/>
    <n v="32303"/>
    <s v="De Bree Peter"/>
    <d v="2018-08-24T00:00:00"/>
    <s v="sw : na een inloopperiode ok "/>
    <x v="4"/>
    <x v="4"/>
  </r>
  <r>
    <x v="13"/>
    <n v="32316"/>
    <s v="Martens Geert"/>
    <d v="2018-08-01T00:00:00"/>
    <s v="CR: Geert is na afloop van een voetbalwedstrijd betrapt op onder invloed rijden, moet hiervoor op 05/09 voorkomen. Hem gewezen op nieuw ADM-beleid dat van start gaat in 2019. "/>
    <x v="4"/>
    <x v="4"/>
  </r>
  <r>
    <x v="30"/>
    <n v="32316"/>
    <s v="Martens Geert"/>
    <d v="2018-08-24T00:00:00"/>
    <s v="sw : positief ingestelde chauufeur !"/>
    <x v="4"/>
    <x v="4"/>
  </r>
  <r>
    <x v="1"/>
    <n v="32369"/>
    <s v="Vandenborre Patrick"/>
    <d v="2018-01-23T00:00:00"/>
    <s v="niet geslaagd examen openbare weg, herkansing 24/01"/>
    <x v="2"/>
    <x v="4"/>
  </r>
  <r>
    <x v="31"/>
    <n v="32369"/>
    <s v="Vandenborre Patrick"/>
    <d v="2018-02-08T00:00:00"/>
    <s v="vernieuwde OP in rijschool "/>
    <x v="10"/>
    <x v="4"/>
  </r>
  <r>
    <x v="31"/>
    <n v="32387"/>
    <s v="Meersman Herman"/>
    <d v="2018-02-08T00:00:00"/>
    <s v="vernieuwde OP in rijschool "/>
    <x v="10"/>
    <x v="4"/>
  </r>
  <r>
    <x v="10"/>
    <n v="32556"/>
    <s v="Raes Michaël"/>
    <d v="2018-08-13T00:00:00"/>
    <s v="sw : geflitst aan 49 per uur in de Clementinalaan,… gevraagd aan zijn Peter om hem eens aan te spreken"/>
    <x v="4"/>
    <x v="4"/>
  </r>
  <r>
    <x v="3"/>
    <n v="32572"/>
    <s v="Gojda Vaclav "/>
    <d v="2018-05-07T00:00:00"/>
    <s v="info rijschool: deze middag heeft Gojda Vaclav (Persnr. 32572) het werk verlaten om 12u wegens ziekte."/>
    <x v="7"/>
    <x v="4"/>
  </r>
  <r>
    <x v="3"/>
    <n v="32584"/>
    <s v="De Boey Jolien"/>
    <d v="2018-03-13T00:00:00"/>
    <s v="info rijschool: Deze morgen om 6u50 heeft De Boey Jolien (Persnr. 32584) zich ziek gemeld. Ze zal de dokter verwittigen en iets laten weten. _x000a_Ze zegt morgen aanwezig te zullen zijn voor haar examen."/>
    <x v="5"/>
    <x v="4"/>
  </r>
  <r>
    <x v="3"/>
    <n v="32584"/>
    <s v="De Boey Jolien"/>
    <d v="2018-07-09T00:00:00"/>
    <s v="had geen enkel ziekteattest bezorgd aan bureel, via soc dienst van het ziekenhuis waar ze verblijft uiteindelijk de attesten verkregen - ze had intussen een aangetekend schrijven ontvangen - duidelijk gemaakt dat ze hierop moet reageren; Jolien is blijkbaar niet in de mogelijkheid zelf met ons contact op te nemen"/>
    <x v="8"/>
    <x v="4"/>
  </r>
  <r>
    <x v="3"/>
    <n v="32584"/>
    <s v="De Boey Jolien"/>
    <d v="2018-08-01T00:00:00"/>
    <s v="mail van Jolien: &quot;Mijn excuses dat ik jullie zo lang laten wachten alvorens contact met jullie op te nemen. Het was voor mij tot nu toe niet gemakkelijk om dit te doen. Ik versta dat dit frustrerend moest overkomen, maar dit was zeker de bedoeling niet. Ik laat jullie graag weten dat ik in september terug kom werken en jullie vanaf dan weer ten volle kunnen rekenen op mij. Ik breng alles nog in orde, wat nog in orde dient gebracht te worden. Nogmaals mijn excuses, maar ik hoop dat er geen twijfel bestaat rond het feit dat ik nog altijd zeer graag terug kom werken bij jullie.&quot;"/>
    <x v="4"/>
    <x v="4"/>
  </r>
  <r>
    <x v="6"/>
    <n v="32584"/>
    <s v="De Boey Jolien"/>
    <d v="2018-09-04T00:00:00"/>
    <s v="sw : attest tot einde maand binnengekomen via mail (geen conatct). Moimenteel in opname. Sociale dienst ziekenhuis het opnemen met haar inkadezr van contact op t enemen met ons"/>
    <x v="1"/>
    <x v="4"/>
  </r>
  <r>
    <x v="2"/>
    <n v="32584"/>
    <s v="De Boey Jolien"/>
    <d v="2018-09-13T00:00:00"/>
    <s v="dossier besproken met soc dienst en IVC: Greet zal de sociale dienst van het ziekenhuis contacteren en laten weten dat we perspectief willen tegen ten laatste 01/10. We moeten weten of er zicht is op herneming, of indien verlenging: voor hoe lang. Indien er geen perspectief te bieden is, of indien ze dan toch niet zo hernemen op het moment dat ze aankondigen, volgt ontslag. "/>
    <x v="1"/>
    <x v="4"/>
  </r>
  <r>
    <x v="1"/>
    <n v="32611"/>
    <s v="Özer Özgur"/>
    <d v="2018-03-27T00:00:00"/>
    <s v="herexamen theorie standaardbus nodig, leervermogen wordt laag inschat"/>
    <x v="5"/>
    <x v="4"/>
  </r>
  <r>
    <x v="1"/>
    <n v="32611"/>
    <s v="Özer Özgur"/>
    <d v="2018-03-28T00:00:00"/>
    <s v="3e examen theorie standaardbus nodig; wordt toegestaan door P"/>
    <x v="5"/>
    <x v="4"/>
  </r>
  <r>
    <x v="32"/>
    <n v="32620"/>
    <s v="Saey Jeffrey"/>
    <d v="2018-07-13T00:00:00"/>
    <s v="cr: mail van Jeffrey nav voorval op lijn 6; uitbaatster van winkel op een niet correcte manier aangesproken, beseft dit, collega aanwezig die het verhaal op FB zet; collega blijkt Idris te zijn, die zegt dat Jeffrey geld gevraagd heeft aan de vrouw"/>
    <x v="8"/>
    <x v="4"/>
  </r>
  <r>
    <x v="32"/>
    <n v="32620"/>
    <s v="Saey Jeffrey"/>
    <d v="2018-08-14T00:00:00"/>
    <s v="sw : telefoon gehad, jeffrey heeft (opnieuw) een conflict gehad met Idris Özdemir (met privé wagen)"/>
    <x v="4"/>
    <x v="4"/>
  </r>
  <r>
    <x v="1"/>
    <n v="32642"/>
    <s v="Topak Erkan"/>
    <d v="2018-05-25T00:00:00"/>
    <s v="info rijschool: niet geslaagd in examen rijbewijs D"/>
    <x v="7"/>
    <x v="4"/>
  </r>
  <r>
    <x v="5"/>
    <n v="32660"/>
    <s v="Martens Pedro"/>
    <d v="2018-05-02T00:00:00"/>
    <s v="moeilijke start in de opleiding: op 24/04 afwezig zonder bericht, 39 min na de start Filip ingelicht, maar zijschool zelf niet; kennis is ondermaats, heeft zich niet voorbereid; meldt zich ziek op 02/05…"/>
    <x v="7"/>
    <x v="4"/>
  </r>
  <r>
    <x v="5"/>
    <n v="32660"/>
    <s v="Martens Pedro"/>
    <d v="2018-05-14T00:00:00"/>
    <s v="info rijschool: Hierbij wil ik melden dat Pedro Martens (pnnr 32660) telefonisch de rijschool verwittigd heeft om 10:09h (2u39 nadat hij moest beginnen) met de melding dat hij zich had overslapen. Uiteindelijk heeft hij zich aangemeld op de rijschool om 10:50h. (3u20 te laat)"/>
    <x v="7"/>
    <x v="4"/>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
    <n v="23387"/>
    <s v="Pamuk Nejmi"/>
    <d v="2018-09-21T00:00:00"/>
    <s v="sw : Pamuk heeft een attest tot einde van de maand (hijmag niet rijden wegens medicatie, tevens famiale problemen) en wil er even tussenuit (buitenland). We hebben voor die periode zijn ziektedagen omgezet naar verlof. Wazrschijnlijk is hij daarna opnieuw ziek (medicatie) en heeft er zo een extra periode (op ons vraag). Hij heeft geen verleden van verzuim (afwezigheid in juli was een operatie), maar we deden dit als &quot;signaal&quot;"/>
    <x v="1"/>
    <x v="4"/>
  </r>
  <r>
    <x v="33"/>
    <m/>
    <m/>
    <m/>
    <m/>
    <x v="1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Draaitabel1" cacheId="0" applyNumberFormats="0" applyBorderFormats="0" applyFontFormats="0" applyPatternFormats="0" applyAlignmentFormats="0" applyWidthHeightFormats="1" dataCaption="Waarden" updatedVersion="4" minRefreshableVersion="3" useAutoFormatting="1" itemPrintTitles="1" createdVersion="4" indent="0" outline="1" outlineData="1" multipleFieldFilters="0" chartFormat="1">
  <location ref="A3:L32" firstHeaderRow="1" firstDataRow="2" firstDataCol="1" rowPageCount="1" colPageCount="1"/>
  <pivotFields count="7">
    <pivotField axis="axisRow" dataField="1" showAll="0" sortType="descending">
      <items count="42">
        <item m="1" x="40"/>
        <item x="10"/>
        <item m="1" x="39"/>
        <item x="30"/>
        <item m="1" x="34"/>
        <item x="0"/>
        <item x="7"/>
        <item x="4"/>
        <item x="9"/>
        <item x="27"/>
        <item x="1"/>
        <item x="5"/>
        <item x="15"/>
        <item x="8"/>
        <item x="14"/>
        <item x="6"/>
        <item x="33"/>
        <item x="2"/>
        <item x="3"/>
        <item m="1" x="35"/>
        <item x="11"/>
        <item x="20"/>
        <item x="22"/>
        <item x="12"/>
        <item x="13"/>
        <item x="16"/>
        <item x="17"/>
        <item x="18"/>
        <item x="19"/>
        <item x="21"/>
        <item x="23"/>
        <item x="24"/>
        <item m="1" x="36"/>
        <item x="25"/>
        <item x="26"/>
        <item m="1" x="37"/>
        <item x="28"/>
        <item x="29"/>
        <item x="31"/>
        <item x="32"/>
        <item m="1" x="38"/>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Col" showAll="0" defaultSubtotal="0">
      <items count="14">
        <item x="2"/>
        <item x="10"/>
        <item x="5"/>
        <item x="0"/>
        <item x="7"/>
        <item x="6"/>
        <item x="8"/>
        <item x="4"/>
        <item x="1"/>
        <item x="9"/>
        <item x="11"/>
        <item x="3"/>
        <item x="12"/>
        <item x="13"/>
      </items>
    </pivotField>
    <pivotField axis="axisPage" showAll="0">
      <items count="18">
        <item x="9"/>
        <item x="8"/>
        <item x="10"/>
        <item x="5"/>
        <item x="7"/>
        <item x="0"/>
        <item x="1"/>
        <item x="2"/>
        <item x="6"/>
        <item x="3"/>
        <item x="11"/>
        <item m="1" x="14"/>
        <item x="4"/>
        <item m="1" x="15"/>
        <item m="1" x="12"/>
        <item m="1" x="16"/>
        <item m="1" x="13"/>
        <item t="default"/>
      </items>
    </pivotField>
  </pivotFields>
  <rowFields count="1">
    <field x="0"/>
  </rowFields>
  <rowItems count="28">
    <i>
      <x v="17"/>
    </i>
    <i>
      <x v="18"/>
    </i>
    <i>
      <x v="15"/>
    </i>
    <i>
      <x v="3"/>
    </i>
    <i>
      <x v="20"/>
    </i>
    <i>
      <x v="1"/>
    </i>
    <i>
      <x v="11"/>
    </i>
    <i>
      <x v="23"/>
    </i>
    <i>
      <x v="7"/>
    </i>
    <i>
      <x v="10"/>
    </i>
    <i>
      <x v="5"/>
    </i>
    <i>
      <x v="34"/>
    </i>
    <i>
      <x v="24"/>
    </i>
    <i>
      <x v="6"/>
    </i>
    <i>
      <x v="33"/>
    </i>
    <i>
      <x v="38"/>
    </i>
    <i>
      <x v="39"/>
    </i>
    <i>
      <x v="25"/>
    </i>
    <i>
      <x v="26"/>
    </i>
    <i>
      <x v="29"/>
    </i>
    <i>
      <x v="37"/>
    </i>
    <i>
      <x v="36"/>
    </i>
    <i>
      <x v="30"/>
    </i>
    <i>
      <x v="28"/>
    </i>
    <i>
      <x v="22"/>
    </i>
    <i>
      <x v="13"/>
    </i>
    <i>
      <x v="27"/>
    </i>
    <i t="grand">
      <x/>
    </i>
  </rowItems>
  <colFields count="1">
    <field x="5"/>
  </colFields>
  <colItems count="11">
    <i>
      <x/>
    </i>
    <i>
      <x v="1"/>
    </i>
    <i>
      <x v="2"/>
    </i>
    <i>
      <x v="3"/>
    </i>
    <i>
      <x v="4"/>
    </i>
    <i>
      <x v="5"/>
    </i>
    <i>
      <x v="6"/>
    </i>
    <i>
      <x v="7"/>
    </i>
    <i>
      <x v="8"/>
    </i>
    <i>
      <x v="11"/>
    </i>
    <i t="grand">
      <x/>
    </i>
  </colItems>
  <pageFields count="1">
    <pageField fld="6" item="12" hier="-1"/>
  </pageFields>
  <dataFields count="1">
    <dataField name="Aantal van Onderwer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9.bin"/><Relationship Id="rId3" Type="http://schemas.openxmlformats.org/officeDocument/2006/relationships/printerSettings" Target="../printerSettings/printerSettings14.bin"/><Relationship Id="rId7" Type="http://schemas.openxmlformats.org/officeDocument/2006/relationships/printerSettings" Target="../printerSettings/printerSettings18.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printerSettings" Target="../printerSettings/printerSettings17.bin"/><Relationship Id="rId11" Type="http://schemas.openxmlformats.org/officeDocument/2006/relationships/printerSettings" Target="../printerSettings/printerSettings22.bin"/><Relationship Id="rId5" Type="http://schemas.openxmlformats.org/officeDocument/2006/relationships/printerSettings" Target="../printerSettings/printerSettings16.bin"/><Relationship Id="rId10" Type="http://schemas.openxmlformats.org/officeDocument/2006/relationships/printerSettings" Target="../printerSettings/printerSettings21.bin"/><Relationship Id="rId4" Type="http://schemas.openxmlformats.org/officeDocument/2006/relationships/printerSettings" Target="../printerSettings/printerSettings15.bin"/><Relationship Id="rId9" Type="http://schemas.openxmlformats.org/officeDocument/2006/relationships/printerSettings" Target="../printerSettings/printerSettings20.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0.bin"/><Relationship Id="rId3" Type="http://schemas.openxmlformats.org/officeDocument/2006/relationships/printerSettings" Target="../printerSettings/printerSettings25.bin"/><Relationship Id="rId7" Type="http://schemas.openxmlformats.org/officeDocument/2006/relationships/printerSettings" Target="../printerSettings/printerSettings29.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6" Type="http://schemas.openxmlformats.org/officeDocument/2006/relationships/printerSettings" Target="../printerSettings/printerSettings28.bin"/><Relationship Id="rId11" Type="http://schemas.openxmlformats.org/officeDocument/2006/relationships/printerSettings" Target="../printerSettings/printerSettings33.bin"/><Relationship Id="rId5" Type="http://schemas.openxmlformats.org/officeDocument/2006/relationships/printerSettings" Target="../printerSettings/printerSettings27.bin"/><Relationship Id="rId10" Type="http://schemas.openxmlformats.org/officeDocument/2006/relationships/printerSettings" Target="../printerSettings/printerSettings32.bin"/><Relationship Id="rId4" Type="http://schemas.openxmlformats.org/officeDocument/2006/relationships/printerSettings" Target="../printerSettings/printerSettings26.bin"/><Relationship Id="rId9" Type="http://schemas.openxmlformats.org/officeDocument/2006/relationships/printerSettings" Target="../printerSettings/printerSettings31.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1.bin"/><Relationship Id="rId3" Type="http://schemas.openxmlformats.org/officeDocument/2006/relationships/printerSettings" Target="../printerSettings/printerSettings36.bin"/><Relationship Id="rId7" Type="http://schemas.openxmlformats.org/officeDocument/2006/relationships/printerSettings" Target="../printerSettings/printerSettings40.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6" Type="http://schemas.openxmlformats.org/officeDocument/2006/relationships/printerSettings" Target="../printerSettings/printerSettings39.bin"/><Relationship Id="rId11" Type="http://schemas.openxmlformats.org/officeDocument/2006/relationships/printerSettings" Target="../printerSettings/printerSettings44.bin"/><Relationship Id="rId5" Type="http://schemas.openxmlformats.org/officeDocument/2006/relationships/printerSettings" Target="../printerSettings/printerSettings38.bin"/><Relationship Id="rId10" Type="http://schemas.openxmlformats.org/officeDocument/2006/relationships/printerSettings" Target="../printerSettings/printerSettings43.bin"/><Relationship Id="rId4" Type="http://schemas.openxmlformats.org/officeDocument/2006/relationships/printerSettings" Target="../printerSettings/printerSettings37.bin"/><Relationship Id="rId9"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3">
    <pageSetUpPr fitToPage="1"/>
  </sheetPr>
  <dimension ref="A1:K3976"/>
  <sheetViews>
    <sheetView tabSelected="1" zoomScaleNormal="100" workbookViewId="0">
      <pane ySplit="1" topLeftCell="A3905" activePane="bottomLeft" state="frozen"/>
      <selection pane="bottomLeft" activeCell="E3909" sqref="E3909"/>
    </sheetView>
  </sheetViews>
  <sheetFormatPr defaultColWidth="9.140625" defaultRowHeight="15"/>
  <cols>
    <col min="1" max="1" width="32.140625" style="45" bestFit="1" customWidth="1"/>
    <col min="2" max="2" width="9.42578125" style="27" customWidth="1"/>
    <col min="3" max="3" width="26.28515625" style="27" customWidth="1"/>
    <col min="4" max="4" width="11.85546875" style="81" customWidth="1"/>
    <col min="5" max="5" width="84.85546875" style="38" customWidth="1"/>
    <col min="6" max="6" width="10.5703125" style="38" bestFit="1" customWidth="1"/>
    <col min="7" max="8" width="9.140625" style="22"/>
    <col min="9" max="9" width="15.5703125" bestFit="1" customWidth="1"/>
  </cols>
  <sheetData>
    <row r="1" spans="1:9" s="68" customFormat="1">
      <c r="A1" s="46" t="s">
        <v>0</v>
      </c>
      <c r="B1" s="60" t="s">
        <v>1</v>
      </c>
      <c r="C1" s="40" t="s">
        <v>2</v>
      </c>
      <c r="D1" s="80" t="s">
        <v>3</v>
      </c>
      <c r="E1" s="39" t="s">
        <v>4</v>
      </c>
      <c r="F1" s="39" t="s">
        <v>5</v>
      </c>
      <c r="G1" s="29" t="s">
        <v>6</v>
      </c>
      <c r="H1" s="29" t="s">
        <v>7</v>
      </c>
      <c r="I1" s="68" t="s">
        <v>8</v>
      </c>
    </row>
    <row r="2" spans="1:9">
      <c r="A2" s="45" t="s">
        <v>9</v>
      </c>
      <c r="B2" s="27">
        <v>3793</v>
      </c>
      <c r="C2" s="27" t="str">
        <f>VLOOKUP(B2,chauffeurslijst!A:B,2,0)</f>
        <v>Makelberge Michel</v>
      </c>
      <c r="D2" s="81">
        <v>42395</v>
      </c>
      <c r="E2" s="38" t="s">
        <v>10</v>
      </c>
      <c r="F2" s="38">
        <f t="shared" ref="F2:F65" si="0">MONTH(D2)</f>
        <v>1</v>
      </c>
      <c r="G2" s="22">
        <f t="shared" ref="G2:G65" si="1">YEAR(D2)</f>
        <v>2016</v>
      </c>
      <c r="H2" s="22">
        <f>COUNTIF(B:B,B2)</f>
        <v>2</v>
      </c>
      <c r="I2" t="str">
        <f>VLOOKUP(B2,'controle 2022'!A:D,4,0)</f>
        <v>In dienst</v>
      </c>
    </row>
    <row r="3" spans="1:9">
      <c r="A3" s="45" t="s">
        <v>11</v>
      </c>
      <c r="B3" s="87">
        <v>3793</v>
      </c>
      <c r="C3" s="27" t="s">
        <v>12</v>
      </c>
      <c r="D3" s="81">
        <v>43979</v>
      </c>
      <c r="E3" s="38" t="s">
        <v>13</v>
      </c>
      <c r="F3" s="38">
        <f t="shared" si="0"/>
        <v>5</v>
      </c>
      <c r="G3" s="22">
        <f t="shared" si="1"/>
        <v>2020</v>
      </c>
      <c r="H3" s="22">
        <f>COUNTIF(B:B,B3)</f>
        <v>2</v>
      </c>
      <c r="I3" t="str">
        <f>VLOOKUP(B3,'controle 2022'!A:D,4,0)</f>
        <v>In dienst</v>
      </c>
    </row>
    <row r="4" spans="1:9" ht="45">
      <c r="A4" s="45" t="s">
        <v>14</v>
      </c>
      <c r="B4" s="27">
        <v>3926</v>
      </c>
      <c r="C4" s="27" t="s">
        <v>15</v>
      </c>
      <c r="D4" s="81">
        <v>43580</v>
      </c>
      <c r="E4" s="38" t="s">
        <v>16</v>
      </c>
      <c r="F4" s="38">
        <f t="shared" si="0"/>
        <v>4</v>
      </c>
      <c r="G4" s="22">
        <f t="shared" si="1"/>
        <v>2019</v>
      </c>
      <c r="H4" s="22">
        <f>COUNTIF(B:B,B4)</f>
        <v>4</v>
      </c>
      <c r="I4" t="str">
        <f>VLOOKUP(B4,'controle 2022'!A:D,4,0)</f>
        <v>In dienst</v>
      </c>
    </row>
    <row r="5" spans="1:9" ht="45">
      <c r="A5" s="45" t="s">
        <v>17</v>
      </c>
      <c r="B5" s="27">
        <v>3926</v>
      </c>
      <c r="C5" s="27" t="s">
        <v>15</v>
      </c>
      <c r="D5" s="81">
        <v>43812</v>
      </c>
      <c r="E5" s="38" t="s">
        <v>18</v>
      </c>
      <c r="F5" s="38">
        <f t="shared" si="0"/>
        <v>12</v>
      </c>
      <c r="G5" s="22">
        <f t="shared" si="1"/>
        <v>2019</v>
      </c>
      <c r="H5" s="22">
        <f>COUNTIF(B:B,B5)</f>
        <v>4</v>
      </c>
      <c r="I5" t="str">
        <f>VLOOKUP(B5,'controle 2022'!A:D,4,0)</f>
        <v>In dienst</v>
      </c>
    </row>
    <row r="6" spans="1:9" ht="60">
      <c r="A6" s="45" t="s">
        <v>17</v>
      </c>
      <c r="B6" s="27">
        <v>3926</v>
      </c>
      <c r="C6" s="27" t="s">
        <v>15</v>
      </c>
      <c r="D6" s="81">
        <v>43866</v>
      </c>
      <c r="E6" s="38" t="s">
        <v>19</v>
      </c>
      <c r="F6" s="38">
        <f t="shared" si="0"/>
        <v>2</v>
      </c>
      <c r="G6" s="22">
        <f t="shared" si="1"/>
        <v>2020</v>
      </c>
      <c r="H6" s="22">
        <f>COUNTIF(B:B,B6)</f>
        <v>4</v>
      </c>
      <c r="I6" t="str">
        <f>VLOOKUP(B6,'controle 2022'!A:D,4,0)</f>
        <v>In dienst</v>
      </c>
    </row>
    <row r="7" spans="1:9" ht="75">
      <c r="A7" s="45" t="s">
        <v>20</v>
      </c>
      <c r="B7" s="27">
        <v>3926</v>
      </c>
      <c r="C7" s="27" t="s">
        <v>15</v>
      </c>
      <c r="D7" s="81">
        <v>44384</v>
      </c>
      <c r="E7" s="38" t="s">
        <v>21</v>
      </c>
      <c r="F7" s="38">
        <f t="shared" si="0"/>
        <v>7</v>
      </c>
      <c r="G7" s="22">
        <f t="shared" si="1"/>
        <v>2021</v>
      </c>
      <c r="H7" s="22">
        <f>COUNTIF(B:B,B7)</f>
        <v>4</v>
      </c>
      <c r="I7" t="str">
        <f>VLOOKUP(B7,'controle 2022'!A:D,4,0)</f>
        <v>In dienst</v>
      </c>
    </row>
    <row r="8" spans="1:9">
      <c r="A8" s="45" t="s">
        <v>9</v>
      </c>
      <c r="B8" s="27">
        <v>4193</v>
      </c>
      <c r="C8" s="27" t="str">
        <f>VLOOKUP(B8,chauffeurslijst!A:B,2,0)</f>
        <v>De Schepper Geert</v>
      </c>
      <c r="D8" s="81">
        <v>42571</v>
      </c>
      <c r="E8" s="38" t="s">
        <v>22</v>
      </c>
      <c r="F8" s="38">
        <f t="shared" si="0"/>
        <v>7</v>
      </c>
      <c r="G8" s="22">
        <f t="shared" si="1"/>
        <v>2016</v>
      </c>
      <c r="H8" s="22">
        <f>COUNTIF(B:B,B8)</f>
        <v>6</v>
      </c>
      <c r="I8" t="str">
        <f>VLOOKUP(B8,'controle 2022'!A:D,4,0)</f>
        <v>In dienst</v>
      </c>
    </row>
    <row r="9" spans="1:9">
      <c r="A9" s="45" t="s">
        <v>9</v>
      </c>
      <c r="B9" s="27">
        <v>4193</v>
      </c>
      <c r="C9" s="27" t="str">
        <f>VLOOKUP(B9,chauffeurslijst!A:B,2,0)</f>
        <v>De Schepper Geert</v>
      </c>
      <c r="D9" s="81">
        <v>42982</v>
      </c>
      <c r="E9" s="38" t="s">
        <v>22</v>
      </c>
      <c r="F9" s="38">
        <f t="shared" si="0"/>
        <v>9</v>
      </c>
      <c r="G9" s="22">
        <f t="shared" si="1"/>
        <v>2017</v>
      </c>
      <c r="H9" s="22">
        <f>COUNTIF(B:B,B9)</f>
        <v>6</v>
      </c>
      <c r="I9" t="str">
        <f>VLOOKUP(B9,'controle 2022'!A:D,4,0)</f>
        <v>In dienst</v>
      </c>
    </row>
    <row r="10" spans="1:9" ht="45">
      <c r="A10" s="45" t="s">
        <v>23</v>
      </c>
      <c r="B10" s="27">
        <v>4193</v>
      </c>
      <c r="C10" s="27" t="str">
        <f>VLOOKUP(B10,chauffeurslijst!A:B,2,0)</f>
        <v>De Schepper Geert</v>
      </c>
      <c r="D10" s="81">
        <v>43038</v>
      </c>
      <c r="E10" s="38" t="s">
        <v>24</v>
      </c>
      <c r="F10" s="38">
        <f t="shared" si="0"/>
        <v>10</v>
      </c>
      <c r="G10" s="22">
        <f t="shared" si="1"/>
        <v>2017</v>
      </c>
      <c r="H10" s="22">
        <f>COUNTIF(B:B,B10)</f>
        <v>6</v>
      </c>
      <c r="I10" t="str">
        <f>VLOOKUP(B10,'controle 2022'!A:D,4,0)</f>
        <v>In dienst</v>
      </c>
    </row>
    <row r="11" spans="1:9">
      <c r="A11" s="45" t="s">
        <v>25</v>
      </c>
      <c r="B11" s="27">
        <v>4193</v>
      </c>
      <c r="C11" s="27" t="str">
        <f>VLOOKUP(B11,chauffeurslijst!A:B,2,0)</f>
        <v>De Schepper Geert</v>
      </c>
      <c r="D11" s="81">
        <v>43070</v>
      </c>
      <c r="E11" s="38" t="s">
        <v>26</v>
      </c>
      <c r="F11" s="38">
        <f t="shared" si="0"/>
        <v>12</v>
      </c>
      <c r="G11" s="22">
        <f t="shared" si="1"/>
        <v>2017</v>
      </c>
      <c r="H11" s="22">
        <f>COUNTIF(B:B,B11)</f>
        <v>6</v>
      </c>
      <c r="I11" t="str">
        <f>VLOOKUP(B11,'controle 2022'!A:D,4,0)</f>
        <v>In dienst</v>
      </c>
    </row>
    <row r="12" spans="1:9">
      <c r="A12" s="45" t="s">
        <v>27</v>
      </c>
      <c r="B12" s="27">
        <v>4193</v>
      </c>
      <c r="C12" s="27" t="str">
        <f>VLOOKUP(B12,chauffeurslijst!A:B,2,0)</f>
        <v>De Schepper Geert</v>
      </c>
      <c r="D12" s="81">
        <v>43118</v>
      </c>
      <c r="E12" s="38" t="s">
        <v>28</v>
      </c>
      <c r="F12" s="38">
        <f t="shared" si="0"/>
        <v>1</v>
      </c>
      <c r="G12" s="22">
        <f t="shared" si="1"/>
        <v>2018</v>
      </c>
      <c r="H12" s="22">
        <f>COUNTIF(B:B,B12)</f>
        <v>6</v>
      </c>
      <c r="I12" t="str">
        <f>VLOOKUP(B12,'controle 2022'!A:D,4,0)</f>
        <v>In dienst</v>
      </c>
    </row>
    <row r="13" spans="1:9">
      <c r="A13" s="45" t="s">
        <v>29</v>
      </c>
      <c r="B13" s="27">
        <v>4193</v>
      </c>
      <c r="C13" s="27" t="s">
        <v>30</v>
      </c>
      <c r="D13" s="81">
        <v>44777</v>
      </c>
      <c r="E13" s="38" t="s">
        <v>31</v>
      </c>
      <c r="F13" s="38">
        <f t="shared" si="0"/>
        <v>8</v>
      </c>
      <c r="G13" s="22">
        <f t="shared" si="1"/>
        <v>2022</v>
      </c>
      <c r="H13" s="22">
        <f>COUNTIF(B:B,B13)</f>
        <v>6</v>
      </c>
      <c r="I13" t="str">
        <f>VLOOKUP(B13,'controle 2022'!A:D,4,0)</f>
        <v>In dienst</v>
      </c>
    </row>
    <row r="14" spans="1:9" ht="45">
      <c r="A14" s="45" t="s">
        <v>29</v>
      </c>
      <c r="B14" s="27">
        <v>4276</v>
      </c>
      <c r="C14" s="27" t="s">
        <v>32</v>
      </c>
      <c r="D14" s="81">
        <v>43726</v>
      </c>
      <c r="E14" s="38" t="s">
        <v>33</v>
      </c>
      <c r="F14" s="38">
        <f t="shared" si="0"/>
        <v>9</v>
      </c>
      <c r="G14" s="22">
        <f t="shared" si="1"/>
        <v>2019</v>
      </c>
      <c r="H14" s="22">
        <f>COUNTIF(B:B,B14)</f>
        <v>1</v>
      </c>
      <c r="I14" t="str">
        <f>VLOOKUP(B14,'controle 2022'!A:D,4,0)</f>
        <v>In dienst</v>
      </c>
    </row>
    <row r="15" spans="1:9">
      <c r="A15" s="45" t="s">
        <v>9</v>
      </c>
      <c r="B15" s="27">
        <v>4440</v>
      </c>
      <c r="C15" s="27" t="str">
        <f>VLOOKUP(B15,chauffeurslijst!A:B,2,0)</f>
        <v>De Roo Jan</v>
      </c>
      <c r="D15" s="81">
        <v>41582</v>
      </c>
      <c r="E15" s="56" t="s">
        <v>34</v>
      </c>
      <c r="F15" s="38">
        <f t="shared" si="0"/>
        <v>11</v>
      </c>
      <c r="G15" s="22">
        <f t="shared" si="1"/>
        <v>2013</v>
      </c>
      <c r="H15" s="22">
        <f>COUNTIF(B:B,B15)</f>
        <v>4</v>
      </c>
      <c r="I15" t="str">
        <f>VLOOKUP(B15,'controle 2022'!A:D,4,0)</f>
        <v>In dienst</v>
      </c>
    </row>
    <row r="16" spans="1:9">
      <c r="A16" s="45" t="s">
        <v>9</v>
      </c>
      <c r="B16" s="27">
        <v>4440</v>
      </c>
      <c r="C16" s="27" t="str">
        <f>VLOOKUP(B16,chauffeurslijst!A:B,2,0)</f>
        <v>De Roo Jan</v>
      </c>
      <c r="D16" s="81">
        <v>42010</v>
      </c>
      <c r="E16" s="38" t="s">
        <v>35</v>
      </c>
      <c r="F16" s="38">
        <f t="shared" si="0"/>
        <v>1</v>
      </c>
      <c r="G16" s="22">
        <f t="shared" si="1"/>
        <v>2015</v>
      </c>
      <c r="H16" s="22">
        <f>COUNTIF(B:B,B16)</f>
        <v>4</v>
      </c>
      <c r="I16" t="str">
        <f>VLOOKUP(B16,'controle 2022'!A:D,4,0)</f>
        <v>In dienst</v>
      </c>
    </row>
    <row r="17" spans="1:9">
      <c r="A17" s="45" t="s">
        <v>23</v>
      </c>
      <c r="B17" s="27">
        <v>4440</v>
      </c>
      <c r="C17" s="27" t="str">
        <f>VLOOKUP(B17,chauffeurslijst!A:B,2,0)</f>
        <v>De Roo Jan</v>
      </c>
      <c r="D17" s="81">
        <v>42905</v>
      </c>
      <c r="E17" s="38" t="s">
        <v>36</v>
      </c>
      <c r="F17" s="38">
        <f t="shared" si="0"/>
        <v>6</v>
      </c>
      <c r="G17" s="22">
        <f t="shared" si="1"/>
        <v>2017</v>
      </c>
      <c r="H17" s="22">
        <f>COUNTIF(B:B,B17)</f>
        <v>4</v>
      </c>
      <c r="I17" t="str">
        <f>VLOOKUP(B17,'controle 2022'!A:D,4,0)</f>
        <v>In dienst</v>
      </c>
    </row>
    <row r="18" spans="1:9" ht="45">
      <c r="A18" s="45" t="s">
        <v>23</v>
      </c>
      <c r="B18" s="27">
        <v>4440</v>
      </c>
      <c r="C18" s="27" t="str">
        <f>VLOOKUP(B18,chauffeurslijst!A:B,2,0)</f>
        <v>De Roo Jan</v>
      </c>
      <c r="D18" s="81">
        <v>42906</v>
      </c>
      <c r="E18" s="38" t="s">
        <v>37</v>
      </c>
      <c r="F18" s="38">
        <f t="shared" si="0"/>
        <v>6</v>
      </c>
      <c r="G18" s="22">
        <f t="shared" si="1"/>
        <v>2017</v>
      </c>
      <c r="H18" s="22">
        <f>COUNTIF(B:B,B18)</f>
        <v>4</v>
      </c>
      <c r="I18" t="str">
        <f>VLOOKUP(B18,'controle 2022'!A:D,4,0)</f>
        <v>In dienst</v>
      </c>
    </row>
    <row r="19" spans="1:9">
      <c r="A19" s="47" t="s">
        <v>38</v>
      </c>
      <c r="B19" s="27">
        <v>4522</v>
      </c>
      <c r="C19" s="27" t="str">
        <f>VLOOKUP(B19,chauffeurslijst!A:B,2,0)</f>
        <v>Dierinck Charles</v>
      </c>
      <c r="D19" s="81">
        <v>42017</v>
      </c>
      <c r="E19" s="38" t="s">
        <v>39</v>
      </c>
      <c r="F19" s="38">
        <f t="shared" si="0"/>
        <v>1</v>
      </c>
      <c r="G19" s="22">
        <f t="shared" si="1"/>
        <v>2015</v>
      </c>
      <c r="H19" s="22">
        <f>COUNTIF(B:B,B19)</f>
        <v>2</v>
      </c>
      <c r="I19" t="str">
        <f>VLOOKUP(B19,'controle 2022'!A:D,4,0)</f>
        <v>In dienst</v>
      </c>
    </row>
    <row r="20" spans="1:9">
      <c r="A20" s="45" t="s">
        <v>9</v>
      </c>
      <c r="B20" s="27">
        <v>4522</v>
      </c>
      <c r="C20" s="27" t="str">
        <f>VLOOKUP(B20,chauffeurslijst!A:B,2,0)</f>
        <v>Dierinck Charles</v>
      </c>
      <c r="D20" s="81">
        <v>42571</v>
      </c>
      <c r="E20" s="38" t="s">
        <v>40</v>
      </c>
      <c r="F20" s="38">
        <f t="shared" si="0"/>
        <v>7</v>
      </c>
      <c r="G20" s="22">
        <f t="shared" si="1"/>
        <v>2016</v>
      </c>
      <c r="H20" s="22">
        <f>COUNTIF(B:B,B20)</f>
        <v>2</v>
      </c>
      <c r="I20" t="str">
        <f>VLOOKUP(B20,'controle 2022'!A:D,4,0)</f>
        <v>In dienst</v>
      </c>
    </row>
    <row r="21" spans="1:9">
      <c r="A21" s="45" t="s">
        <v>9</v>
      </c>
      <c r="B21" s="27">
        <v>4523</v>
      </c>
      <c r="C21" s="27" t="str">
        <f>VLOOKUP(B21,chauffeurslijst!A:B,2,0)</f>
        <v>Lammens Eric</v>
      </c>
      <c r="D21" s="81">
        <v>42571</v>
      </c>
      <c r="E21" s="38" t="s">
        <v>22</v>
      </c>
      <c r="F21" s="38">
        <f t="shared" si="0"/>
        <v>7</v>
      </c>
      <c r="G21" s="22">
        <f t="shared" si="1"/>
        <v>2016</v>
      </c>
      <c r="H21" s="22">
        <f>COUNTIF(B:B,B21)</f>
        <v>1</v>
      </c>
      <c r="I21" t="str">
        <f>VLOOKUP(B21,'controle 2022'!A:D,4,0)</f>
        <v>In dienst</v>
      </c>
    </row>
    <row r="22" spans="1:9" ht="45">
      <c r="A22" s="45" t="s">
        <v>41</v>
      </c>
      <c r="B22" s="27">
        <v>4525</v>
      </c>
      <c r="C22" s="27" t="s">
        <v>42</v>
      </c>
      <c r="D22" s="81">
        <v>44705</v>
      </c>
      <c r="E22" s="38" t="s">
        <v>43</v>
      </c>
      <c r="F22" s="38">
        <f t="shared" si="0"/>
        <v>5</v>
      </c>
      <c r="G22" s="22">
        <f t="shared" si="1"/>
        <v>2022</v>
      </c>
      <c r="H22" s="22">
        <f>COUNTIF(B:B,B22)</f>
        <v>1</v>
      </c>
      <c r="I22" t="str">
        <f>VLOOKUP(B22,'controle 2022'!A:D,4,0)</f>
        <v>In dienst</v>
      </c>
    </row>
    <row r="23" spans="1:9">
      <c r="A23" s="45" t="s">
        <v>9</v>
      </c>
      <c r="B23" s="27">
        <v>4608</v>
      </c>
      <c r="C23" s="27" t="str">
        <f>VLOOKUP(B23,chauffeurslijst!A:B,2,0)</f>
        <v>Steenbrugge Johan</v>
      </c>
      <c r="D23" s="81">
        <v>41703</v>
      </c>
      <c r="E23" s="38" t="s">
        <v>44</v>
      </c>
      <c r="F23" s="38">
        <f t="shared" si="0"/>
        <v>3</v>
      </c>
      <c r="G23" s="22">
        <f t="shared" si="1"/>
        <v>2014</v>
      </c>
      <c r="H23" s="22">
        <f>COUNTIF(B:B,B23)</f>
        <v>15</v>
      </c>
      <c r="I23" t="str">
        <f>VLOOKUP(B23,'controle 2022'!A:D,4,0)</f>
        <v>In dienst</v>
      </c>
    </row>
    <row r="24" spans="1:9">
      <c r="A24" s="45" t="s">
        <v>9</v>
      </c>
      <c r="B24" s="27">
        <v>4608</v>
      </c>
      <c r="C24" s="27" t="str">
        <f>VLOOKUP(B24,chauffeurslijst!A:B,2,0)</f>
        <v>Steenbrugge Johan</v>
      </c>
      <c r="D24" s="81">
        <v>42109</v>
      </c>
      <c r="E24" s="38" t="s">
        <v>45</v>
      </c>
      <c r="F24" s="38">
        <f t="shared" si="0"/>
        <v>4</v>
      </c>
      <c r="G24" s="22">
        <f t="shared" si="1"/>
        <v>2015</v>
      </c>
      <c r="H24" s="22">
        <f>COUNTIF(B:B,B24)</f>
        <v>15</v>
      </c>
      <c r="I24" t="str">
        <f>VLOOKUP(B24,'controle 2022'!A:D,4,0)</f>
        <v>In dienst</v>
      </c>
    </row>
    <row r="25" spans="1:9">
      <c r="A25" s="45" t="s">
        <v>9</v>
      </c>
      <c r="B25" s="27">
        <v>4608</v>
      </c>
      <c r="C25" s="27" t="str">
        <f>VLOOKUP(B25,chauffeurslijst!A:B,2,0)</f>
        <v>Steenbrugge Johan</v>
      </c>
      <c r="D25" s="81">
        <v>42571</v>
      </c>
      <c r="E25" s="38" t="s">
        <v>46</v>
      </c>
      <c r="F25" s="38">
        <f t="shared" si="0"/>
        <v>7</v>
      </c>
      <c r="G25" s="22">
        <f t="shared" si="1"/>
        <v>2016</v>
      </c>
      <c r="H25" s="22">
        <f>COUNTIF(B:B,B25)</f>
        <v>15</v>
      </c>
      <c r="I25" t="str">
        <f>VLOOKUP(B25,'controle 2022'!A:D,4,0)</f>
        <v>In dienst</v>
      </c>
    </row>
    <row r="26" spans="1:9">
      <c r="A26" s="45" t="s">
        <v>27</v>
      </c>
      <c r="B26" s="27">
        <v>4608</v>
      </c>
      <c r="C26" s="27" t="str">
        <f>VLOOKUP(B26,chauffeurslijst!A:B,2,0)</f>
        <v>Steenbrugge Johan</v>
      </c>
      <c r="D26" s="81">
        <v>42747</v>
      </c>
      <c r="E26" s="38" t="s">
        <v>47</v>
      </c>
      <c r="F26" s="38">
        <f t="shared" si="0"/>
        <v>1</v>
      </c>
      <c r="G26" s="22">
        <f t="shared" si="1"/>
        <v>2017</v>
      </c>
      <c r="H26" s="22">
        <f>COUNTIF(B:B,B26)</f>
        <v>15</v>
      </c>
      <c r="I26" t="str">
        <f>VLOOKUP(B26,'controle 2022'!A:D,4,0)</f>
        <v>In dienst</v>
      </c>
    </row>
    <row r="27" spans="1:9">
      <c r="A27" s="45" t="s">
        <v>9</v>
      </c>
      <c r="B27" s="27">
        <v>4608</v>
      </c>
      <c r="C27" s="27" t="str">
        <f>VLOOKUP(B27,chauffeurslijst!A:B,2,0)</f>
        <v>Steenbrugge Johan</v>
      </c>
      <c r="D27" s="81">
        <v>42754</v>
      </c>
      <c r="E27" s="38" t="s">
        <v>48</v>
      </c>
      <c r="F27" s="38">
        <f t="shared" si="0"/>
        <v>1</v>
      </c>
      <c r="G27" s="22">
        <f t="shared" si="1"/>
        <v>2017</v>
      </c>
      <c r="H27" s="22">
        <f>COUNTIF(B:B,B27)</f>
        <v>15</v>
      </c>
      <c r="I27" t="str">
        <f>VLOOKUP(B27,'controle 2022'!A:D,4,0)</f>
        <v>In dienst</v>
      </c>
    </row>
    <row r="28" spans="1:9">
      <c r="A28" s="45" t="s">
        <v>9</v>
      </c>
      <c r="B28" s="27">
        <v>4608</v>
      </c>
      <c r="C28" s="27" t="str">
        <f>VLOOKUP(B28,chauffeurslijst!A:B,2,0)</f>
        <v>Steenbrugge Johan</v>
      </c>
      <c r="D28" s="81">
        <v>43278</v>
      </c>
      <c r="E28" s="38" t="s">
        <v>49</v>
      </c>
      <c r="F28" s="38">
        <f t="shared" si="0"/>
        <v>6</v>
      </c>
      <c r="G28" s="22">
        <f t="shared" si="1"/>
        <v>2018</v>
      </c>
      <c r="H28" s="22">
        <f>COUNTIF(B:B,B28)</f>
        <v>15</v>
      </c>
      <c r="I28" t="str">
        <f>VLOOKUP(B28,'controle 2022'!A:D,4,0)</f>
        <v>In dienst</v>
      </c>
    </row>
    <row r="29" spans="1:9" ht="30">
      <c r="A29" s="45" t="s">
        <v>27</v>
      </c>
      <c r="B29" s="27">
        <v>4608</v>
      </c>
      <c r="C29" s="27" t="str">
        <f>VLOOKUP(B29,chauffeurslijst!A:B,2,0)</f>
        <v>Steenbrugge Johan</v>
      </c>
      <c r="D29" s="81">
        <v>43286</v>
      </c>
      <c r="E29" s="38" t="s">
        <v>50</v>
      </c>
      <c r="F29" s="38">
        <f t="shared" si="0"/>
        <v>7</v>
      </c>
      <c r="G29" s="22">
        <f t="shared" si="1"/>
        <v>2018</v>
      </c>
      <c r="H29" s="22">
        <f>COUNTIF(B:B,B29)</f>
        <v>15</v>
      </c>
      <c r="I29" t="str">
        <f>VLOOKUP(B29,'controle 2022'!A:D,4,0)</f>
        <v>In dienst</v>
      </c>
    </row>
    <row r="30" spans="1:9">
      <c r="A30" s="45" t="s">
        <v>51</v>
      </c>
      <c r="B30" s="27">
        <v>4608</v>
      </c>
      <c r="C30" s="27" t="s">
        <v>52</v>
      </c>
      <c r="D30" s="81">
        <v>43640</v>
      </c>
      <c r="E30" s="38" t="s">
        <v>53</v>
      </c>
      <c r="F30" s="38">
        <f t="shared" si="0"/>
        <v>6</v>
      </c>
      <c r="G30" s="22">
        <f t="shared" si="1"/>
        <v>2019</v>
      </c>
      <c r="H30" s="22">
        <f>COUNTIF(B:B,B30)</f>
        <v>15</v>
      </c>
      <c r="I30" t="str">
        <f>VLOOKUP(B30,'controle 2022'!A:D,4,0)</f>
        <v>In dienst</v>
      </c>
    </row>
    <row r="31" spans="1:9" ht="45">
      <c r="A31" s="45" t="s">
        <v>27</v>
      </c>
      <c r="B31" s="27">
        <v>4608</v>
      </c>
      <c r="C31" s="27" t="str">
        <f>VLOOKUP(B31,[1]chauffeurslijst!A:B,2,0)</f>
        <v>Steenbrugge Johan</v>
      </c>
      <c r="D31" s="81">
        <v>44091</v>
      </c>
      <c r="E31" s="38" t="s">
        <v>54</v>
      </c>
      <c r="F31" s="38">
        <f t="shared" si="0"/>
        <v>9</v>
      </c>
      <c r="G31" s="22">
        <f t="shared" si="1"/>
        <v>2020</v>
      </c>
      <c r="H31" s="22">
        <f>COUNTIF(B:B,B31)</f>
        <v>15</v>
      </c>
      <c r="I31" t="str">
        <f>VLOOKUP(B31,'controle 2022'!A:D,4,0)</f>
        <v>In dienst</v>
      </c>
    </row>
    <row r="32" spans="1:9">
      <c r="A32" s="45" t="s">
        <v>27</v>
      </c>
      <c r="B32" s="27">
        <v>4608</v>
      </c>
      <c r="C32" s="27" t="str">
        <f>VLOOKUP(B32,[1]chauffeurslijst!A:B,2,0)</f>
        <v>Steenbrugge Johan</v>
      </c>
      <c r="D32" s="81">
        <v>44147</v>
      </c>
      <c r="E32" s="38" t="s">
        <v>55</v>
      </c>
      <c r="F32" s="38">
        <f t="shared" si="0"/>
        <v>11</v>
      </c>
      <c r="G32" s="22">
        <f t="shared" si="1"/>
        <v>2020</v>
      </c>
      <c r="H32" s="22">
        <f>COUNTIF(B:B,B32)</f>
        <v>15</v>
      </c>
      <c r="I32" t="str">
        <f>VLOOKUP(B32,'controle 2022'!A:D,4,0)</f>
        <v>In dienst</v>
      </c>
    </row>
    <row r="33" spans="1:9">
      <c r="A33" s="45" t="s">
        <v>27</v>
      </c>
      <c r="B33" s="27">
        <v>4608</v>
      </c>
      <c r="C33" s="27" t="str">
        <f>VLOOKUP(B33,[1]chauffeurslijst!A:B,2,0)</f>
        <v>Steenbrugge Johan</v>
      </c>
      <c r="D33" s="81">
        <v>44159</v>
      </c>
      <c r="E33" s="38" t="s">
        <v>56</v>
      </c>
      <c r="F33" s="38">
        <f t="shared" si="0"/>
        <v>11</v>
      </c>
      <c r="G33" s="22">
        <f t="shared" si="1"/>
        <v>2020</v>
      </c>
      <c r="H33" s="22">
        <f>COUNTIF(B:B,B33)</f>
        <v>15</v>
      </c>
      <c r="I33" t="str">
        <f>VLOOKUP(B33,'controle 2022'!A:D,4,0)</f>
        <v>In dienst</v>
      </c>
    </row>
    <row r="34" spans="1:9">
      <c r="A34" s="45" t="s">
        <v>27</v>
      </c>
      <c r="B34" s="27">
        <v>4608</v>
      </c>
      <c r="C34" s="27" t="str">
        <f>VLOOKUP(B34,[1]chauffeurslijst!A:B,2,0)</f>
        <v>Steenbrugge Johan</v>
      </c>
      <c r="D34" s="81">
        <v>44741</v>
      </c>
      <c r="E34" s="38" t="s">
        <v>57</v>
      </c>
      <c r="F34" s="38">
        <f t="shared" si="0"/>
        <v>6</v>
      </c>
      <c r="G34" s="22">
        <f t="shared" si="1"/>
        <v>2022</v>
      </c>
      <c r="H34" s="22">
        <f>COUNTIF(B:B,B34)</f>
        <v>15</v>
      </c>
      <c r="I34" t="str">
        <f>VLOOKUP(B34,'controle 2022'!A:D,4,0)</f>
        <v>In dienst</v>
      </c>
    </row>
    <row r="35" spans="1:9">
      <c r="A35" s="45" t="s">
        <v>27</v>
      </c>
      <c r="B35" s="27">
        <v>4608</v>
      </c>
      <c r="C35" s="27" t="str">
        <f>VLOOKUP(B35,[1]chauffeurslijst!A:B,2,0)</f>
        <v>Steenbrugge Johan</v>
      </c>
      <c r="D35" s="81">
        <v>45398</v>
      </c>
      <c r="E35" s="38" t="s">
        <v>58</v>
      </c>
      <c r="F35" s="38">
        <f t="shared" si="0"/>
        <v>4</v>
      </c>
      <c r="G35" s="22">
        <f t="shared" si="1"/>
        <v>2024</v>
      </c>
      <c r="H35" s="22">
        <f>COUNTIF(B:B,B35)</f>
        <v>15</v>
      </c>
      <c r="I35" t="str">
        <f>VLOOKUP(B35,'controle 2022'!A:D,4,0)</f>
        <v>In dienst</v>
      </c>
    </row>
    <row r="36" spans="1:9" ht="30">
      <c r="A36" s="45" t="s">
        <v>59</v>
      </c>
      <c r="B36" s="27">
        <v>4608</v>
      </c>
      <c r="C36" s="27" t="str">
        <f>VLOOKUP(B36,[1]chauffeurslijst!A:B,2,0)</f>
        <v>Steenbrugge Johan</v>
      </c>
      <c r="D36" s="81">
        <v>45593</v>
      </c>
      <c r="E36" s="38" t="s">
        <v>60</v>
      </c>
      <c r="F36" s="38">
        <f t="shared" si="0"/>
        <v>10</v>
      </c>
      <c r="G36" s="22">
        <f t="shared" si="1"/>
        <v>2024</v>
      </c>
      <c r="H36" s="22">
        <f>COUNTIF(B:B,B36)</f>
        <v>15</v>
      </c>
      <c r="I36" t="str">
        <f>VLOOKUP(B36,'controle 2022'!A:D,4,0)</f>
        <v>In dienst</v>
      </c>
    </row>
    <row r="37" spans="1:9" ht="45">
      <c r="A37" s="45" t="s">
        <v>59</v>
      </c>
      <c r="B37" s="27">
        <v>4608</v>
      </c>
      <c r="C37" s="27" t="str">
        <f>VLOOKUP(B37,[1]chauffeurslijst!A:B,2,0)</f>
        <v>Steenbrugge Johan</v>
      </c>
      <c r="D37" s="81">
        <v>45999</v>
      </c>
      <c r="E37" s="38" t="s">
        <v>61</v>
      </c>
      <c r="F37" s="38">
        <f t="shared" si="0"/>
        <v>12</v>
      </c>
      <c r="G37" s="22">
        <f t="shared" si="1"/>
        <v>2025</v>
      </c>
    </row>
    <row r="38" spans="1:9">
      <c r="A38" s="47" t="s">
        <v>38</v>
      </c>
      <c r="B38" s="27">
        <v>4624</v>
      </c>
      <c r="C38" s="27" t="str">
        <f>VLOOKUP(B38,chauffeurslijst!A:B,2,0)</f>
        <v>Declercq Erik</v>
      </c>
      <c r="D38" s="81">
        <v>40471</v>
      </c>
      <c r="E38" s="38" t="s">
        <v>62</v>
      </c>
      <c r="F38" s="38">
        <f t="shared" si="0"/>
        <v>10</v>
      </c>
      <c r="G38" s="22">
        <f t="shared" si="1"/>
        <v>2010</v>
      </c>
      <c r="H38" s="22">
        <f>COUNTIF(B:B,B38)</f>
        <v>12</v>
      </c>
      <c r="I38" t="str">
        <f>VLOOKUP(B38,'controle 2022'!A:D,4,0)</f>
        <v>In dienst</v>
      </c>
    </row>
    <row r="39" spans="1:9">
      <c r="A39" s="47" t="s">
        <v>38</v>
      </c>
      <c r="B39" s="27">
        <v>4624</v>
      </c>
      <c r="C39" s="27" t="str">
        <f>VLOOKUP(B39,chauffeurslijst!A:B,2,0)</f>
        <v>Declercq Erik</v>
      </c>
      <c r="D39" s="81">
        <v>41232</v>
      </c>
      <c r="E39" s="38" t="s">
        <v>63</v>
      </c>
      <c r="F39" s="38">
        <f t="shared" si="0"/>
        <v>11</v>
      </c>
      <c r="G39" s="22">
        <f t="shared" si="1"/>
        <v>2012</v>
      </c>
      <c r="H39" s="22">
        <f>COUNTIF(B:B,B39)</f>
        <v>12</v>
      </c>
      <c r="I39" t="str">
        <f>VLOOKUP(B39,'controle 2022'!A:D,4,0)</f>
        <v>In dienst</v>
      </c>
    </row>
    <row r="40" spans="1:9">
      <c r="A40" s="45" t="s">
        <v>27</v>
      </c>
      <c r="B40" s="27">
        <v>4624</v>
      </c>
      <c r="C40" s="27" t="str">
        <f>VLOOKUP(B40,chauffeurslijst!A:B,2,0)</f>
        <v>Declercq Erik</v>
      </c>
      <c r="D40" s="81">
        <v>41232</v>
      </c>
      <c r="E40" s="38" t="s">
        <v>64</v>
      </c>
      <c r="F40" s="38">
        <f t="shared" si="0"/>
        <v>11</v>
      </c>
      <c r="G40" s="22">
        <f t="shared" si="1"/>
        <v>2012</v>
      </c>
      <c r="H40" s="22">
        <f>COUNTIF(B:B,B40)</f>
        <v>12</v>
      </c>
      <c r="I40" t="str">
        <f>VLOOKUP(B40,'controle 2022'!A:D,4,0)</f>
        <v>In dienst</v>
      </c>
    </row>
    <row r="41" spans="1:9">
      <c r="A41" s="45" t="s">
        <v>65</v>
      </c>
      <c r="B41" s="27">
        <v>4624</v>
      </c>
      <c r="C41" s="27" t="str">
        <f>VLOOKUP(B41,chauffeurslijst!A:B,2,0)</f>
        <v>Declercq Erik</v>
      </c>
      <c r="D41" s="81">
        <v>41232</v>
      </c>
      <c r="E41" s="38" t="s">
        <v>64</v>
      </c>
      <c r="F41" s="38">
        <f t="shared" si="0"/>
        <v>11</v>
      </c>
      <c r="G41" s="22">
        <f t="shared" si="1"/>
        <v>2012</v>
      </c>
      <c r="H41" s="22">
        <f>COUNTIF(B:B,B41)</f>
        <v>12</v>
      </c>
      <c r="I41" t="str">
        <f>VLOOKUP(B41,'controle 2022'!A:D,4,0)</f>
        <v>In dienst</v>
      </c>
    </row>
    <row r="42" spans="1:9">
      <c r="A42" s="47" t="s">
        <v>38</v>
      </c>
      <c r="B42" s="27">
        <v>4624</v>
      </c>
      <c r="C42" s="27" t="str">
        <f>VLOOKUP(B42,chauffeurslijst!A:B,2,0)</f>
        <v>Declercq Erik</v>
      </c>
      <c r="D42" s="81">
        <v>41352</v>
      </c>
      <c r="E42" s="38" t="s">
        <v>66</v>
      </c>
      <c r="F42" s="38">
        <f t="shared" si="0"/>
        <v>3</v>
      </c>
      <c r="G42" s="22">
        <f t="shared" si="1"/>
        <v>2013</v>
      </c>
      <c r="H42" s="22">
        <f>COUNTIF(B:B,B42)</f>
        <v>12</v>
      </c>
      <c r="I42" t="str">
        <f>VLOOKUP(B42,'controle 2022'!A:D,4,0)</f>
        <v>In dienst</v>
      </c>
    </row>
    <row r="43" spans="1:9" ht="30">
      <c r="A43" s="45" t="s">
        <v>67</v>
      </c>
      <c r="B43" s="27">
        <v>4624</v>
      </c>
      <c r="C43" s="27" t="str">
        <f>VLOOKUP(B43,chauffeurslijst!A:B,2,0)</f>
        <v>Declercq Erik</v>
      </c>
      <c r="D43" s="81">
        <v>41366</v>
      </c>
      <c r="E43" s="38" t="s">
        <v>68</v>
      </c>
      <c r="F43" s="38">
        <f t="shared" si="0"/>
        <v>4</v>
      </c>
      <c r="G43" s="22">
        <f t="shared" si="1"/>
        <v>2013</v>
      </c>
      <c r="H43" s="22">
        <f>COUNTIF(B:B,B43)</f>
        <v>12</v>
      </c>
      <c r="I43" t="str">
        <f>VLOOKUP(B43,'controle 2022'!A:D,4,0)</f>
        <v>In dienst</v>
      </c>
    </row>
    <row r="44" spans="1:9">
      <c r="A44" s="47" t="s">
        <v>38</v>
      </c>
      <c r="B44" s="27">
        <v>4624</v>
      </c>
      <c r="C44" s="27" t="str">
        <f>VLOOKUP(B44,chauffeurslijst!A:B,2,0)</f>
        <v>Declercq Erik</v>
      </c>
      <c r="D44" s="81">
        <v>41488</v>
      </c>
      <c r="E44" s="38" t="s">
        <v>69</v>
      </c>
      <c r="F44" s="38">
        <f t="shared" si="0"/>
        <v>8</v>
      </c>
      <c r="G44" s="22">
        <f t="shared" si="1"/>
        <v>2013</v>
      </c>
      <c r="H44" s="22">
        <f>COUNTIF(B:B,B44)</f>
        <v>12</v>
      </c>
      <c r="I44" t="str">
        <f>VLOOKUP(B44,'controle 2022'!A:D,4,0)</f>
        <v>In dienst</v>
      </c>
    </row>
    <row r="45" spans="1:9">
      <c r="A45" s="47" t="s">
        <v>38</v>
      </c>
      <c r="B45" s="27">
        <v>4624</v>
      </c>
      <c r="C45" s="27" t="str">
        <f>VLOOKUP(B45,chauffeurslijst!A:B,2,0)</f>
        <v>Declercq Erik</v>
      </c>
      <c r="D45" s="81">
        <v>41570</v>
      </c>
      <c r="E45" s="38" t="s">
        <v>70</v>
      </c>
      <c r="F45" s="38">
        <f t="shared" si="0"/>
        <v>10</v>
      </c>
      <c r="G45" s="22">
        <f t="shared" si="1"/>
        <v>2013</v>
      </c>
      <c r="H45" s="22">
        <f>COUNTIF(B:B,B45)</f>
        <v>12</v>
      </c>
      <c r="I45" t="str">
        <f>VLOOKUP(B45,'controle 2022'!A:D,4,0)</f>
        <v>In dienst</v>
      </c>
    </row>
    <row r="46" spans="1:9">
      <c r="A46" s="45" t="s">
        <v>65</v>
      </c>
      <c r="B46" s="27">
        <v>4624</v>
      </c>
      <c r="C46" s="27" t="str">
        <f>VLOOKUP(B46,chauffeurslijst!A:B,2,0)</f>
        <v>Declercq Erik</v>
      </c>
      <c r="D46" s="81">
        <v>41570</v>
      </c>
      <c r="E46" s="38" t="s">
        <v>71</v>
      </c>
      <c r="F46" s="38">
        <f t="shared" si="0"/>
        <v>10</v>
      </c>
      <c r="G46" s="22">
        <f t="shared" si="1"/>
        <v>2013</v>
      </c>
      <c r="H46" s="22">
        <f>COUNTIF(B:B,B46)</f>
        <v>12</v>
      </c>
      <c r="I46" t="str">
        <f>VLOOKUP(B46,'controle 2022'!A:D,4,0)</f>
        <v>In dienst</v>
      </c>
    </row>
    <row r="47" spans="1:9">
      <c r="A47" s="45" t="s">
        <v>65</v>
      </c>
      <c r="B47" s="27">
        <v>4624</v>
      </c>
      <c r="C47" s="27" t="str">
        <f>VLOOKUP(B47,chauffeurslijst!A:B,2,0)</f>
        <v>Declercq Erik</v>
      </c>
      <c r="D47" s="81">
        <v>41660</v>
      </c>
      <c r="E47" s="38" t="s">
        <v>72</v>
      </c>
      <c r="F47" s="38">
        <f t="shared" si="0"/>
        <v>1</v>
      </c>
      <c r="G47" s="22">
        <f t="shared" si="1"/>
        <v>2014</v>
      </c>
      <c r="H47" s="22">
        <f>COUNTIF(B:B,B47)</f>
        <v>12</v>
      </c>
      <c r="I47" t="str">
        <f>VLOOKUP(B47,'controle 2022'!A:D,4,0)</f>
        <v>In dienst</v>
      </c>
    </row>
    <row r="48" spans="1:9">
      <c r="A48" s="47" t="s">
        <v>38</v>
      </c>
      <c r="B48" s="27">
        <v>4624</v>
      </c>
      <c r="C48" s="27" t="str">
        <f>VLOOKUP(B48,chauffeurslijst!A:B,2,0)</f>
        <v>Declercq Erik</v>
      </c>
      <c r="D48" s="81">
        <v>42118</v>
      </c>
      <c r="E48" s="38" t="s">
        <v>73</v>
      </c>
      <c r="F48" s="38">
        <f t="shared" si="0"/>
        <v>4</v>
      </c>
      <c r="G48" s="22">
        <f t="shared" si="1"/>
        <v>2015</v>
      </c>
      <c r="H48" s="22">
        <f>COUNTIF(B:B,B48)</f>
        <v>12</v>
      </c>
      <c r="I48" t="str">
        <f>VLOOKUP(B48,'controle 2022'!A:D,4,0)</f>
        <v>In dienst</v>
      </c>
    </row>
    <row r="49" spans="1:9" ht="45">
      <c r="A49" s="47" t="s">
        <v>23</v>
      </c>
      <c r="B49" s="27">
        <v>4624</v>
      </c>
      <c r="C49" s="27" t="str">
        <f>VLOOKUP(B49,chauffeurslijst!A:B,2,0)</f>
        <v>Declercq Erik</v>
      </c>
      <c r="D49" s="81">
        <v>43425</v>
      </c>
      <c r="E49" s="38" t="s">
        <v>74</v>
      </c>
      <c r="F49" s="38">
        <f t="shared" si="0"/>
        <v>11</v>
      </c>
      <c r="G49" s="22">
        <f t="shared" si="1"/>
        <v>2018</v>
      </c>
      <c r="H49" s="22">
        <f>COUNTIF(B:B,B49)</f>
        <v>12</v>
      </c>
      <c r="I49" t="str">
        <f>VLOOKUP(B49,'controle 2022'!A:D,4,0)</f>
        <v>In dienst</v>
      </c>
    </row>
    <row r="50" spans="1:9">
      <c r="A50" s="45" t="s">
        <v>27</v>
      </c>
      <c r="B50" s="27">
        <v>4764</v>
      </c>
      <c r="C50" s="27" t="str">
        <f>VLOOKUP(B50,chauffeurslijst!A:B,2,0)</f>
        <v>Beke Erik</v>
      </c>
      <c r="D50" s="81">
        <v>40967</v>
      </c>
      <c r="E50" s="57">
        <v>40967</v>
      </c>
      <c r="F50" s="38">
        <f t="shared" si="0"/>
        <v>2</v>
      </c>
      <c r="G50" s="22">
        <f t="shared" si="1"/>
        <v>2012</v>
      </c>
      <c r="H50" s="22">
        <f>COUNTIF(B:B,B50)</f>
        <v>24</v>
      </c>
      <c r="I50" t="str">
        <f>VLOOKUP(B50,'controle 2022'!A:D,4,0)</f>
        <v>In dienst</v>
      </c>
    </row>
    <row r="51" spans="1:9">
      <c r="A51" s="45" t="s">
        <v>9</v>
      </c>
      <c r="B51" s="27">
        <v>4764</v>
      </c>
      <c r="C51" s="27" t="str">
        <f>VLOOKUP(B51,chauffeurslijst!A:B,2,0)</f>
        <v>Beke Erik</v>
      </c>
      <c r="D51" s="81">
        <v>41703</v>
      </c>
      <c r="E51" s="38" t="s">
        <v>75</v>
      </c>
      <c r="F51" s="38">
        <f t="shared" si="0"/>
        <v>3</v>
      </c>
      <c r="G51" s="22">
        <f t="shared" si="1"/>
        <v>2014</v>
      </c>
      <c r="H51" s="22">
        <f>COUNTIF(B:B,B51)</f>
        <v>24</v>
      </c>
      <c r="I51" t="str">
        <f>VLOOKUP(B51,'controle 2022'!A:D,4,0)</f>
        <v>In dienst</v>
      </c>
    </row>
    <row r="52" spans="1:9">
      <c r="A52" s="45" t="s">
        <v>9</v>
      </c>
      <c r="B52" s="27">
        <v>4764</v>
      </c>
      <c r="C52" s="27" t="str">
        <f>VLOOKUP(B52,chauffeurslijst!A:B,2,0)</f>
        <v>Beke Erik</v>
      </c>
      <c r="D52" s="81">
        <v>41765</v>
      </c>
      <c r="E52" s="38" t="s">
        <v>76</v>
      </c>
      <c r="F52" s="38">
        <f t="shared" si="0"/>
        <v>5</v>
      </c>
      <c r="G52" s="22">
        <f t="shared" si="1"/>
        <v>2014</v>
      </c>
      <c r="H52" s="22">
        <f>COUNTIF(B:B,B52)</f>
        <v>24</v>
      </c>
      <c r="I52" t="str">
        <f>VLOOKUP(B52,'controle 2022'!A:D,4,0)</f>
        <v>In dienst</v>
      </c>
    </row>
    <row r="53" spans="1:9">
      <c r="A53" s="45" t="s">
        <v>27</v>
      </c>
      <c r="B53" s="27">
        <v>4764</v>
      </c>
      <c r="C53" s="27" t="str">
        <f>VLOOKUP(B53,chauffeurslijst!A:B,2,0)</f>
        <v>Beke Erik</v>
      </c>
      <c r="D53" s="81">
        <v>41824</v>
      </c>
      <c r="E53" s="57">
        <v>41824</v>
      </c>
      <c r="F53" s="38">
        <f t="shared" si="0"/>
        <v>7</v>
      </c>
      <c r="G53" s="22">
        <f t="shared" si="1"/>
        <v>2014</v>
      </c>
      <c r="H53" s="22">
        <f>COUNTIF(B:B,B53)</f>
        <v>24</v>
      </c>
      <c r="I53" t="str">
        <f>VLOOKUP(B53,'controle 2022'!A:D,4,0)</f>
        <v>In dienst</v>
      </c>
    </row>
    <row r="54" spans="1:9">
      <c r="A54" s="45" t="s">
        <v>77</v>
      </c>
      <c r="B54" s="27">
        <v>4764</v>
      </c>
      <c r="C54" s="27" t="str">
        <f>VLOOKUP(B54,chauffeurslijst!A:B,2,0)</f>
        <v>Beke Erik</v>
      </c>
      <c r="D54" s="81">
        <v>42005</v>
      </c>
      <c r="E54" s="37" t="s">
        <v>78</v>
      </c>
      <c r="F54" s="38">
        <f t="shared" si="0"/>
        <v>1</v>
      </c>
      <c r="G54" s="22">
        <f t="shared" si="1"/>
        <v>2015</v>
      </c>
      <c r="H54" s="22">
        <f>COUNTIF(B:B,B54)</f>
        <v>24</v>
      </c>
      <c r="I54" t="str">
        <f>VLOOKUP(B54,'controle 2022'!A:D,4,0)</f>
        <v>In dienst</v>
      </c>
    </row>
    <row r="55" spans="1:9">
      <c r="A55" s="45" t="s">
        <v>79</v>
      </c>
      <c r="B55" s="27">
        <v>4764</v>
      </c>
      <c r="C55" s="27" t="str">
        <f>VLOOKUP(B55,chauffeurslijst!A:B,2,0)</f>
        <v>Beke Erik</v>
      </c>
      <c r="D55" s="81">
        <v>42286</v>
      </c>
      <c r="E55" s="38" t="s">
        <v>80</v>
      </c>
      <c r="F55" s="38">
        <f t="shared" si="0"/>
        <v>10</v>
      </c>
      <c r="G55" s="22">
        <f t="shared" si="1"/>
        <v>2015</v>
      </c>
      <c r="H55" s="22">
        <f>COUNTIF(B:B,B55)</f>
        <v>24</v>
      </c>
      <c r="I55" t="str">
        <f>VLOOKUP(B55,'controle 2022'!A:D,4,0)</f>
        <v>In dienst</v>
      </c>
    </row>
    <row r="56" spans="1:9">
      <c r="A56" s="45" t="s">
        <v>9</v>
      </c>
      <c r="B56" s="27">
        <v>4764</v>
      </c>
      <c r="C56" s="27" t="str">
        <f>VLOOKUP(B56,chauffeurslijst!A:B,2,0)</f>
        <v>Beke Erik</v>
      </c>
      <c r="D56" s="81">
        <v>42626</v>
      </c>
      <c r="E56" s="38" t="s">
        <v>81</v>
      </c>
      <c r="F56" s="38">
        <f t="shared" si="0"/>
        <v>9</v>
      </c>
      <c r="G56" s="22">
        <f t="shared" si="1"/>
        <v>2016</v>
      </c>
      <c r="H56" s="22">
        <f>COUNTIF(B:B,B56)</f>
        <v>24</v>
      </c>
      <c r="I56" t="str">
        <f>VLOOKUP(B56,'controle 2022'!A:D,4,0)</f>
        <v>In dienst</v>
      </c>
    </row>
    <row r="57" spans="1:9">
      <c r="A57" s="45" t="s">
        <v>27</v>
      </c>
      <c r="B57" s="27">
        <v>4764</v>
      </c>
      <c r="C57" s="27" t="str">
        <f>VLOOKUP(B57,chauffeurslijst!A:B,2,0)</f>
        <v>Beke Erik</v>
      </c>
      <c r="D57" s="81">
        <v>42692</v>
      </c>
      <c r="E57" s="38" t="s">
        <v>82</v>
      </c>
      <c r="F57" s="38">
        <f t="shared" si="0"/>
        <v>11</v>
      </c>
      <c r="G57" s="22">
        <f t="shared" si="1"/>
        <v>2016</v>
      </c>
      <c r="H57" s="22">
        <f>COUNTIF(B:B,B57)</f>
        <v>24</v>
      </c>
      <c r="I57" t="str">
        <f>VLOOKUP(B57,'controle 2022'!A:D,4,0)</f>
        <v>In dienst</v>
      </c>
    </row>
    <row r="58" spans="1:9">
      <c r="A58" s="45" t="s">
        <v>23</v>
      </c>
      <c r="B58" s="27">
        <v>4764</v>
      </c>
      <c r="C58" s="27" t="str">
        <f>VLOOKUP(B58,chauffeurslijst!A:B,2,0)</f>
        <v>Beke Erik</v>
      </c>
      <c r="D58" s="81">
        <v>42769</v>
      </c>
      <c r="E58" s="38" t="s">
        <v>83</v>
      </c>
      <c r="F58" s="38">
        <f t="shared" si="0"/>
        <v>2</v>
      </c>
      <c r="G58" s="22">
        <f t="shared" si="1"/>
        <v>2017</v>
      </c>
      <c r="H58" s="22">
        <f>COUNTIF(B:B,B58)</f>
        <v>24</v>
      </c>
      <c r="I58" t="str">
        <f>VLOOKUP(B58,'controle 2022'!A:D,4,0)</f>
        <v>In dienst</v>
      </c>
    </row>
    <row r="59" spans="1:9" ht="30">
      <c r="A59" s="45" t="s">
        <v>9</v>
      </c>
      <c r="B59" s="27">
        <v>4764</v>
      </c>
      <c r="C59" s="27" t="str">
        <f>VLOOKUP(B59,chauffeurslijst!A:B,2,0)</f>
        <v>Beke Erik</v>
      </c>
      <c r="D59" s="81">
        <v>42982</v>
      </c>
      <c r="E59" s="38" t="s">
        <v>84</v>
      </c>
      <c r="F59" s="38">
        <f t="shared" si="0"/>
        <v>9</v>
      </c>
      <c r="G59" s="22">
        <f t="shared" si="1"/>
        <v>2017</v>
      </c>
      <c r="H59" s="22">
        <f>COUNTIF(B:B,B59)</f>
        <v>24</v>
      </c>
      <c r="I59" t="str">
        <f>VLOOKUP(B59,'controle 2022'!A:D,4,0)</f>
        <v>In dienst</v>
      </c>
    </row>
    <row r="60" spans="1:9">
      <c r="A60" s="45" t="s">
        <v>23</v>
      </c>
      <c r="B60" s="27">
        <v>4764</v>
      </c>
      <c r="C60" s="27" t="str">
        <f>VLOOKUP(B60,chauffeurslijst!A:B,2,0)</f>
        <v>Beke Erik</v>
      </c>
      <c r="D60" s="81">
        <v>42983</v>
      </c>
      <c r="E60" s="38" t="s">
        <v>85</v>
      </c>
      <c r="F60" s="38">
        <f t="shared" si="0"/>
        <v>9</v>
      </c>
      <c r="G60" s="22">
        <f t="shared" si="1"/>
        <v>2017</v>
      </c>
      <c r="H60" s="22">
        <f>COUNTIF(B:B,B60)</f>
        <v>24</v>
      </c>
      <c r="I60" t="str">
        <f>VLOOKUP(B60,'controle 2022'!A:D,4,0)</f>
        <v>In dienst</v>
      </c>
    </row>
    <row r="61" spans="1:9">
      <c r="A61" s="45" t="s">
        <v>77</v>
      </c>
      <c r="B61" s="27">
        <v>4764</v>
      </c>
      <c r="C61" s="27" t="str">
        <f>VLOOKUP(B61,chauffeurslijst!A:B,2,0)</f>
        <v>Beke Erik</v>
      </c>
      <c r="D61" s="81">
        <v>43060</v>
      </c>
      <c r="E61" s="38" t="s">
        <v>86</v>
      </c>
      <c r="F61" s="38">
        <f t="shared" si="0"/>
        <v>11</v>
      </c>
      <c r="G61" s="22">
        <f t="shared" si="1"/>
        <v>2017</v>
      </c>
      <c r="H61" s="22">
        <f>COUNTIF(B:B,B61)</f>
        <v>24</v>
      </c>
      <c r="I61" t="str">
        <f>VLOOKUP(B61,'controle 2022'!A:D,4,0)</f>
        <v>In dienst</v>
      </c>
    </row>
    <row r="62" spans="1:9" ht="45">
      <c r="A62" s="45" t="s">
        <v>77</v>
      </c>
      <c r="B62" s="27">
        <v>4764</v>
      </c>
      <c r="C62" s="27" t="str">
        <f>VLOOKUP(B62,chauffeurslijst!A:B,2,0)</f>
        <v>Beke Erik</v>
      </c>
      <c r="D62" s="81">
        <v>43068</v>
      </c>
      <c r="E62" s="38" t="s">
        <v>87</v>
      </c>
      <c r="F62" s="38">
        <f t="shared" si="0"/>
        <v>11</v>
      </c>
      <c r="G62" s="22">
        <f t="shared" si="1"/>
        <v>2017</v>
      </c>
      <c r="H62" s="22">
        <f>COUNTIF(B:B,B62)</f>
        <v>24</v>
      </c>
      <c r="I62" t="str">
        <f>VLOOKUP(B62,'controle 2022'!A:D,4,0)</f>
        <v>In dienst</v>
      </c>
    </row>
    <row r="63" spans="1:9" ht="30">
      <c r="A63" s="45" t="s">
        <v>79</v>
      </c>
      <c r="B63" s="27">
        <v>4764</v>
      </c>
      <c r="C63" s="27" t="str">
        <f>VLOOKUP(B63,chauffeurslijst!A:B,2,0)</f>
        <v>Beke Erik</v>
      </c>
      <c r="D63" s="81">
        <v>43251</v>
      </c>
      <c r="E63" s="38" t="s">
        <v>88</v>
      </c>
      <c r="F63" s="38">
        <f t="shared" si="0"/>
        <v>5</v>
      </c>
      <c r="G63" s="22">
        <f t="shared" si="1"/>
        <v>2018</v>
      </c>
      <c r="H63" s="22">
        <f>COUNTIF(B:B,B63)</f>
        <v>24</v>
      </c>
      <c r="I63" t="str">
        <f>VLOOKUP(B63,'controle 2022'!A:D,4,0)</f>
        <v>In dienst</v>
      </c>
    </row>
    <row r="64" spans="1:9" ht="105">
      <c r="A64" s="45" t="s">
        <v>89</v>
      </c>
      <c r="B64" s="27">
        <v>4764</v>
      </c>
      <c r="C64" s="27" t="str">
        <f>VLOOKUP(B64,chauffeurslijst!A:B,2,0)</f>
        <v>Beke Erik</v>
      </c>
      <c r="D64" s="81">
        <v>43720</v>
      </c>
      <c r="E64" s="38" t="s">
        <v>90</v>
      </c>
      <c r="F64" s="38">
        <f t="shared" si="0"/>
        <v>9</v>
      </c>
      <c r="G64" s="22">
        <f t="shared" si="1"/>
        <v>2019</v>
      </c>
      <c r="H64" s="22">
        <f>COUNTIF(B:B,B64)</f>
        <v>24</v>
      </c>
      <c r="I64" t="str">
        <f>VLOOKUP(B64,'controle 2022'!A:D,4,0)</f>
        <v>In dienst</v>
      </c>
    </row>
    <row r="65" spans="1:9" ht="225">
      <c r="A65" s="45" t="s">
        <v>91</v>
      </c>
      <c r="B65" s="27">
        <v>4764</v>
      </c>
      <c r="C65" s="27" t="str">
        <f>VLOOKUP(B65,chauffeurslijst!A:B,2,0)</f>
        <v>Beke Erik</v>
      </c>
      <c r="D65" s="81">
        <v>43839</v>
      </c>
      <c r="E65" s="38" t="s">
        <v>92</v>
      </c>
      <c r="F65" s="38">
        <f t="shared" si="0"/>
        <v>1</v>
      </c>
      <c r="G65" s="22">
        <f t="shared" si="1"/>
        <v>2020</v>
      </c>
      <c r="H65" s="22">
        <f>COUNTIF(B:B,B65)</f>
        <v>24</v>
      </c>
      <c r="I65" t="str">
        <f>VLOOKUP(B65,'controle 2022'!A:D,4,0)</f>
        <v>In dienst</v>
      </c>
    </row>
    <row r="66" spans="1:9" ht="30">
      <c r="A66" s="45" t="s">
        <v>91</v>
      </c>
      <c r="B66" s="27">
        <v>4764</v>
      </c>
      <c r="C66" s="27" t="str">
        <f>VLOOKUP(B66,chauffeurslijst!A:B,2,0)</f>
        <v>Beke Erik</v>
      </c>
      <c r="D66" s="81">
        <v>43887</v>
      </c>
      <c r="E66" s="38" t="s">
        <v>93</v>
      </c>
      <c r="F66" s="38">
        <f t="shared" ref="F66:F129" si="2">MONTH(D66)</f>
        <v>2</v>
      </c>
      <c r="G66" s="22">
        <f t="shared" ref="G66:G129" si="3">YEAR(D66)</f>
        <v>2020</v>
      </c>
      <c r="H66" s="22">
        <f>COUNTIF(B:B,B66)</f>
        <v>24</v>
      </c>
      <c r="I66" t="str">
        <f>VLOOKUP(B66,'controle 2022'!A:D,4,0)</f>
        <v>In dienst</v>
      </c>
    </row>
    <row r="67" spans="1:9" ht="30">
      <c r="A67" s="45" t="s">
        <v>91</v>
      </c>
      <c r="B67" s="27">
        <v>4764</v>
      </c>
      <c r="C67" s="27" t="str">
        <f>VLOOKUP(B67,chauffeurslijst!A:B,2,0)</f>
        <v>Beke Erik</v>
      </c>
      <c r="D67" s="81">
        <v>43938</v>
      </c>
      <c r="E67" s="38" t="s">
        <v>94</v>
      </c>
      <c r="F67" s="38">
        <f t="shared" si="2"/>
        <v>4</v>
      </c>
      <c r="G67" s="22">
        <f t="shared" si="3"/>
        <v>2020</v>
      </c>
      <c r="H67" s="22">
        <f>COUNTIF(B:B,B67)</f>
        <v>24</v>
      </c>
      <c r="I67" t="str">
        <f>VLOOKUP(B67,'controle 2022'!A:D,4,0)</f>
        <v>In dienst</v>
      </c>
    </row>
    <row r="68" spans="1:9" ht="135">
      <c r="A68" s="45" t="s">
        <v>91</v>
      </c>
      <c r="B68" s="27">
        <v>4764</v>
      </c>
      <c r="C68" s="27" t="str">
        <f>VLOOKUP(B68,chauffeurslijst!A:B,2,0)</f>
        <v>Beke Erik</v>
      </c>
      <c r="D68" s="81">
        <v>43987</v>
      </c>
      <c r="E68" s="67" t="s">
        <v>95</v>
      </c>
      <c r="F68" s="38">
        <f t="shared" si="2"/>
        <v>6</v>
      </c>
      <c r="G68" s="22">
        <f t="shared" si="3"/>
        <v>2020</v>
      </c>
      <c r="H68" s="22">
        <f>COUNTIF(B:B,B68)</f>
        <v>24</v>
      </c>
      <c r="I68" t="str">
        <f>VLOOKUP(B68,'controle 2022'!A:D,4,0)</f>
        <v>In dienst</v>
      </c>
    </row>
    <row r="69" spans="1:9" ht="210">
      <c r="A69" s="45" t="s">
        <v>91</v>
      </c>
      <c r="B69" s="27">
        <v>4764</v>
      </c>
      <c r="C69" s="27" t="str">
        <f>VLOOKUP(B69,chauffeurslijst!A:B,2,0)</f>
        <v>Beke Erik</v>
      </c>
      <c r="D69" s="81">
        <v>44260</v>
      </c>
      <c r="E69" s="67" t="s">
        <v>96</v>
      </c>
      <c r="F69" s="38">
        <f t="shared" si="2"/>
        <v>3</v>
      </c>
      <c r="G69" s="22">
        <f t="shared" si="3"/>
        <v>2021</v>
      </c>
      <c r="H69" s="22">
        <f>COUNTIF(B:B,B69)</f>
        <v>24</v>
      </c>
      <c r="I69" t="str">
        <f>VLOOKUP(B69,'controle 2022'!A:D,4,0)</f>
        <v>In dienst</v>
      </c>
    </row>
    <row r="70" spans="1:9" ht="45">
      <c r="A70" s="45" t="s">
        <v>97</v>
      </c>
      <c r="B70" s="27">
        <v>4764</v>
      </c>
      <c r="C70" s="27" t="str">
        <f>VLOOKUP(B70,chauffeurslijst!A:B,2,0)</f>
        <v>Beke Erik</v>
      </c>
      <c r="D70" s="81">
        <v>44792</v>
      </c>
      <c r="E70" s="67" t="s">
        <v>98</v>
      </c>
      <c r="F70" s="38">
        <f t="shared" si="2"/>
        <v>8</v>
      </c>
      <c r="G70" s="22">
        <f t="shared" si="3"/>
        <v>2022</v>
      </c>
      <c r="H70" s="22">
        <f>COUNTIF(B:B,B70)</f>
        <v>24</v>
      </c>
      <c r="I70" t="str">
        <f>VLOOKUP(B70,'controle 2022'!A:D,4,0)</f>
        <v>In dienst</v>
      </c>
    </row>
    <row r="71" spans="1:9">
      <c r="A71" s="45" t="s">
        <v>99</v>
      </c>
      <c r="B71" s="27">
        <v>4764</v>
      </c>
      <c r="C71" s="27" t="str">
        <f>VLOOKUP(B70,chauffeurslijst!A:B,2,0)</f>
        <v>Beke Erik</v>
      </c>
      <c r="D71" s="81">
        <v>44861</v>
      </c>
      <c r="E71" s="86" t="s">
        <v>100</v>
      </c>
      <c r="F71" s="38">
        <f t="shared" si="2"/>
        <v>10</v>
      </c>
      <c r="G71" s="22">
        <f t="shared" si="3"/>
        <v>2022</v>
      </c>
      <c r="H71" s="22">
        <f>COUNTIF(B:B,B71)</f>
        <v>24</v>
      </c>
      <c r="I71" t="str">
        <f>VLOOKUP(B71,'controle 2022'!A:D,4,0)</f>
        <v>In dienst</v>
      </c>
    </row>
    <row r="72" spans="1:9">
      <c r="A72" s="45" t="s">
        <v>99</v>
      </c>
      <c r="B72" s="27">
        <v>4764</v>
      </c>
      <c r="C72" s="27" t="str">
        <f>VLOOKUP(B71,chauffeurslijst!A:B,2,0)</f>
        <v>Beke Erik</v>
      </c>
      <c r="D72" s="81">
        <v>44951</v>
      </c>
      <c r="E72" s="86" t="s">
        <v>101</v>
      </c>
      <c r="F72" s="38">
        <f t="shared" si="2"/>
        <v>1</v>
      </c>
      <c r="G72" s="22">
        <f t="shared" si="3"/>
        <v>2023</v>
      </c>
      <c r="H72" s="22">
        <f>COUNTIF(B:B,B72)</f>
        <v>24</v>
      </c>
      <c r="I72" t="str">
        <f>VLOOKUP(B72,'controle 2022'!A:D,4,0)</f>
        <v>In dienst</v>
      </c>
    </row>
    <row r="73" spans="1:9">
      <c r="A73" s="45" t="s">
        <v>27</v>
      </c>
      <c r="B73" s="27">
        <v>4764</v>
      </c>
      <c r="C73" s="27" t="str">
        <f>VLOOKUP(B72,chauffeurslijst!A:B,2,0)</f>
        <v>Beke Erik</v>
      </c>
      <c r="D73" s="81">
        <v>45957</v>
      </c>
      <c r="E73" s="86" t="s">
        <v>102</v>
      </c>
      <c r="F73" s="38">
        <f t="shared" si="2"/>
        <v>10</v>
      </c>
      <c r="G73" s="22">
        <f t="shared" si="3"/>
        <v>2025</v>
      </c>
      <c r="H73" s="22">
        <f>COUNTIF(B:B,B73)</f>
        <v>24</v>
      </c>
    </row>
    <row r="74" spans="1:9">
      <c r="A74" s="45" t="s">
        <v>9</v>
      </c>
      <c r="B74" s="27">
        <v>4793</v>
      </c>
      <c r="C74" s="27" t="str">
        <f>VLOOKUP(B74,chauffeurslijst!A:B,2,0)</f>
        <v>De Fré Sandra</v>
      </c>
      <c r="D74" s="81">
        <v>42571</v>
      </c>
      <c r="E74" s="38" t="s">
        <v>81</v>
      </c>
      <c r="F74" s="38">
        <f t="shared" si="2"/>
        <v>7</v>
      </c>
      <c r="G74" s="22">
        <f t="shared" si="3"/>
        <v>2016</v>
      </c>
      <c r="H74" s="22">
        <f>COUNTIF(B:B,B74)</f>
        <v>13</v>
      </c>
      <c r="I74" t="str">
        <f>VLOOKUP(B74,'controle 2022'!A:D,4,0)</f>
        <v>In dienst</v>
      </c>
    </row>
    <row r="75" spans="1:9" ht="30">
      <c r="A75" s="45" t="s">
        <v>27</v>
      </c>
      <c r="B75" s="27">
        <v>4793</v>
      </c>
      <c r="C75" s="27" t="str">
        <f>VLOOKUP(B75,chauffeurslijst!A:B,2,0)</f>
        <v>De Fré Sandra</v>
      </c>
      <c r="D75" s="81">
        <v>42646</v>
      </c>
      <c r="E75" s="38" t="s">
        <v>103</v>
      </c>
      <c r="F75" s="38">
        <f t="shared" si="2"/>
        <v>10</v>
      </c>
      <c r="G75" s="22">
        <f t="shared" si="3"/>
        <v>2016</v>
      </c>
      <c r="H75" s="22">
        <f>COUNTIF(B:B,B75)</f>
        <v>13</v>
      </c>
      <c r="I75" t="str">
        <f>VLOOKUP(B75,'controle 2022'!A:D,4,0)</f>
        <v>In dienst</v>
      </c>
    </row>
    <row r="76" spans="1:9" ht="30">
      <c r="A76" s="45" t="s">
        <v>9</v>
      </c>
      <c r="B76" s="27">
        <v>4793</v>
      </c>
      <c r="C76" s="27" t="str">
        <f>VLOOKUP(B76,chauffeurslijst!A:B,2,0)</f>
        <v>De Fré Sandra</v>
      </c>
      <c r="D76" s="81">
        <v>42754</v>
      </c>
      <c r="E76" s="38" t="s">
        <v>104</v>
      </c>
      <c r="F76" s="38">
        <f t="shared" si="2"/>
        <v>1</v>
      </c>
      <c r="G76" s="22">
        <f t="shared" si="3"/>
        <v>2017</v>
      </c>
      <c r="H76" s="22">
        <f>COUNTIF(B:B,B76)</f>
        <v>13</v>
      </c>
      <c r="I76" t="str">
        <f>VLOOKUP(B76,'controle 2022'!A:D,4,0)</f>
        <v>In dienst</v>
      </c>
    </row>
    <row r="77" spans="1:9">
      <c r="A77" s="45" t="s">
        <v>105</v>
      </c>
      <c r="B77" s="27">
        <v>4793</v>
      </c>
      <c r="C77" s="27" t="str">
        <f>VLOOKUP(B77,chauffeurslijst!A:B,2,0)</f>
        <v>De Fré Sandra</v>
      </c>
      <c r="D77" s="81">
        <v>43189</v>
      </c>
      <c r="E77" s="38" t="s">
        <v>106</v>
      </c>
      <c r="F77" s="38">
        <f t="shared" si="2"/>
        <v>3</v>
      </c>
      <c r="G77" s="22">
        <f t="shared" si="3"/>
        <v>2018</v>
      </c>
      <c r="H77" s="22">
        <f>COUNTIF(B:B,B77)</f>
        <v>13</v>
      </c>
      <c r="I77" t="str">
        <f>VLOOKUP(B77,'controle 2022'!A:D,4,0)</f>
        <v>In dienst</v>
      </c>
    </row>
    <row r="78" spans="1:9">
      <c r="A78" s="45" t="s">
        <v>105</v>
      </c>
      <c r="B78" s="27">
        <v>4793</v>
      </c>
      <c r="C78" s="27" t="str">
        <f>VLOOKUP(B78,chauffeurslijst!A:B,2,0)</f>
        <v>De Fré Sandra</v>
      </c>
      <c r="D78" s="81">
        <v>43242</v>
      </c>
      <c r="E78" s="38" t="s">
        <v>107</v>
      </c>
      <c r="F78" s="38">
        <f t="shared" si="2"/>
        <v>5</v>
      </c>
      <c r="G78" s="22">
        <f t="shared" si="3"/>
        <v>2018</v>
      </c>
      <c r="H78" s="22">
        <f>COUNTIF(B:B,B78)</f>
        <v>13</v>
      </c>
      <c r="I78" t="str">
        <f>VLOOKUP(B78,'controle 2022'!A:D,4,0)</f>
        <v>In dienst</v>
      </c>
    </row>
    <row r="79" spans="1:9">
      <c r="A79" s="45" t="s">
        <v>9</v>
      </c>
      <c r="B79" s="27">
        <v>4793</v>
      </c>
      <c r="C79" s="27" t="str">
        <f>VLOOKUP(B79,chauffeurslijst!A:B,2,0)</f>
        <v>De Fré Sandra</v>
      </c>
      <c r="D79" s="81">
        <v>43278</v>
      </c>
      <c r="E79" s="38" t="s">
        <v>108</v>
      </c>
      <c r="F79" s="38">
        <f t="shared" si="2"/>
        <v>6</v>
      </c>
      <c r="G79" s="22">
        <f t="shared" si="3"/>
        <v>2018</v>
      </c>
      <c r="H79" s="22">
        <f>COUNTIF(B:B,B79)</f>
        <v>13</v>
      </c>
      <c r="I79" t="str">
        <f>VLOOKUP(B79,'controle 2022'!A:D,4,0)</f>
        <v>In dienst</v>
      </c>
    </row>
    <row r="80" spans="1:9">
      <c r="A80" s="45" t="s">
        <v>105</v>
      </c>
      <c r="B80" s="27">
        <v>4793</v>
      </c>
      <c r="C80" s="27" t="str">
        <f>VLOOKUP(B80,chauffeurslijst!A:B,2,0)</f>
        <v>De Fré Sandra</v>
      </c>
      <c r="D80" s="81">
        <v>43279</v>
      </c>
      <c r="E80" s="38" t="s">
        <v>109</v>
      </c>
      <c r="F80" s="38">
        <f t="shared" si="2"/>
        <v>6</v>
      </c>
      <c r="G80" s="22">
        <f t="shared" si="3"/>
        <v>2018</v>
      </c>
      <c r="H80" s="22">
        <f>COUNTIF(B:B,B80)</f>
        <v>13</v>
      </c>
      <c r="I80" t="str">
        <f>VLOOKUP(B80,'controle 2022'!A:D,4,0)</f>
        <v>In dienst</v>
      </c>
    </row>
    <row r="81" spans="1:9">
      <c r="A81" s="45" t="s">
        <v>105</v>
      </c>
      <c r="B81" s="27">
        <v>4793</v>
      </c>
      <c r="C81" s="27" t="str">
        <f>VLOOKUP(B81,chauffeurslijst!A:B,2,0)</f>
        <v>De Fré Sandra</v>
      </c>
      <c r="D81" s="81">
        <v>43329</v>
      </c>
      <c r="E81" s="38" t="s">
        <v>110</v>
      </c>
      <c r="F81" s="38">
        <f t="shared" si="2"/>
        <v>8</v>
      </c>
      <c r="G81" s="22">
        <f t="shared" si="3"/>
        <v>2018</v>
      </c>
      <c r="H81" s="22">
        <f>COUNTIF(B:B,B81)</f>
        <v>13</v>
      </c>
      <c r="I81" t="str">
        <f>VLOOKUP(B81,'controle 2022'!A:D,4,0)</f>
        <v>In dienst</v>
      </c>
    </row>
    <row r="82" spans="1:9" ht="45">
      <c r="A82" s="45" t="s">
        <v>105</v>
      </c>
      <c r="B82" s="27">
        <v>4793</v>
      </c>
      <c r="C82" s="27" t="str">
        <f>VLOOKUP(B82,chauffeurslijst!A:B,2,0)</f>
        <v>De Fré Sandra</v>
      </c>
      <c r="D82" s="81">
        <v>43448</v>
      </c>
      <c r="E82" s="38" t="s">
        <v>111</v>
      </c>
      <c r="F82" s="38">
        <f t="shared" si="2"/>
        <v>12</v>
      </c>
      <c r="G82" s="22">
        <f t="shared" si="3"/>
        <v>2018</v>
      </c>
      <c r="H82" s="22">
        <f>COUNTIF(B:B,B82)</f>
        <v>13</v>
      </c>
      <c r="I82" t="str">
        <f>VLOOKUP(B82,'controle 2022'!A:D,4,0)</f>
        <v>In dienst</v>
      </c>
    </row>
    <row r="83" spans="1:9">
      <c r="A83" s="45" t="s">
        <v>105</v>
      </c>
      <c r="B83" s="27">
        <v>4793</v>
      </c>
      <c r="C83" s="27" t="str">
        <f>VLOOKUP(B83,chauffeurslijst!A:B,2,0)</f>
        <v>De Fré Sandra</v>
      </c>
      <c r="D83" s="81">
        <v>43461</v>
      </c>
      <c r="E83" s="38" t="s">
        <v>112</v>
      </c>
      <c r="F83" s="38">
        <f t="shared" si="2"/>
        <v>12</v>
      </c>
      <c r="G83" s="22">
        <f t="shared" si="3"/>
        <v>2018</v>
      </c>
      <c r="H83" s="22">
        <f>COUNTIF(B:B,B83)</f>
        <v>13</v>
      </c>
      <c r="I83" t="str">
        <f>VLOOKUP(B83,'controle 2022'!A:D,4,0)</f>
        <v>In dienst</v>
      </c>
    </row>
    <row r="84" spans="1:9">
      <c r="A84" s="45" t="s">
        <v>97</v>
      </c>
      <c r="B84" s="27">
        <v>4793</v>
      </c>
      <c r="C84" s="27" t="str">
        <f>VLOOKUP(B84,chauffeurslijst!A:B,2,0)</f>
        <v>De Fré Sandra</v>
      </c>
      <c r="D84" s="81">
        <v>43802</v>
      </c>
      <c r="E84" s="38" t="s">
        <v>113</v>
      </c>
      <c r="F84" s="38">
        <f t="shared" si="2"/>
        <v>12</v>
      </c>
      <c r="G84" s="22">
        <f t="shared" si="3"/>
        <v>2019</v>
      </c>
      <c r="H84" s="22">
        <f>COUNTIF(B:B,B84)</f>
        <v>13</v>
      </c>
      <c r="I84" t="str">
        <f>VLOOKUP(B84,'controle 2022'!A:D,4,0)</f>
        <v>In dienst</v>
      </c>
    </row>
    <row r="85" spans="1:9">
      <c r="B85" s="27">
        <v>4793</v>
      </c>
      <c r="C85" s="27" t="str">
        <f>VLOOKUP(B85,chauffeurslijst!A:B,2,0)</f>
        <v>De Fré Sandra</v>
      </c>
      <c r="D85" s="81">
        <v>44308</v>
      </c>
      <c r="E85" s="38" t="s">
        <v>114</v>
      </c>
      <c r="F85" s="38">
        <f t="shared" si="2"/>
        <v>4</v>
      </c>
      <c r="G85" s="22">
        <f t="shared" si="3"/>
        <v>2021</v>
      </c>
      <c r="H85" s="22">
        <f>COUNTIF(B:B,B85)</f>
        <v>13</v>
      </c>
      <c r="I85" t="str">
        <f>VLOOKUP(B85,'controle 2022'!A:D,4,0)</f>
        <v>In dienst</v>
      </c>
    </row>
    <row r="86" spans="1:9">
      <c r="A86" s="45" t="s">
        <v>115</v>
      </c>
      <c r="B86" s="27">
        <v>4793</v>
      </c>
      <c r="C86" s="27" t="s">
        <v>116</v>
      </c>
      <c r="D86" s="81">
        <v>45874</v>
      </c>
      <c r="E86" s="38" t="s">
        <v>117</v>
      </c>
      <c r="F86" s="38">
        <f t="shared" si="2"/>
        <v>8</v>
      </c>
      <c r="G86" s="22">
        <f t="shared" si="3"/>
        <v>2025</v>
      </c>
      <c r="H86" s="22">
        <f>COUNTIF(B:B,B86)</f>
        <v>13</v>
      </c>
      <c r="I86" t="str">
        <f>VLOOKUP(B86,'controle 2022'!A:D,4,0)</f>
        <v>In dienst</v>
      </c>
    </row>
    <row r="87" spans="1:9">
      <c r="A87" s="45" t="s">
        <v>118</v>
      </c>
      <c r="B87" s="27">
        <v>4943</v>
      </c>
      <c r="C87" s="27" t="s">
        <v>119</v>
      </c>
      <c r="D87" s="81">
        <v>44278</v>
      </c>
      <c r="E87" s="38" t="s">
        <v>120</v>
      </c>
      <c r="F87" s="38">
        <f t="shared" si="2"/>
        <v>3</v>
      </c>
      <c r="G87" s="22">
        <f t="shared" si="3"/>
        <v>2021</v>
      </c>
      <c r="H87" s="22">
        <f>COUNTIF(B:B,B87)</f>
        <v>1</v>
      </c>
      <c r="I87" t="str">
        <f>VLOOKUP(B87,'controle 2022'!A:D,4,0)</f>
        <v>In dienst</v>
      </c>
    </row>
    <row r="88" spans="1:9" ht="60">
      <c r="A88" s="45" t="s">
        <v>121</v>
      </c>
      <c r="B88" s="27">
        <v>5061</v>
      </c>
      <c r="C88" s="27" t="s">
        <v>122</v>
      </c>
      <c r="D88" s="81">
        <v>44088</v>
      </c>
      <c r="E88" s="38" t="s">
        <v>123</v>
      </c>
      <c r="F88" s="38">
        <f t="shared" si="2"/>
        <v>9</v>
      </c>
      <c r="G88" s="22">
        <f t="shared" si="3"/>
        <v>2020</v>
      </c>
      <c r="H88" s="22">
        <f>COUNTIF(B:B,B88)</f>
        <v>1</v>
      </c>
      <c r="I88" t="str">
        <f>VLOOKUP(B88,'controle 2022'!A:D,4,0)</f>
        <v>In dienst</v>
      </c>
    </row>
    <row r="89" spans="1:9" ht="30">
      <c r="A89" s="45" t="s">
        <v>124</v>
      </c>
      <c r="B89" s="27">
        <v>5063</v>
      </c>
      <c r="C89" s="27" t="s">
        <v>125</v>
      </c>
      <c r="D89" s="81">
        <v>44699</v>
      </c>
      <c r="E89" s="38" t="s">
        <v>126</v>
      </c>
      <c r="F89" s="38">
        <f t="shared" si="2"/>
        <v>5</v>
      </c>
      <c r="G89" s="22">
        <f t="shared" si="3"/>
        <v>2022</v>
      </c>
      <c r="H89" s="22">
        <f>COUNTIF(B:B,B89)</f>
        <v>2</v>
      </c>
      <c r="I89" t="str">
        <f>VLOOKUP(B89,'controle 2022'!A:D,4,0)</f>
        <v>In dienst</v>
      </c>
    </row>
    <row r="90" spans="1:9" ht="30">
      <c r="A90" s="45" t="s">
        <v>124</v>
      </c>
      <c r="B90" s="27">
        <v>5063</v>
      </c>
      <c r="C90" s="27" t="s">
        <v>125</v>
      </c>
      <c r="D90" s="81">
        <v>45478</v>
      </c>
      <c r="E90" s="38" t="s">
        <v>127</v>
      </c>
      <c r="F90" s="38">
        <f t="shared" si="2"/>
        <v>7</v>
      </c>
      <c r="G90" s="22">
        <f t="shared" si="3"/>
        <v>2024</v>
      </c>
      <c r="H90" s="22">
        <f>COUNTIF(B:B,B90)</f>
        <v>2</v>
      </c>
      <c r="I90" t="str">
        <f>VLOOKUP(B90,'controle 2022'!A:D,4,0)</f>
        <v>In dienst</v>
      </c>
    </row>
    <row r="91" spans="1:9">
      <c r="A91" s="45" t="s">
        <v>128</v>
      </c>
      <c r="B91" s="27">
        <v>5080</v>
      </c>
      <c r="C91" s="27" t="s">
        <v>129</v>
      </c>
      <c r="D91" s="81">
        <v>43924</v>
      </c>
      <c r="E91" s="38" t="s">
        <v>130</v>
      </c>
      <c r="F91" s="38">
        <f t="shared" si="2"/>
        <v>4</v>
      </c>
      <c r="G91" s="22">
        <f t="shared" si="3"/>
        <v>2020</v>
      </c>
      <c r="H91" s="22">
        <f>COUNTIF(B:B,B91)</f>
        <v>1</v>
      </c>
      <c r="I91" t="str">
        <f>VLOOKUP(B91,'controle 2022'!A:D,4,0)</f>
        <v>In dienst</v>
      </c>
    </row>
    <row r="92" spans="1:9">
      <c r="A92" s="45" t="s">
        <v>67</v>
      </c>
      <c r="B92" s="27">
        <v>5559</v>
      </c>
      <c r="C92" s="27" t="str">
        <f>VLOOKUP(B92,chauffeurslijst!A:B,2,0)</f>
        <v>Hoste Tania</v>
      </c>
      <c r="D92" s="81">
        <v>41718</v>
      </c>
      <c r="E92" s="38" t="s">
        <v>131</v>
      </c>
      <c r="F92" s="38">
        <f t="shared" si="2"/>
        <v>3</v>
      </c>
      <c r="G92" s="22">
        <f t="shared" si="3"/>
        <v>2014</v>
      </c>
      <c r="H92" s="22">
        <f>COUNTIF(B:B,B92)</f>
        <v>6</v>
      </c>
      <c r="I92" t="str">
        <f>VLOOKUP(B92,'controle 2022'!A:D,4,0)</f>
        <v>In dienst</v>
      </c>
    </row>
    <row r="93" spans="1:9" ht="45">
      <c r="A93" s="47" t="s">
        <v>38</v>
      </c>
      <c r="B93" s="27">
        <v>5559</v>
      </c>
      <c r="C93" s="27" t="str">
        <f>VLOOKUP(B93,chauffeurslijst!A:B,2,0)</f>
        <v>Hoste Tania</v>
      </c>
      <c r="D93" s="81">
        <v>41723</v>
      </c>
      <c r="E93" s="38" t="s">
        <v>132</v>
      </c>
      <c r="F93" s="38">
        <f t="shared" si="2"/>
        <v>3</v>
      </c>
      <c r="G93" s="22">
        <f t="shared" si="3"/>
        <v>2014</v>
      </c>
      <c r="H93" s="22">
        <f>COUNTIF(B:B,B93)</f>
        <v>6</v>
      </c>
      <c r="I93" t="str">
        <f>VLOOKUP(B93,'controle 2022'!A:D,4,0)</f>
        <v>In dienst</v>
      </c>
    </row>
    <row r="94" spans="1:9" ht="30">
      <c r="A94" s="47" t="s">
        <v>38</v>
      </c>
      <c r="B94" s="27">
        <v>5559</v>
      </c>
      <c r="C94" s="27" t="str">
        <f>VLOOKUP(B94,chauffeurslijst!A:B,2,0)</f>
        <v>Hoste Tania</v>
      </c>
      <c r="D94" s="81">
        <v>41829</v>
      </c>
      <c r="E94" s="38" t="s">
        <v>133</v>
      </c>
      <c r="F94" s="38">
        <f t="shared" si="2"/>
        <v>7</v>
      </c>
      <c r="G94" s="22">
        <f t="shared" si="3"/>
        <v>2014</v>
      </c>
      <c r="H94" s="22">
        <f>COUNTIF(B:B,B94)</f>
        <v>6</v>
      </c>
      <c r="I94" t="str">
        <f>VLOOKUP(B94,'controle 2022'!A:D,4,0)</f>
        <v>In dienst</v>
      </c>
    </row>
    <row r="95" spans="1:9" ht="30">
      <c r="A95" s="45" t="s">
        <v>14</v>
      </c>
      <c r="B95" s="27">
        <v>5559</v>
      </c>
      <c r="C95" s="27" t="str">
        <f>VLOOKUP(B95,chauffeurslijst!A:B,2,0)</f>
        <v>Hoste Tania</v>
      </c>
      <c r="D95" s="81">
        <v>41829</v>
      </c>
      <c r="E95" s="38" t="s">
        <v>134</v>
      </c>
      <c r="F95" s="38">
        <f t="shared" si="2"/>
        <v>7</v>
      </c>
      <c r="G95" s="22">
        <f t="shared" si="3"/>
        <v>2014</v>
      </c>
      <c r="H95" s="22">
        <f>COUNTIF(B:B,B95)</f>
        <v>6</v>
      </c>
      <c r="I95" t="str">
        <f>VLOOKUP(B95,'controle 2022'!A:D,4,0)</f>
        <v>In dienst</v>
      </c>
    </row>
    <row r="96" spans="1:9">
      <c r="A96" s="47" t="s">
        <v>38</v>
      </c>
      <c r="B96" s="27">
        <v>5559</v>
      </c>
      <c r="C96" s="27" t="str">
        <f>VLOOKUP(B96,chauffeurslijst!A:B,2,0)</f>
        <v>Hoste Tania</v>
      </c>
      <c r="D96" s="81">
        <v>42024</v>
      </c>
      <c r="E96" s="38" t="s">
        <v>135</v>
      </c>
      <c r="F96" s="38">
        <f t="shared" si="2"/>
        <v>1</v>
      </c>
      <c r="G96" s="22">
        <f t="shared" si="3"/>
        <v>2015</v>
      </c>
      <c r="H96" s="22">
        <f>COUNTIF(B:B,B96)</f>
        <v>6</v>
      </c>
      <c r="I96" t="str">
        <f>VLOOKUP(B96,'controle 2022'!A:D,4,0)</f>
        <v>In dienst</v>
      </c>
    </row>
    <row r="97" spans="1:9">
      <c r="A97" s="47" t="s">
        <v>11</v>
      </c>
      <c r="B97" s="27">
        <v>5559</v>
      </c>
      <c r="C97" s="27" t="s">
        <v>136</v>
      </c>
      <c r="D97" s="81">
        <v>44432</v>
      </c>
      <c r="E97" s="38" t="s">
        <v>137</v>
      </c>
      <c r="F97" s="38">
        <f t="shared" si="2"/>
        <v>8</v>
      </c>
      <c r="G97" s="22">
        <f t="shared" si="3"/>
        <v>2021</v>
      </c>
      <c r="H97" s="22">
        <f>COUNTIF(B:B,B97)</f>
        <v>6</v>
      </c>
      <c r="I97" t="str">
        <f>VLOOKUP(B97,'controle 2022'!A:D,4,0)</f>
        <v>In dienst</v>
      </c>
    </row>
    <row r="98" spans="1:9">
      <c r="A98" s="45" t="s">
        <v>9</v>
      </c>
      <c r="B98" s="27">
        <v>5573</v>
      </c>
      <c r="C98" s="27" t="str">
        <f>VLOOKUP(B98,chauffeurslijst!A:B,2,0)</f>
        <v>Dhondt Carlos</v>
      </c>
      <c r="D98" s="81">
        <v>41582</v>
      </c>
      <c r="E98" s="57" t="s">
        <v>138</v>
      </c>
      <c r="F98" s="38">
        <f t="shared" si="2"/>
        <v>11</v>
      </c>
      <c r="G98" s="22">
        <f t="shared" si="3"/>
        <v>2013</v>
      </c>
      <c r="H98" s="22">
        <f>COUNTIF(B:B,B98)</f>
        <v>2</v>
      </c>
      <c r="I98" t="str">
        <f>VLOOKUP(B98,'controle 2022'!A:D,4,0)</f>
        <v>In dienst</v>
      </c>
    </row>
    <row r="99" spans="1:9" ht="30">
      <c r="A99" s="45" t="s">
        <v>128</v>
      </c>
      <c r="B99" s="27">
        <v>5573</v>
      </c>
      <c r="C99" s="27" t="s">
        <v>139</v>
      </c>
      <c r="D99" s="81">
        <v>44158</v>
      </c>
      <c r="E99" s="57" t="s">
        <v>140</v>
      </c>
      <c r="F99" s="38">
        <f t="shared" si="2"/>
        <v>11</v>
      </c>
      <c r="G99" s="22">
        <f t="shared" si="3"/>
        <v>2020</v>
      </c>
      <c r="H99" s="22">
        <f>COUNTIF(B:B,B99)</f>
        <v>2</v>
      </c>
      <c r="I99" t="str">
        <f>VLOOKUP(B99,'controle 2022'!A:D,4,0)</f>
        <v>In dienst</v>
      </c>
    </row>
    <row r="100" spans="1:9">
      <c r="A100" s="45" t="s">
        <v>77</v>
      </c>
      <c r="B100" s="27">
        <v>5599</v>
      </c>
      <c r="C100" s="27" t="str">
        <f>VLOOKUP(B100,chauffeurslijst!A:B,2,0)</f>
        <v>Pretel Philippe</v>
      </c>
      <c r="D100" s="81">
        <v>41549</v>
      </c>
      <c r="E100" s="37" t="s">
        <v>141</v>
      </c>
      <c r="F100" s="38">
        <f t="shared" si="2"/>
        <v>10</v>
      </c>
      <c r="G100" s="22">
        <f t="shared" si="3"/>
        <v>2013</v>
      </c>
      <c r="H100" s="22">
        <f>COUNTIF(B:B,B100)</f>
        <v>6</v>
      </c>
      <c r="I100" t="str">
        <f>VLOOKUP(B100,'controle 2022'!A:D,4,0)</f>
        <v>In dienst</v>
      </c>
    </row>
    <row r="101" spans="1:9">
      <c r="A101" s="45" t="s">
        <v>65</v>
      </c>
      <c r="B101" s="27">
        <v>5599</v>
      </c>
      <c r="C101" s="27" t="str">
        <f>VLOOKUP(B101,chauffeurslijst!A:B,2,0)</f>
        <v>Pretel Philippe</v>
      </c>
      <c r="D101" s="81">
        <v>41549</v>
      </c>
      <c r="E101" s="57">
        <v>41549</v>
      </c>
      <c r="F101" s="38">
        <f t="shared" si="2"/>
        <v>10</v>
      </c>
      <c r="G101" s="22">
        <f t="shared" si="3"/>
        <v>2013</v>
      </c>
      <c r="H101" s="22">
        <f>COUNTIF(B:B,B101)</f>
        <v>6</v>
      </c>
      <c r="I101" t="str">
        <f>VLOOKUP(B101,'controle 2022'!A:D,4,0)</f>
        <v>In dienst</v>
      </c>
    </row>
    <row r="102" spans="1:9">
      <c r="A102" s="45" t="s">
        <v>65</v>
      </c>
      <c r="B102" s="27">
        <v>5599</v>
      </c>
      <c r="C102" s="27" t="str">
        <f>VLOOKUP(B102,chauffeurslijst!A:B,2,0)</f>
        <v>Pretel Philippe</v>
      </c>
      <c r="D102" s="81">
        <v>41660</v>
      </c>
      <c r="E102" s="38" t="s">
        <v>72</v>
      </c>
      <c r="F102" s="38">
        <f t="shared" si="2"/>
        <v>1</v>
      </c>
      <c r="G102" s="22">
        <f t="shared" si="3"/>
        <v>2014</v>
      </c>
      <c r="H102" s="22">
        <f>COUNTIF(B:B,B102)</f>
        <v>6</v>
      </c>
      <c r="I102" t="str">
        <f>VLOOKUP(B102,'controle 2022'!A:D,4,0)</f>
        <v>In dienst</v>
      </c>
    </row>
    <row r="103" spans="1:9">
      <c r="A103" s="45" t="s">
        <v>9</v>
      </c>
      <c r="B103" s="27">
        <v>5599</v>
      </c>
      <c r="C103" s="27" t="str">
        <f>VLOOKUP(B103,chauffeurslijst!A:B,2,0)</f>
        <v>Pretel Philippe</v>
      </c>
      <c r="D103" s="81">
        <v>42048</v>
      </c>
      <c r="E103" s="38" t="s">
        <v>142</v>
      </c>
      <c r="F103" s="38">
        <f t="shared" si="2"/>
        <v>2</v>
      </c>
      <c r="G103" s="22">
        <f t="shared" si="3"/>
        <v>2015</v>
      </c>
      <c r="H103" s="22">
        <f>COUNTIF(B:B,B103)</f>
        <v>6</v>
      </c>
      <c r="I103" t="str">
        <f>VLOOKUP(B103,'controle 2022'!A:D,4,0)</f>
        <v>In dienst</v>
      </c>
    </row>
    <row r="104" spans="1:9" ht="45">
      <c r="A104" s="45" t="s">
        <v>25</v>
      </c>
      <c r="B104" s="27">
        <v>5599</v>
      </c>
      <c r="C104" s="27" t="str">
        <f>VLOOKUP(B104,chauffeurslijst!A:B,2,0)</f>
        <v>Pretel Philippe</v>
      </c>
      <c r="D104" s="81">
        <v>43920</v>
      </c>
      <c r="E104" s="57" t="s">
        <v>143</v>
      </c>
      <c r="F104" s="38">
        <f t="shared" si="2"/>
        <v>3</v>
      </c>
      <c r="G104" s="22">
        <f t="shared" si="3"/>
        <v>2020</v>
      </c>
      <c r="H104" s="22">
        <f>COUNTIF(B:B,B104)</f>
        <v>6</v>
      </c>
      <c r="I104" t="str">
        <f>VLOOKUP(B104,'controle 2022'!A:D,4,0)</f>
        <v>In dienst</v>
      </c>
    </row>
    <row r="105" spans="1:9" ht="30" customHeight="1">
      <c r="A105" s="45" t="s">
        <v>121</v>
      </c>
      <c r="B105" s="27">
        <v>5599</v>
      </c>
      <c r="C105" s="27" t="str">
        <f>VLOOKUP(B105,chauffeurslijst!A:B,2,0)</f>
        <v>Pretel Philippe</v>
      </c>
      <c r="D105" s="81">
        <v>44054</v>
      </c>
      <c r="E105" s="38" t="s">
        <v>144</v>
      </c>
      <c r="F105" s="38">
        <f t="shared" si="2"/>
        <v>8</v>
      </c>
      <c r="G105" s="22">
        <f t="shared" si="3"/>
        <v>2020</v>
      </c>
      <c r="H105" s="22">
        <f>COUNTIF(B:B,B105)</f>
        <v>6</v>
      </c>
      <c r="I105" t="str">
        <f>VLOOKUP(B105,'controle 2022'!A:D,4,0)</f>
        <v>In dienst</v>
      </c>
    </row>
    <row r="106" spans="1:9" ht="30">
      <c r="A106" s="45" t="s">
        <v>67</v>
      </c>
      <c r="B106" s="27">
        <v>5718</v>
      </c>
      <c r="C106" s="27" t="str">
        <f>VLOOKUP(B106,chauffeurslijst!A:B,2,0)</f>
        <v>Dejonckheere Inge</v>
      </c>
      <c r="D106" s="81">
        <v>41897</v>
      </c>
      <c r="E106" s="38" t="s">
        <v>145</v>
      </c>
      <c r="F106" s="38">
        <f t="shared" si="2"/>
        <v>9</v>
      </c>
      <c r="G106" s="22">
        <f t="shared" si="3"/>
        <v>2014</v>
      </c>
      <c r="H106" s="22">
        <f>COUNTIF(B:B,B106)</f>
        <v>4</v>
      </c>
      <c r="I106" t="str">
        <f>VLOOKUP(B106,'controle 2022'!A:D,4,0)</f>
        <v>In dienst</v>
      </c>
    </row>
    <row r="107" spans="1:9" ht="45">
      <c r="A107" s="45" t="s">
        <v>79</v>
      </c>
      <c r="B107" s="27">
        <v>5718</v>
      </c>
      <c r="C107" s="27" t="str">
        <f>VLOOKUP(B107,chauffeurslijst!A:B,2,0)</f>
        <v>Dejonckheere Inge</v>
      </c>
      <c r="D107" s="81">
        <v>42501</v>
      </c>
      <c r="E107" s="38" t="s">
        <v>146</v>
      </c>
      <c r="F107" s="38">
        <f t="shared" si="2"/>
        <v>5</v>
      </c>
      <c r="G107" s="22">
        <f t="shared" si="3"/>
        <v>2016</v>
      </c>
      <c r="H107" s="22">
        <f>COUNTIF(B:B,B107)</f>
        <v>4</v>
      </c>
      <c r="I107" t="str">
        <f>VLOOKUP(B107,'controle 2022'!A:D,4,0)</f>
        <v>In dienst</v>
      </c>
    </row>
    <row r="108" spans="1:9">
      <c r="A108" s="45" t="s">
        <v>147</v>
      </c>
      <c r="B108" s="22">
        <v>5718</v>
      </c>
      <c r="C108" s="27" t="str">
        <f>VLOOKUP(B108,chauffeurslijst!A:B,2,0)</f>
        <v>Dejonckheere Inge</v>
      </c>
      <c r="D108" s="81">
        <v>43229</v>
      </c>
      <c r="E108" s="38" t="s">
        <v>148</v>
      </c>
      <c r="F108" s="38">
        <f t="shared" si="2"/>
        <v>5</v>
      </c>
      <c r="G108" s="22">
        <f t="shared" si="3"/>
        <v>2018</v>
      </c>
      <c r="H108" s="22">
        <f>COUNTIF(B:B,B108)</f>
        <v>4</v>
      </c>
      <c r="I108" t="str">
        <f>VLOOKUP(B108,'controle 2022'!A:D,4,0)</f>
        <v>In dienst</v>
      </c>
    </row>
    <row r="109" spans="1:9">
      <c r="A109" s="45" t="s">
        <v>149</v>
      </c>
      <c r="B109" s="27">
        <v>5718</v>
      </c>
      <c r="C109" s="27" t="s">
        <v>150</v>
      </c>
      <c r="D109" s="81">
        <v>45741</v>
      </c>
      <c r="E109" s="38" t="s">
        <v>151</v>
      </c>
      <c r="F109" s="38">
        <f t="shared" si="2"/>
        <v>3</v>
      </c>
      <c r="G109" s="22">
        <f t="shared" si="3"/>
        <v>2025</v>
      </c>
      <c r="H109" s="22">
        <f>COUNTIF(B:B,B109)</f>
        <v>4</v>
      </c>
      <c r="I109" t="str">
        <f>VLOOKUP(B109,'controle 2022'!A:D,4,0)</f>
        <v>In dienst</v>
      </c>
    </row>
    <row r="110" spans="1:9">
      <c r="A110" s="45" t="s">
        <v>25</v>
      </c>
      <c r="B110" s="27">
        <v>5736</v>
      </c>
      <c r="C110" s="27" t="str">
        <f>VLOOKUP(B110,chauffeurslijst!A:B,2,0)</f>
        <v>Tieberghien Oswald</v>
      </c>
      <c r="D110" s="81">
        <v>42019</v>
      </c>
      <c r="E110" s="28" t="s">
        <v>152</v>
      </c>
      <c r="F110" s="38">
        <f t="shared" si="2"/>
        <v>1</v>
      </c>
      <c r="G110" s="22">
        <f t="shared" si="3"/>
        <v>2015</v>
      </c>
      <c r="H110" s="22">
        <f>COUNTIF(B:B,B110)</f>
        <v>6</v>
      </c>
      <c r="I110" t="str">
        <f>VLOOKUP(B110,'controle 2022'!A:D,4,0)</f>
        <v>In dienst</v>
      </c>
    </row>
    <row r="111" spans="1:9">
      <c r="A111" s="45" t="s">
        <v>153</v>
      </c>
      <c r="B111" s="27">
        <v>5736</v>
      </c>
      <c r="C111" s="27" t="str">
        <f>VLOOKUP(B111,chauffeurslijst!A:B,2,0)</f>
        <v>Tieberghien Oswald</v>
      </c>
      <c r="D111" s="81">
        <v>42019</v>
      </c>
      <c r="E111" s="37" t="s">
        <v>154</v>
      </c>
      <c r="F111" s="38">
        <f t="shared" si="2"/>
        <v>1</v>
      </c>
      <c r="G111" s="22">
        <f t="shared" si="3"/>
        <v>2015</v>
      </c>
      <c r="H111" s="22">
        <f>COUNTIF(B:B,B111)</f>
        <v>6</v>
      </c>
      <c r="I111" t="str">
        <f>VLOOKUP(B111,'controle 2022'!A:D,4,0)</f>
        <v>In dienst</v>
      </c>
    </row>
    <row r="112" spans="1:9" ht="75">
      <c r="A112" s="45" t="s">
        <v>23</v>
      </c>
      <c r="B112" s="27">
        <v>5736</v>
      </c>
      <c r="C112" s="27" t="str">
        <f>VLOOKUP(B112,chauffeurslijst!A:B,2,0)</f>
        <v>Tieberghien Oswald</v>
      </c>
      <c r="D112" s="81">
        <v>43462</v>
      </c>
      <c r="E112" s="37" t="s">
        <v>155</v>
      </c>
      <c r="F112" s="38">
        <f t="shared" si="2"/>
        <v>12</v>
      </c>
      <c r="G112" s="22">
        <f t="shared" si="3"/>
        <v>2018</v>
      </c>
      <c r="H112" s="22">
        <f>COUNTIF(B:B,B112)</f>
        <v>6</v>
      </c>
      <c r="I112" t="str">
        <f>VLOOKUP(B112,'controle 2022'!A:D,4,0)</f>
        <v>In dienst</v>
      </c>
    </row>
    <row r="113" spans="1:9" ht="90">
      <c r="A113" s="45" t="s">
        <v>156</v>
      </c>
      <c r="B113" s="27">
        <v>5736</v>
      </c>
      <c r="C113" s="27" t="str">
        <f>VLOOKUP(B113,chauffeurslijst!A:B,2,0)</f>
        <v>Tieberghien Oswald</v>
      </c>
      <c r="D113" s="81">
        <v>43864</v>
      </c>
      <c r="E113" s="38" t="s">
        <v>157</v>
      </c>
      <c r="F113" s="38">
        <f t="shared" si="2"/>
        <v>2</v>
      </c>
      <c r="G113" s="22">
        <f t="shared" si="3"/>
        <v>2020</v>
      </c>
      <c r="H113" s="22">
        <f>COUNTIF(B:B,B113)</f>
        <v>6</v>
      </c>
      <c r="I113" t="str">
        <f>VLOOKUP(B113,'controle 2022'!A:D,4,0)</f>
        <v>In dienst</v>
      </c>
    </row>
    <row r="114" spans="1:9" ht="45">
      <c r="A114" s="45" t="s">
        <v>156</v>
      </c>
      <c r="B114" s="27">
        <v>5736</v>
      </c>
      <c r="C114" s="27" t="str">
        <f>VLOOKUP(B114,chauffeurslijst!A:B,2,0)</f>
        <v>Tieberghien Oswald</v>
      </c>
      <c r="D114" s="81">
        <v>43887</v>
      </c>
      <c r="E114" s="38" t="s">
        <v>158</v>
      </c>
      <c r="F114" s="38">
        <f t="shared" si="2"/>
        <v>2</v>
      </c>
      <c r="G114" s="22">
        <f t="shared" si="3"/>
        <v>2020</v>
      </c>
      <c r="H114" s="22">
        <f>COUNTIF(B:B,B114)</f>
        <v>6</v>
      </c>
      <c r="I114" t="str">
        <f>VLOOKUP(B114,'controle 2022'!A:D,4,0)</f>
        <v>In dienst</v>
      </c>
    </row>
    <row r="115" spans="1:9" ht="210">
      <c r="A115" s="45" t="s">
        <v>9</v>
      </c>
      <c r="B115" s="27">
        <v>5736</v>
      </c>
      <c r="C115" s="27" t="str">
        <f>VLOOKUP(B115,chauffeurslijst!A:B,2,0)</f>
        <v>Tieberghien Oswald</v>
      </c>
      <c r="D115" s="81">
        <v>44368</v>
      </c>
      <c r="E115" s="38" t="s">
        <v>159</v>
      </c>
      <c r="F115" s="38">
        <f t="shared" si="2"/>
        <v>6</v>
      </c>
      <c r="G115" s="22">
        <f t="shared" si="3"/>
        <v>2021</v>
      </c>
      <c r="H115" s="22">
        <f>COUNTIF(B:B,B115)</f>
        <v>6</v>
      </c>
      <c r="I115" t="str">
        <f>VLOOKUP(B115,'controle 2022'!A:D,4,0)</f>
        <v>In dienst</v>
      </c>
    </row>
    <row r="116" spans="1:9">
      <c r="A116" s="47" t="s">
        <v>38</v>
      </c>
      <c r="B116" s="27">
        <v>5813</v>
      </c>
      <c r="C116" s="27" t="str">
        <f>VLOOKUP(B116,chauffeurslijst!A:B,2,0)</f>
        <v>Binard Sabine</v>
      </c>
      <c r="D116" s="81">
        <v>41745</v>
      </c>
      <c r="E116" s="38" t="s">
        <v>160</v>
      </c>
      <c r="F116" s="38">
        <f t="shared" si="2"/>
        <v>4</v>
      </c>
      <c r="G116" s="22">
        <f t="shared" si="3"/>
        <v>2014</v>
      </c>
      <c r="H116" s="22">
        <f>COUNTIF(B:B,B116)</f>
        <v>6</v>
      </c>
      <c r="I116" t="str">
        <f>VLOOKUP(B116,'controle 2022'!A:D,4,0)</f>
        <v>In dienst</v>
      </c>
    </row>
    <row r="117" spans="1:9" ht="30">
      <c r="A117" s="47" t="s">
        <v>38</v>
      </c>
      <c r="B117" s="27">
        <v>5813</v>
      </c>
      <c r="C117" s="27" t="str">
        <f>VLOOKUP(B117,chauffeurslijst!A:B,2,0)</f>
        <v>Binard Sabine</v>
      </c>
      <c r="D117" s="81">
        <v>42095</v>
      </c>
      <c r="E117" s="38" t="s">
        <v>161</v>
      </c>
      <c r="F117" s="38">
        <f t="shared" si="2"/>
        <v>4</v>
      </c>
      <c r="G117" s="22">
        <f t="shared" si="3"/>
        <v>2015</v>
      </c>
      <c r="H117" s="22">
        <f>COUNTIF(B:B,B117)</f>
        <v>6</v>
      </c>
      <c r="I117" t="str">
        <f>VLOOKUP(B117,'controle 2022'!A:D,4,0)</f>
        <v>In dienst</v>
      </c>
    </row>
    <row r="118" spans="1:9">
      <c r="A118" s="47" t="s">
        <v>23</v>
      </c>
      <c r="B118" s="27">
        <v>5813</v>
      </c>
      <c r="C118" s="27" t="str">
        <f>VLOOKUP(B118,chauffeurslijst!A:B,2,0)</f>
        <v>Binard Sabine</v>
      </c>
      <c r="D118" s="81">
        <v>43367</v>
      </c>
      <c r="E118" s="38" t="s">
        <v>162</v>
      </c>
      <c r="F118" s="38">
        <f t="shared" si="2"/>
        <v>9</v>
      </c>
      <c r="G118" s="22">
        <f t="shared" si="3"/>
        <v>2018</v>
      </c>
      <c r="H118" s="22">
        <f>COUNTIF(B:B,B118)</f>
        <v>6</v>
      </c>
      <c r="I118" t="str">
        <f>VLOOKUP(B118,'controle 2022'!A:D,4,0)</f>
        <v>In dienst</v>
      </c>
    </row>
    <row r="119" spans="1:9">
      <c r="A119" s="47" t="s">
        <v>128</v>
      </c>
      <c r="B119" s="27">
        <v>5813</v>
      </c>
      <c r="C119" s="27" t="str">
        <f>VLOOKUP(B119,chauffeurslijst!A:B,2,0)</f>
        <v>Binard Sabine</v>
      </c>
      <c r="D119" s="81">
        <v>44426</v>
      </c>
      <c r="E119" s="38" t="s">
        <v>163</v>
      </c>
      <c r="F119" s="38">
        <f t="shared" si="2"/>
        <v>8</v>
      </c>
      <c r="G119" s="22">
        <f t="shared" si="3"/>
        <v>2021</v>
      </c>
      <c r="H119" s="22">
        <f>COUNTIF(B:B,B119)</f>
        <v>6</v>
      </c>
      <c r="I119" t="str">
        <f>VLOOKUP(B119,'controle 2022'!A:D,4,0)</f>
        <v>In dienst</v>
      </c>
    </row>
    <row r="120" spans="1:9">
      <c r="A120" s="47" t="s">
        <v>124</v>
      </c>
      <c r="B120" s="27">
        <v>5813</v>
      </c>
      <c r="C120" s="27" t="str">
        <f>VLOOKUP(B120,chauffeurslijst!A:B,2,0)</f>
        <v>Binard Sabine</v>
      </c>
      <c r="D120" s="81">
        <v>44699</v>
      </c>
      <c r="E120" s="38" t="s">
        <v>164</v>
      </c>
      <c r="F120" s="38">
        <f t="shared" si="2"/>
        <v>5</v>
      </c>
      <c r="G120" s="22">
        <f t="shared" si="3"/>
        <v>2022</v>
      </c>
      <c r="H120" s="22">
        <f>COUNTIF(B:B,B120)</f>
        <v>6</v>
      </c>
      <c r="I120" t="str">
        <f>VLOOKUP(B120,'controle 2022'!A:D,4,0)</f>
        <v>In dienst</v>
      </c>
    </row>
    <row r="121" spans="1:9">
      <c r="A121" s="47" t="s">
        <v>124</v>
      </c>
      <c r="B121" s="27">
        <v>5813</v>
      </c>
      <c r="C121" s="27" t="str">
        <f>VLOOKUP(B121,chauffeurslijst!A:B,2,0)</f>
        <v>Binard Sabine</v>
      </c>
      <c r="D121" s="81">
        <v>45476</v>
      </c>
      <c r="E121" s="38" t="s">
        <v>165</v>
      </c>
      <c r="F121" s="38">
        <f t="shared" si="2"/>
        <v>7</v>
      </c>
      <c r="G121" s="22">
        <f t="shared" si="3"/>
        <v>2024</v>
      </c>
      <c r="H121" s="22">
        <f>COUNTIF(B:B,B121)</f>
        <v>6</v>
      </c>
      <c r="I121" t="str">
        <f>VLOOKUP(B121,'controle 2022'!A:D,4,0)</f>
        <v>In dienst</v>
      </c>
    </row>
    <row r="122" spans="1:9" ht="60">
      <c r="A122" s="47" t="s">
        <v>166</v>
      </c>
      <c r="B122" s="27">
        <v>6049</v>
      </c>
      <c r="C122" s="27" t="s">
        <v>167</v>
      </c>
      <c r="D122" s="81">
        <v>44026</v>
      </c>
      <c r="E122" s="38" t="s">
        <v>168</v>
      </c>
      <c r="F122" s="38">
        <f t="shared" si="2"/>
        <v>7</v>
      </c>
      <c r="G122" s="22">
        <f t="shared" si="3"/>
        <v>2020</v>
      </c>
      <c r="H122" s="22">
        <f>COUNTIF(B:B,B122)</f>
        <v>3</v>
      </c>
      <c r="I122" t="str">
        <f>VLOOKUP(B122,'controle 2022'!A:D,4,0)</f>
        <v>In dienst</v>
      </c>
    </row>
    <row r="123" spans="1:9">
      <c r="A123" s="47" t="s">
        <v>128</v>
      </c>
      <c r="B123" s="27">
        <v>6049</v>
      </c>
      <c r="C123" s="27" t="s">
        <v>167</v>
      </c>
      <c r="D123" s="81">
        <v>44652</v>
      </c>
      <c r="E123" s="38" t="s">
        <v>169</v>
      </c>
      <c r="F123" s="38">
        <f t="shared" si="2"/>
        <v>4</v>
      </c>
      <c r="G123" s="22">
        <f t="shared" si="3"/>
        <v>2022</v>
      </c>
      <c r="H123" s="22">
        <f>COUNTIF(B:B,B123)</f>
        <v>3</v>
      </c>
      <c r="I123" t="str">
        <f>VLOOKUP(B123,'controle 2022'!A:D,4,0)</f>
        <v>In dienst</v>
      </c>
    </row>
    <row r="124" spans="1:9">
      <c r="A124" s="47" t="s">
        <v>124</v>
      </c>
      <c r="B124" s="27">
        <v>6049</v>
      </c>
      <c r="C124" s="27" t="s">
        <v>167</v>
      </c>
      <c r="D124" s="81">
        <v>44700</v>
      </c>
      <c r="E124" s="38" t="s">
        <v>170</v>
      </c>
      <c r="F124" s="38">
        <f t="shared" si="2"/>
        <v>5</v>
      </c>
      <c r="G124" s="22">
        <f t="shared" si="3"/>
        <v>2022</v>
      </c>
      <c r="H124" s="22">
        <f>COUNTIF(B:B,B124)</f>
        <v>3</v>
      </c>
      <c r="I124" t="str">
        <f>VLOOKUP(B124,'controle 2022'!A:D,4,0)</f>
        <v>In dienst</v>
      </c>
    </row>
    <row r="125" spans="1:9" ht="45">
      <c r="A125" s="45" t="s">
        <v>23</v>
      </c>
      <c r="B125" s="27">
        <v>6067</v>
      </c>
      <c r="C125" s="27" t="str">
        <f>VLOOKUP(B125,chauffeurslijst!A:B,2,0)</f>
        <v>Vantilcke Fabien</v>
      </c>
      <c r="D125" s="81">
        <v>41842</v>
      </c>
      <c r="E125" s="57" t="s">
        <v>171</v>
      </c>
      <c r="F125" s="38">
        <f t="shared" si="2"/>
        <v>7</v>
      </c>
      <c r="G125" s="22">
        <f t="shared" si="3"/>
        <v>2014</v>
      </c>
      <c r="H125" s="22">
        <f>COUNTIF(B:B,B125)</f>
        <v>5</v>
      </c>
      <c r="I125" t="str">
        <f>VLOOKUP(B125,'controle 2022'!A:D,4,0)</f>
        <v>In dienst</v>
      </c>
    </row>
    <row r="126" spans="1:9">
      <c r="A126" s="45" t="s">
        <v>14</v>
      </c>
      <c r="B126" s="27">
        <v>6067</v>
      </c>
      <c r="C126" s="27" t="str">
        <f>VLOOKUP(B126,chauffeurslijst!A:B,2,0)</f>
        <v>Vantilcke Fabien</v>
      </c>
      <c r="D126" s="81">
        <v>42032</v>
      </c>
      <c r="E126" s="38" t="s">
        <v>172</v>
      </c>
      <c r="F126" s="38">
        <f t="shared" si="2"/>
        <v>1</v>
      </c>
      <c r="G126" s="22">
        <f t="shared" si="3"/>
        <v>2015</v>
      </c>
      <c r="H126" s="22">
        <f>COUNTIF(B:B,B126)</f>
        <v>5</v>
      </c>
      <c r="I126" t="str">
        <f>VLOOKUP(B126,'controle 2022'!A:D,4,0)</f>
        <v>In dienst</v>
      </c>
    </row>
    <row r="127" spans="1:9">
      <c r="A127" s="45" t="s">
        <v>23</v>
      </c>
      <c r="B127" s="27">
        <v>6067</v>
      </c>
      <c r="C127" s="27" t="str">
        <f>VLOOKUP(B127,chauffeurslijst!A:B,2,0)</f>
        <v>Vantilcke Fabien</v>
      </c>
      <c r="D127" s="81">
        <v>44929</v>
      </c>
      <c r="E127" s="38" t="s">
        <v>173</v>
      </c>
      <c r="F127" s="38">
        <f t="shared" si="2"/>
        <v>1</v>
      </c>
      <c r="G127" s="22">
        <f t="shared" si="3"/>
        <v>2023</v>
      </c>
      <c r="H127" s="22">
        <f>COUNTIF(B:B,B127)</f>
        <v>5</v>
      </c>
      <c r="I127" t="str">
        <f>VLOOKUP(B127,'controle 2022'!A:D,4,0)</f>
        <v>In dienst</v>
      </c>
    </row>
    <row r="128" spans="1:9" ht="30">
      <c r="A128" s="45" t="s">
        <v>23</v>
      </c>
      <c r="B128" s="27">
        <v>6067</v>
      </c>
      <c r="C128" s="27" t="str">
        <f>VLOOKUP(B128,chauffeurslijst!A:B,2,0)</f>
        <v>Vantilcke Fabien</v>
      </c>
      <c r="D128" s="81">
        <v>44937</v>
      </c>
      <c r="E128" s="38" t="s">
        <v>174</v>
      </c>
      <c r="F128" s="38">
        <f t="shared" si="2"/>
        <v>1</v>
      </c>
      <c r="G128" s="22">
        <f t="shared" si="3"/>
        <v>2023</v>
      </c>
      <c r="H128" s="22">
        <f>COUNTIF(B:B,B128)</f>
        <v>5</v>
      </c>
      <c r="I128" t="str">
        <f>VLOOKUP(B128,'controle 2022'!A:D,4,0)</f>
        <v>In dienst</v>
      </c>
    </row>
    <row r="129" spans="1:9">
      <c r="A129" s="45" t="s">
        <v>128</v>
      </c>
      <c r="B129" s="27">
        <v>6067</v>
      </c>
      <c r="C129" s="27" t="str">
        <f>VLOOKUP(B129,chauffeurslijst!A:B,2,0)</f>
        <v>Vantilcke Fabien</v>
      </c>
      <c r="D129" s="81">
        <v>45036</v>
      </c>
      <c r="E129" s="38" t="s">
        <v>58</v>
      </c>
      <c r="F129" s="38">
        <f t="shared" si="2"/>
        <v>4</v>
      </c>
      <c r="G129" s="22">
        <f t="shared" si="3"/>
        <v>2023</v>
      </c>
      <c r="H129" s="22">
        <f>COUNTIF(B:B,B129)</f>
        <v>5</v>
      </c>
      <c r="I129" t="str">
        <f>VLOOKUP(B129,'controle 2022'!A:D,4,0)</f>
        <v>In dienst</v>
      </c>
    </row>
    <row r="130" spans="1:9">
      <c r="A130" s="45" t="s">
        <v>27</v>
      </c>
      <c r="B130" s="27">
        <v>6092</v>
      </c>
      <c r="C130" s="27" t="str">
        <f>VLOOKUP(B130,chauffeurslijst!A:B,2,0)</f>
        <v>Boone Pascal</v>
      </c>
      <c r="D130" s="81">
        <v>40123</v>
      </c>
      <c r="E130" s="57" t="s">
        <v>175</v>
      </c>
      <c r="F130" s="38">
        <f t="shared" ref="F130:F193" si="4">MONTH(D130)</f>
        <v>11</v>
      </c>
      <c r="G130" s="22">
        <f t="shared" ref="G130:G193" si="5">YEAR(D130)</f>
        <v>2009</v>
      </c>
      <c r="H130" s="22">
        <f>COUNTIF(B:B,B130)</f>
        <v>20</v>
      </c>
      <c r="I130" t="str">
        <f>VLOOKUP(B130,'controle 2022'!A:D,4,0)</f>
        <v>In dienst</v>
      </c>
    </row>
    <row r="131" spans="1:9">
      <c r="A131" s="45" t="s">
        <v>27</v>
      </c>
      <c r="B131" s="27">
        <v>6092</v>
      </c>
      <c r="C131" s="27" t="str">
        <f>VLOOKUP(B131,chauffeurslijst!A:B,2,0)</f>
        <v>Boone Pascal</v>
      </c>
      <c r="D131" s="81">
        <v>41263</v>
      </c>
      <c r="E131" s="57" t="s">
        <v>176</v>
      </c>
      <c r="F131" s="38">
        <f t="shared" si="4"/>
        <v>12</v>
      </c>
      <c r="G131" s="22">
        <f t="shared" si="5"/>
        <v>2012</v>
      </c>
      <c r="H131" s="22">
        <f>COUNTIF(B:B,B131)</f>
        <v>20</v>
      </c>
      <c r="I131" t="str">
        <f>VLOOKUP(B131,'controle 2022'!A:D,4,0)</f>
        <v>In dienst</v>
      </c>
    </row>
    <row r="132" spans="1:9">
      <c r="A132" s="45" t="s">
        <v>9</v>
      </c>
      <c r="B132" s="27">
        <v>6092</v>
      </c>
      <c r="C132" s="27" t="str">
        <f>VLOOKUP(B132,chauffeurslijst!A:B,2,0)</f>
        <v>Boone Pascal</v>
      </c>
      <c r="D132" s="81">
        <v>41582</v>
      </c>
      <c r="E132" s="57" t="s">
        <v>34</v>
      </c>
      <c r="F132" s="38">
        <f t="shared" si="4"/>
        <v>11</v>
      </c>
      <c r="G132" s="22">
        <f t="shared" si="5"/>
        <v>2013</v>
      </c>
      <c r="H132" s="22">
        <f>COUNTIF(B:B,B132)</f>
        <v>20</v>
      </c>
      <c r="I132" t="str">
        <f>VLOOKUP(B132,'controle 2022'!A:D,4,0)</f>
        <v>In dienst</v>
      </c>
    </row>
    <row r="133" spans="1:9">
      <c r="A133" s="45" t="s">
        <v>9</v>
      </c>
      <c r="B133" s="27">
        <v>6092</v>
      </c>
      <c r="C133" s="27" t="str">
        <f>VLOOKUP(B133,chauffeurslijst!A:B,2,0)</f>
        <v>Boone Pascal</v>
      </c>
      <c r="D133" s="81">
        <v>41656</v>
      </c>
      <c r="E133" s="57" t="s">
        <v>177</v>
      </c>
      <c r="F133" s="38">
        <f t="shared" si="4"/>
        <v>1</v>
      </c>
      <c r="G133" s="22">
        <f t="shared" si="5"/>
        <v>2014</v>
      </c>
      <c r="H133" s="22">
        <f>COUNTIF(B:B,B133)</f>
        <v>20</v>
      </c>
      <c r="I133" t="str">
        <f>VLOOKUP(B133,'controle 2022'!A:D,4,0)</f>
        <v>In dienst</v>
      </c>
    </row>
    <row r="134" spans="1:9">
      <c r="A134" s="45" t="s">
        <v>9</v>
      </c>
      <c r="B134" s="27">
        <v>6092</v>
      </c>
      <c r="C134" s="27" t="str">
        <f>VLOOKUP(B134,chauffeurslijst!A:B,2,0)</f>
        <v>Boone Pascal</v>
      </c>
      <c r="D134" s="81">
        <v>41662</v>
      </c>
      <c r="E134" s="57" t="s">
        <v>178</v>
      </c>
      <c r="F134" s="38">
        <f t="shared" si="4"/>
        <v>1</v>
      </c>
      <c r="G134" s="22">
        <f t="shared" si="5"/>
        <v>2014</v>
      </c>
      <c r="H134" s="22">
        <f>COUNTIF(B:B,B134)</f>
        <v>20</v>
      </c>
      <c r="I134" t="str">
        <f>VLOOKUP(B134,'controle 2022'!A:D,4,0)</f>
        <v>In dienst</v>
      </c>
    </row>
    <row r="135" spans="1:9">
      <c r="A135" s="45" t="s">
        <v>27</v>
      </c>
      <c r="B135" s="27">
        <v>6092</v>
      </c>
      <c r="C135" s="27" t="str">
        <f>VLOOKUP(B135,chauffeurslijst!A:B,2,0)</f>
        <v>Boone Pascal</v>
      </c>
      <c r="D135" s="81">
        <v>41689</v>
      </c>
      <c r="E135" s="57" t="s">
        <v>179</v>
      </c>
      <c r="F135" s="38">
        <f t="shared" si="4"/>
        <v>2</v>
      </c>
      <c r="G135" s="22">
        <f t="shared" si="5"/>
        <v>2014</v>
      </c>
      <c r="H135" s="22">
        <f>COUNTIF(B:B,B135)</f>
        <v>20</v>
      </c>
      <c r="I135" t="str">
        <f>VLOOKUP(B135,'controle 2022'!A:D,4,0)</f>
        <v>In dienst</v>
      </c>
    </row>
    <row r="136" spans="1:9">
      <c r="A136" s="45" t="s">
        <v>65</v>
      </c>
      <c r="B136" s="27">
        <v>6092</v>
      </c>
      <c r="C136" s="27" t="str">
        <f>VLOOKUP(B136,chauffeurslijst!A:B,2,0)</f>
        <v>Boone Pascal</v>
      </c>
      <c r="D136" s="81">
        <v>41689</v>
      </c>
      <c r="E136" s="38" t="s">
        <v>180</v>
      </c>
      <c r="F136" s="38">
        <f t="shared" si="4"/>
        <v>2</v>
      </c>
      <c r="G136" s="22">
        <f t="shared" si="5"/>
        <v>2014</v>
      </c>
      <c r="H136" s="22">
        <f>COUNTIF(B:B,B136)</f>
        <v>20</v>
      </c>
      <c r="I136" t="str">
        <f>VLOOKUP(B136,'controle 2022'!A:D,4,0)</f>
        <v>In dienst</v>
      </c>
    </row>
    <row r="137" spans="1:9" ht="60">
      <c r="A137" s="45" t="s">
        <v>25</v>
      </c>
      <c r="B137" s="27">
        <v>6092</v>
      </c>
      <c r="C137" s="27" t="str">
        <f>VLOOKUP(B137,chauffeurslijst!A:B,2,0)</f>
        <v>Boone Pascal</v>
      </c>
      <c r="D137" s="81">
        <v>42367</v>
      </c>
      <c r="E137" s="38" t="s">
        <v>181</v>
      </c>
      <c r="F137" s="38">
        <f t="shared" si="4"/>
        <v>12</v>
      </c>
      <c r="G137" s="22">
        <f t="shared" si="5"/>
        <v>2015</v>
      </c>
      <c r="H137" s="22">
        <f>COUNTIF(B:B,B137)</f>
        <v>20</v>
      </c>
      <c r="I137" t="str">
        <f>VLOOKUP(B137,'controle 2022'!A:D,4,0)</f>
        <v>In dienst</v>
      </c>
    </row>
    <row r="138" spans="1:9" ht="45">
      <c r="A138" s="45" t="s">
        <v>23</v>
      </c>
      <c r="B138" s="27">
        <v>6092</v>
      </c>
      <c r="C138" s="27" t="str">
        <f>VLOOKUP(B138,chauffeurslijst!A:B,2,0)</f>
        <v>Boone Pascal</v>
      </c>
      <c r="D138" s="81">
        <v>42678</v>
      </c>
      <c r="E138" s="38" t="s">
        <v>182</v>
      </c>
      <c r="F138" s="38">
        <f t="shared" si="4"/>
        <v>11</v>
      </c>
      <c r="G138" s="22">
        <f t="shared" si="5"/>
        <v>2016</v>
      </c>
      <c r="H138" s="22">
        <f>COUNTIF(B:B,B138)</f>
        <v>20</v>
      </c>
      <c r="I138" t="str">
        <f>VLOOKUP(B138,'controle 2022'!A:D,4,0)</f>
        <v>In dienst</v>
      </c>
    </row>
    <row r="139" spans="1:9" ht="30">
      <c r="A139" s="45" t="s">
        <v>23</v>
      </c>
      <c r="B139" s="27">
        <v>6092</v>
      </c>
      <c r="C139" s="27" t="str">
        <f>VLOOKUP(B139,chauffeurslijst!A:B,2,0)</f>
        <v>Boone Pascal</v>
      </c>
      <c r="D139" s="81">
        <v>42751</v>
      </c>
      <c r="E139" s="38" t="s">
        <v>183</v>
      </c>
      <c r="F139" s="38">
        <f t="shared" si="4"/>
        <v>1</v>
      </c>
      <c r="G139" s="22">
        <f t="shared" si="5"/>
        <v>2017</v>
      </c>
      <c r="H139" s="22">
        <f>COUNTIF(B:B,B139)</f>
        <v>20</v>
      </c>
      <c r="I139" t="str">
        <f>VLOOKUP(B139,'controle 2022'!A:D,4,0)</f>
        <v>In dienst</v>
      </c>
    </row>
    <row r="140" spans="1:9">
      <c r="A140" s="45" t="s">
        <v>23</v>
      </c>
      <c r="B140" s="27">
        <v>6092</v>
      </c>
      <c r="C140" s="27" t="str">
        <f>VLOOKUP(B140,chauffeurslijst!A:B,2,0)</f>
        <v>Boone Pascal</v>
      </c>
      <c r="D140" s="81">
        <v>42830</v>
      </c>
      <c r="E140" s="38" t="s">
        <v>184</v>
      </c>
      <c r="F140" s="38">
        <f t="shared" si="4"/>
        <v>4</v>
      </c>
      <c r="G140" s="22">
        <f t="shared" si="5"/>
        <v>2017</v>
      </c>
      <c r="H140" s="22">
        <f>COUNTIF(B:B,B140)</f>
        <v>20</v>
      </c>
      <c r="I140" t="str">
        <f>VLOOKUP(B140,'controle 2022'!A:D,4,0)</f>
        <v>In dienst</v>
      </c>
    </row>
    <row r="141" spans="1:9">
      <c r="A141" s="45" t="s">
        <v>9</v>
      </c>
      <c r="B141" s="27">
        <v>6092</v>
      </c>
      <c r="C141" s="27" t="str">
        <f>VLOOKUP(B141,chauffeurslijst!A:B,2,0)</f>
        <v>Boone Pascal</v>
      </c>
      <c r="D141" s="81">
        <v>42895</v>
      </c>
      <c r="E141" s="38" t="s">
        <v>185</v>
      </c>
      <c r="F141" s="38">
        <f t="shared" si="4"/>
        <v>6</v>
      </c>
      <c r="G141" s="22">
        <f t="shared" si="5"/>
        <v>2017</v>
      </c>
      <c r="H141" s="22">
        <f>COUNTIF(B:B,B141)</f>
        <v>20</v>
      </c>
      <c r="I141" t="str">
        <f>VLOOKUP(B141,'controle 2022'!A:D,4,0)</f>
        <v>In dienst</v>
      </c>
    </row>
    <row r="142" spans="1:9" ht="45">
      <c r="A142" s="45" t="s">
        <v>9</v>
      </c>
      <c r="B142" s="27">
        <v>6092</v>
      </c>
      <c r="C142" s="27" t="str">
        <f>VLOOKUP(B142,chauffeurslijst!A:B,2,0)</f>
        <v>Boone Pascal</v>
      </c>
      <c r="D142" s="81">
        <v>42984</v>
      </c>
      <c r="E142" s="38" t="s">
        <v>186</v>
      </c>
      <c r="F142" s="38">
        <f t="shared" si="4"/>
        <v>9</v>
      </c>
      <c r="G142" s="22">
        <f t="shared" si="5"/>
        <v>2017</v>
      </c>
      <c r="H142" s="22">
        <f>COUNTIF(B:B,B142)</f>
        <v>20</v>
      </c>
      <c r="I142" t="str">
        <f>VLOOKUP(B142,'controle 2022'!A:D,4,0)</f>
        <v>In dienst</v>
      </c>
    </row>
    <row r="143" spans="1:9">
      <c r="A143" s="45" t="s">
        <v>23</v>
      </c>
      <c r="B143" s="27">
        <v>6092</v>
      </c>
      <c r="C143" s="27" t="str">
        <f>VLOOKUP(B143,chauffeurslijst!A:B,2,0)</f>
        <v>Boone Pascal</v>
      </c>
      <c r="D143" s="81">
        <v>43019</v>
      </c>
      <c r="E143" s="38" t="s">
        <v>187</v>
      </c>
      <c r="F143" s="38">
        <f t="shared" si="4"/>
        <v>10</v>
      </c>
      <c r="G143" s="22">
        <f t="shared" si="5"/>
        <v>2017</v>
      </c>
      <c r="H143" s="22">
        <f>COUNTIF(B:B,B143)</f>
        <v>20</v>
      </c>
      <c r="I143" t="str">
        <f>VLOOKUP(B143,'controle 2022'!A:D,4,0)</f>
        <v>In dienst</v>
      </c>
    </row>
    <row r="144" spans="1:9">
      <c r="A144" s="45" t="s">
        <v>23</v>
      </c>
      <c r="B144" s="27">
        <v>6092</v>
      </c>
      <c r="C144" s="27" t="str">
        <f>VLOOKUP(B144,chauffeurslijst!A:B,2,0)</f>
        <v>Boone Pascal</v>
      </c>
      <c r="D144" s="81">
        <v>43020</v>
      </c>
      <c r="E144" s="38" t="s">
        <v>188</v>
      </c>
      <c r="F144" s="38">
        <f t="shared" si="4"/>
        <v>10</v>
      </c>
      <c r="G144" s="22">
        <f t="shared" si="5"/>
        <v>2017</v>
      </c>
      <c r="H144" s="22">
        <f>COUNTIF(B:B,B144)</f>
        <v>20</v>
      </c>
      <c r="I144" t="str">
        <f>VLOOKUP(B144,'controle 2022'!A:D,4,0)</f>
        <v>In dienst</v>
      </c>
    </row>
    <row r="145" spans="1:9" ht="45">
      <c r="A145" s="45" t="s">
        <v>9</v>
      </c>
      <c r="B145" s="27">
        <v>6092</v>
      </c>
      <c r="C145" s="27" t="str">
        <f>VLOOKUP(B145,chauffeurslijst!A:B,2,0)</f>
        <v>Boone Pascal</v>
      </c>
      <c r="D145" s="81">
        <v>43278</v>
      </c>
      <c r="E145" s="38" t="s">
        <v>189</v>
      </c>
      <c r="F145" s="38">
        <f t="shared" si="4"/>
        <v>6</v>
      </c>
      <c r="G145" s="22">
        <f t="shared" si="5"/>
        <v>2018</v>
      </c>
      <c r="H145" s="22">
        <f>COUNTIF(B:B,B145)</f>
        <v>20</v>
      </c>
      <c r="I145" t="str">
        <f>VLOOKUP(B145,'controle 2022'!A:D,4,0)</f>
        <v>In dienst</v>
      </c>
    </row>
    <row r="146" spans="1:9">
      <c r="A146" s="45" t="s">
        <v>23</v>
      </c>
      <c r="B146" s="27">
        <v>6092</v>
      </c>
      <c r="C146" s="27" t="str">
        <f>VLOOKUP(B146,chauffeurslijst!A:B,2,0)</f>
        <v>Boone Pascal</v>
      </c>
      <c r="D146" s="81">
        <v>43314</v>
      </c>
      <c r="E146" s="38" t="s">
        <v>190</v>
      </c>
      <c r="F146" s="38">
        <f t="shared" si="4"/>
        <v>8</v>
      </c>
      <c r="G146" s="22">
        <f t="shared" si="5"/>
        <v>2018</v>
      </c>
      <c r="H146" s="22">
        <f>COUNTIF(B:B,B146)</f>
        <v>20</v>
      </c>
      <c r="I146" t="str">
        <f>VLOOKUP(B146,'controle 2022'!A:D,4,0)</f>
        <v>In dienst</v>
      </c>
    </row>
    <row r="147" spans="1:9">
      <c r="A147" s="45" t="s">
        <v>128</v>
      </c>
      <c r="B147" s="27">
        <v>6092</v>
      </c>
      <c r="C147" s="27" t="str">
        <f>VLOOKUP(B147,chauffeurslijst!A:B,2,0)</f>
        <v>Boone Pascal</v>
      </c>
      <c r="D147" s="81">
        <v>43364</v>
      </c>
      <c r="E147" s="38" t="s">
        <v>191</v>
      </c>
      <c r="F147" s="38">
        <f t="shared" si="4"/>
        <v>9</v>
      </c>
      <c r="G147" s="22">
        <f t="shared" si="5"/>
        <v>2018</v>
      </c>
      <c r="H147" s="22">
        <f>COUNTIF(B:B,B147)</f>
        <v>20</v>
      </c>
      <c r="I147" t="str">
        <f>VLOOKUP(B147,'controle 2022'!A:D,4,0)</f>
        <v>In dienst</v>
      </c>
    </row>
    <row r="148" spans="1:9" ht="60">
      <c r="A148" s="45" t="s">
        <v>23</v>
      </c>
      <c r="B148" s="27">
        <v>6092</v>
      </c>
      <c r="C148" s="27" t="str">
        <f>VLOOKUP(B148,chauffeurslijst!A:B,2,0)</f>
        <v>Boone Pascal</v>
      </c>
      <c r="D148" s="81">
        <v>43439</v>
      </c>
      <c r="E148" s="38" t="s">
        <v>192</v>
      </c>
      <c r="F148" s="38">
        <f t="shared" si="4"/>
        <v>12</v>
      </c>
      <c r="G148" s="22">
        <f t="shared" si="5"/>
        <v>2018</v>
      </c>
      <c r="H148" s="22">
        <f>COUNTIF(B:B,B148)</f>
        <v>20</v>
      </c>
      <c r="I148" t="str">
        <f>VLOOKUP(B148,'controle 2022'!A:D,4,0)</f>
        <v>In dienst</v>
      </c>
    </row>
    <row r="149" spans="1:9" ht="120">
      <c r="A149" s="45" t="s">
        <v>23</v>
      </c>
      <c r="B149" s="27">
        <v>6092</v>
      </c>
      <c r="C149" s="27" t="s">
        <v>193</v>
      </c>
      <c r="D149" s="81">
        <v>43600</v>
      </c>
      <c r="E149" s="38" t="s">
        <v>194</v>
      </c>
      <c r="F149" s="38">
        <f t="shared" si="4"/>
        <v>5</v>
      </c>
      <c r="G149" s="22">
        <f t="shared" si="5"/>
        <v>2019</v>
      </c>
      <c r="H149" s="22">
        <f>COUNTIF(B:B,B149)</f>
        <v>20</v>
      </c>
      <c r="I149" t="str">
        <f>VLOOKUP(B149,'controle 2022'!A:D,4,0)</f>
        <v>In dienst</v>
      </c>
    </row>
    <row r="150" spans="1:9">
      <c r="A150" s="47" t="s">
        <v>38</v>
      </c>
      <c r="B150" s="27">
        <v>6147</v>
      </c>
      <c r="C150" s="27" t="str">
        <f>VLOOKUP(B150,chauffeurslijst!A:B,2,0)</f>
        <v>Van der Cruyssen Franky</v>
      </c>
      <c r="D150" s="81">
        <v>41656</v>
      </c>
      <c r="E150" s="38" t="s">
        <v>195</v>
      </c>
      <c r="F150" s="38">
        <f t="shared" si="4"/>
        <v>1</v>
      </c>
      <c r="G150" s="22">
        <f t="shared" si="5"/>
        <v>2014</v>
      </c>
      <c r="H150" s="22">
        <f>COUNTIF(B:B,B150)</f>
        <v>11</v>
      </c>
      <c r="I150" t="str">
        <f>VLOOKUP(B150,'controle 2022'!A:D,4,0)</f>
        <v>In dienst</v>
      </c>
    </row>
    <row r="151" spans="1:9" ht="30">
      <c r="A151" s="47" t="s">
        <v>38</v>
      </c>
      <c r="B151" s="27">
        <v>6147</v>
      </c>
      <c r="C151" s="27" t="str">
        <f>VLOOKUP(B151,chauffeurslijst!A:B,2,0)</f>
        <v>Van der Cruyssen Franky</v>
      </c>
      <c r="D151" s="81">
        <v>41656</v>
      </c>
      <c r="E151" s="38" t="s">
        <v>196</v>
      </c>
      <c r="F151" s="38">
        <f t="shared" si="4"/>
        <v>1</v>
      </c>
      <c r="G151" s="22">
        <f t="shared" si="5"/>
        <v>2014</v>
      </c>
      <c r="H151" s="22">
        <f>COUNTIF(B:B,B151)</f>
        <v>11</v>
      </c>
      <c r="I151" t="str">
        <f>VLOOKUP(B151,'controle 2022'!A:D,4,0)</f>
        <v>In dienst</v>
      </c>
    </row>
    <row r="152" spans="1:9" ht="30">
      <c r="A152" s="47" t="s">
        <v>38</v>
      </c>
      <c r="B152" s="27">
        <v>6147</v>
      </c>
      <c r="C152" s="27" t="str">
        <f>VLOOKUP(B152,chauffeurslijst!A:B,2,0)</f>
        <v>Van der Cruyssen Franky</v>
      </c>
      <c r="D152" s="81">
        <v>41697</v>
      </c>
      <c r="E152" s="38" t="s">
        <v>197</v>
      </c>
      <c r="F152" s="38">
        <f t="shared" si="4"/>
        <v>2</v>
      </c>
      <c r="G152" s="22">
        <f t="shared" si="5"/>
        <v>2014</v>
      </c>
      <c r="H152" s="22">
        <f>COUNTIF(B:B,B152)</f>
        <v>11</v>
      </c>
      <c r="I152" t="str">
        <f>VLOOKUP(B152,'controle 2022'!A:D,4,0)</f>
        <v>In dienst</v>
      </c>
    </row>
    <row r="153" spans="1:9">
      <c r="A153" s="47" t="s">
        <v>38</v>
      </c>
      <c r="B153" s="27">
        <v>6147</v>
      </c>
      <c r="C153" s="27" t="str">
        <f>VLOOKUP(B153,chauffeurslijst!A:B,2,0)</f>
        <v>Van der Cruyssen Franky</v>
      </c>
      <c r="D153" s="81">
        <v>41975</v>
      </c>
      <c r="E153" s="38" t="s">
        <v>198</v>
      </c>
      <c r="F153" s="38">
        <f t="shared" si="4"/>
        <v>12</v>
      </c>
      <c r="G153" s="22">
        <f t="shared" si="5"/>
        <v>2014</v>
      </c>
      <c r="H153" s="22">
        <f>COUNTIF(B:B,B153)</f>
        <v>11</v>
      </c>
      <c r="I153" t="str">
        <f>VLOOKUP(B153,'controle 2022'!A:D,4,0)</f>
        <v>In dienst</v>
      </c>
    </row>
    <row r="154" spans="1:9" ht="45">
      <c r="A154" s="47" t="s">
        <v>199</v>
      </c>
      <c r="B154" s="27">
        <v>6147</v>
      </c>
      <c r="C154" s="27" t="str">
        <f>VLOOKUP(B154,chauffeurslijst!A:B,2,0)</f>
        <v>Van der Cruyssen Franky</v>
      </c>
      <c r="D154" s="81">
        <v>43262</v>
      </c>
      <c r="E154" s="38" t="s">
        <v>200</v>
      </c>
      <c r="F154" s="38">
        <f t="shared" si="4"/>
        <v>6</v>
      </c>
      <c r="G154" s="22">
        <f t="shared" si="5"/>
        <v>2018</v>
      </c>
      <c r="H154" s="22">
        <f>COUNTIF(B:B,B154)</f>
        <v>11</v>
      </c>
      <c r="I154" t="str">
        <f>VLOOKUP(B154,'controle 2022'!A:D,4,0)</f>
        <v>In dienst</v>
      </c>
    </row>
    <row r="155" spans="1:9" ht="45">
      <c r="A155" s="45" t="s">
        <v>199</v>
      </c>
      <c r="B155" s="27">
        <v>6147</v>
      </c>
      <c r="C155" s="27" t="str">
        <f>VLOOKUP(B155,chauffeurslijst!A:B,2,0)</f>
        <v>Van der Cruyssen Franky</v>
      </c>
      <c r="D155" s="81">
        <v>43263</v>
      </c>
      <c r="E155" s="38" t="s">
        <v>201</v>
      </c>
      <c r="F155" s="38">
        <f t="shared" si="4"/>
        <v>6</v>
      </c>
      <c r="G155" s="22">
        <f t="shared" si="5"/>
        <v>2018</v>
      </c>
      <c r="H155" s="22">
        <f>COUNTIF(B:B,B155)</f>
        <v>11</v>
      </c>
      <c r="I155" t="str">
        <f>VLOOKUP(B155,'controle 2022'!A:D,4,0)</f>
        <v>In dienst</v>
      </c>
    </row>
    <row r="156" spans="1:9" ht="75">
      <c r="A156" s="45" t="s">
        <v>202</v>
      </c>
      <c r="B156" s="27">
        <v>6147</v>
      </c>
      <c r="C156" s="27" t="str">
        <f>VLOOKUP(B156,chauffeurslijst!A:B,2,0)</f>
        <v>Van der Cruyssen Franky</v>
      </c>
      <c r="D156" s="81">
        <v>43389</v>
      </c>
      <c r="E156" s="38" t="s">
        <v>203</v>
      </c>
      <c r="F156" s="38">
        <f t="shared" si="4"/>
        <v>10</v>
      </c>
      <c r="G156" s="22">
        <f t="shared" si="5"/>
        <v>2018</v>
      </c>
      <c r="H156" s="22">
        <f>COUNTIF(B:B,B156)</f>
        <v>11</v>
      </c>
      <c r="I156" t="str">
        <f>VLOOKUP(B156,'controle 2022'!A:D,4,0)</f>
        <v>In dienst</v>
      </c>
    </row>
    <row r="157" spans="1:9" ht="135">
      <c r="A157" s="45" t="s">
        <v>204</v>
      </c>
      <c r="B157" s="27">
        <v>6147</v>
      </c>
      <c r="C157" s="27" t="str">
        <f>VLOOKUP(B157,chauffeurslijst!A:B,2,0)</f>
        <v>Van der Cruyssen Franky</v>
      </c>
      <c r="D157" s="81">
        <v>44027</v>
      </c>
      <c r="E157" s="57" t="s">
        <v>205</v>
      </c>
      <c r="F157" s="38">
        <f t="shared" si="4"/>
        <v>7</v>
      </c>
      <c r="G157" s="22">
        <f t="shared" si="5"/>
        <v>2020</v>
      </c>
      <c r="H157" s="22">
        <f>COUNTIF(B:B,B157)</f>
        <v>11</v>
      </c>
      <c r="I157" t="str">
        <f>VLOOKUP(B157,'controle 2022'!A:D,4,0)</f>
        <v>In dienst</v>
      </c>
    </row>
    <row r="158" spans="1:9" ht="30">
      <c r="A158" s="45" t="s">
        <v>128</v>
      </c>
      <c r="B158" s="27">
        <v>6147</v>
      </c>
      <c r="C158" s="27" t="s">
        <v>206</v>
      </c>
      <c r="D158" s="81">
        <v>44755</v>
      </c>
      <c r="E158" s="57" t="s">
        <v>207</v>
      </c>
      <c r="F158" s="38">
        <f t="shared" si="4"/>
        <v>7</v>
      </c>
      <c r="G158" s="22">
        <f t="shared" si="5"/>
        <v>2022</v>
      </c>
      <c r="H158" s="22">
        <f>COUNTIF(B:B,B158)</f>
        <v>11</v>
      </c>
      <c r="I158" t="str">
        <f>VLOOKUP(B158,'controle 2022'!A:D,4,0)</f>
        <v>In dienst</v>
      </c>
    </row>
    <row r="159" spans="1:9" ht="30">
      <c r="A159" s="45" t="s">
        <v>128</v>
      </c>
      <c r="B159" s="27">
        <v>6147</v>
      </c>
      <c r="C159" s="27" t="s">
        <v>206</v>
      </c>
      <c r="D159" s="81">
        <v>44813</v>
      </c>
      <c r="E159" s="57" t="s">
        <v>208</v>
      </c>
      <c r="F159" s="38">
        <f t="shared" si="4"/>
        <v>9</v>
      </c>
      <c r="G159" s="22">
        <f t="shared" si="5"/>
        <v>2022</v>
      </c>
      <c r="H159" s="22">
        <f>COUNTIF(B:B,B159)</f>
        <v>11</v>
      </c>
      <c r="I159" t="str">
        <f>VLOOKUP(B159,'controle 2022'!A:D,4,0)</f>
        <v>In dienst</v>
      </c>
    </row>
    <row r="160" spans="1:9" ht="90">
      <c r="A160" s="45" t="s">
        <v>128</v>
      </c>
      <c r="B160" s="27">
        <v>6147</v>
      </c>
      <c r="C160" s="27" t="s">
        <v>206</v>
      </c>
      <c r="D160" s="81">
        <v>44946</v>
      </c>
      <c r="E160" s="57" t="s">
        <v>209</v>
      </c>
      <c r="F160" s="38">
        <f t="shared" si="4"/>
        <v>1</v>
      </c>
      <c r="G160" s="22">
        <f t="shared" si="5"/>
        <v>2023</v>
      </c>
      <c r="H160" s="22">
        <f>COUNTIF(B:B,B160)</f>
        <v>11</v>
      </c>
      <c r="I160" t="str">
        <f>VLOOKUP(B160,'controle 2022'!A:D,4,0)</f>
        <v>In dienst</v>
      </c>
    </row>
    <row r="161" spans="1:9">
      <c r="A161" s="47" t="s">
        <v>38</v>
      </c>
      <c r="B161" s="27">
        <v>6229</v>
      </c>
      <c r="C161" s="27" t="str">
        <f>VLOOKUP(B161,chauffeurslijst!A:B,2,0)</f>
        <v>De Meyer Antoon</v>
      </c>
      <c r="D161" s="81">
        <v>40844</v>
      </c>
      <c r="E161" s="38" t="s">
        <v>210</v>
      </c>
      <c r="F161" s="38">
        <f t="shared" si="4"/>
        <v>10</v>
      </c>
      <c r="G161" s="22">
        <f t="shared" si="5"/>
        <v>2011</v>
      </c>
      <c r="H161" s="22">
        <f>COUNTIF(B:B,B161)</f>
        <v>19</v>
      </c>
      <c r="I161" t="str">
        <f>VLOOKUP(B161,'controle 2022'!A:D,4,0)</f>
        <v>In dienst</v>
      </c>
    </row>
    <row r="162" spans="1:9">
      <c r="A162" s="47" t="s">
        <v>38</v>
      </c>
      <c r="B162" s="27">
        <v>6229</v>
      </c>
      <c r="C162" s="27" t="str">
        <f>VLOOKUP(B162,chauffeurslijst!A:B,2,0)</f>
        <v>De Meyer Antoon</v>
      </c>
      <c r="D162" s="81">
        <v>41229</v>
      </c>
      <c r="E162" s="38" t="s">
        <v>211</v>
      </c>
      <c r="F162" s="38">
        <f t="shared" si="4"/>
        <v>11</v>
      </c>
      <c r="G162" s="22">
        <f t="shared" si="5"/>
        <v>2012</v>
      </c>
      <c r="H162" s="22">
        <f>COUNTIF(B:B,B162)</f>
        <v>19</v>
      </c>
      <c r="I162" t="str">
        <f>VLOOKUP(B162,'controle 2022'!A:D,4,0)</f>
        <v>In dienst</v>
      </c>
    </row>
    <row r="163" spans="1:9" ht="15" customHeight="1">
      <c r="A163" s="47" t="s">
        <v>38</v>
      </c>
      <c r="B163" s="27">
        <v>6229</v>
      </c>
      <c r="C163" s="27" t="str">
        <f>VLOOKUP(B163,chauffeurslijst!A:B,2,0)</f>
        <v>De Meyer Antoon</v>
      </c>
      <c r="D163" s="81">
        <v>41488</v>
      </c>
      <c r="E163" s="38" t="s">
        <v>212</v>
      </c>
      <c r="F163" s="38">
        <f t="shared" si="4"/>
        <v>8</v>
      </c>
      <c r="G163" s="22">
        <f t="shared" si="5"/>
        <v>2013</v>
      </c>
      <c r="H163" s="22">
        <f>COUNTIF(B:B,B163)</f>
        <v>19</v>
      </c>
      <c r="I163" t="str">
        <f>VLOOKUP(B163,'controle 2022'!A:D,4,0)</f>
        <v>In dienst</v>
      </c>
    </row>
    <row r="164" spans="1:9">
      <c r="A164" s="47" t="s">
        <v>38</v>
      </c>
      <c r="B164" s="27">
        <v>6229</v>
      </c>
      <c r="C164" s="27" t="str">
        <f>VLOOKUP(B164,chauffeurslijst!A:B,2,0)</f>
        <v>De Meyer Antoon</v>
      </c>
      <c r="D164" s="81">
        <v>41499</v>
      </c>
      <c r="E164" s="38" t="s">
        <v>213</v>
      </c>
      <c r="F164" s="38">
        <f t="shared" si="4"/>
        <v>8</v>
      </c>
      <c r="G164" s="22">
        <f t="shared" si="5"/>
        <v>2013</v>
      </c>
      <c r="H164" s="22">
        <f>COUNTIF(B:B,B164)</f>
        <v>19</v>
      </c>
      <c r="I164" t="str">
        <f>VLOOKUP(B164,'controle 2022'!A:D,4,0)</f>
        <v>In dienst</v>
      </c>
    </row>
    <row r="165" spans="1:9" ht="75">
      <c r="A165" s="45" t="s">
        <v>67</v>
      </c>
      <c r="B165" s="27">
        <v>6229</v>
      </c>
      <c r="C165" s="27" t="str">
        <f>VLOOKUP(B165,chauffeurslijst!A:B,2,0)</f>
        <v>De Meyer Antoon</v>
      </c>
      <c r="D165" s="81">
        <v>41619</v>
      </c>
      <c r="E165" s="38" t="s">
        <v>214</v>
      </c>
      <c r="F165" s="38">
        <f t="shared" si="4"/>
        <v>12</v>
      </c>
      <c r="G165" s="22">
        <f t="shared" si="5"/>
        <v>2013</v>
      </c>
      <c r="H165" s="22">
        <f>COUNTIF(B:B,B165)</f>
        <v>19</v>
      </c>
      <c r="I165" t="str">
        <f>VLOOKUP(B165,'controle 2022'!A:D,4,0)</f>
        <v>In dienst</v>
      </c>
    </row>
    <row r="166" spans="1:9">
      <c r="A166" s="47" t="s">
        <v>38</v>
      </c>
      <c r="B166" s="27">
        <v>6229</v>
      </c>
      <c r="C166" s="27" t="str">
        <f>VLOOKUP(B166,chauffeurslijst!A:B,2,0)</f>
        <v>De Meyer Antoon</v>
      </c>
      <c r="D166" s="81">
        <v>41745</v>
      </c>
      <c r="E166" s="38" t="s">
        <v>215</v>
      </c>
      <c r="F166" s="38">
        <f t="shared" si="4"/>
        <v>4</v>
      </c>
      <c r="G166" s="22">
        <f t="shared" si="5"/>
        <v>2014</v>
      </c>
      <c r="H166" s="22">
        <f>COUNTIF(B:B,B166)</f>
        <v>19</v>
      </c>
      <c r="I166" t="str">
        <f>VLOOKUP(B166,'controle 2022'!A:D,4,0)</f>
        <v>In dienst</v>
      </c>
    </row>
    <row r="167" spans="1:9">
      <c r="A167" s="47" t="s">
        <v>38</v>
      </c>
      <c r="B167" s="27">
        <v>6229</v>
      </c>
      <c r="C167" s="27" t="str">
        <f>VLOOKUP(B167,chauffeurslijst!A:B,2,0)</f>
        <v>De Meyer Antoon</v>
      </c>
      <c r="D167" s="81">
        <v>41745</v>
      </c>
      <c r="E167" s="38" t="s">
        <v>216</v>
      </c>
      <c r="F167" s="38">
        <f t="shared" si="4"/>
        <v>4</v>
      </c>
      <c r="G167" s="22">
        <f t="shared" si="5"/>
        <v>2014</v>
      </c>
      <c r="H167" s="22">
        <f>COUNTIF(B:B,B167)</f>
        <v>19</v>
      </c>
      <c r="I167" t="str">
        <f>VLOOKUP(B167,'controle 2022'!A:D,4,0)</f>
        <v>In dienst</v>
      </c>
    </row>
    <row r="168" spans="1:9" ht="15" customHeight="1">
      <c r="A168" s="47" t="s">
        <v>38</v>
      </c>
      <c r="B168" s="27">
        <v>6229</v>
      </c>
      <c r="C168" s="27" t="str">
        <f>VLOOKUP(B168,chauffeurslijst!A:B,2,0)</f>
        <v>De Meyer Antoon</v>
      </c>
      <c r="D168" s="81">
        <v>41754</v>
      </c>
      <c r="E168" s="38" t="s">
        <v>217</v>
      </c>
      <c r="F168" s="38">
        <f t="shared" si="4"/>
        <v>4</v>
      </c>
      <c r="G168" s="22">
        <f t="shared" si="5"/>
        <v>2014</v>
      </c>
      <c r="H168" s="22">
        <f>COUNTIF(B:B,B168)</f>
        <v>19</v>
      </c>
      <c r="I168" t="str">
        <f>VLOOKUP(B168,'controle 2022'!A:D,4,0)</f>
        <v>In dienst</v>
      </c>
    </row>
    <row r="169" spans="1:9" ht="15" customHeight="1">
      <c r="A169" s="45" t="s">
        <v>9</v>
      </c>
      <c r="B169" s="27">
        <v>6229</v>
      </c>
      <c r="C169" s="27" t="str">
        <f>VLOOKUP(B169,chauffeurslijst!A:B,2,0)</f>
        <v>De Meyer Antoon</v>
      </c>
      <c r="D169" s="81">
        <v>42626</v>
      </c>
      <c r="E169" s="38" t="s">
        <v>22</v>
      </c>
      <c r="F169" s="38">
        <f t="shared" si="4"/>
        <v>9</v>
      </c>
      <c r="G169" s="22">
        <f t="shared" si="5"/>
        <v>2016</v>
      </c>
      <c r="H169" s="22">
        <f>COUNTIF(B:B,B169)</f>
        <v>19</v>
      </c>
      <c r="I169" t="str">
        <f>VLOOKUP(B169,'controle 2022'!A:D,4,0)</f>
        <v>In dienst</v>
      </c>
    </row>
    <row r="170" spans="1:9">
      <c r="A170" s="45" t="s">
        <v>153</v>
      </c>
      <c r="B170" s="27">
        <v>6229</v>
      </c>
      <c r="C170" s="27" t="str">
        <f>VLOOKUP(B170,chauffeurslijst!A:B,2,0)</f>
        <v>De Meyer Antoon</v>
      </c>
      <c r="D170" s="82">
        <v>42795</v>
      </c>
      <c r="E170" s="38" t="s">
        <v>218</v>
      </c>
      <c r="F170" s="38">
        <f t="shared" si="4"/>
        <v>3</v>
      </c>
      <c r="G170" s="22">
        <f t="shared" si="5"/>
        <v>2017</v>
      </c>
      <c r="H170" s="22">
        <f>COUNTIF(B:B,B170)</f>
        <v>19</v>
      </c>
      <c r="I170" t="str">
        <f>VLOOKUP(B170,'controle 2022'!A:D,4,0)</f>
        <v>In dienst</v>
      </c>
    </row>
    <row r="171" spans="1:9" ht="15" customHeight="1">
      <c r="A171" s="45" t="s">
        <v>147</v>
      </c>
      <c r="B171" s="27">
        <v>6229</v>
      </c>
      <c r="C171" s="27" t="str">
        <f>IF(ISNA(VLOOKUP(B171,chauffeurslijst!A:B,2,0)),"",(VLOOKUP(B171,chauffeurslijst!A:B,2,0)))</f>
        <v>De Meyer Antoon</v>
      </c>
      <c r="D171" s="81">
        <v>42957</v>
      </c>
      <c r="E171" s="38" t="s">
        <v>219</v>
      </c>
      <c r="F171" s="38">
        <f t="shared" si="4"/>
        <v>8</v>
      </c>
      <c r="G171" s="22">
        <f t="shared" si="5"/>
        <v>2017</v>
      </c>
      <c r="H171" s="22">
        <f>COUNTIF(B:B,B171)</f>
        <v>19</v>
      </c>
      <c r="I171" t="str">
        <f>VLOOKUP(B171,'controle 2022'!A:D,4,0)</f>
        <v>In dienst</v>
      </c>
    </row>
    <row r="172" spans="1:9">
      <c r="A172" s="45" t="s">
        <v>79</v>
      </c>
      <c r="B172" s="27">
        <v>6229</v>
      </c>
      <c r="C172" s="27" t="str">
        <f>VLOOKUP(B172,chauffeurslijst!A:B,2,0)</f>
        <v>De Meyer Antoon</v>
      </c>
      <c r="D172" s="81">
        <v>43222</v>
      </c>
      <c r="E172" s="38" t="s">
        <v>220</v>
      </c>
      <c r="F172" s="38">
        <f t="shared" si="4"/>
        <v>5</v>
      </c>
      <c r="G172" s="22">
        <f t="shared" si="5"/>
        <v>2018</v>
      </c>
      <c r="H172" s="22">
        <f>COUNTIF(B:B,B172)</f>
        <v>19</v>
      </c>
      <c r="I172" t="str">
        <f>VLOOKUP(B172,'controle 2022'!A:D,4,0)</f>
        <v>In dienst</v>
      </c>
    </row>
    <row r="173" spans="1:9" ht="90">
      <c r="A173" s="45" t="s">
        <v>23</v>
      </c>
      <c r="B173" s="27">
        <v>6229</v>
      </c>
      <c r="C173" s="27" t="str">
        <f>VLOOKUP(B173,chauffeurslijst!A:B,2,0)</f>
        <v>De Meyer Antoon</v>
      </c>
      <c r="D173" s="81">
        <v>43243</v>
      </c>
      <c r="E173" s="38" t="s">
        <v>221</v>
      </c>
      <c r="F173" s="38">
        <f t="shared" si="4"/>
        <v>5</v>
      </c>
      <c r="G173" s="22">
        <f t="shared" si="5"/>
        <v>2018</v>
      </c>
      <c r="H173" s="22">
        <f>COUNTIF(B:B,B173)</f>
        <v>19</v>
      </c>
      <c r="I173" t="str">
        <f>VLOOKUP(B173,'controle 2022'!A:D,4,0)</f>
        <v>In dienst</v>
      </c>
    </row>
    <row r="174" spans="1:9">
      <c r="A174" s="45" t="s">
        <v>9</v>
      </c>
      <c r="B174" s="27">
        <v>6229</v>
      </c>
      <c r="C174" s="27" t="str">
        <f>VLOOKUP(B174,chauffeurslijst!A:B,2,0)</f>
        <v>De Meyer Antoon</v>
      </c>
      <c r="D174" s="81">
        <v>43278</v>
      </c>
      <c r="E174" s="38" t="s">
        <v>222</v>
      </c>
      <c r="F174" s="38">
        <f t="shared" si="4"/>
        <v>6</v>
      </c>
      <c r="G174" s="22">
        <f t="shared" si="5"/>
        <v>2018</v>
      </c>
      <c r="H174" s="22">
        <f>COUNTIF(B:B,B174)</f>
        <v>19</v>
      </c>
      <c r="I174" t="str">
        <f>VLOOKUP(B174,'controle 2022'!A:D,4,0)</f>
        <v>In dienst</v>
      </c>
    </row>
    <row r="175" spans="1:9" ht="60">
      <c r="A175" s="45" t="s">
        <v>23</v>
      </c>
      <c r="B175" s="27">
        <v>6229</v>
      </c>
      <c r="C175" s="27" t="str">
        <f>VLOOKUP(B175,chauffeurslijst!A:B,2,0)</f>
        <v>De Meyer Antoon</v>
      </c>
      <c r="D175" s="81">
        <v>43292</v>
      </c>
      <c r="E175" s="38" t="s">
        <v>223</v>
      </c>
      <c r="F175" s="38">
        <f t="shared" si="4"/>
        <v>7</v>
      </c>
      <c r="G175" s="22">
        <f t="shared" si="5"/>
        <v>2018</v>
      </c>
      <c r="H175" s="22">
        <f>COUNTIF(B:B,B175)</f>
        <v>19</v>
      </c>
      <c r="I175" t="str">
        <f>VLOOKUP(B175,'controle 2022'!A:D,4,0)</f>
        <v>In dienst</v>
      </c>
    </row>
    <row r="176" spans="1:9">
      <c r="A176" s="45" t="s">
        <v>23</v>
      </c>
      <c r="B176" s="27">
        <v>6229</v>
      </c>
      <c r="C176" s="27" t="str">
        <f>VLOOKUP(B176,chauffeurslijst!A:B,2,0)</f>
        <v>De Meyer Antoon</v>
      </c>
      <c r="D176" s="81">
        <v>43343</v>
      </c>
      <c r="E176" s="38" t="s">
        <v>224</v>
      </c>
      <c r="F176" s="38">
        <f t="shared" si="4"/>
        <v>8</v>
      </c>
      <c r="G176" s="22">
        <f t="shared" si="5"/>
        <v>2018</v>
      </c>
      <c r="H176" s="22">
        <f>COUNTIF(B:B,B176)</f>
        <v>19</v>
      </c>
      <c r="I176" t="str">
        <f>VLOOKUP(B176,'controle 2022'!A:D,4,0)</f>
        <v>In dienst</v>
      </c>
    </row>
    <row r="177" spans="1:9" ht="30">
      <c r="A177" s="45" t="s">
        <v>23</v>
      </c>
      <c r="B177" s="27">
        <v>6229</v>
      </c>
      <c r="C177" s="27" t="str">
        <f>VLOOKUP(B177,chauffeurslijst!A:B,2,0)</f>
        <v>De Meyer Antoon</v>
      </c>
      <c r="D177" s="81">
        <v>43445</v>
      </c>
      <c r="E177" s="38" t="s">
        <v>225</v>
      </c>
      <c r="F177" s="38">
        <f t="shared" si="4"/>
        <v>12</v>
      </c>
      <c r="G177" s="22">
        <f t="shared" si="5"/>
        <v>2018</v>
      </c>
      <c r="H177" s="22">
        <f>COUNTIF(B:B,B177)</f>
        <v>19</v>
      </c>
      <c r="I177" t="str">
        <f>VLOOKUP(B177,'controle 2022'!A:D,4,0)</f>
        <v>In dienst</v>
      </c>
    </row>
    <row r="178" spans="1:9" ht="45">
      <c r="A178" s="47" t="s">
        <v>226</v>
      </c>
      <c r="B178" s="27">
        <v>6229</v>
      </c>
      <c r="C178" s="27" t="s">
        <v>227</v>
      </c>
      <c r="D178" s="81">
        <v>44127</v>
      </c>
      <c r="E178" s="38" t="s">
        <v>228</v>
      </c>
      <c r="F178" s="38">
        <f t="shared" si="4"/>
        <v>10</v>
      </c>
      <c r="G178" s="22">
        <f t="shared" si="5"/>
        <v>2020</v>
      </c>
      <c r="H178" s="22">
        <f>COUNTIF(B:B,B178)</f>
        <v>19</v>
      </c>
      <c r="I178" t="str">
        <f>VLOOKUP(B178,'controle 2022'!A:D,4,0)</f>
        <v>In dienst</v>
      </c>
    </row>
    <row r="179" spans="1:9" ht="45">
      <c r="A179" s="47" t="s">
        <v>226</v>
      </c>
      <c r="B179" s="27">
        <v>6229</v>
      </c>
      <c r="C179" s="27" t="s">
        <v>227</v>
      </c>
      <c r="D179" s="81">
        <v>44266</v>
      </c>
      <c r="E179" s="38" t="s">
        <v>229</v>
      </c>
      <c r="F179" s="38">
        <f t="shared" si="4"/>
        <v>3</v>
      </c>
      <c r="G179" s="22">
        <f t="shared" si="5"/>
        <v>2021</v>
      </c>
      <c r="H179" s="22">
        <f>COUNTIF(B:B,B179)</f>
        <v>19</v>
      </c>
      <c r="I179" t="str">
        <f>VLOOKUP(B179,'controle 2022'!A:D,4,0)</f>
        <v>In dienst</v>
      </c>
    </row>
    <row r="180" spans="1:9">
      <c r="A180" s="45" t="s">
        <v>27</v>
      </c>
      <c r="B180" s="27">
        <v>6310</v>
      </c>
      <c r="C180" s="27" t="str">
        <f>VLOOKUP(B180,chauffeurslijst!A:B,2,0)</f>
        <v>De Craene Peter</v>
      </c>
      <c r="D180" s="81">
        <v>40931</v>
      </c>
      <c r="E180" s="57">
        <v>40931</v>
      </c>
      <c r="F180" s="38">
        <f t="shared" si="4"/>
        <v>1</v>
      </c>
      <c r="G180" s="22">
        <f t="shared" si="5"/>
        <v>2012</v>
      </c>
      <c r="H180" s="22">
        <f>COUNTIF(B:B,B180)</f>
        <v>2</v>
      </c>
      <c r="I180" t="str">
        <f>VLOOKUP(B180,'controle 2022'!A:D,4,0)</f>
        <v>In dienst</v>
      </c>
    </row>
    <row r="181" spans="1:9" ht="30">
      <c r="A181" s="47" t="s">
        <v>25</v>
      </c>
      <c r="B181" s="27">
        <v>6310</v>
      </c>
      <c r="C181" s="27" t="str">
        <f>VLOOKUP(B181,chauffeurslijst!A:B,2,0)</f>
        <v>De Craene Peter</v>
      </c>
      <c r="D181" s="81">
        <v>44699</v>
      </c>
      <c r="E181" s="57" t="s">
        <v>230</v>
      </c>
      <c r="F181" s="38">
        <f t="shared" si="4"/>
        <v>5</v>
      </c>
      <c r="G181" s="22">
        <f t="shared" si="5"/>
        <v>2022</v>
      </c>
      <c r="H181" s="22">
        <f>COUNTIF(B:B,B181)</f>
        <v>2</v>
      </c>
      <c r="I181" t="str">
        <f>VLOOKUP(B181,'controle 2022'!A:D,4,0)</f>
        <v>In dienst</v>
      </c>
    </row>
    <row r="182" spans="1:9">
      <c r="A182" s="45" t="s">
        <v>65</v>
      </c>
      <c r="B182" s="27">
        <v>7195</v>
      </c>
      <c r="C182" s="27" t="str">
        <f>VLOOKUP(B183,chauffeurslijst!A:B,2,0)</f>
        <v>Martens Dominique</v>
      </c>
      <c r="D182" s="81">
        <v>41680</v>
      </c>
      <c r="E182" s="38" t="s">
        <v>231</v>
      </c>
      <c r="F182" s="38">
        <f t="shared" si="4"/>
        <v>2</v>
      </c>
      <c r="G182" s="22">
        <f t="shared" si="5"/>
        <v>2014</v>
      </c>
      <c r="H182" s="22">
        <f>COUNTIF(B:B,B182)</f>
        <v>1</v>
      </c>
      <c r="I182" t="str">
        <f>VLOOKUP(B182,'controle 2022'!A:D,4,0)</f>
        <v>AZV2</v>
      </c>
    </row>
    <row r="183" spans="1:9">
      <c r="A183" s="47" t="s">
        <v>38</v>
      </c>
      <c r="B183" s="27">
        <v>7422</v>
      </c>
      <c r="C183" s="27" t="str">
        <f>VLOOKUP(B183,chauffeurslijst!A:B,2,0)</f>
        <v>Martens Dominique</v>
      </c>
      <c r="D183" s="81">
        <v>42340</v>
      </c>
      <c r="E183" s="38" t="s">
        <v>232</v>
      </c>
      <c r="F183" s="38">
        <f t="shared" si="4"/>
        <v>12</v>
      </c>
      <c r="G183" s="22">
        <f t="shared" si="5"/>
        <v>2015</v>
      </c>
      <c r="H183" s="22">
        <f>COUNTIF(B:B,B183)</f>
        <v>6</v>
      </c>
      <c r="I183" t="str">
        <f>VLOOKUP(B183,'controle 2022'!A:D,4,0)</f>
        <v>In dienst</v>
      </c>
    </row>
    <row r="184" spans="1:9" ht="30">
      <c r="A184" s="45" t="s">
        <v>27</v>
      </c>
      <c r="B184" s="27">
        <v>7422</v>
      </c>
      <c r="C184" s="27" t="str">
        <f>VLOOKUP(B184,chauffeurslijst!A:B,2,0)</f>
        <v>Martens Dominique</v>
      </c>
      <c r="D184" s="81">
        <v>42681</v>
      </c>
      <c r="E184" s="38" t="s">
        <v>233</v>
      </c>
      <c r="F184" s="38">
        <f t="shared" si="4"/>
        <v>11</v>
      </c>
      <c r="G184" s="22">
        <f t="shared" si="5"/>
        <v>2016</v>
      </c>
      <c r="H184" s="22">
        <f>COUNTIF(B:B,B184)</f>
        <v>6</v>
      </c>
      <c r="I184" t="str">
        <f>VLOOKUP(B184,'controle 2022'!A:D,4,0)</f>
        <v>In dienst</v>
      </c>
    </row>
    <row r="185" spans="1:9">
      <c r="A185" s="45" t="s">
        <v>9</v>
      </c>
      <c r="B185" s="27">
        <v>7422</v>
      </c>
      <c r="C185" s="27" t="str">
        <f>VLOOKUP(B185,chauffeurslijst!A:B,2,0)</f>
        <v>Martens Dominique</v>
      </c>
      <c r="D185" s="81">
        <v>42982</v>
      </c>
      <c r="E185" s="38" t="s">
        <v>22</v>
      </c>
      <c r="F185" s="38">
        <f t="shared" si="4"/>
        <v>9</v>
      </c>
      <c r="G185" s="22">
        <f t="shared" si="5"/>
        <v>2017</v>
      </c>
      <c r="H185" s="22">
        <f>COUNTIF(B:B,B185)</f>
        <v>6</v>
      </c>
      <c r="I185" t="str">
        <f>VLOOKUP(B185,'controle 2022'!A:D,4,0)</f>
        <v>In dienst</v>
      </c>
    </row>
    <row r="186" spans="1:9" ht="228">
      <c r="A186" s="45" t="s">
        <v>23</v>
      </c>
      <c r="B186" s="27">
        <v>7422</v>
      </c>
      <c r="C186" s="27" t="str">
        <f>VLOOKUP(B186,chauffeurslijst!A:B,2,0)</f>
        <v>Martens Dominique</v>
      </c>
      <c r="D186" s="81">
        <v>44446</v>
      </c>
      <c r="E186" s="70" t="s">
        <v>234</v>
      </c>
      <c r="F186" s="38">
        <f t="shared" si="4"/>
        <v>9</v>
      </c>
      <c r="G186" s="22">
        <f t="shared" si="5"/>
        <v>2021</v>
      </c>
      <c r="H186" s="22">
        <f>COUNTIF(B:B,B186)</f>
        <v>6</v>
      </c>
      <c r="I186" t="str">
        <f>VLOOKUP(B186,'controle 2022'!A:D,4,0)</f>
        <v>In dienst</v>
      </c>
    </row>
    <row r="187" spans="1:9">
      <c r="A187" s="45" t="s">
        <v>128</v>
      </c>
      <c r="B187" s="27">
        <v>7422</v>
      </c>
      <c r="C187" s="27" t="s">
        <v>235</v>
      </c>
      <c r="D187" s="81">
        <v>44741</v>
      </c>
      <c r="E187" s="70" t="s">
        <v>236</v>
      </c>
      <c r="F187" s="38">
        <f t="shared" si="4"/>
        <v>6</v>
      </c>
      <c r="G187" s="22">
        <f t="shared" si="5"/>
        <v>2022</v>
      </c>
      <c r="H187" s="22">
        <f>COUNTIF(B:B,B187)</f>
        <v>6</v>
      </c>
      <c r="I187" t="str">
        <f>VLOOKUP(B187,'controle 2022'!A:D,4,0)</f>
        <v>In dienst</v>
      </c>
    </row>
    <row r="188" spans="1:9">
      <c r="A188" s="47" t="s">
        <v>25</v>
      </c>
      <c r="B188" s="27">
        <v>7422</v>
      </c>
      <c r="C188" s="27" t="s">
        <v>237</v>
      </c>
      <c r="D188" s="81">
        <v>45411</v>
      </c>
      <c r="E188" s="38" t="s">
        <v>238</v>
      </c>
      <c r="F188" s="38">
        <f t="shared" si="4"/>
        <v>4</v>
      </c>
      <c r="G188" s="22">
        <f t="shared" si="5"/>
        <v>2024</v>
      </c>
      <c r="H188" s="22">
        <f>COUNTIF(B:B,B188)</f>
        <v>6</v>
      </c>
      <c r="I188" t="str">
        <f>VLOOKUP(B188,'controle 2022'!A:D,4,0)</f>
        <v>In dienst</v>
      </c>
    </row>
    <row r="189" spans="1:9">
      <c r="A189" s="45" t="s">
        <v>77</v>
      </c>
      <c r="B189" s="27">
        <v>7748</v>
      </c>
      <c r="C189" s="27" t="str">
        <f>VLOOKUP(B189,chauffeurslijst!A:B,2,0)</f>
        <v>Baetslé Stephen</v>
      </c>
      <c r="D189" s="81">
        <v>41079</v>
      </c>
      <c r="E189" s="57">
        <v>41079</v>
      </c>
      <c r="F189" s="38">
        <f t="shared" si="4"/>
        <v>6</v>
      </c>
      <c r="G189" s="22">
        <f t="shared" si="5"/>
        <v>2012</v>
      </c>
      <c r="H189" s="22">
        <f>COUNTIF(B:B,B189)</f>
        <v>12</v>
      </c>
      <c r="I189" t="str">
        <f>VLOOKUP(B189,'controle 2022'!A:D,4,0)</f>
        <v>In dienst</v>
      </c>
    </row>
    <row r="190" spans="1:9">
      <c r="A190" s="45" t="s">
        <v>14</v>
      </c>
      <c r="B190" s="27">
        <v>7748</v>
      </c>
      <c r="C190" s="27" t="str">
        <f>VLOOKUP(B190,chauffeurslijst!A:B,2,0)</f>
        <v>Baetslé Stephen</v>
      </c>
      <c r="D190" s="81">
        <v>41885</v>
      </c>
      <c r="E190" s="35" t="s">
        <v>239</v>
      </c>
      <c r="F190" s="38">
        <f t="shared" si="4"/>
        <v>9</v>
      </c>
      <c r="G190" s="22">
        <f t="shared" si="5"/>
        <v>2014</v>
      </c>
      <c r="H190" s="22">
        <f>COUNTIF(B:B,B190)</f>
        <v>12</v>
      </c>
      <c r="I190" t="str">
        <f>VLOOKUP(B190,'controle 2022'!A:D,4,0)</f>
        <v>In dienst</v>
      </c>
    </row>
    <row r="191" spans="1:9">
      <c r="A191" s="45" t="s">
        <v>23</v>
      </c>
      <c r="B191" s="27">
        <v>7748</v>
      </c>
      <c r="C191" s="27" t="str">
        <f>VLOOKUP(B191,chauffeurslijst!A:B,2,0)</f>
        <v>Baetslé Stephen</v>
      </c>
      <c r="D191" s="81">
        <v>43746</v>
      </c>
      <c r="E191" s="35" t="s">
        <v>240</v>
      </c>
      <c r="F191" s="38">
        <f t="shared" si="4"/>
        <v>10</v>
      </c>
      <c r="G191" s="22">
        <f t="shared" si="5"/>
        <v>2019</v>
      </c>
      <c r="H191" s="22">
        <f>COUNTIF(B:B,B191)</f>
        <v>12</v>
      </c>
      <c r="I191" t="str">
        <f>VLOOKUP(B191,'controle 2022'!A:D,4,0)</f>
        <v>In dienst</v>
      </c>
    </row>
    <row r="192" spans="1:9" ht="30">
      <c r="A192" s="45" t="s">
        <v>23</v>
      </c>
      <c r="B192" s="27">
        <v>7748</v>
      </c>
      <c r="C192" s="27" t="str">
        <f>VLOOKUP(B192,chauffeurslijst!A:B,2,0)</f>
        <v>Baetslé Stephen</v>
      </c>
      <c r="D192" s="81">
        <v>43801</v>
      </c>
      <c r="E192" s="35" t="s">
        <v>241</v>
      </c>
      <c r="F192" s="38">
        <f t="shared" si="4"/>
        <v>12</v>
      </c>
      <c r="G192" s="22">
        <f t="shared" si="5"/>
        <v>2019</v>
      </c>
      <c r="H192" s="22">
        <f>COUNTIF(B:B,B192)</f>
        <v>12</v>
      </c>
      <c r="I192" t="str">
        <f>VLOOKUP(B192,'controle 2022'!A:D,4,0)</f>
        <v>In dienst</v>
      </c>
    </row>
    <row r="193" spans="1:9" ht="30">
      <c r="A193" s="45" t="s">
        <v>11</v>
      </c>
      <c r="B193" s="27">
        <v>7748</v>
      </c>
      <c r="C193" s="27" t="str">
        <f>VLOOKUP(B193,chauffeurslijst!A:B,2,0)</f>
        <v>Baetslé Stephen</v>
      </c>
      <c r="D193" s="81">
        <v>44020</v>
      </c>
      <c r="E193" s="38" t="s">
        <v>242</v>
      </c>
      <c r="F193" s="38">
        <f t="shared" si="4"/>
        <v>7</v>
      </c>
      <c r="G193" s="22">
        <f t="shared" si="5"/>
        <v>2020</v>
      </c>
      <c r="H193" s="22">
        <f>COUNTIF(B:B,B193)</f>
        <v>12</v>
      </c>
      <c r="I193" t="str">
        <f>VLOOKUP(B193,'controle 2022'!A:D,4,0)</f>
        <v>In dienst</v>
      </c>
    </row>
    <row r="194" spans="1:9" ht="30">
      <c r="A194" s="45" t="s">
        <v>23</v>
      </c>
      <c r="B194" s="27">
        <v>7748</v>
      </c>
      <c r="C194" s="27" t="str">
        <f>VLOOKUP(B194,chauffeurslijst!A:B,2,0)</f>
        <v>Baetslé Stephen</v>
      </c>
      <c r="D194" s="81">
        <v>44165</v>
      </c>
      <c r="E194" s="38" t="s">
        <v>243</v>
      </c>
      <c r="F194" s="38">
        <f t="shared" ref="F194:F257" si="6">MONTH(D194)</f>
        <v>11</v>
      </c>
      <c r="G194" s="22">
        <f t="shared" ref="G194:G257" si="7">YEAR(D194)</f>
        <v>2020</v>
      </c>
      <c r="H194" s="22">
        <f>COUNTIF(B:B,B194)</f>
        <v>12</v>
      </c>
      <c r="I194" t="str">
        <f>VLOOKUP(B194,'controle 2022'!A:D,4,0)</f>
        <v>In dienst</v>
      </c>
    </row>
    <row r="195" spans="1:9" ht="45">
      <c r="A195" s="45" t="s">
        <v>244</v>
      </c>
      <c r="B195" s="27">
        <v>7748</v>
      </c>
      <c r="C195" s="27" t="str">
        <f>VLOOKUP(B195,chauffeurslijst!A:B,2,0)</f>
        <v>Baetslé Stephen</v>
      </c>
      <c r="D195" s="81">
        <v>44390</v>
      </c>
      <c r="E195" s="38" t="s">
        <v>245</v>
      </c>
      <c r="F195" s="38">
        <f t="shared" si="6"/>
        <v>7</v>
      </c>
      <c r="G195" s="22">
        <f t="shared" si="7"/>
        <v>2021</v>
      </c>
      <c r="H195" s="22">
        <f>COUNTIF(B:B,B195)</f>
        <v>12</v>
      </c>
      <c r="I195" t="str">
        <f>VLOOKUP(B195,'controle 2022'!A:D,4,0)</f>
        <v>In dienst</v>
      </c>
    </row>
    <row r="196" spans="1:9" ht="30">
      <c r="A196" s="45" t="s">
        <v>246</v>
      </c>
      <c r="B196" s="27">
        <v>7748</v>
      </c>
      <c r="C196" s="27" t="str">
        <f>VLOOKUP(B196,chauffeurslijst!A:B,2,0)</f>
        <v>Baetslé Stephen</v>
      </c>
      <c r="D196" s="81">
        <v>45547</v>
      </c>
      <c r="E196" s="38" t="s">
        <v>247</v>
      </c>
      <c r="F196" s="38">
        <f t="shared" si="6"/>
        <v>9</v>
      </c>
      <c r="G196" s="22">
        <f t="shared" si="7"/>
        <v>2024</v>
      </c>
      <c r="H196" s="22">
        <f>COUNTIF(B:B,B196)</f>
        <v>12</v>
      </c>
      <c r="I196" t="str">
        <f>VLOOKUP(B196,'controle 2022'!A:D,4,0)</f>
        <v>In dienst</v>
      </c>
    </row>
    <row r="197" spans="1:9" ht="30">
      <c r="A197" s="45" t="s">
        <v>246</v>
      </c>
      <c r="B197" s="27">
        <v>7748</v>
      </c>
      <c r="C197" s="27" t="str">
        <f>VLOOKUP(B197,chauffeurslijst!A:B,2,0)</f>
        <v>Baetslé Stephen</v>
      </c>
      <c r="D197" s="81">
        <v>45573</v>
      </c>
      <c r="E197" s="38" t="s">
        <v>248</v>
      </c>
      <c r="F197" s="38">
        <f t="shared" si="6"/>
        <v>10</v>
      </c>
      <c r="G197" s="22">
        <f t="shared" si="7"/>
        <v>2024</v>
      </c>
      <c r="H197" s="22">
        <f>COUNTIF(B:B,B197)</f>
        <v>12</v>
      </c>
      <c r="I197" t="str">
        <f>VLOOKUP(B197,'controle 2022'!A:D,4,0)</f>
        <v>In dienst</v>
      </c>
    </row>
    <row r="198" spans="1:9" ht="45">
      <c r="A198" s="45" t="s">
        <v>246</v>
      </c>
      <c r="B198" s="27">
        <v>7748</v>
      </c>
      <c r="C198" s="27" t="str">
        <f>VLOOKUP(B198,chauffeurslijst!A:B,2,0)</f>
        <v>Baetslé Stephen</v>
      </c>
      <c r="D198" s="81">
        <v>45609</v>
      </c>
      <c r="E198" s="38" t="s">
        <v>249</v>
      </c>
      <c r="F198" s="38">
        <f t="shared" si="6"/>
        <v>11</v>
      </c>
      <c r="G198" s="22">
        <f t="shared" si="7"/>
        <v>2024</v>
      </c>
      <c r="H198" s="22">
        <f>COUNTIF(B:B,B198)</f>
        <v>12</v>
      </c>
      <c r="I198" t="str">
        <f>VLOOKUP(B198,'controle 2022'!A:D,4,0)</f>
        <v>In dienst</v>
      </c>
    </row>
    <row r="199" spans="1:9" ht="45">
      <c r="A199" s="45" t="s">
        <v>246</v>
      </c>
      <c r="B199" s="27">
        <v>7748</v>
      </c>
      <c r="C199" s="27" t="str">
        <f>VLOOKUP(B199,chauffeurslijst!A:B,2,0)</f>
        <v>Baetslé Stephen</v>
      </c>
      <c r="D199" s="81">
        <v>45636</v>
      </c>
      <c r="E199" s="38" t="s">
        <v>250</v>
      </c>
      <c r="F199" s="38">
        <f t="shared" si="6"/>
        <v>12</v>
      </c>
      <c r="G199" s="22">
        <f t="shared" si="7"/>
        <v>2024</v>
      </c>
      <c r="H199" s="22">
        <f>COUNTIF(B:B,B199)</f>
        <v>12</v>
      </c>
      <c r="I199" t="str">
        <f>VLOOKUP(B199,'controle 2022'!A:D,4,0)</f>
        <v>In dienst</v>
      </c>
    </row>
    <row r="200" spans="1:9" ht="30">
      <c r="A200" s="45" t="s">
        <v>246</v>
      </c>
      <c r="B200" s="27">
        <v>7748</v>
      </c>
      <c r="C200" s="27" t="str">
        <f>VLOOKUP(B200,chauffeurslijst!A:B,2,0)</f>
        <v>Baetslé Stephen</v>
      </c>
      <c r="D200" s="81">
        <v>45666</v>
      </c>
      <c r="E200" s="38" t="s">
        <v>251</v>
      </c>
      <c r="F200" s="38">
        <f t="shared" si="6"/>
        <v>1</v>
      </c>
      <c r="G200" s="22">
        <f t="shared" si="7"/>
        <v>2025</v>
      </c>
      <c r="H200" s="22">
        <f>COUNTIF(B:B,B200)</f>
        <v>12</v>
      </c>
      <c r="I200" t="str">
        <f>VLOOKUP(B200,'controle 2022'!A:D,4,0)</f>
        <v>In dienst</v>
      </c>
    </row>
    <row r="201" spans="1:9">
      <c r="A201" s="45" t="s">
        <v>252</v>
      </c>
      <c r="B201" s="27">
        <v>8196</v>
      </c>
      <c r="C201" s="27" t="s">
        <v>253</v>
      </c>
      <c r="D201" s="81">
        <v>45602</v>
      </c>
      <c r="E201" s="38" t="s">
        <v>254</v>
      </c>
      <c r="F201" s="38">
        <f t="shared" si="6"/>
        <v>11</v>
      </c>
      <c r="G201" s="22">
        <f t="shared" si="7"/>
        <v>2024</v>
      </c>
      <c r="H201" s="22">
        <f>COUNTIF(B:B,B201)</f>
        <v>2</v>
      </c>
      <c r="I201" t="str">
        <f>VLOOKUP(B201,'controle 2022'!A:D,4,0)</f>
        <v>In dienst</v>
      </c>
    </row>
    <row r="202" spans="1:9">
      <c r="A202" s="45" t="s">
        <v>255</v>
      </c>
      <c r="B202" s="27">
        <v>8196</v>
      </c>
      <c r="C202" s="27" t="s">
        <v>253</v>
      </c>
      <c r="D202" s="81">
        <v>45686</v>
      </c>
      <c r="E202" s="38" t="s">
        <v>256</v>
      </c>
      <c r="F202" s="38">
        <f t="shared" si="6"/>
        <v>1</v>
      </c>
      <c r="G202" s="22">
        <f t="shared" si="7"/>
        <v>2025</v>
      </c>
      <c r="H202" s="22">
        <f>COUNTIF(B:B,B202)</f>
        <v>2</v>
      </c>
      <c r="I202" t="str">
        <f>VLOOKUP(B202,'controle 2022'!A:D,4,0)</f>
        <v>In dienst</v>
      </c>
    </row>
    <row r="203" spans="1:9">
      <c r="A203" s="47" t="s">
        <v>38</v>
      </c>
      <c r="B203" s="27">
        <v>8391</v>
      </c>
      <c r="C203" s="27" t="str">
        <f>VLOOKUP(B203,chauffeurslijst!A:B,2,0)</f>
        <v>Lucq Joeri</v>
      </c>
      <c r="D203" s="81">
        <v>41745</v>
      </c>
      <c r="E203" s="38" t="s">
        <v>257</v>
      </c>
      <c r="F203" s="38">
        <f t="shared" si="6"/>
        <v>4</v>
      </c>
      <c r="G203" s="22">
        <f t="shared" si="7"/>
        <v>2014</v>
      </c>
      <c r="H203" s="22">
        <f>COUNTIF(B:B,B203)</f>
        <v>2</v>
      </c>
      <c r="I203" t="str">
        <f>VLOOKUP(B203,'controle 2022'!A:D,4,0)</f>
        <v>In dienst</v>
      </c>
    </row>
    <row r="204" spans="1:9" ht="30">
      <c r="A204" s="47" t="s">
        <v>258</v>
      </c>
      <c r="B204" s="27">
        <v>8391</v>
      </c>
      <c r="C204" s="27" t="s">
        <v>259</v>
      </c>
      <c r="D204" s="81">
        <v>44685</v>
      </c>
      <c r="E204" s="38" t="s">
        <v>260</v>
      </c>
      <c r="F204" s="38">
        <f t="shared" si="6"/>
        <v>5</v>
      </c>
      <c r="G204" s="22">
        <f t="shared" si="7"/>
        <v>2022</v>
      </c>
      <c r="H204" s="22">
        <f>COUNTIF(B:B,B204)</f>
        <v>2</v>
      </c>
      <c r="I204" t="str">
        <f>VLOOKUP(B204,'controle 2022'!A:D,4,0)</f>
        <v>In dienst</v>
      </c>
    </row>
    <row r="205" spans="1:9" ht="15" customHeight="1">
      <c r="A205" s="45" t="s">
        <v>27</v>
      </c>
      <c r="B205" s="27">
        <v>8393</v>
      </c>
      <c r="C205" s="27" t="str">
        <f>VLOOKUP(B205,chauffeurslijst!A:B,2,0)</f>
        <v>Priem Sandra</v>
      </c>
      <c r="D205" s="81">
        <v>41025</v>
      </c>
      <c r="E205" s="57">
        <v>41025</v>
      </c>
      <c r="F205" s="38">
        <f t="shared" si="6"/>
        <v>4</v>
      </c>
      <c r="G205" s="22">
        <f t="shared" si="7"/>
        <v>2012</v>
      </c>
      <c r="H205" s="22">
        <f>COUNTIF(B:B,B205)</f>
        <v>10</v>
      </c>
      <c r="I205" t="str">
        <f>VLOOKUP(B205,'controle 2022'!A:D,4,0)</f>
        <v>In dienst</v>
      </c>
    </row>
    <row r="206" spans="1:9" ht="15" customHeight="1">
      <c r="A206" s="45" t="s">
        <v>27</v>
      </c>
      <c r="B206" s="27">
        <v>8393</v>
      </c>
      <c r="C206" s="27" t="str">
        <f>VLOOKUP(B206,chauffeurslijst!A:B,2,0)</f>
        <v>Priem Sandra</v>
      </c>
      <c r="D206" s="81">
        <v>42146</v>
      </c>
      <c r="E206" s="57" t="s">
        <v>261</v>
      </c>
      <c r="F206" s="38">
        <f t="shared" si="6"/>
        <v>5</v>
      </c>
      <c r="G206" s="22">
        <f t="shared" si="7"/>
        <v>2015</v>
      </c>
      <c r="H206" s="22">
        <f>COUNTIF(B:B,B206)</f>
        <v>10</v>
      </c>
      <c r="I206" t="str">
        <f>VLOOKUP(B206,'controle 2022'!A:D,4,0)</f>
        <v>In dienst</v>
      </c>
    </row>
    <row r="207" spans="1:9" ht="15" customHeight="1">
      <c r="A207" s="45" t="s">
        <v>9</v>
      </c>
      <c r="B207" s="27">
        <v>8393</v>
      </c>
      <c r="C207" s="27" t="str">
        <f>VLOOKUP(B207,chauffeurslijst!A:B,2,0)</f>
        <v>Priem Sandra</v>
      </c>
      <c r="D207" s="81">
        <v>42213</v>
      </c>
      <c r="E207" s="57" t="s">
        <v>262</v>
      </c>
      <c r="F207" s="38">
        <f t="shared" si="6"/>
        <v>7</v>
      </c>
      <c r="G207" s="22">
        <f t="shared" si="7"/>
        <v>2015</v>
      </c>
      <c r="H207" s="22">
        <f>COUNTIF(B:B,B207)</f>
        <v>10</v>
      </c>
      <c r="I207" t="str">
        <f>VLOOKUP(B207,'controle 2022'!A:D,4,0)</f>
        <v>In dienst</v>
      </c>
    </row>
    <row r="208" spans="1:9">
      <c r="A208" s="45" t="s">
        <v>9</v>
      </c>
      <c r="B208" s="27">
        <v>8393</v>
      </c>
      <c r="C208" s="27" t="str">
        <f>VLOOKUP(B208,chauffeurslijst!A:B,2,0)</f>
        <v>Priem Sandra</v>
      </c>
      <c r="D208" s="81">
        <v>42754</v>
      </c>
      <c r="E208" s="38" t="s">
        <v>263</v>
      </c>
      <c r="F208" s="38">
        <f t="shared" si="6"/>
        <v>1</v>
      </c>
      <c r="G208" s="22">
        <f t="shared" si="7"/>
        <v>2017</v>
      </c>
      <c r="H208" s="22">
        <f>COUNTIF(B:B,B208)</f>
        <v>10</v>
      </c>
      <c r="I208" t="str">
        <f>VLOOKUP(B208,'controle 2022'!A:D,4,0)</f>
        <v>In dienst</v>
      </c>
    </row>
    <row r="209" spans="1:9">
      <c r="A209" s="45" t="s">
        <v>128</v>
      </c>
      <c r="B209" s="27">
        <v>8393</v>
      </c>
      <c r="C209" s="27" t="str">
        <f>VLOOKUP(B209,chauffeurslijst!A:B,2,0)</f>
        <v>Priem Sandra</v>
      </c>
      <c r="D209" s="81">
        <v>42837</v>
      </c>
      <c r="E209" s="38" t="s">
        <v>264</v>
      </c>
      <c r="F209" s="38">
        <f t="shared" si="6"/>
        <v>4</v>
      </c>
      <c r="G209" s="22">
        <f t="shared" si="7"/>
        <v>2017</v>
      </c>
      <c r="H209" s="22">
        <f>COUNTIF(B:B,B209)</f>
        <v>10</v>
      </c>
      <c r="I209" t="str">
        <f>VLOOKUP(B209,'controle 2022'!A:D,4,0)</f>
        <v>In dienst</v>
      </c>
    </row>
    <row r="210" spans="1:9" ht="30">
      <c r="A210" s="45" t="s">
        <v>9</v>
      </c>
      <c r="B210" s="27">
        <v>8393</v>
      </c>
      <c r="C210" s="27" t="str">
        <f>VLOOKUP(B210,chauffeurslijst!A:B,2,0)</f>
        <v>Priem Sandra</v>
      </c>
      <c r="D210" s="81">
        <v>42982</v>
      </c>
      <c r="E210" s="57" t="s">
        <v>265</v>
      </c>
      <c r="F210" s="38">
        <f t="shared" si="6"/>
        <v>9</v>
      </c>
      <c r="G210" s="22">
        <f t="shared" si="7"/>
        <v>2017</v>
      </c>
      <c r="H210" s="22">
        <f>COUNTIF(B:B,B210)</f>
        <v>10</v>
      </c>
      <c r="I210" t="str">
        <f>VLOOKUP(B210,'controle 2022'!A:D,4,0)</f>
        <v>In dienst</v>
      </c>
    </row>
    <row r="211" spans="1:9">
      <c r="A211" s="45" t="s">
        <v>9</v>
      </c>
      <c r="B211" s="27">
        <v>8393</v>
      </c>
      <c r="C211" s="27" t="str">
        <f>VLOOKUP(B211,chauffeurslijst!A:B,2,0)</f>
        <v>Priem Sandra</v>
      </c>
      <c r="D211" s="81">
        <v>43117</v>
      </c>
      <c r="E211" s="38" t="s">
        <v>266</v>
      </c>
      <c r="F211" s="38">
        <f t="shared" si="6"/>
        <v>1</v>
      </c>
      <c r="G211" s="22">
        <f t="shared" si="7"/>
        <v>2018</v>
      </c>
      <c r="H211" s="22">
        <f>COUNTIF(B:B,B211)</f>
        <v>10</v>
      </c>
      <c r="I211" t="str">
        <f>VLOOKUP(B211,'controle 2022'!A:D,4,0)</f>
        <v>In dienst</v>
      </c>
    </row>
    <row r="212" spans="1:9">
      <c r="A212" s="45" t="s">
        <v>9</v>
      </c>
      <c r="B212" s="27">
        <v>8393</v>
      </c>
      <c r="C212" s="27" t="str">
        <f>VLOOKUP(B212,chauffeurslijst!A:B,2,0)</f>
        <v>Priem Sandra</v>
      </c>
      <c r="D212" s="81">
        <v>43276</v>
      </c>
      <c r="E212" s="38" t="s">
        <v>267</v>
      </c>
      <c r="F212" s="38">
        <f t="shared" si="6"/>
        <v>6</v>
      </c>
      <c r="G212" s="22">
        <f t="shared" si="7"/>
        <v>2018</v>
      </c>
      <c r="H212" s="22">
        <f>COUNTIF(B:B,B212)</f>
        <v>10</v>
      </c>
      <c r="I212" t="str">
        <f>VLOOKUP(B212,'controle 2022'!A:D,4,0)</f>
        <v>In dienst</v>
      </c>
    </row>
    <row r="213" spans="1:9">
      <c r="A213" s="45" t="s">
        <v>128</v>
      </c>
      <c r="B213" s="27">
        <v>8393</v>
      </c>
      <c r="C213" s="27" t="s">
        <v>268</v>
      </c>
      <c r="D213" s="81">
        <v>44420</v>
      </c>
      <c r="E213" s="38" t="s">
        <v>269</v>
      </c>
      <c r="F213" s="38">
        <f t="shared" si="6"/>
        <v>8</v>
      </c>
      <c r="G213" s="22">
        <f t="shared" si="7"/>
        <v>2021</v>
      </c>
      <c r="H213" s="22">
        <f>COUNTIF(B:B,B213)</f>
        <v>10</v>
      </c>
      <c r="I213" t="str">
        <f>VLOOKUP(B213,'controle 2022'!A:D,4,0)</f>
        <v>In dienst</v>
      </c>
    </row>
    <row r="214" spans="1:9">
      <c r="A214" s="45" t="s">
        <v>128</v>
      </c>
      <c r="B214" s="27">
        <v>8393</v>
      </c>
      <c r="C214" s="27" t="s">
        <v>268</v>
      </c>
      <c r="D214" s="81">
        <v>44627</v>
      </c>
      <c r="E214" s="38" t="s">
        <v>270</v>
      </c>
      <c r="F214" s="38">
        <f t="shared" si="6"/>
        <v>3</v>
      </c>
      <c r="G214" s="22">
        <f t="shared" si="7"/>
        <v>2022</v>
      </c>
      <c r="H214" s="22">
        <f>COUNTIF(B:B,B214)</f>
        <v>10</v>
      </c>
      <c r="I214" t="str">
        <f>VLOOKUP(B214,'controle 2022'!A:D,4,0)</f>
        <v>In dienst</v>
      </c>
    </row>
    <row r="215" spans="1:9">
      <c r="A215" s="47" t="s">
        <v>38</v>
      </c>
      <c r="B215" s="27">
        <v>8394</v>
      </c>
      <c r="C215" s="27" t="str">
        <f>VLOOKUP(B215,chauffeurslijst!A:B,2,0)</f>
        <v>Smet Antoon</v>
      </c>
      <c r="D215" s="81">
        <v>40980</v>
      </c>
      <c r="E215" s="38" t="s">
        <v>271</v>
      </c>
      <c r="F215" s="38">
        <f t="shared" si="6"/>
        <v>3</v>
      </c>
      <c r="G215" s="22">
        <f t="shared" si="7"/>
        <v>2012</v>
      </c>
      <c r="H215" s="22">
        <f>COUNTIF(B:B,B215)</f>
        <v>20</v>
      </c>
      <c r="I215" t="str">
        <f>VLOOKUP(B215,'controle 2022'!A:D,4,0)</f>
        <v>In dienst</v>
      </c>
    </row>
    <row r="216" spans="1:9">
      <c r="A216" s="47" t="s">
        <v>38</v>
      </c>
      <c r="B216" s="27">
        <v>8394</v>
      </c>
      <c r="C216" s="27" t="str">
        <f>VLOOKUP(B216,chauffeurslijst!A:B,2,0)</f>
        <v>Smet Antoon</v>
      </c>
      <c r="D216" s="81">
        <v>41074</v>
      </c>
      <c r="E216" s="38" t="s">
        <v>272</v>
      </c>
      <c r="F216" s="38">
        <f t="shared" si="6"/>
        <v>6</v>
      </c>
      <c r="G216" s="22">
        <f t="shared" si="7"/>
        <v>2012</v>
      </c>
      <c r="H216" s="22">
        <f>COUNTIF(B:B,B216)</f>
        <v>20</v>
      </c>
      <c r="I216" t="str">
        <f>VLOOKUP(B216,'controle 2022'!A:D,4,0)</f>
        <v>In dienst</v>
      </c>
    </row>
    <row r="217" spans="1:9">
      <c r="A217" s="45" t="s">
        <v>67</v>
      </c>
      <c r="B217" s="27">
        <v>8394</v>
      </c>
      <c r="C217" s="27" t="str">
        <f>VLOOKUP(B217,chauffeurslijst!A:B,2,0)</f>
        <v>Smet Antoon</v>
      </c>
      <c r="D217" s="81">
        <v>41351</v>
      </c>
      <c r="E217" s="38" t="s">
        <v>273</v>
      </c>
      <c r="F217" s="38">
        <f t="shared" si="6"/>
        <v>3</v>
      </c>
      <c r="G217" s="22">
        <f t="shared" si="7"/>
        <v>2013</v>
      </c>
      <c r="H217" s="22">
        <f>COUNTIF(B:B,B217)</f>
        <v>20</v>
      </c>
      <c r="I217" t="str">
        <f>VLOOKUP(B217,'controle 2022'!A:D,4,0)</f>
        <v>In dienst</v>
      </c>
    </row>
    <row r="218" spans="1:9" ht="30">
      <c r="A218" s="47" t="s">
        <v>38</v>
      </c>
      <c r="B218" s="27">
        <v>8394</v>
      </c>
      <c r="C218" s="27" t="str">
        <f>VLOOKUP(B218,chauffeurslijst!A:B,2,0)</f>
        <v>Smet Antoon</v>
      </c>
      <c r="D218" s="81">
        <v>41488</v>
      </c>
      <c r="E218" s="38" t="s">
        <v>274</v>
      </c>
      <c r="F218" s="38">
        <f t="shared" si="6"/>
        <v>8</v>
      </c>
      <c r="G218" s="22">
        <f t="shared" si="7"/>
        <v>2013</v>
      </c>
      <c r="H218" s="22">
        <f>COUNTIF(B:B,B218)</f>
        <v>20</v>
      </c>
      <c r="I218" t="str">
        <f>VLOOKUP(B218,'controle 2022'!A:D,4,0)</f>
        <v>In dienst</v>
      </c>
    </row>
    <row r="219" spans="1:9">
      <c r="A219" s="47" t="s">
        <v>38</v>
      </c>
      <c r="B219" s="27">
        <v>8394</v>
      </c>
      <c r="C219" s="27" t="str">
        <f>VLOOKUP(B219,chauffeurslijst!A:B,2,0)</f>
        <v>Smet Antoon</v>
      </c>
      <c r="D219" s="81">
        <v>41585</v>
      </c>
      <c r="E219" s="38" t="s">
        <v>275</v>
      </c>
      <c r="F219" s="38">
        <f t="shared" si="6"/>
        <v>11</v>
      </c>
      <c r="G219" s="22">
        <f t="shared" si="7"/>
        <v>2013</v>
      </c>
      <c r="H219" s="22">
        <f>COUNTIF(B:B,B219)</f>
        <v>20</v>
      </c>
      <c r="I219" t="str">
        <f>VLOOKUP(B219,'controle 2022'!A:D,4,0)</f>
        <v>In dienst</v>
      </c>
    </row>
    <row r="220" spans="1:9">
      <c r="A220" s="47" t="s">
        <v>38</v>
      </c>
      <c r="B220" s="27">
        <v>8394</v>
      </c>
      <c r="C220" s="27" t="str">
        <f>VLOOKUP(B220,chauffeurslijst!A:B,2,0)</f>
        <v>Smet Antoon</v>
      </c>
      <c r="D220" s="81">
        <v>41624</v>
      </c>
      <c r="E220" s="38" t="s">
        <v>276</v>
      </c>
      <c r="F220" s="38">
        <f t="shared" si="6"/>
        <v>12</v>
      </c>
      <c r="G220" s="22">
        <f t="shared" si="7"/>
        <v>2013</v>
      </c>
      <c r="H220" s="22">
        <f>COUNTIF(B:B,B220)</f>
        <v>20</v>
      </c>
      <c r="I220" t="str">
        <f>VLOOKUP(B220,'controle 2022'!A:D,4,0)</f>
        <v>In dienst</v>
      </c>
    </row>
    <row r="221" spans="1:9">
      <c r="A221" s="45" t="s">
        <v>14</v>
      </c>
      <c r="B221" s="27">
        <v>8394</v>
      </c>
      <c r="C221" s="27" t="str">
        <f>VLOOKUP(B221,chauffeurslijst!A:B,2,0)</f>
        <v>Smet Antoon</v>
      </c>
      <c r="D221" s="81">
        <v>41640</v>
      </c>
      <c r="E221" s="38" t="s">
        <v>277</v>
      </c>
      <c r="F221" s="38">
        <f t="shared" si="6"/>
        <v>1</v>
      </c>
      <c r="G221" s="22">
        <f t="shared" si="7"/>
        <v>2014</v>
      </c>
      <c r="H221" s="22">
        <f>COUNTIF(B:B,B221)</f>
        <v>20</v>
      </c>
      <c r="I221" t="str">
        <f>VLOOKUP(B221,'controle 2022'!A:D,4,0)</f>
        <v>In dienst</v>
      </c>
    </row>
    <row r="222" spans="1:9">
      <c r="A222" s="47" t="s">
        <v>38</v>
      </c>
      <c r="B222" s="27">
        <v>8394</v>
      </c>
      <c r="C222" s="27" t="str">
        <f>VLOOKUP(B222,chauffeurslijst!A:B,2,0)</f>
        <v>Smet Antoon</v>
      </c>
      <c r="D222" s="81">
        <v>41670</v>
      </c>
      <c r="E222" s="62" t="s">
        <v>278</v>
      </c>
      <c r="F222" s="38">
        <f t="shared" si="6"/>
        <v>1</v>
      </c>
      <c r="G222" s="22">
        <f t="shared" si="7"/>
        <v>2014</v>
      </c>
      <c r="H222" s="22">
        <f>COUNTIF(B:B,B222)</f>
        <v>20</v>
      </c>
      <c r="I222" t="str">
        <f>VLOOKUP(B222,'controle 2022'!A:D,4,0)</f>
        <v>In dienst</v>
      </c>
    </row>
    <row r="223" spans="1:9" ht="30">
      <c r="A223" s="47" t="s">
        <v>38</v>
      </c>
      <c r="B223" s="27">
        <v>8394</v>
      </c>
      <c r="C223" s="27" t="str">
        <f>VLOOKUP(B223,chauffeurslijst!A:B,2,0)</f>
        <v>Smet Antoon</v>
      </c>
      <c r="D223" s="81">
        <v>41745</v>
      </c>
      <c r="E223" s="38" t="s">
        <v>279</v>
      </c>
      <c r="F223" s="38">
        <f t="shared" si="6"/>
        <v>4</v>
      </c>
      <c r="G223" s="22">
        <f t="shared" si="7"/>
        <v>2014</v>
      </c>
      <c r="H223" s="22">
        <f>COUNTIF(B:B,B223)</f>
        <v>20</v>
      </c>
      <c r="I223" t="str">
        <f>VLOOKUP(B223,'controle 2022'!A:D,4,0)</f>
        <v>In dienst</v>
      </c>
    </row>
    <row r="224" spans="1:9" ht="30">
      <c r="A224" s="45" t="s">
        <v>14</v>
      </c>
      <c r="B224" s="27">
        <v>8394</v>
      </c>
      <c r="C224" s="27" t="str">
        <f>VLOOKUP(B224,chauffeurslijst!A:B,2,0)</f>
        <v>Smet Antoon</v>
      </c>
      <c r="D224" s="81">
        <v>41791</v>
      </c>
      <c r="E224" s="38" t="s">
        <v>280</v>
      </c>
      <c r="F224" s="38">
        <f t="shared" si="6"/>
        <v>6</v>
      </c>
      <c r="G224" s="22">
        <f t="shared" si="7"/>
        <v>2014</v>
      </c>
      <c r="H224" s="22">
        <f>COUNTIF(B:B,B224)</f>
        <v>20</v>
      </c>
      <c r="I224" t="str">
        <f>VLOOKUP(B224,'controle 2022'!A:D,4,0)</f>
        <v>In dienst</v>
      </c>
    </row>
    <row r="225" spans="1:9">
      <c r="A225" s="45" t="s">
        <v>14</v>
      </c>
      <c r="B225" s="27">
        <v>8394</v>
      </c>
      <c r="C225" s="27" t="str">
        <f>VLOOKUP(B225,chauffeurslijst!A:B,2,0)</f>
        <v>Smet Antoon</v>
      </c>
      <c r="D225" s="81">
        <v>42032</v>
      </c>
      <c r="E225" s="38" t="s">
        <v>281</v>
      </c>
      <c r="F225" s="38">
        <f t="shared" si="6"/>
        <v>1</v>
      </c>
      <c r="G225" s="22">
        <f t="shared" si="7"/>
        <v>2015</v>
      </c>
      <c r="H225" s="22">
        <f>COUNTIF(B:B,B225)</f>
        <v>20</v>
      </c>
      <c r="I225" t="str">
        <f>VLOOKUP(B225,'controle 2022'!A:D,4,0)</f>
        <v>In dienst</v>
      </c>
    </row>
    <row r="226" spans="1:9" ht="45">
      <c r="A226" s="45" t="s">
        <v>14</v>
      </c>
      <c r="B226" s="27">
        <v>8394</v>
      </c>
      <c r="C226" s="27" t="s">
        <v>282</v>
      </c>
      <c r="D226" s="81">
        <v>42493</v>
      </c>
      <c r="E226" s="38" t="s">
        <v>283</v>
      </c>
      <c r="F226" s="38">
        <f t="shared" si="6"/>
        <v>5</v>
      </c>
      <c r="G226" s="22">
        <f t="shared" si="7"/>
        <v>2016</v>
      </c>
      <c r="H226" s="22">
        <f>COUNTIF(B:B,B226)</f>
        <v>20</v>
      </c>
      <c r="I226" t="str">
        <f>VLOOKUP(B226,'controle 2022'!A:D,4,0)</f>
        <v>In dienst</v>
      </c>
    </row>
    <row r="227" spans="1:9">
      <c r="A227" s="45" t="s">
        <v>23</v>
      </c>
      <c r="B227" s="27">
        <v>8394</v>
      </c>
      <c r="C227" s="27" t="s">
        <v>282</v>
      </c>
      <c r="D227" s="81">
        <v>43097</v>
      </c>
      <c r="E227" s="38" t="s">
        <v>284</v>
      </c>
      <c r="F227" s="38">
        <f t="shared" si="6"/>
        <v>12</v>
      </c>
      <c r="G227" s="22">
        <f t="shared" si="7"/>
        <v>2017</v>
      </c>
      <c r="H227" s="22">
        <f>COUNTIF(B:B,B227)</f>
        <v>20</v>
      </c>
      <c r="I227" t="str">
        <f>VLOOKUP(B227,'controle 2022'!A:D,4,0)</f>
        <v>In dienst</v>
      </c>
    </row>
    <row r="228" spans="1:9">
      <c r="A228" s="45" t="s">
        <v>77</v>
      </c>
      <c r="B228" s="27">
        <v>8394</v>
      </c>
      <c r="C228" s="27" t="s">
        <v>282</v>
      </c>
      <c r="D228" s="81">
        <v>43126</v>
      </c>
      <c r="E228" s="38" t="s">
        <v>285</v>
      </c>
      <c r="F228" s="38">
        <f t="shared" si="6"/>
        <v>1</v>
      </c>
      <c r="G228" s="22">
        <f t="shared" si="7"/>
        <v>2018</v>
      </c>
      <c r="H228" s="22">
        <f>COUNTIF(B:B,B228)</f>
        <v>20</v>
      </c>
      <c r="I228" t="str">
        <f>VLOOKUP(B228,'controle 2022'!A:D,4,0)</f>
        <v>In dienst</v>
      </c>
    </row>
    <row r="229" spans="1:9" ht="30">
      <c r="A229" s="45" t="s">
        <v>286</v>
      </c>
      <c r="B229" s="27">
        <v>8394</v>
      </c>
      <c r="C229" s="27" t="s">
        <v>282</v>
      </c>
      <c r="D229" s="81">
        <v>43690</v>
      </c>
      <c r="E229" s="38" t="s">
        <v>287</v>
      </c>
      <c r="F229" s="38">
        <f t="shared" si="6"/>
        <v>8</v>
      </c>
      <c r="G229" s="22">
        <f t="shared" si="7"/>
        <v>2019</v>
      </c>
      <c r="H229" s="22">
        <f>COUNTIF(B:B,B229)</f>
        <v>20</v>
      </c>
      <c r="I229" t="str">
        <f>VLOOKUP(B229,'controle 2022'!A:D,4,0)</f>
        <v>In dienst</v>
      </c>
    </row>
    <row r="230" spans="1:9">
      <c r="A230" s="45" t="s">
        <v>286</v>
      </c>
      <c r="B230" s="27">
        <v>8394</v>
      </c>
      <c r="C230" s="27" t="s">
        <v>282</v>
      </c>
      <c r="D230" s="81">
        <v>43711</v>
      </c>
      <c r="E230" s="38" t="s">
        <v>288</v>
      </c>
      <c r="F230" s="38">
        <f t="shared" si="6"/>
        <v>9</v>
      </c>
      <c r="G230" s="22">
        <f t="shared" si="7"/>
        <v>2019</v>
      </c>
      <c r="H230" s="22">
        <f>COUNTIF(B:B,B230)</f>
        <v>20</v>
      </c>
      <c r="I230" t="str">
        <f>VLOOKUP(B230,'controle 2022'!A:D,4,0)</f>
        <v>In dienst</v>
      </c>
    </row>
    <row r="231" spans="1:9">
      <c r="A231" s="45" t="s">
        <v>286</v>
      </c>
      <c r="B231" s="27">
        <v>8394</v>
      </c>
      <c r="C231" s="27" t="s">
        <v>282</v>
      </c>
      <c r="D231" s="81">
        <v>43747</v>
      </c>
      <c r="E231" s="38" t="s">
        <v>289</v>
      </c>
      <c r="F231" s="38">
        <f t="shared" si="6"/>
        <v>10</v>
      </c>
      <c r="G231" s="22">
        <f t="shared" si="7"/>
        <v>2019</v>
      </c>
      <c r="H231" s="22">
        <f>COUNTIF(B:B,B231)</f>
        <v>20</v>
      </c>
      <c r="I231" t="str">
        <f>VLOOKUP(B231,'controle 2022'!A:D,4,0)</f>
        <v>In dienst</v>
      </c>
    </row>
    <row r="232" spans="1:9" ht="45">
      <c r="A232" s="45" t="s">
        <v>77</v>
      </c>
      <c r="B232" s="27">
        <v>8394</v>
      </c>
      <c r="C232" s="27" t="s">
        <v>282</v>
      </c>
      <c r="D232" s="81">
        <v>44103</v>
      </c>
      <c r="E232" s="57" t="s">
        <v>290</v>
      </c>
      <c r="F232" s="38">
        <f t="shared" si="6"/>
        <v>9</v>
      </c>
      <c r="G232" s="22">
        <f t="shared" si="7"/>
        <v>2020</v>
      </c>
      <c r="H232" s="22">
        <f>COUNTIF(B:B,B232)</f>
        <v>20</v>
      </c>
      <c r="I232" t="str">
        <f>VLOOKUP(B232,'controle 2022'!A:D,4,0)</f>
        <v>In dienst</v>
      </c>
    </row>
    <row r="233" spans="1:9">
      <c r="A233" s="45" t="s">
        <v>124</v>
      </c>
      <c r="B233" s="27">
        <v>8394</v>
      </c>
      <c r="C233" s="27" t="s">
        <v>282</v>
      </c>
      <c r="D233" s="81">
        <v>44705</v>
      </c>
      <c r="E233" s="57" t="s">
        <v>291</v>
      </c>
      <c r="F233" s="38">
        <f t="shared" si="6"/>
        <v>5</v>
      </c>
      <c r="G233" s="22">
        <f t="shared" si="7"/>
        <v>2022</v>
      </c>
      <c r="H233" s="22">
        <f>COUNTIF(B:B,B233)</f>
        <v>20</v>
      </c>
      <c r="I233" t="str">
        <f>VLOOKUP(B233,'controle 2022'!A:D,4,0)</f>
        <v>In dienst</v>
      </c>
    </row>
    <row r="234" spans="1:9" ht="45">
      <c r="A234" s="45" t="s">
        <v>124</v>
      </c>
      <c r="B234" s="27">
        <v>8394</v>
      </c>
      <c r="C234" s="27" t="s">
        <v>282</v>
      </c>
      <c r="D234" s="81">
        <v>45468</v>
      </c>
      <c r="E234" s="57" t="s">
        <v>292</v>
      </c>
      <c r="F234" s="38">
        <f t="shared" si="6"/>
        <v>6</v>
      </c>
      <c r="G234" s="22">
        <f t="shared" si="7"/>
        <v>2024</v>
      </c>
      <c r="H234" s="22">
        <f>COUNTIF(B:B,B234)</f>
        <v>20</v>
      </c>
      <c r="I234" t="str">
        <f>VLOOKUP(B234,'controle 2022'!A:D,4,0)</f>
        <v>In dienst</v>
      </c>
    </row>
    <row r="235" spans="1:9">
      <c r="A235" s="45" t="s">
        <v>27</v>
      </c>
      <c r="B235" s="27">
        <v>8708</v>
      </c>
      <c r="C235" s="27" t="str">
        <f>VLOOKUP(B235,chauffeurslijst!A:B,2,0)</f>
        <v>Middernacht Andy</v>
      </c>
      <c r="D235" s="81">
        <v>39874</v>
      </c>
      <c r="E235" s="38" t="s">
        <v>293</v>
      </c>
      <c r="F235" s="38">
        <f t="shared" si="6"/>
        <v>3</v>
      </c>
      <c r="G235" s="22">
        <f t="shared" si="7"/>
        <v>2009</v>
      </c>
      <c r="H235" s="22">
        <f>COUNTIF(B:B,B235)</f>
        <v>20</v>
      </c>
      <c r="I235" t="str">
        <f>VLOOKUP(B235,'controle 2022'!A:D,4,0)</f>
        <v>In dienst</v>
      </c>
    </row>
    <row r="236" spans="1:9">
      <c r="A236" s="45" t="s">
        <v>153</v>
      </c>
      <c r="B236" s="27">
        <v>8708</v>
      </c>
      <c r="C236" s="27" t="str">
        <f>VLOOKUP(B236,chauffeurslijst!A:B,2,0)</f>
        <v>Middernacht Andy</v>
      </c>
      <c r="D236" s="81">
        <v>40147</v>
      </c>
      <c r="E236" s="38" t="s">
        <v>294</v>
      </c>
      <c r="F236" s="38">
        <f t="shared" si="6"/>
        <v>11</v>
      </c>
      <c r="G236" s="22">
        <f t="shared" si="7"/>
        <v>2009</v>
      </c>
      <c r="H236" s="22">
        <f>COUNTIF(B:B,B236)</f>
        <v>20</v>
      </c>
      <c r="I236" t="str">
        <f>VLOOKUP(B236,'controle 2022'!A:D,4,0)</f>
        <v>In dienst</v>
      </c>
    </row>
    <row r="237" spans="1:9">
      <c r="A237" s="45" t="s">
        <v>14</v>
      </c>
      <c r="B237" s="27">
        <v>8708</v>
      </c>
      <c r="C237" s="27" t="str">
        <f>VLOOKUP(B237,chauffeurslijst!A:B,2,0)</f>
        <v>Middernacht Andy</v>
      </c>
      <c r="D237" s="81">
        <v>41584</v>
      </c>
      <c r="E237" s="38" t="s">
        <v>295</v>
      </c>
      <c r="F237" s="38">
        <f t="shared" si="6"/>
        <v>11</v>
      </c>
      <c r="G237" s="22">
        <f t="shared" si="7"/>
        <v>2013</v>
      </c>
      <c r="H237" s="22">
        <f>COUNTIF(B:B,B237)</f>
        <v>20</v>
      </c>
      <c r="I237" t="str">
        <f>VLOOKUP(B237,'controle 2022'!A:D,4,0)</f>
        <v>In dienst</v>
      </c>
    </row>
    <row r="238" spans="1:9">
      <c r="A238" s="45" t="s">
        <v>77</v>
      </c>
      <c r="B238" s="27">
        <v>8708</v>
      </c>
      <c r="C238" s="27" t="str">
        <f>VLOOKUP(B238,chauffeurslijst!A:B,2,0)</f>
        <v>Middernacht Andy</v>
      </c>
      <c r="D238" s="81">
        <v>41674</v>
      </c>
      <c r="E238" s="38" t="s">
        <v>296</v>
      </c>
      <c r="F238" s="38">
        <f t="shared" si="6"/>
        <v>2</v>
      </c>
      <c r="G238" s="22">
        <f t="shared" si="7"/>
        <v>2014</v>
      </c>
      <c r="H238" s="22">
        <f>COUNTIF(B:B,B238)</f>
        <v>20</v>
      </c>
      <c r="I238" t="str">
        <f>VLOOKUP(B238,'controle 2022'!A:D,4,0)</f>
        <v>In dienst</v>
      </c>
    </row>
    <row r="239" spans="1:9">
      <c r="A239" s="45" t="s">
        <v>77</v>
      </c>
      <c r="B239" s="27">
        <v>8708</v>
      </c>
      <c r="C239" s="27" t="str">
        <f>VLOOKUP(B239,chauffeurslijst!A:B,2,0)</f>
        <v>Middernacht Andy</v>
      </c>
      <c r="D239" s="81">
        <v>41936</v>
      </c>
      <c r="E239" s="38" t="s">
        <v>297</v>
      </c>
      <c r="F239" s="38">
        <f t="shared" si="6"/>
        <v>10</v>
      </c>
      <c r="G239" s="22">
        <f t="shared" si="7"/>
        <v>2014</v>
      </c>
      <c r="H239" s="22">
        <f>COUNTIF(B:B,B239)</f>
        <v>20</v>
      </c>
      <c r="I239" t="str">
        <f>VLOOKUP(B239,'controle 2022'!A:D,4,0)</f>
        <v>In dienst</v>
      </c>
    </row>
    <row r="240" spans="1:9">
      <c r="A240" s="45" t="s">
        <v>9</v>
      </c>
      <c r="B240" s="27">
        <v>8708</v>
      </c>
      <c r="C240" s="27" t="str">
        <f>VLOOKUP(B240,chauffeurslijst!A:B,2,0)</f>
        <v>Middernacht Andy</v>
      </c>
      <c r="D240" s="81">
        <v>42048</v>
      </c>
      <c r="E240" s="38" t="s">
        <v>298</v>
      </c>
      <c r="F240" s="38">
        <f t="shared" si="6"/>
        <v>2</v>
      </c>
      <c r="G240" s="22">
        <f t="shared" si="7"/>
        <v>2015</v>
      </c>
      <c r="H240" s="22">
        <f>COUNTIF(B:B,B240)</f>
        <v>20</v>
      </c>
      <c r="I240" t="str">
        <f>VLOOKUP(B240,'controle 2022'!A:D,4,0)</f>
        <v>In dienst</v>
      </c>
    </row>
    <row r="241" spans="1:9">
      <c r="A241" s="47" t="s">
        <v>153</v>
      </c>
      <c r="B241" s="27">
        <v>8708</v>
      </c>
      <c r="C241" s="27" t="str">
        <f>VLOOKUP(B241,chauffeurslijst!A:B,2,0)</f>
        <v>Middernacht Andy</v>
      </c>
      <c r="D241" s="81">
        <v>42216</v>
      </c>
      <c r="E241" s="38" t="s">
        <v>299</v>
      </c>
      <c r="F241" s="38">
        <f t="shared" si="6"/>
        <v>7</v>
      </c>
      <c r="G241" s="22">
        <f t="shared" si="7"/>
        <v>2015</v>
      </c>
      <c r="H241" s="22">
        <f>COUNTIF(B:B,B241)</f>
        <v>20</v>
      </c>
      <c r="I241" t="str">
        <f>VLOOKUP(B241,'controle 2022'!A:D,4,0)</f>
        <v>In dienst</v>
      </c>
    </row>
    <row r="242" spans="1:9">
      <c r="A242" s="45" t="s">
        <v>14</v>
      </c>
      <c r="B242" s="27">
        <v>8708</v>
      </c>
      <c r="C242" s="27" t="str">
        <f>VLOOKUP(B242,chauffeurslijst!A:B,2,0)</f>
        <v>Middernacht Andy</v>
      </c>
      <c r="D242" s="81">
        <v>42221</v>
      </c>
      <c r="E242" s="38" t="s">
        <v>300</v>
      </c>
      <c r="F242" s="38">
        <f t="shared" si="6"/>
        <v>8</v>
      </c>
      <c r="G242" s="22">
        <f t="shared" si="7"/>
        <v>2015</v>
      </c>
      <c r="H242" s="22">
        <f>COUNTIF(B:B,B242)</f>
        <v>20</v>
      </c>
      <c r="I242" t="str">
        <f>VLOOKUP(B242,'controle 2022'!A:D,4,0)</f>
        <v>In dienst</v>
      </c>
    </row>
    <row r="243" spans="1:9">
      <c r="A243" s="45" t="s">
        <v>14</v>
      </c>
      <c r="B243" s="27">
        <v>8708</v>
      </c>
      <c r="C243" s="27" t="str">
        <f>VLOOKUP(B243,chauffeurslijst!A:B,2,0)</f>
        <v>Middernacht Andy</v>
      </c>
      <c r="D243" s="81">
        <v>42296</v>
      </c>
      <c r="E243" s="38" t="s">
        <v>301</v>
      </c>
      <c r="F243" s="38">
        <f t="shared" si="6"/>
        <v>10</v>
      </c>
      <c r="G243" s="22">
        <f t="shared" si="7"/>
        <v>2015</v>
      </c>
      <c r="H243" s="22">
        <f>COUNTIF(B:B,B243)</f>
        <v>20</v>
      </c>
      <c r="I243" t="str">
        <f>VLOOKUP(B243,'controle 2022'!A:D,4,0)</f>
        <v>In dienst</v>
      </c>
    </row>
    <row r="244" spans="1:9">
      <c r="A244" s="45" t="s">
        <v>14</v>
      </c>
      <c r="B244" s="27">
        <v>8708</v>
      </c>
      <c r="C244" s="27" t="str">
        <f>VLOOKUP(B244,chauffeurslijst!A:B,2,0)</f>
        <v>Middernacht Andy</v>
      </c>
      <c r="D244" s="81">
        <v>42348</v>
      </c>
      <c r="E244" s="38" t="s">
        <v>302</v>
      </c>
      <c r="F244" s="38">
        <f t="shared" si="6"/>
        <v>12</v>
      </c>
      <c r="G244" s="22">
        <f t="shared" si="7"/>
        <v>2015</v>
      </c>
      <c r="H244" s="22">
        <f>COUNTIF(B:B,B244)</f>
        <v>20</v>
      </c>
      <c r="I244" t="str">
        <f>VLOOKUP(B244,'controle 2022'!A:D,4,0)</f>
        <v>In dienst</v>
      </c>
    </row>
    <row r="245" spans="1:9">
      <c r="A245" s="45" t="s">
        <v>14</v>
      </c>
      <c r="B245" s="27">
        <v>8708</v>
      </c>
      <c r="C245" s="27" t="str">
        <f>VLOOKUP(B245,chauffeurslijst!A:B,2,0)</f>
        <v>Middernacht Andy</v>
      </c>
      <c r="D245" s="81">
        <v>42461</v>
      </c>
      <c r="E245" s="38" t="s">
        <v>303</v>
      </c>
      <c r="F245" s="38">
        <f t="shared" si="6"/>
        <v>4</v>
      </c>
      <c r="G245" s="22">
        <f t="shared" si="7"/>
        <v>2016</v>
      </c>
      <c r="H245" s="22">
        <f>COUNTIF(B:B,B245)</f>
        <v>20</v>
      </c>
      <c r="I245" t="str">
        <f>VLOOKUP(B245,'controle 2022'!A:D,4,0)</f>
        <v>In dienst</v>
      </c>
    </row>
    <row r="246" spans="1:9" ht="30">
      <c r="A246" s="45" t="s">
        <v>14</v>
      </c>
      <c r="B246" s="27">
        <v>8708</v>
      </c>
      <c r="C246" s="27" t="str">
        <f>VLOOKUP(B246,chauffeurslijst!A:B,2,0)</f>
        <v>Middernacht Andy</v>
      </c>
      <c r="D246" s="81">
        <v>42493</v>
      </c>
      <c r="E246" s="38" t="s">
        <v>304</v>
      </c>
      <c r="F246" s="38">
        <f t="shared" si="6"/>
        <v>5</v>
      </c>
      <c r="G246" s="22">
        <f t="shared" si="7"/>
        <v>2016</v>
      </c>
      <c r="H246" s="22">
        <f>COUNTIF(B:B,B246)</f>
        <v>20</v>
      </c>
      <c r="I246" t="str">
        <f>VLOOKUP(B246,'controle 2022'!A:D,4,0)</f>
        <v>In dienst</v>
      </c>
    </row>
    <row r="247" spans="1:9" ht="75">
      <c r="A247" s="45" t="s">
        <v>25</v>
      </c>
      <c r="B247" s="27">
        <v>8708</v>
      </c>
      <c r="C247" s="27" t="str">
        <f>VLOOKUP(B247,chauffeurslijst!A:B,2,0)</f>
        <v>Middernacht Andy</v>
      </c>
      <c r="D247" s="81">
        <v>42641</v>
      </c>
      <c r="E247" s="38" t="s">
        <v>305</v>
      </c>
      <c r="F247" s="38">
        <f t="shared" si="6"/>
        <v>9</v>
      </c>
      <c r="G247" s="22">
        <f t="shared" si="7"/>
        <v>2016</v>
      </c>
      <c r="H247" s="22">
        <f>COUNTIF(B:B,B247)</f>
        <v>20</v>
      </c>
      <c r="I247" t="str">
        <f>VLOOKUP(B247,'controle 2022'!A:D,4,0)</f>
        <v>In dienst</v>
      </c>
    </row>
    <row r="248" spans="1:9" ht="30">
      <c r="A248" s="45" t="s">
        <v>67</v>
      </c>
      <c r="B248" s="27">
        <v>8708</v>
      </c>
      <c r="C248" s="27" t="str">
        <f>VLOOKUP(B248,chauffeurslijst!A:B,2,0)</f>
        <v>Middernacht Andy</v>
      </c>
      <c r="D248" s="81">
        <v>42647</v>
      </c>
      <c r="E248" s="38" t="s">
        <v>306</v>
      </c>
      <c r="F248" s="38">
        <f t="shared" si="6"/>
        <v>10</v>
      </c>
      <c r="G248" s="22">
        <f t="shared" si="7"/>
        <v>2016</v>
      </c>
      <c r="H248" s="22">
        <f>COUNTIF(B:B,B248)</f>
        <v>20</v>
      </c>
      <c r="I248" t="str">
        <f>VLOOKUP(B248,'controle 2022'!A:D,4,0)</f>
        <v>In dienst</v>
      </c>
    </row>
    <row r="249" spans="1:9">
      <c r="A249" s="45" t="s">
        <v>153</v>
      </c>
      <c r="B249" s="27">
        <v>8708</v>
      </c>
      <c r="C249" s="22" t="str">
        <f>VLOOKUP(B249,chauffeurslijst!A:B,2,0)</f>
        <v>Middernacht Andy</v>
      </c>
      <c r="D249" s="81">
        <v>42821</v>
      </c>
      <c r="E249" s="38" t="s">
        <v>307</v>
      </c>
      <c r="F249" s="38">
        <f t="shared" si="6"/>
        <v>3</v>
      </c>
      <c r="G249" s="22">
        <f t="shared" si="7"/>
        <v>2017</v>
      </c>
      <c r="H249" s="22">
        <f>COUNTIF(B:B,B249)</f>
        <v>20</v>
      </c>
      <c r="I249" t="str">
        <f>VLOOKUP(B249,'controle 2022'!A:D,4,0)</f>
        <v>In dienst</v>
      </c>
    </row>
    <row r="250" spans="1:9">
      <c r="A250" s="45" t="s">
        <v>153</v>
      </c>
      <c r="B250" s="27">
        <v>8708</v>
      </c>
      <c r="C250" s="22" t="str">
        <f>VLOOKUP(B250,chauffeurslijst!A:B,2,0)</f>
        <v>Middernacht Andy</v>
      </c>
      <c r="D250" s="81">
        <v>42860</v>
      </c>
      <c r="E250" s="38" t="s">
        <v>308</v>
      </c>
      <c r="F250" s="38">
        <f t="shared" si="6"/>
        <v>5</v>
      </c>
      <c r="G250" s="22">
        <f t="shared" si="7"/>
        <v>2017</v>
      </c>
      <c r="H250" s="22">
        <f>COUNTIF(B:B,B250)</f>
        <v>20</v>
      </c>
      <c r="I250" t="str">
        <f>VLOOKUP(B250,'controle 2022'!A:D,4,0)</f>
        <v>In dienst</v>
      </c>
    </row>
    <row r="251" spans="1:9">
      <c r="A251" s="45" t="s">
        <v>309</v>
      </c>
      <c r="B251" s="27">
        <v>8708</v>
      </c>
      <c r="C251" s="22" t="str">
        <f>VLOOKUP(B251,chauffeurslijst!A:B,2,0)</f>
        <v>Middernacht Andy</v>
      </c>
      <c r="D251" s="81">
        <v>43732</v>
      </c>
      <c r="E251" s="38" t="s">
        <v>310</v>
      </c>
      <c r="F251" s="38">
        <f t="shared" si="6"/>
        <v>9</v>
      </c>
      <c r="G251" s="22">
        <f t="shared" si="7"/>
        <v>2019</v>
      </c>
      <c r="H251" s="22">
        <f>COUNTIF(B:B,B251)</f>
        <v>20</v>
      </c>
      <c r="I251" t="str">
        <f>VLOOKUP(B251,'controle 2022'!A:D,4,0)</f>
        <v>In dienst</v>
      </c>
    </row>
    <row r="252" spans="1:9">
      <c r="A252" s="47" t="s">
        <v>128</v>
      </c>
      <c r="B252" s="27">
        <v>8708</v>
      </c>
      <c r="C252" s="22" t="str">
        <f>VLOOKUP(B252,chauffeurslijst!A:B,2,0)</f>
        <v>Middernacht Andy</v>
      </c>
      <c r="D252" s="81">
        <v>44061</v>
      </c>
      <c r="E252" s="38" t="s">
        <v>311</v>
      </c>
      <c r="F252" s="38">
        <f t="shared" si="6"/>
        <v>8</v>
      </c>
      <c r="G252" s="22">
        <f t="shared" si="7"/>
        <v>2020</v>
      </c>
      <c r="H252" s="22">
        <f>COUNTIF(B:B,B252)</f>
        <v>20</v>
      </c>
      <c r="I252" t="str">
        <f>VLOOKUP(B252,'controle 2022'!A:D,4,0)</f>
        <v>In dienst</v>
      </c>
    </row>
    <row r="253" spans="1:9" ht="75">
      <c r="A253" s="47" t="s">
        <v>11</v>
      </c>
      <c r="B253" s="27">
        <v>8708</v>
      </c>
      <c r="C253" s="22" t="str">
        <f>VLOOKUP(B253,chauffeurslijst!A:B,2,0)</f>
        <v>Middernacht Andy</v>
      </c>
      <c r="D253" s="81">
        <v>44308</v>
      </c>
      <c r="E253" s="38" t="s">
        <v>312</v>
      </c>
      <c r="F253" s="38">
        <f t="shared" si="6"/>
        <v>4</v>
      </c>
      <c r="G253" s="22">
        <f t="shared" si="7"/>
        <v>2021</v>
      </c>
      <c r="H253" s="22">
        <f>COUNTIF(B:B,B253)</f>
        <v>20</v>
      </c>
      <c r="I253" t="str">
        <f>VLOOKUP(B253,'controle 2022'!A:D,4,0)</f>
        <v>In dienst</v>
      </c>
    </row>
    <row r="254" spans="1:9" ht="60">
      <c r="A254" s="47" t="s">
        <v>11</v>
      </c>
      <c r="B254" s="27">
        <v>8708</v>
      </c>
      <c r="C254" s="22" t="str">
        <f>VLOOKUP(B254,chauffeurslijst!A:B,2,0)</f>
        <v>Middernacht Andy</v>
      </c>
      <c r="D254" s="81">
        <v>44320</v>
      </c>
      <c r="E254" s="38" t="s">
        <v>313</v>
      </c>
      <c r="F254" s="38">
        <f t="shared" si="6"/>
        <v>5</v>
      </c>
      <c r="G254" s="22">
        <f t="shared" si="7"/>
        <v>2021</v>
      </c>
      <c r="H254" s="22">
        <f>COUNTIF(B:B,B254)</f>
        <v>20</v>
      </c>
      <c r="I254" t="str">
        <f>VLOOKUP(B254,'controle 2022'!A:D,4,0)</f>
        <v>In dienst</v>
      </c>
    </row>
    <row r="255" spans="1:9">
      <c r="A255" s="47" t="s">
        <v>38</v>
      </c>
      <c r="B255" s="27">
        <v>8792</v>
      </c>
      <c r="C255" s="27" t="str">
        <f>VLOOKUP(B255,chauffeurslijst!A:B,2,0)</f>
        <v>VandenDaele Dave</v>
      </c>
      <c r="D255" s="81">
        <v>40885</v>
      </c>
      <c r="E255" s="38" t="s">
        <v>314</v>
      </c>
      <c r="F255" s="38">
        <f t="shared" si="6"/>
        <v>12</v>
      </c>
      <c r="G255" s="22">
        <f t="shared" si="7"/>
        <v>2011</v>
      </c>
      <c r="H255" s="22">
        <f>COUNTIF(B:B,B255)</f>
        <v>12</v>
      </c>
      <c r="I255" t="str">
        <f>VLOOKUP(B255,'controle 2022'!A:D,4,0)</f>
        <v>In dienst</v>
      </c>
    </row>
    <row r="256" spans="1:9">
      <c r="A256" s="47" t="s">
        <v>38</v>
      </c>
      <c r="B256" s="27">
        <v>8792</v>
      </c>
      <c r="C256" s="27" t="str">
        <f>VLOOKUP(B256,chauffeurslijst!A:B,2,0)</f>
        <v>VandenDaele Dave</v>
      </c>
      <c r="D256" s="81">
        <v>41348</v>
      </c>
      <c r="E256" s="38" t="s">
        <v>315</v>
      </c>
      <c r="F256" s="38">
        <f t="shared" si="6"/>
        <v>3</v>
      </c>
      <c r="G256" s="22">
        <f t="shared" si="7"/>
        <v>2013</v>
      </c>
      <c r="H256" s="22">
        <f>COUNTIF(B:B,B256)</f>
        <v>12</v>
      </c>
      <c r="I256" t="str">
        <f>VLOOKUP(B256,'controle 2022'!A:D,4,0)</f>
        <v>In dienst</v>
      </c>
    </row>
    <row r="257" spans="1:9">
      <c r="A257" s="45" t="s">
        <v>27</v>
      </c>
      <c r="B257" s="27">
        <v>8792</v>
      </c>
      <c r="C257" s="27" t="str">
        <f>VLOOKUP(B257,chauffeurslijst!A:B,2,0)</f>
        <v>VandenDaele Dave</v>
      </c>
      <c r="D257" s="81">
        <v>41348</v>
      </c>
      <c r="E257" s="57">
        <v>41348</v>
      </c>
      <c r="F257" s="38">
        <f t="shared" si="6"/>
        <v>3</v>
      </c>
      <c r="G257" s="22">
        <f t="shared" si="7"/>
        <v>2013</v>
      </c>
      <c r="H257" s="22">
        <f>COUNTIF(B:B,B257)</f>
        <v>12</v>
      </c>
      <c r="I257" t="str">
        <f>VLOOKUP(B257,'controle 2022'!A:D,4,0)</f>
        <v>In dienst</v>
      </c>
    </row>
    <row r="258" spans="1:9">
      <c r="A258" s="47" t="s">
        <v>38</v>
      </c>
      <c r="B258" s="27">
        <v>8792</v>
      </c>
      <c r="C258" s="27" t="str">
        <f>VLOOKUP(B258,chauffeurslijst!A:B,2,0)</f>
        <v>VandenDaele Dave</v>
      </c>
      <c r="D258" s="81">
        <v>41488</v>
      </c>
      <c r="E258" s="38" t="s">
        <v>316</v>
      </c>
      <c r="F258" s="38">
        <f t="shared" ref="F258:F312" si="8">MONTH(D258)</f>
        <v>8</v>
      </c>
      <c r="G258" s="22">
        <f t="shared" ref="G258:G312" si="9">YEAR(D258)</f>
        <v>2013</v>
      </c>
      <c r="H258" s="22">
        <f>COUNTIF(B:B,B258)</f>
        <v>12</v>
      </c>
      <c r="I258" t="str">
        <f>VLOOKUP(B258,'controle 2022'!A:D,4,0)</f>
        <v>In dienst</v>
      </c>
    </row>
    <row r="259" spans="1:9" ht="30">
      <c r="A259" s="47" t="s">
        <v>38</v>
      </c>
      <c r="B259" s="27">
        <v>8792</v>
      </c>
      <c r="C259" s="27" t="str">
        <f>VLOOKUP(B259,chauffeurslijst!A:B,2,0)</f>
        <v>VandenDaele Dave</v>
      </c>
      <c r="D259" s="81">
        <v>41506</v>
      </c>
      <c r="E259" s="38" t="s">
        <v>317</v>
      </c>
      <c r="F259" s="38">
        <f t="shared" si="8"/>
        <v>8</v>
      </c>
      <c r="G259" s="22">
        <f t="shared" si="9"/>
        <v>2013</v>
      </c>
      <c r="H259" s="22">
        <f>COUNTIF(B:B,B259)</f>
        <v>12</v>
      </c>
      <c r="I259" t="str">
        <f>VLOOKUP(B259,'controle 2022'!A:D,4,0)</f>
        <v>In dienst</v>
      </c>
    </row>
    <row r="260" spans="1:9">
      <c r="A260" s="45" t="s">
        <v>9</v>
      </c>
      <c r="B260" s="27">
        <v>8792</v>
      </c>
      <c r="C260" s="27" t="str">
        <f>VLOOKUP(B260,chauffeurslijst!A:B,2,0)</f>
        <v>VandenDaele Dave</v>
      </c>
      <c r="D260" s="81">
        <v>41582</v>
      </c>
      <c r="E260" s="37" t="s">
        <v>318</v>
      </c>
      <c r="F260" s="38">
        <f t="shared" si="8"/>
        <v>11</v>
      </c>
      <c r="G260" s="22">
        <f t="shared" si="9"/>
        <v>2013</v>
      </c>
      <c r="H260" s="22">
        <f>COUNTIF(B:B,B260)</f>
        <v>12</v>
      </c>
      <c r="I260" t="str">
        <f>VLOOKUP(B260,'controle 2022'!A:D,4,0)</f>
        <v>In dienst</v>
      </c>
    </row>
    <row r="261" spans="1:9">
      <c r="A261" s="47" t="s">
        <v>38</v>
      </c>
      <c r="B261" s="27">
        <v>8792</v>
      </c>
      <c r="C261" s="27" t="str">
        <f>VLOOKUP(B261,chauffeurslijst!A:B,2,0)</f>
        <v>VandenDaele Dave</v>
      </c>
      <c r="D261" s="81">
        <v>41711</v>
      </c>
      <c r="E261" s="38" t="s">
        <v>319</v>
      </c>
      <c r="F261" s="38">
        <f t="shared" si="8"/>
        <v>3</v>
      </c>
      <c r="G261" s="22">
        <f t="shared" si="9"/>
        <v>2014</v>
      </c>
      <c r="H261" s="22">
        <f>COUNTIF(B:B,B261)</f>
        <v>12</v>
      </c>
      <c r="I261" t="str">
        <f>VLOOKUP(B261,'controle 2022'!A:D,4,0)</f>
        <v>In dienst</v>
      </c>
    </row>
    <row r="262" spans="1:9" ht="240">
      <c r="A262" s="45" t="s">
        <v>320</v>
      </c>
      <c r="B262" s="27">
        <v>8792</v>
      </c>
      <c r="C262" s="27" t="str">
        <f>VLOOKUP(B262,chauffeurslijst!A:B,2,0)</f>
        <v>VandenDaele Dave</v>
      </c>
      <c r="D262" s="81">
        <v>43788</v>
      </c>
      <c r="E262" s="38" t="s">
        <v>321</v>
      </c>
      <c r="F262" s="38">
        <f t="shared" si="8"/>
        <v>11</v>
      </c>
      <c r="G262" s="22">
        <f t="shared" si="9"/>
        <v>2019</v>
      </c>
      <c r="H262" s="22">
        <f>COUNTIF(B:B,B262)</f>
        <v>12</v>
      </c>
      <c r="I262" t="str">
        <f>VLOOKUP(B262,'controle 2022'!A:D,4,0)</f>
        <v>In dienst</v>
      </c>
    </row>
    <row r="263" spans="1:9" ht="60">
      <c r="A263" s="45" t="s">
        <v>25</v>
      </c>
      <c r="B263" s="27">
        <v>8792</v>
      </c>
      <c r="C263" s="27" t="str">
        <f>VLOOKUP(B263,chauffeurslijst!A:B,2,0)</f>
        <v>VandenDaele Dave</v>
      </c>
      <c r="D263" s="81">
        <v>44159</v>
      </c>
      <c r="E263" s="38" t="s">
        <v>322</v>
      </c>
      <c r="F263" s="38">
        <f t="shared" si="8"/>
        <v>11</v>
      </c>
      <c r="G263" s="22">
        <f t="shared" si="9"/>
        <v>2020</v>
      </c>
      <c r="H263" s="22">
        <f>COUNTIF(B:B,B263)</f>
        <v>12</v>
      </c>
      <c r="I263" t="str">
        <f>VLOOKUP(B263,'controle 2022'!A:D,4,0)</f>
        <v>In dienst</v>
      </c>
    </row>
    <row r="264" spans="1:9" ht="75">
      <c r="A264" s="45" t="s">
        <v>323</v>
      </c>
      <c r="B264" s="27">
        <v>8792</v>
      </c>
      <c r="C264" s="27" t="str">
        <f>VLOOKUP(B264,chauffeurslijst!A:B,2,0)</f>
        <v>VandenDaele Dave</v>
      </c>
      <c r="D264" s="81">
        <v>44183</v>
      </c>
      <c r="E264" s="38" t="s">
        <v>324</v>
      </c>
      <c r="F264" s="38">
        <f t="shared" si="8"/>
        <v>12</v>
      </c>
      <c r="G264" s="22">
        <f t="shared" si="9"/>
        <v>2020</v>
      </c>
      <c r="H264" s="22">
        <f>COUNTIF(B:B,B264)</f>
        <v>12</v>
      </c>
      <c r="I264" t="str">
        <f>VLOOKUP(B264,'controle 2022'!A:D,4,0)</f>
        <v>In dienst</v>
      </c>
    </row>
    <row r="265" spans="1:9" ht="195">
      <c r="A265" s="45" t="s">
        <v>124</v>
      </c>
      <c r="B265" s="27">
        <v>8792</v>
      </c>
      <c r="C265" s="27" t="str">
        <f>VLOOKUP(B265,chauffeurslijst!A:B,2,0)</f>
        <v>VandenDaele Dave</v>
      </c>
      <c r="D265" s="81">
        <v>45475</v>
      </c>
      <c r="E265" s="38" t="s">
        <v>325</v>
      </c>
      <c r="F265" s="38">
        <f t="shared" si="8"/>
        <v>7</v>
      </c>
      <c r="G265" s="22">
        <f t="shared" si="9"/>
        <v>2024</v>
      </c>
      <c r="H265" s="22">
        <f>COUNTIF(B:B,B265)</f>
        <v>12</v>
      </c>
      <c r="I265" t="str">
        <f>VLOOKUP(B265,'controle 2022'!A:D,4,0)</f>
        <v>In dienst</v>
      </c>
    </row>
    <row r="266" spans="1:9" ht="255">
      <c r="A266" s="45" t="s">
        <v>27</v>
      </c>
      <c r="B266" s="27">
        <v>8792</v>
      </c>
      <c r="C266" s="27" t="str">
        <f>VLOOKUP(B266,chauffeurslijst!A:B,2,0)</f>
        <v>VandenDaele Dave</v>
      </c>
      <c r="D266" s="81">
        <v>45562</v>
      </c>
      <c r="E266" s="38" t="s">
        <v>326</v>
      </c>
      <c r="F266" s="38">
        <f t="shared" si="8"/>
        <v>9</v>
      </c>
      <c r="G266" s="22">
        <f t="shared" si="9"/>
        <v>2024</v>
      </c>
      <c r="H266" s="22">
        <f>COUNTIF(B:B,B266)</f>
        <v>12</v>
      </c>
      <c r="I266" t="str">
        <f>VLOOKUP(B266,'controle 2022'!A:D,4,0)</f>
        <v>In dienst</v>
      </c>
    </row>
    <row r="267" spans="1:9">
      <c r="A267" s="47" t="s">
        <v>38</v>
      </c>
      <c r="B267" s="27">
        <v>8918</v>
      </c>
      <c r="C267" s="27" t="str">
        <f>VLOOKUP(B267,chauffeurslijst!A:B,2,0)</f>
        <v>De Graeve Marc</v>
      </c>
      <c r="D267" s="81">
        <v>40471</v>
      </c>
      <c r="E267" s="38" t="s">
        <v>327</v>
      </c>
      <c r="F267" s="38">
        <f t="shared" si="8"/>
        <v>10</v>
      </c>
      <c r="G267" s="22">
        <f t="shared" si="9"/>
        <v>2010</v>
      </c>
      <c r="H267" s="22">
        <f>COUNTIF(B:B,B267)</f>
        <v>7</v>
      </c>
      <c r="I267" t="str">
        <f>VLOOKUP(B267,'controle 2022'!A:D,4,0)</f>
        <v>In dienst</v>
      </c>
    </row>
    <row r="268" spans="1:9">
      <c r="A268" s="47" t="s">
        <v>38</v>
      </c>
      <c r="B268" s="27">
        <v>8918</v>
      </c>
      <c r="C268" s="27" t="str">
        <f>VLOOKUP(B268,chauffeurslijst!A:B,2,0)</f>
        <v>De Graeve Marc</v>
      </c>
      <c r="D268" s="81">
        <v>41390</v>
      </c>
      <c r="E268" s="38" t="s">
        <v>328</v>
      </c>
      <c r="F268" s="38">
        <f t="shared" si="8"/>
        <v>4</v>
      </c>
      <c r="G268" s="22">
        <f t="shared" si="9"/>
        <v>2013</v>
      </c>
      <c r="H268" s="22">
        <f>COUNTIF(B:B,B268)</f>
        <v>7</v>
      </c>
      <c r="I268" t="str">
        <f>VLOOKUP(B268,'controle 2022'!A:D,4,0)</f>
        <v>In dienst</v>
      </c>
    </row>
    <row r="269" spans="1:9">
      <c r="A269" s="47" t="s">
        <v>38</v>
      </c>
      <c r="B269" s="27">
        <v>8918</v>
      </c>
      <c r="C269" s="27" t="str">
        <f>VLOOKUP(B269,chauffeurslijst!A:B,2,0)</f>
        <v>De Graeve Marc</v>
      </c>
      <c r="D269" s="81">
        <v>41488</v>
      </c>
      <c r="E269" s="38" t="s">
        <v>316</v>
      </c>
      <c r="F269" s="38">
        <f t="shared" si="8"/>
        <v>8</v>
      </c>
      <c r="G269" s="22">
        <f t="shared" si="9"/>
        <v>2013</v>
      </c>
      <c r="H269" s="22">
        <f>COUNTIF(B:B,B269)</f>
        <v>7</v>
      </c>
      <c r="I269" t="str">
        <f>VLOOKUP(B269,'controle 2022'!A:D,4,0)</f>
        <v>In dienst</v>
      </c>
    </row>
    <row r="270" spans="1:9">
      <c r="A270" s="47" t="s">
        <v>38</v>
      </c>
      <c r="B270" s="27">
        <v>8918</v>
      </c>
      <c r="C270" s="27" t="str">
        <f>VLOOKUP(B270,chauffeurslijst!A:B,2,0)</f>
        <v>De Graeve Marc</v>
      </c>
      <c r="D270" s="81">
        <v>41499</v>
      </c>
      <c r="E270" s="38" t="s">
        <v>329</v>
      </c>
      <c r="F270" s="38">
        <f t="shared" si="8"/>
        <v>8</v>
      </c>
      <c r="G270" s="22">
        <f t="shared" si="9"/>
        <v>2013</v>
      </c>
      <c r="H270" s="22">
        <f>COUNTIF(B:B,B270)</f>
        <v>7</v>
      </c>
      <c r="I270" t="str">
        <f>VLOOKUP(B270,'controle 2022'!A:D,4,0)</f>
        <v>In dienst</v>
      </c>
    </row>
    <row r="271" spans="1:9">
      <c r="A271" s="47" t="s">
        <v>38</v>
      </c>
      <c r="B271" s="27">
        <v>8918</v>
      </c>
      <c r="C271" s="27" t="str">
        <f>VLOOKUP(B271,chauffeurslijst!A:B,2,0)</f>
        <v>De Graeve Marc</v>
      </c>
      <c r="D271" s="81">
        <v>41551</v>
      </c>
      <c r="E271" s="38" t="s">
        <v>330</v>
      </c>
      <c r="F271" s="38">
        <f t="shared" si="8"/>
        <v>10</v>
      </c>
      <c r="G271" s="22">
        <f t="shared" si="9"/>
        <v>2013</v>
      </c>
      <c r="H271" s="22">
        <f>COUNTIF(B:B,B271)</f>
        <v>7</v>
      </c>
      <c r="I271" t="str">
        <f>VLOOKUP(B271,'controle 2022'!A:D,4,0)</f>
        <v>In dienst</v>
      </c>
    </row>
    <row r="272" spans="1:9">
      <c r="A272" s="47" t="s">
        <v>38</v>
      </c>
      <c r="B272" s="27">
        <v>8918</v>
      </c>
      <c r="C272" s="27" t="str">
        <f>VLOOKUP(B272,chauffeurslijst!A:B,2,0)</f>
        <v>De Graeve Marc</v>
      </c>
      <c r="D272" s="81">
        <v>41745</v>
      </c>
      <c r="E272" s="38" t="s">
        <v>257</v>
      </c>
      <c r="F272" s="38">
        <f t="shared" si="8"/>
        <v>4</v>
      </c>
      <c r="G272" s="22">
        <f t="shared" si="9"/>
        <v>2014</v>
      </c>
      <c r="H272" s="22">
        <f>COUNTIF(B:B,B272)</f>
        <v>7</v>
      </c>
      <c r="I272" t="str">
        <f>VLOOKUP(B272,'controle 2022'!A:D,4,0)</f>
        <v>In dienst</v>
      </c>
    </row>
    <row r="273" spans="1:9">
      <c r="A273" s="47" t="s">
        <v>38</v>
      </c>
      <c r="B273" s="27">
        <v>8918</v>
      </c>
      <c r="C273" s="27" t="str">
        <f>VLOOKUP(B273,chauffeurslijst!A:B,2,0)</f>
        <v>De Graeve Marc</v>
      </c>
      <c r="D273" s="81">
        <v>41886</v>
      </c>
      <c r="E273" s="38" t="s">
        <v>331</v>
      </c>
      <c r="F273" s="38">
        <f t="shared" si="8"/>
        <v>9</v>
      </c>
      <c r="G273" s="22">
        <f t="shared" si="9"/>
        <v>2014</v>
      </c>
      <c r="H273" s="22">
        <f>COUNTIF(B:B,B273)</f>
        <v>7</v>
      </c>
      <c r="I273" t="str">
        <f>VLOOKUP(B273,'controle 2022'!A:D,4,0)</f>
        <v>In dienst</v>
      </c>
    </row>
    <row r="274" spans="1:9">
      <c r="A274" s="47" t="s">
        <v>38</v>
      </c>
      <c r="B274" s="27">
        <v>9062</v>
      </c>
      <c r="C274" s="27" t="str">
        <f>VLOOKUP(B274,chauffeurslijst!A:B,2,0)</f>
        <v>Westelinck Davy</v>
      </c>
      <c r="D274" s="81">
        <v>40471</v>
      </c>
      <c r="E274" s="38" t="s">
        <v>327</v>
      </c>
      <c r="F274" s="38">
        <f t="shared" si="8"/>
        <v>10</v>
      </c>
      <c r="G274" s="22">
        <f t="shared" si="9"/>
        <v>2010</v>
      </c>
      <c r="H274" s="22">
        <f>COUNTIF(B:B,B274)</f>
        <v>41</v>
      </c>
      <c r="I274" t="str">
        <f>VLOOKUP(B274,'controle 2022'!A:D,4,0)</f>
        <v>In dienst</v>
      </c>
    </row>
    <row r="275" spans="1:9">
      <c r="A275" s="47" t="s">
        <v>38</v>
      </c>
      <c r="B275" s="27">
        <v>9062</v>
      </c>
      <c r="C275" s="27" t="str">
        <f>VLOOKUP(B275,chauffeurslijst!A:B,2,0)</f>
        <v>Westelinck Davy</v>
      </c>
      <c r="D275" s="81">
        <v>40778</v>
      </c>
      <c r="E275" s="38" t="s">
        <v>332</v>
      </c>
      <c r="F275" s="38">
        <f t="shared" si="8"/>
        <v>8</v>
      </c>
      <c r="G275" s="22">
        <f t="shared" si="9"/>
        <v>2011</v>
      </c>
      <c r="H275" s="22">
        <f>COUNTIF(B:B,B275)</f>
        <v>41</v>
      </c>
      <c r="I275" t="str">
        <f>VLOOKUP(B275,'controle 2022'!A:D,4,0)</f>
        <v>In dienst</v>
      </c>
    </row>
    <row r="276" spans="1:9">
      <c r="A276" s="47" t="s">
        <v>38</v>
      </c>
      <c r="B276" s="27">
        <v>9062</v>
      </c>
      <c r="C276" s="27" t="str">
        <f>VLOOKUP(B276,chauffeurslijst!A:B,2,0)</f>
        <v>Westelinck Davy</v>
      </c>
      <c r="D276" s="81">
        <v>41011</v>
      </c>
      <c r="E276" s="38" t="s">
        <v>329</v>
      </c>
      <c r="F276" s="38">
        <f t="shared" si="8"/>
        <v>4</v>
      </c>
      <c r="G276" s="22">
        <f t="shared" si="9"/>
        <v>2012</v>
      </c>
      <c r="H276" s="22">
        <f>COUNTIF(B:B,B276)</f>
        <v>41</v>
      </c>
      <c r="I276" t="str">
        <f>VLOOKUP(B276,'controle 2022'!A:D,4,0)</f>
        <v>In dienst</v>
      </c>
    </row>
    <row r="277" spans="1:9">
      <c r="A277" s="47" t="s">
        <v>38</v>
      </c>
      <c r="B277" s="27">
        <v>9062</v>
      </c>
      <c r="C277" s="27" t="str">
        <f>VLOOKUP(B277,chauffeurslijst!A:B,2,0)</f>
        <v>Westelinck Davy</v>
      </c>
      <c r="D277" s="81">
        <v>41078</v>
      </c>
      <c r="E277" s="38" t="s">
        <v>333</v>
      </c>
      <c r="F277" s="38">
        <f t="shared" si="8"/>
        <v>6</v>
      </c>
      <c r="G277" s="22">
        <f t="shared" si="9"/>
        <v>2012</v>
      </c>
      <c r="H277" s="22">
        <f>COUNTIF(B:B,B277)</f>
        <v>41</v>
      </c>
      <c r="I277" t="str">
        <f>VLOOKUP(B277,'controle 2022'!A:D,4,0)</f>
        <v>In dienst</v>
      </c>
    </row>
    <row r="278" spans="1:9">
      <c r="A278" s="47" t="s">
        <v>38</v>
      </c>
      <c r="B278" s="27">
        <v>9062</v>
      </c>
      <c r="C278" s="27" t="str">
        <f>VLOOKUP(B278,chauffeurslijst!A:B,2,0)</f>
        <v>Westelinck Davy</v>
      </c>
      <c r="D278" s="81">
        <v>41291</v>
      </c>
      <c r="E278" s="38" t="s">
        <v>334</v>
      </c>
      <c r="F278" s="38">
        <f t="shared" si="8"/>
        <v>1</v>
      </c>
      <c r="G278" s="22">
        <f t="shared" si="9"/>
        <v>2013</v>
      </c>
      <c r="H278" s="22">
        <f>COUNTIF(B:B,B278)</f>
        <v>41</v>
      </c>
      <c r="I278" t="str">
        <f>VLOOKUP(B278,'controle 2022'!A:D,4,0)</f>
        <v>In dienst</v>
      </c>
    </row>
    <row r="279" spans="1:9" ht="30">
      <c r="A279" s="47" t="s">
        <v>38</v>
      </c>
      <c r="B279" s="27">
        <v>9062</v>
      </c>
      <c r="C279" s="27" t="str">
        <f>VLOOKUP(B279,chauffeurslijst!A:B,2,0)</f>
        <v>Westelinck Davy</v>
      </c>
      <c r="D279" s="81">
        <v>41456</v>
      </c>
      <c r="E279" s="38" t="s">
        <v>335</v>
      </c>
      <c r="F279" s="38">
        <f t="shared" si="8"/>
        <v>7</v>
      </c>
      <c r="G279" s="22">
        <f t="shared" si="9"/>
        <v>2013</v>
      </c>
      <c r="H279" s="22">
        <f>COUNTIF(B:B,B279)</f>
        <v>41</v>
      </c>
      <c r="I279" t="str">
        <f>VLOOKUP(B279,'controle 2022'!A:D,4,0)</f>
        <v>In dienst</v>
      </c>
    </row>
    <row r="280" spans="1:9" ht="15" customHeight="1">
      <c r="A280" s="47" t="s">
        <v>38</v>
      </c>
      <c r="B280" s="27">
        <v>9062</v>
      </c>
      <c r="C280" s="27" t="str">
        <f>VLOOKUP(B280,chauffeurslijst!A:B,2,0)</f>
        <v>Westelinck Davy</v>
      </c>
      <c r="D280" s="81">
        <v>41485</v>
      </c>
      <c r="E280" s="38" t="s">
        <v>336</v>
      </c>
      <c r="F280" s="38">
        <f t="shared" si="8"/>
        <v>7</v>
      </c>
      <c r="G280" s="22">
        <f t="shared" si="9"/>
        <v>2013</v>
      </c>
      <c r="H280" s="22">
        <f>COUNTIF(B:B,B280)</f>
        <v>41</v>
      </c>
      <c r="I280" t="str">
        <f>VLOOKUP(B280,'controle 2022'!A:D,4,0)</f>
        <v>In dienst</v>
      </c>
    </row>
    <row r="281" spans="1:9">
      <c r="A281" s="47" t="s">
        <v>38</v>
      </c>
      <c r="B281" s="27">
        <v>9062</v>
      </c>
      <c r="C281" s="27" t="str">
        <f>VLOOKUP(B281,chauffeurslijst!A:B,2,0)</f>
        <v>Westelinck Davy</v>
      </c>
      <c r="D281" s="81">
        <v>41488</v>
      </c>
      <c r="E281" s="38" t="s">
        <v>316</v>
      </c>
      <c r="F281" s="38">
        <f t="shared" si="8"/>
        <v>8</v>
      </c>
      <c r="G281" s="22">
        <f t="shared" si="9"/>
        <v>2013</v>
      </c>
      <c r="H281" s="22">
        <f>COUNTIF(B:B,B281)</f>
        <v>41</v>
      </c>
      <c r="I281" t="str">
        <f>VLOOKUP(B281,'controle 2022'!A:D,4,0)</f>
        <v>In dienst</v>
      </c>
    </row>
    <row r="282" spans="1:9">
      <c r="A282" s="47" t="s">
        <v>38</v>
      </c>
      <c r="B282" s="27">
        <v>9062</v>
      </c>
      <c r="C282" s="27" t="str">
        <f>VLOOKUP(B282,chauffeurslijst!A:B,2,0)</f>
        <v>Westelinck Davy</v>
      </c>
      <c r="D282" s="81">
        <v>41540</v>
      </c>
      <c r="E282" s="38" t="s">
        <v>337</v>
      </c>
      <c r="F282" s="38">
        <f t="shared" si="8"/>
        <v>9</v>
      </c>
      <c r="G282" s="22">
        <f t="shared" si="9"/>
        <v>2013</v>
      </c>
      <c r="H282" s="22">
        <f>COUNTIF(B:B,B282)</f>
        <v>41</v>
      </c>
      <c r="I282" t="str">
        <f>VLOOKUP(B282,'controle 2022'!A:D,4,0)</f>
        <v>In dienst</v>
      </c>
    </row>
    <row r="283" spans="1:9" ht="30">
      <c r="A283" s="47" t="s">
        <v>38</v>
      </c>
      <c r="B283" s="27">
        <v>9062</v>
      </c>
      <c r="C283" s="27" t="str">
        <f>VLOOKUP(B283,chauffeurslijst!A:B,2,0)</f>
        <v>Westelinck Davy</v>
      </c>
      <c r="D283" s="81">
        <v>41551</v>
      </c>
      <c r="E283" s="38" t="s">
        <v>338</v>
      </c>
      <c r="F283" s="38">
        <f t="shared" si="8"/>
        <v>10</v>
      </c>
      <c r="G283" s="22">
        <f t="shared" si="9"/>
        <v>2013</v>
      </c>
      <c r="H283" s="22">
        <f>COUNTIF(B:B,B283)</f>
        <v>41</v>
      </c>
      <c r="I283" t="str">
        <f>VLOOKUP(B283,'controle 2022'!A:D,4,0)</f>
        <v>In dienst</v>
      </c>
    </row>
    <row r="284" spans="1:9">
      <c r="A284" s="47" t="s">
        <v>38</v>
      </c>
      <c r="B284" s="27">
        <v>9062</v>
      </c>
      <c r="C284" s="27" t="str">
        <f>VLOOKUP(B284,chauffeurslijst!A:B,2,0)</f>
        <v>Westelinck Davy</v>
      </c>
      <c r="D284" s="81">
        <v>41624</v>
      </c>
      <c r="E284" s="38" t="s">
        <v>276</v>
      </c>
      <c r="F284" s="38">
        <f t="shared" si="8"/>
        <v>12</v>
      </c>
      <c r="G284" s="22">
        <f t="shared" si="9"/>
        <v>2013</v>
      </c>
      <c r="H284" s="22">
        <f>COUNTIF(B:B,B284)</f>
        <v>41</v>
      </c>
      <c r="I284" t="str">
        <f>VLOOKUP(B284,'controle 2022'!A:D,4,0)</f>
        <v>In dienst</v>
      </c>
    </row>
    <row r="285" spans="1:9">
      <c r="A285" s="47" t="s">
        <v>38</v>
      </c>
      <c r="B285" s="27">
        <v>9062</v>
      </c>
      <c r="C285" s="27" t="str">
        <f>VLOOKUP(B285,chauffeurslijst!A:B,2,0)</f>
        <v>Westelinck Davy</v>
      </c>
      <c r="D285" s="81">
        <v>41689</v>
      </c>
      <c r="E285" s="41" t="s">
        <v>339</v>
      </c>
      <c r="F285" s="38">
        <f t="shared" si="8"/>
        <v>2</v>
      </c>
      <c r="G285" s="22">
        <f t="shared" si="9"/>
        <v>2014</v>
      </c>
      <c r="H285" s="22">
        <f>COUNTIF(B:B,B285)</f>
        <v>41</v>
      </c>
      <c r="I285" t="str">
        <f>VLOOKUP(B285,'controle 2022'!A:D,4,0)</f>
        <v>In dienst</v>
      </c>
    </row>
    <row r="286" spans="1:9">
      <c r="A286" s="47" t="s">
        <v>38</v>
      </c>
      <c r="B286" s="27">
        <v>9062</v>
      </c>
      <c r="C286" s="27" t="str">
        <f>VLOOKUP(B286,chauffeurslijst!A:B,2,0)</f>
        <v>Westelinck Davy</v>
      </c>
      <c r="D286" s="81">
        <v>41695</v>
      </c>
      <c r="E286" s="41" t="s">
        <v>340</v>
      </c>
      <c r="F286" s="38">
        <f t="shared" si="8"/>
        <v>2</v>
      </c>
      <c r="G286" s="22">
        <f t="shared" si="9"/>
        <v>2014</v>
      </c>
      <c r="H286" s="22">
        <f>COUNTIF(B:B,B286)</f>
        <v>41</v>
      </c>
      <c r="I286" t="str">
        <f>VLOOKUP(B286,'controle 2022'!A:D,4,0)</f>
        <v>In dienst</v>
      </c>
    </row>
    <row r="287" spans="1:9">
      <c r="A287" s="47" t="s">
        <v>38</v>
      </c>
      <c r="B287" s="27">
        <v>9062</v>
      </c>
      <c r="C287" s="27" t="str">
        <f>VLOOKUP(B287,chauffeurslijst!A:B,2,0)</f>
        <v>Westelinck Davy</v>
      </c>
      <c r="D287" s="81">
        <v>41723</v>
      </c>
      <c r="E287" s="41" t="s">
        <v>341</v>
      </c>
      <c r="F287" s="38">
        <f t="shared" si="8"/>
        <v>3</v>
      </c>
      <c r="G287" s="22">
        <f t="shared" si="9"/>
        <v>2014</v>
      </c>
      <c r="H287" s="22">
        <f>COUNTIF(B:B,B287)</f>
        <v>41</v>
      </c>
      <c r="I287" t="str">
        <f>VLOOKUP(B287,'controle 2022'!A:D,4,0)</f>
        <v>In dienst</v>
      </c>
    </row>
    <row r="288" spans="1:9">
      <c r="A288" s="47" t="s">
        <v>38</v>
      </c>
      <c r="B288" s="27">
        <v>9062</v>
      </c>
      <c r="C288" s="27" t="str">
        <f>VLOOKUP(B288,chauffeurslijst!A:B,2,0)</f>
        <v>Westelinck Davy</v>
      </c>
      <c r="D288" s="81">
        <v>41786</v>
      </c>
      <c r="E288" s="41" t="s">
        <v>342</v>
      </c>
      <c r="F288" s="38">
        <f t="shared" si="8"/>
        <v>5</v>
      </c>
      <c r="G288" s="22">
        <f t="shared" si="9"/>
        <v>2014</v>
      </c>
      <c r="H288" s="22">
        <f>COUNTIF(B:B,B288)</f>
        <v>41</v>
      </c>
      <c r="I288" t="str">
        <f>VLOOKUP(B288,'controle 2022'!A:D,4,0)</f>
        <v>In dienst</v>
      </c>
    </row>
    <row r="289" spans="1:9">
      <c r="A289" s="45" t="s">
        <v>9</v>
      </c>
      <c r="B289" s="27">
        <v>9062</v>
      </c>
      <c r="C289" s="27" t="str">
        <f>VLOOKUP(B289,chauffeurslijst!A:B,2,0)</f>
        <v>Westelinck Davy</v>
      </c>
      <c r="D289" s="81">
        <v>41806</v>
      </c>
      <c r="E289" s="37" t="s">
        <v>343</v>
      </c>
      <c r="F289" s="38">
        <f t="shared" si="8"/>
        <v>6</v>
      </c>
      <c r="G289" s="22">
        <f t="shared" si="9"/>
        <v>2014</v>
      </c>
      <c r="H289" s="22">
        <f>COUNTIF(B:B,B289)</f>
        <v>41</v>
      </c>
      <c r="I289" t="str">
        <f>VLOOKUP(B289,'controle 2022'!A:D,4,0)</f>
        <v>In dienst</v>
      </c>
    </row>
    <row r="290" spans="1:9" ht="30">
      <c r="A290" s="47" t="s">
        <v>38</v>
      </c>
      <c r="B290" s="27">
        <v>9062</v>
      </c>
      <c r="C290" s="27" t="str">
        <f>VLOOKUP(B290,chauffeurslijst!A:B,2,0)</f>
        <v>Westelinck Davy</v>
      </c>
      <c r="D290" s="81">
        <v>41822</v>
      </c>
      <c r="E290" s="38" t="s">
        <v>344</v>
      </c>
      <c r="F290" s="38">
        <f t="shared" si="8"/>
        <v>7</v>
      </c>
      <c r="G290" s="22">
        <f t="shared" si="9"/>
        <v>2014</v>
      </c>
      <c r="H290" s="22">
        <f>COUNTIF(B:B,B290)</f>
        <v>41</v>
      </c>
      <c r="I290" t="str">
        <f>VLOOKUP(B290,'controle 2022'!A:D,4,0)</f>
        <v>In dienst</v>
      </c>
    </row>
    <row r="291" spans="1:9" ht="45">
      <c r="A291" s="47" t="s">
        <v>38</v>
      </c>
      <c r="B291" s="27">
        <v>9062</v>
      </c>
      <c r="C291" s="27" t="str">
        <f>VLOOKUP(B291,chauffeurslijst!A:B,2,0)</f>
        <v>Westelinck Davy</v>
      </c>
      <c r="D291" s="81">
        <v>41864</v>
      </c>
      <c r="E291" s="38" t="s">
        <v>345</v>
      </c>
      <c r="F291" s="38">
        <f t="shared" si="8"/>
        <v>8</v>
      </c>
      <c r="G291" s="22">
        <f t="shared" si="9"/>
        <v>2014</v>
      </c>
      <c r="H291" s="22">
        <f>COUNTIF(B:B,B291)</f>
        <v>41</v>
      </c>
      <c r="I291" t="str">
        <f>VLOOKUP(B291,'controle 2022'!A:D,4,0)</f>
        <v>In dienst</v>
      </c>
    </row>
    <row r="292" spans="1:9">
      <c r="A292" s="47" t="s">
        <v>38</v>
      </c>
      <c r="B292" s="27">
        <v>9062</v>
      </c>
      <c r="C292" s="27" t="str">
        <f>VLOOKUP(B292,chauffeurslijst!A:B,2,0)</f>
        <v>Westelinck Davy</v>
      </c>
      <c r="D292" s="81">
        <v>41989</v>
      </c>
      <c r="E292" s="38" t="s">
        <v>346</v>
      </c>
      <c r="F292" s="38">
        <f t="shared" si="8"/>
        <v>12</v>
      </c>
      <c r="G292" s="22">
        <f t="shared" si="9"/>
        <v>2014</v>
      </c>
      <c r="H292" s="22">
        <f>COUNTIF(B:B,B292)</f>
        <v>41</v>
      </c>
      <c r="I292" t="str">
        <f>VLOOKUP(B292,'controle 2022'!A:D,4,0)</f>
        <v>In dienst</v>
      </c>
    </row>
    <row r="293" spans="1:9">
      <c r="A293" s="45" t="s">
        <v>77</v>
      </c>
      <c r="B293" s="27">
        <v>9062</v>
      </c>
      <c r="C293" s="27" t="str">
        <f>VLOOKUP(B293,chauffeurslijst!A:B,2,0)</f>
        <v>Westelinck Davy</v>
      </c>
      <c r="D293" s="81">
        <v>42005</v>
      </c>
      <c r="E293" s="37" t="s">
        <v>78</v>
      </c>
      <c r="F293" s="38">
        <f t="shared" si="8"/>
        <v>1</v>
      </c>
      <c r="G293" s="22">
        <f t="shared" si="9"/>
        <v>2015</v>
      </c>
      <c r="H293" s="22">
        <f>COUNTIF(B:B,B293)</f>
        <v>41</v>
      </c>
      <c r="I293" t="str">
        <f>VLOOKUP(B293,'controle 2022'!A:D,4,0)</f>
        <v>In dienst</v>
      </c>
    </row>
    <row r="294" spans="1:9">
      <c r="A294" s="45" t="s">
        <v>9</v>
      </c>
      <c r="B294" s="27">
        <v>9062</v>
      </c>
      <c r="C294" s="27" t="str">
        <f>VLOOKUP(B294,chauffeurslijst!A:B,2,0)</f>
        <v>Westelinck Davy</v>
      </c>
      <c r="D294" s="81">
        <v>42109</v>
      </c>
      <c r="E294" s="37" t="s">
        <v>347</v>
      </c>
      <c r="F294" s="38">
        <f t="shared" si="8"/>
        <v>4</v>
      </c>
      <c r="G294" s="22">
        <f t="shared" si="9"/>
        <v>2015</v>
      </c>
      <c r="H294" s="22">
        <f>COUNTIF(B:B,B294)</f>
        <v>41</v>
      </c>
      <c r="I294" t="str">
        <f>VLOOKUP(B294,'controle 2022'!A:D,4,0)</f>
        <v>In dienst</v>
      </c>
    </row>
    <row r="295" spans="1:9">
      <c r="A295" s="45" t="s">
        <v>27</v>
      </c>
      <c r="B295" s="27">
        <v>9062</v>
      </c>
      <c r="C295" s="27" t="str">
        <f>VLOOKUP(B295,chauffeurslijst!A:B,2,0)</f>
        <v>Westelinck Davy</v>
      </c>
      <c r="D295" s="81">
        <v>42397</v>
      </c>
      <c r="E295" s="38" t="s">
        <v>348</v>
      </c>
      <c r="F295" s="38">
        <f t="shared" si="8"/>
        <v>1</v>
      </c>
      <c r="G295" s="22">
        <f t="shared" si="9"/>
        <v>2016</v>
      </c>
      <c r="H295" s="22">
        <f>COUNTIF(B:B,B295)</f>
        <v>41</v>
      </c>
      <c r="I295" t="str">
        <f>VLOOKUP(B295,'controle 2022'!A:D,4,0)</f>
        <v>In dienst</v>
      </c>
    </row>
    <row r="296" spans="1:9">
      <c r="A296" s="45" t="s">
        <v>65</v>
      </c>
      <c r="B296" s="27">
        <v>9062</v>
      </c>
      <c r="C296" s="27" t="str">
        <f>VLOOKUP(B296,chauffeurslijst!A:B,2,0)</f>
        <v>Westelinck Davy</v>
      </c>
      <c r="D296" s="81">
        <v>42697</v>
      </c>
      <c r="E296" s="38" t="s">
        <v>349</v>
      </c>
      <c r="F296" s="38">
        <f t="shared" si="8"/>
        <v>11</v>
      </c>
      <c r="G296" s="22">
        <f t="shared" si="9"/>
        <v>2016</v>
      </c>
      <c r="H296" s="22">
        <f>COUNTIF(B:B,B296)</f>
        <v>41</v>
      </c>
      <c r="I296" t="str">
        <f>VLOOKUP(B296,'controle 2022'!A:D,4,0)</f>
        <v>In dienst</v>
      </c>
    </row>
    <row r="297" spans="1:9" ht="30">
      <c r="A297" s="45" t="s">
        <v>25</v>
      </c>
      <c r="B297" s="27">
        <v>9062</v>
      </c>
      <c r="C297" s="27" t="str">
        <f>VLOOKUP(B297,chauffeurslijst!A:B,2,0)</f>
        <v>Westelinck Davy</v>
      </c>
      <c r="D297" s="81">
        <v>42732</v>
      </c>
      <c r="E297" s="38" t="s">
        <v>350</v>
      </c>
      <c r="F297" s="38">
        <f t="shared" si="8"/>
        <v>12</v>
      </c>
      <c r="G297" s="22">
        <f t="shared" si="9"/>
        <v>2016</v>
      </c>
      <c r="H297" s="22">
        <f>COUNTIF(B:B,B297)</f>
        <v>41</v>
      </c>
      <c r="I297" t="str">
        <f>VLOOKUP(B297,'controle 2022'!A:D,4,0)</f>
        <v>In dienst</v>
      </c>
    </row>
    <row r="298" spans="1:9">
      <c r="A298" s="45" t="s">
        <v>25</v>
      </c>
      <c r="B298" s="27">
        <v>9062</v>
      </c>
      <c r="C298" s="27" t="str">
        <f>VLOOKUP(B298,chauffeurslijst!A:B,2,0)</f>
        <v>Westelinck Davy</v>
      </c>
      <c r="D298" s="81">
        <v>42733</v>
      </c>
      <c r="E298" s="38" t="s">
        <v>351</v>
      </c>
      <c r="F298" s="38">
        <f t="shared" si="8"/>
        <v>12</v>
      </c>
      <c r="G298" s="22">
        <f t="shared" si="9"/>
        <v>2016</v>
      </c>
      <c r="H298" s="22">
        <f>COUNTIF(B:B,B298)</f>
        <v>41</v>
      </c>
      <c r="I298" t="str">
        <f>VLOOKUP(B298,'controle 2022'!A:D,4,0)</f>
        <v>In dienst</v>
      </c>
    </row>
    <row r="299" spans="1:9" ht="15" customHeight="1">
      <c r="A299" s="45" t="s">
        <v>25</v>
      </c>
      <c r="B299" s="27">
        <v>9062</v>
      </c>
      <c r="C299" s="27" t="str">
        <f>VLOOKUP(B299,chauffeurslijst!A:B,2,0)</f>
        <v>Westelinck Davy</v>
      </c>
      <c r="D299" s="81">
        <v>42734</v>
      </c>
      <c r="E299" s="38" t="s">
        <v>352</v>
      </c>
      <c r="F299" s="38">
        <f t="shared" si="8"/>
        <v>12</v>
      </c>
      <c r="G299" s="22">
        <f t="shared" si="9"/>
        <v>2016</v>
      </c>
      <c r="H299" s="22">
        <f>COUNTIF(B:B,B299)</f>
        <v>41</v>
      </c>
      <c r="I299" t="str">
        <f>VLOOKUP(B299,'controle 2022'!A:D,4,0)</f>
        <v>In dienst</v>
      </c>
    </row>
    <row r="300" spans="1:9" ht="30">
      <c r="A300" s="45" t="s">
        <v>25</v>
      </c>
      <c r="B300" s="27">
        <v>9062</v>
      </c>
      <c r="C300" s="27" t="str">
        <f>VLOOKUP(B300,chauffeurslijst!A:B,2,0)</f>
        <v>Westelinck Davy</v>
      </c>
      <c r="D300" s="81">
        <v>42760</v>
      </c>
      <c r="E300" s="38" t="s">
        <v>353</v>
      </c>
      <c r="F300" s="38">
        <f t="shared" si="8"/>
        <v>1</v>
      </c>
      <c r="G300" s="22">
        <f t="shared" si="9"/>
        <v>2017</v>
      </c>
      <c r="H300" s="22">
        <f>COUNTIF(B:B,B300)</f>
        <v>41</v>
      </c>
      <c r="I300" t="str">
        <f>VLOOKUP(B300,'controle 2022'!A:D,4,0)</f>
        <v>In dienst</v>
      </c>
    </row>
    <row r="301" spans="1:9" ht="45">
      <c r="A301" s="45" t="s">
        <v>25</v>
      </c>
      <c r="B301" s="27">
        <v>9062</v>
      </c>
      <c r="C301" s="27" t="str">
        <f>VLOOKUP(B301,chauffeurslijst!A:B,2,0)</f>
        <v>Westelinck Davy</v>
      </c>
      <c r="D301" s="81">
        <v>42762</v>
      </c>
      <c r="E301" s="38" t="s">
        <v>354</v>
      </c>
      <c r="F301" s="38">
        <f t="shared" si="8"/>
        <v>1</v>
      </c>
      <c r="G301" s="22">
        <f t="shared" si="9"/>
        <v>2017</v>
      </c>
      <c r="H301" s="22">
        <f>COUNTIF(B:B,B301)</f>
        <v>41</v>
      </c>
      <c r="I301" t="str">
        <f>VLOOKUP(B301,'controle 2022'!A:D,4,0)</f>
        <v>In dienst</v>
      </c>
    </row>
    <row r="302" spans="1:9" ht="30">
      <c r="A302" s="45" t="s">
        <v>25</v>
      </c>
      <c r="B302" s="27">
        <v>9062</v>
      </c>
      <c r="C302" s="27" t="str">
        <f>VLOOKUP(B302,chauffeurslijst!A:B,2,0)</f>
        <v>Westelinck Davy</v>
      </c>
      <c r="D302" s="81">
        <v>42823</v>
      </c>
      <c r="E302" s="38" t="s">
        <v>355</v>
      </c>
      <c r="F302" s="38">
        <f t="shared" si="8"/>
        <v>3</v>
      </c>
      <c r="G302" s="22">
        <f t="shared" si="9"/>
        <v>2017</v>
      </c>
      <c r="H302" s="22">
        <f>COUNTIF(B:B,B302)</f>
        <v>41</v>
      </c>
      <c r="I302" t="str">
        <f>VLOOKUP(B302,'controle 2022'!A:D,4,0)</f>
        <v>In dienst</v>
      </c>
    </row>
    <row r="303" spans="1:9" ht="30">
      <c r="A303" s="45" t="s">
        <v>25</v>
      </c>
      <c r="B303" s="27">
        <v>9062</v>
      </c>
      <c r="C303" s="27" t="str">
        <f>VLOOKUP(B303,chauffeurslijst!A:B,2,0)</f>
        <v>Westelinck Davy</v>
      </c>
      <c r="D303" s="81">
        <v>42873</v>
      </c>
      <c r="E303" s="38" t="s">
        <v>356</v>
      </c>
      <c r="F303" s="38">
        <f t="shared" si="8"/>
        <v>5</v>
      </c>
      <c r="G303" s="22">
        <f t="shared" si="9"/>
        <v>2017</v>
      </c>
      <c r="H303" s="22">
        <f>COUNTIF(B:B,B303)</f>
        <v>41</v>
      </c>
      <c r="I303" t="str">
        <f>VLOOKUP(B303,'controle 2022'!A:D,4,0)</f>
        <v>In dienst</v>
      </c>
    </row>
    <row r="304" spans="1:9">
      <c r="A304" s="45" t="s">
        <v>9</v>
      </c>
      <c r="B304" s="27">
        <v>9062</v>
      </c>
      <c r="C304" s="27" t="str">
        <f>VLOOKUP(B304,chauffeurslijst!A:B,2,0)</f>
        <v>Westelinck Davy</v>
      </c>
      <c r="D304" s="81">
        <v>42982</v>
      </c>
      <c r="E304" s="37" t="s">
        <v>357</v>
      </c>
      <c r="F304" s="38">
        <f t="shared" si="8"/>
        <v>9</v>
      </c>
      <c r="G304" s="22">
        <f t="shared" si="9"/>
        <v>2017</v>
      </c>
      <c r="H304" s="22">
        <f>COUNTIF(B:B,B304)</f>
        <v>41</v>
      </c>
      <c r="I304" t="str">
        <f>VLOOKUP(B304,'controle 2022'!A:D,4,0)</f>
        <v>In dienst</v>
      </c>
    </row>
    <row r="305" spans="1:9" ht="30">
      <c r="A305" s="45" t="s">
        <v>79</v>
      </c>
      <c r="B305" s="27">
        <v>9062</v>
      </c>
      <c r="C305" s="27" t="str">
        <f>IF(ISNA(VLOOKUP(B305,chauffeurslijst!A:B,2,0)),"",(VLOOKUP(B305,chauffeurslijst!A:B,2,0)))</f>
        <v>Westelinck Davy</v>
      </c>
      <c r="D305" s="81">
        <v>43011</v>
      </c>
      <c r="E305" s="38" t="s">
        <v>358</v>
      </c>
      <c r="F305" s="38">
        <f t="shared" si="8"/>
        <v>10</v>
      </c>
      <c r="G305" s="22">
        <f t="shared" si="9"/>
        <v>2017</v>
      </c>
      <c r="H305" s="22">
        <f>COUNTIF(B:B,B305)</f>
        <v>41</v>
      </c>
      <c r="I305" t="str">
        <f>VLOOKUP(B305,'controle 2022'!A:D,4,0)</f>
        <v>In dienst</v>
      </c>
    </row>
    <row r="306" spans="1:9" ht="30">
      <c r="A306" s="45" t="s">
        <v>105</v>
      </c>
      <c r="B306" s="27">
        <v>9062</v>
      </c>
      <c r="C306" s="27" t="str">
        <f>IF(ISNA(VLOOKUP(B306,chauffeurslijst!A:B,2,0)),"",(VLOOKUP(B306,chauffeurslijst!A:B,2,0)))</f>
        <v>Westelinck Davy</v>
      </c>
      <c r="D306" s="81">
        <v>43074</v>
      </c>
      <c r="E306" s="38" t="s">
        <v>359</v>
      </c>
      <c r="F306" s="38">
        <f t="shared" si="8"/>
        <v>12</v>
      </c>
      <c r="G306" s="22">
        <f t="shared" si="9"/>
        <v>2017</v>
      </c>
      <c r="H306" s="22">
        <f>COUNTIF(B:B,B306)</f>
        <v>41</v>
      </c>
      <c r="I306" t="str">
        <f>VLOOKUP(B306,'controle 2022'!A:D,4,0)</f>
        <v>In dienst</v>
      </c>
    </row>
    <row r="307" spans="1:9" ht="30" customHeight="1">
      <c r="A307" s="45" t="s">
        <v>105</v>
      </c>
      <c r="B307" s="27">
        <v>9062</v>
      </c>
      <c r="C307" s="27" t="str">
        <f>IF(ISNA(VLOOKUP(B307,chauffeurslijst!A:B,2,0)),"",(VLOOKUP(B307,chauffeurslijst!A:B,2,0)))</f>
        <v>Westelinck Davy</v>
      </c>
      <c r="D307" s="81">
        <v>43082</v>
      </c>
      <c r="E307" s="38" t="s">
        <v>360</v>
      </c>
      <c r="F307" s="38">
        <f t="shared" si="8"/>
        <v>12</v>
      </c>
      <c r="G307" s="22">
        <f t="shared" si="9"/>
        <v>2017</v>
      </c>
      <c r="H307" s="22">
        <f>COUNTIF(B:B,B307)</f>
        <v>41</v>
      </c>
      <c r="I307" t="str">
        <f>VLOOKUP(B307,'controle 2022'!A:D,4,0)</f>
        <v>In dienst</v>
      </c>
    </row>
    <row r="308" spans="1:9" ht="105">
      <c r="A308" s="45" t="s">
        <v>79</v>
      </c>
      <c r="B308" s="27">
        <v>9062</v>
      </c>
      <c r="C308" s="27" t="str">
        <f>IF(ISNA(VLOOKUP(B308,chauffeurslijst!A:B,2,0)),"",(VLOOKUP(B308,chauffeurslijst!A:B,2,0)))</f>
        <v>Westelinck Davy</v>
      </c>
      <c r="D308" s="81">
        <v>43381</v>
      </c>
      <c r="E308" s="38" t="s">
        <v>361</v>
      </c>
      <c r="F308" s="38">
        <f t="shared" si="8"/>
        <v>10</v>
      </c>
      <c r="G308" s="22">
        <f t="shared" si="9"/>
        <v>2018</v>
      </c>
      <c r="H308" s="22">
        <f>COUNTIF(B:B,B308)</f>
        <v>41</v>
      </c>
      <c r="I308" t="str">
        <f>VLOOKUP(B308,'controle 2022'!A:D,4,0)</f>
        <v>In dienst</v>
      </c>
    </row>
    <row r="309" spans="1:9" ht="30">
      <c r="A309" s="45" t="s">
        <v>226</v>
      </c>
      <c r="B309" s="27">
        <v>9062</v>
      </c>
      <c r="C309" s="27" t="s">
        <v>362</v>
      </c>
      <c r="D309" s="81">
        <v>43539</v>
      </c>
      <c r="E309" s="38" t="s">
        <v>363</v>
      </c>
      <c r="F309" s="38">
        <f t="shared" si="8"/>
        <v>3</v>
      </c>
      <c r="G309" s="22">
        <f t="shared" si="9"/>
        <v>2019</v>
      </c>
      <c r="H309" s="22">
        <f>COUNTIF(B:B,B309)</f>
        <v>41</v>
      </c>
      <c r="I309" t="str">
        <f>VLOOKUP(B309,'controle 2022'!A:D,4,0)</f>
        <v>In dienst</v>
      </c>
    </row>
    <row r="310" spans="1:9">
      <c r="A310" s="45" t="s">
        <v>364</v>
      </c>
      <c r="B310" s="27">
        <v>9062</v>
      </c>
      <c r="C310" s="27" t="s">
        <v>362</v>
      </c>
      <c r="D310" s="81">
        <v>43557</v>
      </c>
      <c r="E310" s="38" t="s">
        <v>365</v>
      </c>
      <c r="F310" s="38">
        <f t="shared" si="8"/>
        <v>4</v>
      </c>
      <c r="G310" s="22">
        <f t="shared" si="9"/>
        <v>2019</v>
      </c>
      <c r="H310" s="22">
        <f>COUNTIF(B:B,B310)</f>
        <v>41</v>
      </c>
      <c r="I310" t="str">
        <f>VLOOKUP(B310,'controle 2022'!A:D,4,0)</f>
        <v>In dienst</v>
      </c>
    </row>
    <row r="311" spans="1:9" ht="30">
      <c r="A311" s="45" t="s">
        <v>226</v>
      </c>
      <c r="B311" s="27">
        <v>9062</v>
      </c>
      <c r="C311" s="27" t="s">
        <v>362</v>
      </c>
      <c r="D311" s="81">
        <v>44285</v>
      </c>
      <c r="E311" s="38" t="s">
        <v>366</v>
      </c>
      <c r="F311" s="38">
        <f t="shared" si="8"/>
        <v>3</v>
      </c>
      <c r="G311" s="22">
        <f t="shared" si="9"/>
        <v>2021</v>
      </c>
      <c r="H311" s="22">
        <f>COUNTIF(B:B,B311)</f>
        <v>41</v>
      </c>
      <c r="I311" t="str">
        <f>VLOOKUP(B311,'controle 2022'!A:D,4,0)</f>
        <v>In dienst</v>
      </c>
    </row>
    <row r="312" spans="1:9" ht="45">
      <c r="A312" s="45" t="s">
        <v>27</v>
      </c>
      <c r="B312" s="27">
        <v>9062</v>
      </c>
      <c r="C312" s="27" t="s">
        <v>367</v>
      </c>
      <c r="D312" s="81">
        <v>44551</v>
      </c>
      <c r="E312" s="38" t="s">
        <v>368</v>
      </c>
      <c r="F312" s="38">
        <f t="shared" si="8"/>
        <v>12</v>
      </c>
      <c r="G312" s="22">
        <f t="shared" si="9"/>
        <v>2021</v>
      </c>
      <c r="H312" s="22">
        <f>COUNTIF(B:B,B312)</f>
        <v>41</v>
      </c>
      <c r="I312" t="str">
        <f>VLOOKUP(B312,'controle 2022'!A:D,4,0)</f>
        <v>In dienst</v>
      </c>
    </row>
    <row r="313" spans="1:9">
      <c r="A313" s="45" t="s">
        <v>369</v>
      </c>
      <c r="B313" s="27">
        <v>9062</v>
      </c>
      <c r="C313" s="27" t="s">
        <v>362</v>
      </c>
      <c r="D313" s="81">
        <v>45982</v>
      </c>
      <c r="E313" s="38" t="s">
        <v>370</v>
      </c>
      <c r="F313" s="38">
        <v>11</v>
      </c>
      <c r="G313" s="22">
        <v>2025</v>
      </c>
      <c r="H313" s="22">
        <f>COUNTIF(B:B,B313)</f>
        <v>41</v>
      </c>
      <c r="I313" t="str">
        <f>VLOOKUP(B313,'controle 2022'!A:D,4,0)</f>
        <v>In dienst</v>
      </c>
    </row>
    <row r="314" spans="1:9">
      <c r="A314" s="45" t="s">
        <v>27</v>
      </c>
      <c r="B314" s="27">
        <v>9065</v>
      </c>
      <c r="C314" s="27" t="str">
        <f>VLOOKUP(B314,chauffeurslijst!A:B,2,0)</f>
        <v>Dewispelaere Danny</v>
      </c>
      <c r="D314" s="81">
        <v>41023</v>
      </c>
      <c r="E314" s="57">
        <v>41023</v>
      </c>
      <c r="F314" s="38">
        <f t="shared" ref="F314:F337" si="10">MONTH(D314)</f>
        <v>4</v>
      </c>
      <c r="G314" s="22">
        <f t="shared" ref="G314:G337" si="11">YEAR(D314)</f>
        <v>2012</v>
      </c>
      <c r="H314" s="22">
        <f>COUNTIF(B:B,B314)</f>
        <v>11</v>
      </c>
      <c r="I314" t="str">
        <f>VLOOKUP(B314,'controle 2022'!A:D,4,0)</f>
        <v>In dienst</v>
      </c>
    </row>
    <row r="315" spans="1:9">
      <c r="A315" s="45" t="s">
        <v>23</v>
      </c>
      <c r="B315" s="27">
        <v>9065</v>
      </c>
      <c r="C315" s="27" t="str">
        <f>VLOOKUP(B315,chauffeurslijst!A:B,2,0)</f>
        <v>Dewispelaere Danny</v>
      </c>
      <c r="D315" s="81">
        <v>41327</v>
      </c>
      <c r="E315" s="38" t="s">
        <v>371</v>
      </c>
      <c r="F315" s="38">
        <f t="shared" si="10"/>
        <v>2</v>
      </c>
      <c r="G315" s="22">
        <f t="shared" si="11"/>
        <v>2013</v>
      </c>
      <c r="H315" s="22">
        <f>COUNTIF(B:B,B315)</f>
        <v>11</v>
      </c>
      <c r="I315" t="str">
        <f>VLOOKUP(B315,'controle 2022'!A:D,4,0)</f>
        <v>In dienst</v>
      </c>
    </row>
    <row r="316" spans="1:9">
      <c r="A316" s="45" t="s">
        <v>9</v>
      </c>
      <c r="B316" s="27">
        <v>9065</v>
      </c>
      <c r="C316" s="27" t="str">
        <f>VLOOKUP(B316,chauffeurslijst!A:B,2,0)</f>
        <v>Dewispelaere Danny</v>
      </c>
      <c r="D316" s="81">
        <v>41582</v>
      </c>
      <c r="E316" s="38" t="s">
        <v>318</v>
      </c>
      <c r="F316" s="38">
        <f t="shared" si="10"/>
        <v>11</v>
      </c>
      <c r="G316" s="22">
        <f t="shared" si="11"/>
        <v>2013</v>
      </c>
      <c r="H316" s="22">
        <f>COUNTIF(B:B,B316)</f>
        <v>11</v>
      </c>
      <c r="I316" t="str">
        <f>VLOOKUP(B316,'controle 2022'!A:D,4,0)</f>
        <v>In dienst</v>
      </c>
    </row>
    <row r="317" spans="1:9">
      <c r="A317" s="45" t="s">
        <v>9</v>
      </c>
      <c r="B317" s="27">
        <v>9065</v>
      </c>
      <c r="C317" s="27" t="str">
        <f>VLOOKUP(B317,chauffeurslijst!A:B,2,0)</f>
        <v>Dewispelaere Danny</v>
      </c>
      <c r="D317" s="81">
        <v>42048</v>
      </c>
      <c r="E317" s="38" t="s">
        <v>372</v>
      </c>
      <c r="F317" s="38">
        <f t="shared" si="10"/>
        <v>2</v>
      </c>
      <c r="G317" s="22">
        <f t="shared" si="11"/>
        <v>2015</v>
      </c>
      <c r="H317" s="22">
        <f>COUNTIF(B:B,B317)</f>
        <v>11</v>
      </c>
      <c r="I317" t="str">
        <f>VLOOKUP(B317,'controle 2022'!A:D,4,0)</f>
        <v>In dienst</v>
      </c>
    </row>
    <row r="318" spans="1:9" ht="30">
      <c r="A318" s="45" t="s">
        <v>27</v>
      </c>
      <c r="B318" s="27">
        <v>9065</v>
      </c>
      <c r="C318" s="27" t="s">
        <v>373</v>
      </c>
      <c r="D318" s="81">
        <v>42599</v>
      </c>
      <c r="E318" s="38" t="s">
        <v>374</v>
      </c>
      <c r="F318" s="38">
        <f t="shared" si="10"/>
        <v>8</v>
      </c>
      <c r="G318" s="22">
        <f t="shared" si="11"/>
        <v>2016</v>
      </c>
      <c r="H318" s="22">
        <f>COUNTIF(B:B,B318)</f>
        <v>11</v>
      </c>
      <c r="I318" t="str">
        <f>VLOOKUP(B318,'controle 2022'!A:D,4,0)</f>
        <v>In dienst</v>
      </c>
    </row>
    <row r="319" spans="1:9">
      <c r="A319" s="45" t="s">
        <v>9</v>
      </c>
      <c r="B319" s="27">
        <v>9065</v>
      </c>
      <c r="C319" s="27" t="s">
        <v>373</v>
      </c>
      <c r="D319" s="81">
        <v>42626</v>
      </c>
      <c r="E319" s="38" t="s">
        <v>375</v>
      </c>
      <c r="F319" s="38">
        <f t="shared" si="10"/>
        <v>9</v>
      </c>
      <c r="G319" s="22">
        <f t="shared" si="11"/>
        <v>2016</v>
      </c>
      <c r="H319" s="22">
        <f>COUNTIF(B:B,B319)</f>
        <v>11</v>
      </c>
      <c r="I319" t="str">
        <f>VLOOKUP(B319,'controle 2022'!A:D,4,0)</f>
        <v>In dienst</v>
      </c>
    </row>
    <row r="320" spans="1:9">
      <c r="A320" s="45" t="s">
        <v>27</v>
      </c>
      <c r="B320" s="27">
        <v>9065</v>
      </c>
      <c r="C320" s="27" t="s">
        <v>373</v>
      </c>
      <c r="D320" s="81">
        <v>43599</v>
      </c>
      <c r="E320" s="38" t="s">
        <v>376</v>
      </c>
      <c r="F320" s="38">
        <f t="shared" si="10"/>
        <v>5</v>
      </c>
      <c r="G320" s="22">
        <f t="shared" si="11"/>
        <v>2019</v>
      </c>
      <c r="H320" s="22">
        <f>COUNTIF(B:B,B320)</f>
        <v>11</v>
      </c>
      <c r="I320" t="str">
        <f>VLOOKUP(B320,'controle 2022'!A:D,4,0)</f>
        <v>In dienst</v>
      </c>
    </row>
    <row r="321" spans="1:9">
      <c r="A321" s="45" t="s">
        <v>27</v>
      </c>
      <c r="B321" s="27">
        <v>9065</v>
      </c>
      <c r="C321" s="27" t="s">
        <v>373</v>
      </c>
      <c r="D321" s="81">
        <v>43718</v>
      </c>
      <c r="E321" s="38" t="s">
        <v>377</v>
      </c>
      <c r="F321" s="38">
        <f t="shared" si="10"/>
        <v>9</v>
      </c>
      <c r="G321" s="22">
        <f t="shared" si="11"/>
        <v>2019</v>
      </c>
      <c r="H321" s="22">
        <f>COUNTIF(B:B,B321)</f>
        <v>11</v>
      </c>
      <c r="I321" t="str">
        <f>VLOOKUP(B321,'controle 2022'!A:D,4,0)</f>
        <v>In dienst</v>
      </c>
    </row>
    <row r="322" spans="1:9">
      <c r="A322" s="45" t="s">
        <v>27</v>
      </c>
      <c r="B322" s="27">
        <v>9065</v>
      </c>
      <c r="C322" s="27" t="s">
        <v>373</v>
      </c>
      <c r="D322" s="81">
        <v>43763</v>
      </c>
      <c r="E322" s="38" t="s">
        <v>378</v>
      </c>
      <c r="F322" s="38">
        <f t="shared" si="10"/>
        <v>10</v>
      </c>
      <c r="G322" s="22">
        <f t="shared" si="11"/>
        <v>2019</v>
      </c>
      <c r="H322" s="22">
        <f>COUNTIF(B:B,B322)</f>
        <v>11</v>
      </c>
      <c r="I322" t="str">
        <f>VLOOKUP(B322,'controle 2022'!A:D,4,0)</f>
        <v>In dienst</v>
      </c>
    </row>
    <row r="323" spans="1:9">
      <c r="A323" s="45" t="s">
        <v>27</v>
      </c>
      <c r="B323" s="27">
        <v>9065</v>
      </c>
      <c r="C323" s="27" t="s">
        <v>373</v>
      </c>
      <c r="D323" s="81">
        <v>43843</v>
      </c>
      <c r="E323" s="38" t="s">
        <v>379</v>
      </c>
      <c r="F323" s="38">
        <f t="shared" si="10"/>
        <v>1</v>
      </c>
      <c r="G323" s="22">
        <f t="shared" si="11"/>
        <v>2020</v>
      </c>
      <c r="H323" s="22">
        <f>COUNTIF(B:B,B323)</f>
        <v>11</v>
      </c>
      <c r="I323" t="str">
        <f>VLOOKUP(B323,'controle 2022'!A:D,4,0)</f>
        <v>In dienst</v>
      </c>
    </row>
    <row r="324" spans="1:9">
      <c r="A324" s="45" t="s">
        <v>27</v>
      </c>
      <c r="B324" s="27">
        <v>9065</v>
      </c>
      <c r="C324" s="27" t="s">
        <v>373</v>
      </c>
      <c r="D324" s="81">
        <v>44533</v>
      </c>
      <c r="E324" s="38" t="s">
        <v>380</v>
      </c>
      <c r="F324" s="38">
        <f t="shared" si="10"/>
        <v>12</v>
      </c>
      <c r="G324" s="22">
        <f t="shared" si="11"/>
        <v>2021</v>
      </c>
      <c r="H324" s="22">
        <f>COUNTIF(B:B,B324)</f>
        <v>11</v>
      </c>
      <c r="I324" t="str">
        <f>VLOOKUP(B324,'controle 2022'!A:D,4,0)</f>
        <v>In dienst</v>
      </c>
    </row>
    <row r="325" spans="1:9" ht="180">
      <c r="A325" s="45" t="s">
        <v>381</v>
      </c>
      <c r="B325" s="27">
        <v>9067</v>
      </c>
      <c r="C325" s="27" t="s">
        <v>382</v>
      </c>
      <c r="D325" s="81">
        <v>43773</v>
      </c>
      <c r="E325" s="38" t="s">
        <v>383</v>
      </c>
      <c r="F325" s="38">
        <f t="shared" si="10"/>
        <v>11</v>
      </c>
      <c r="G325" s="22">
        <f t="shared" si="11"/>
        <v>2019</v>
      </c>
      <c r="H325" s="22">
        <f>COUNTIF(B:B,B325)</f>
        <v>5</v>
      </c>
      <c r="I325" t="str">
        <f>VLOOKUP(B325,'controle 2022'!A:D,4,0)</f>
        <v>In dienst</v>
      </c>
    </row>
    <row r="326" spans="1:9" ht="75">
      <c r="A326" s="45" t="s">
        <v>381</v>
      </c>
      <c r="B326" s="27">
        <v>9067</v>
      </c>
      <c r="C326" s="27" t="s">
        <v>382</v>
      </c>
      <c r="D326" s="81">
        <v>43801</v>
      </c>
      <c r="E326" s="38" t="s">
        <v>384</v>
      </c>
      <c r="F326" s="38">
        <f t="shared" si="10"/>
        <v>12</v>
      </c>
      <c r="G326" s="22">
        <f t="shared" si="11"/>
        <v>2019</v>
      </c>
      <c r="H326" s="22">
        <f>COUNTIF(B:B,B326)</f>
        <v>5</v>
      </c>
      <c r="I326" t="str">
        <f>VLOOKUP(B326,'controle 2022'!A:D,4,0)</f>
        <v>In dienst</v>
      </c>
    </row>
    <row r="327" spans="1:9" ht="105">
      <c r="A327" s="45" t="s">
        <v>385</v>
      </c>
      <c r="B327" s="27">
        <v>9067</v>
      </c>
      <c r="C327" s="27" t="s">
        <v>382</v>
      </c>
      <c r="D327" s="81">
        <v>43838</v>
      </c>
      <c r="E327" s="38" t="s">
        <v>386</v>
      </c>
      <c r="F327" s="38">
        <f t="shared" si="10"/>
        <v>1</v>
      </c>
      <c r="G327" s="22">
        <f t="shared" si="11"/>
        <v>2020</v>
      </c>
      <c r="H327" s="22">
        <f>COUNTIF(B:B,B327)</f>
        <v>5</v>
      </c>
      <c r="I327" t="str">
        <f>VLOOKUP(B327,'controle 2022'!A:D,4,0)</f>
        <v>In dienst</v>
      </c>
    </row>
    <row r="328" spans="1:9" ht="270">
      <c r="A328" s="45" t="s">
        <v>25</v>
      </c>
      <c r="B328" s="27">
        <v>9067</v>
      </c>
      <c r="C328" s="27" t="s">
        <v>382</v>
      </c>
      <c r="D328" s="81">
        <v>44022</v>
      </c>
      <c r="E328" s="38" t="s">
        <v>387</v>
      </c>
      <c r="F328" s="38">
        <f t="shared" si="10"/>
        <v>7</v>
      </c>
      <c r="G328" s="22">
        <f t="shared" si="11"/>
        <v>2020</v>
      </c>
      <c r="H328" s="22">
        <f>COUNTIF(B:B,B328)</f>
        <v>5</v>
      </c>
      <c r="I328" t="str">
        <f>VLOOKUP(B328,'controle 2022'!A:D,4,0)</f>
        <v>In dienst</v>
      </c>
    </row>
    <row r="329" spans="1:9" ht="45">
      <c r="A329" s="45" t="s">
        <v>385</v>
      </c>
      <c r="B329" s="27">
        <v>9067</v>
      </c>
      <c r="C329" s="27" t="s">
        <v>382</v>
      </c>
      <c r="D329" s="81">
        <v>44109</v>
      </c>
      <c r="E329" s="57" t="s">
        <v>388</v>
      </c>
      <c r="F329" s="38">
        <f t="shared" si="10"/>
        <v>10</v>
      </c>
      <c r="G329" s="22">
        <f t="shared" si="11"/>
        <v>2020</v>
      </c>
      <c r="H329" s="22">
        <f>COUNTIF(B:B,B329)</f>
        <v>5</v>
      </c>
      <c r="I329" t="str">
        <f>VLOOKUP(B329,'controle 2022'!A:D,4,0)</f>
        <v>In dienst</v>
      </c>
    </row>
    <row r="330" spans="1:9">
      <c r="A330" s="45" t="s">
        <v>9</v>
      </c>
      <c r="B330" s="27">
        <v>9158</v>
      </c>
      <c r="C330" s="27" t="str">
        <f>VLOOKUP(B330,chauffeurslijst!A:B,2,0)</f>
        <v>De Weirdt Ronny</v>
      </c>
      <c r="D330" s="81">
        <v>42583</v>
      </c>
      <c r="E330" s="38" t="s">
        <v>389</v>
      </c>
      <c r="F330" s="38">
        <f t="shared" si="10"/>
        <v>8</v>
      </c>
      <c r="G330" s="22">
        <f t="shared" si="11"/>
        <v>2016</v>
      </c>
      <c r="H330" s="22">
        <f>COUNTIF(B:B,B330)</f>
        <v>1</v>
      </c>
      <c r="I330" t="str">
        <f>VLOOKUP(B330,'controle 2022'!A:D,4,0)</f>
        <v>In dienst</v>
      </c>
    </row>
    <row r="331" spans="1:9">
      <c r="A331" s="45" t="s">
        <v>9</v>
      </c>
      <c r="B331" s="27">
        <v>9667</v>
      </c>
      <c r="C331" s="27" t="str">
        <f>VLOOKUP(B331,chauffeurslijst!A:B,2,0)</f>
        <v>Lust Dominiek</v>
      </c>
      <c r="D331" s="81">
        <v>41703</v>
      </c>
      <c r="E331" s="38" t="s">
        <v>390</v>
      </c>
      <c r="F331" s="38">
        <f t="shared" si="10"/>
        <v>3</v>
      </c>
      <c r="G331" s="22">
        <f t="shared" si="11"/>
        <v>2014</v>
      </c>
      <c r="H331" s="22">
        <f>COUNTIF(B:B,B331)</f>
        <v>9</v>
      </c>
      <c r="I331" t="str">
        <f>VLOOKUP(B331,'controle 2022'!A:D,4,0)</f>
        <v>In dienst</v>
      </c>
    </row>
    <row r="332" spans="1:9" ht="30">
      <c r="A332" s="45" t="s">
        <v>27</v>
      </c>
      <c r="B332" s="27">
        <v>9667</v>
      </c>
      <c r="C332" s="27" t="str">
        <f>VLOOKUP(B332,chauffeurslijst!A:B,2,0)</f>
        <v>Lust Dominiek</v>
      </c>
      <c r="D332" s="81">
        <v>41723</v>
      </c>
      <c r="E332" s="38" t="s">
        <v>391</v>
      </c>
      <c r="F332" s="38">
        <f t="shared" si="10"/>
        <v>3</v>
      </c>
      <c r="G332" s="22">
        <f t="shared" si="11"/>
        <v>2014</v>
      </c>
      <c r="H332" s="22">
        <f>COUNTIF(B:B,B332)</f>
        <v>9</v>
      </c>
      <c r="I332" t="str">
        <f>VLOOKUP(B332,'controle 2022'!A:D,4,0)</f>
        <v>In dienst</v>
      </c>
    </row>
    <row r="333" spans="1:9">
      <c r="A333" s="45" t="s">
        <v>128</v>
      </c>
      <c r="B333" s="27">
        <v>9667</v>
      </c>
      <c r="C333" s="27" t="s">
        <v>392</v>
      </c>
      <c r="D333" s="81">
        <v>44218</v>
      </c>
      <c r="E333" s="38" t="s">
        <v>393</v>
      </c>
      <c r="F333" s="38">
        <f t="shared" si="10"/>
        <v>1</v>
      </c>
      <c r="G333" s="22">
        <f t="shared" si="11"/>
        <v>2021</v>
      </c>
      <c r="H333" s="22">
        <f>COUNTIF(B:B,B333)</f>
        <v>9</v>
      </c>
      <c r="I333" t="str">
        <f>VLOOKUP(B333,'controle 2022'!A:D,4,0)</f>
        <v>In dienst</v>
      </c>
    </row>
    <row r="334" spans="1:9">
      <c r="A334" s="45" t="s">
        <v>128</v>
      </c>
      <c r="B334" s="27">
        <v>9667</v>
      </c>
      <c r="C334" s="27" t="s">
        <v>392</v>
      </c>
      <c r="D334" s="81">
        <v>44390</v>
      </c>
      <c r="E334" s="38" t="s">
        <v>269</v>
      </c>
      <c r="F334" s="38">
        <f t="shared" si="10"/>
        <v>7</v>
      </c>
      <c r="G334" s="22">
        <f t="shared" si="11"/>
        <v>2021</v>
      </c>
      <c r="H334" s="22">
        <f>COUNTIF(B:B,B334)</f>
        <v>9</v>
      </c>
      <c r="I334" t="str">
        <f>VLOOKUP(B334,'controle 2022'!A:D,4,0)</f>
        <v>In dienst</v>
      </c>
    </row>
    <row r="335" spans="1:9">
      <c r="A335" s="45" t="s">
        <v>128</v>
      </c>
      <c r="B335" s="27">
        <v>9667</v>
      </c>
      <c r="C335" s="27" t="s">
        <v>392</v>
      </c>
      <c r="D335" s="81">
        <v>44945</v>
      </c>
      <c r="E335" s="38" t="s">
        <v>394</v>
      </c>
      <c r="F335" s="38">
        <f t="shared" si="10"/>
        <v>1</v>
      </c>
      <c r="G335" s="22">
        <f t="shared" si="11"/>
        <v>2023</v>
      </c>
      <c r="H335" s="22">
        <f>COUNTIF(B:B,B335)</f>
        <v>9</v>
      </c>
      <c r="I335" t="str">
        <f>VLOOKUP(B335,'controle 2022'!A:D,4,0)</f>
        <v>In dienst</v>
      </c>
    </row>
    <row r="336" spans="1:9">
      <c r="A336" s="45" t="s">
        <v>128</v>
      </c>
      <c r="B336" s="27">
        <v>9667</v>
      </c>
      <c r="C336" s="27" t="s">
        <v>392</v>
      </c>
      <c r="D336" s="81">
        <v>45050</v>
      </c>
      <c r="E336" s="38" t="s">
        <v>395</v>
      </c>
      <c r="F336" s="38">
        <f t="shared" si="10"/>
        <v>5</v>
      </c>
      <c r="G336" s="22">
        <f t="shared" si="11"/>
        <v>2023</v>
      </c>
      <c r="H336" s="22">
        <f>COUNTIF(B:B,B336)</f>
        <v>9</v>
      </c>
      <c r="I336" t="str">
        <f>VLOOKUP(B336,'controle 2022'!A:D,4,0)</f>
        <v>In dienst</v>
      </c>
    </row>
    <row r="337" spans="1:9">
      <c r="A337" s="45" t="s">
        <v>128</v>
      </c>
      <c r="B337" s="27">
        <v>9667</v>
      </c>
      <c r="C337" s="27" t="s">
        <v>392</v>
      </c>
      <c r="D337" s="81">
        <v>45499</v>
      </c>
      <c r="E337" s="38" t="s">
        <v>396</v>
      </c>
      <c r="F337" s="38">
        <f t="shared" si="10"/>
        <v>7</v>
      </c>
      <c r="G337" s="22">
        <f t="shared" si="11"/>
        <v>2024</v>
      </c>
      <c r="H337" s="22">
        <f>COUNTIF(B:B,B337)</f>
        <v>9</v>
      </c>
      <c r="I337" t="str">
        <f>VLOOKUP(B337,'controle 2022'!A:D,4,0)</f>
        <v>In dienst</v>
      </c>
    </row>
    <row r="338" spans="1:9">
      <c r="A338" s="45" t="s">
        <v>397</v>
      </c>
      <c r="B338" s="27">
        <v>9667</v>
      </c>
      <c r="C338" s="27" t="s">
        <v>398</v>
      </c>
      <c r="D338" s="81">
        <v>45975</v>
      </c>
      <c r="E338" s="38" t="s">
        <v>399</v>
      </c>
      <c r="F338" s="38">
        <v>11</v>
      </c>
      <c r="G338" s="22">
        <v>2025</v>
      </c>
      <c r="H338" s="22">
        <f>COUNTIF(B:B,B338)</f>
        <v>9</v>
      </c>
      <c r="I338" t="str">
        <f>VLOOKUP(B338,'controle 2022'!A:D,4,0)</f>
        <v>In dienst</v>
      </c>
    </row>
    <row r="339" spans="1:9">
      <c r="A339" s="45" t="s">
        <v>400</v>
      </c>
      <c r="B339" s="27">
        <v>9667</v>
      </c>
      <c r="C339" s="27" t="s">
        <v>398</v>
      </c>
      <c r="D339" s="81">
        <v>45975</v>
      </c>
      <c r="E339" s="38" t="s">
        <v>399</v>
      </c>
      <c r="F339" s="38">
        <v>11</v>
      </c>
      <c r="G339" s="22">
        <v>2025</v>
      </c>
      <c r="H339" s="22">
        <f>COUNTIF(B:B,B339)</f>
        <v>9</v>
      </c>
      <c r="I339" t="str">
        <f>VLOOKUP(B339,'controle 2022'!A:D,4,0)</f>
        <v>In dienst</v>
      </c>
    </row>
    <row r="340" spans="1:9">
      <c r="A340" s="47" t="s">
        <v>38</v>
      </c>
      <c r="B340" s="27">
        <v>9824</v>
      </c>
      <c r="C340" s="27" t="str">
        <f>VLOOKUP(B340,chauffeurslijst!A:B,2,0)</f>
        <v>De Meulenaere Eric</v>
      </c>
      <c r="D340" s="81">
        <v>41914</v>
      </c>
      <c r="E340" s="38" t="s">
        <v>401</v>
      </c>
      <c r="F340" s="38">
        <f t="shared" ref="F340:F403" si="12">MONTH(D340)</f>
        <v>10</v>
      </c>
      <c r="G340" s="22">
        <f t="shared" ref="G340:G403" si="13">YEAR(D340)</f>
        <v>2014</v>
      </c>
      <c r="H340" s="22">
        <f>COUNTIF(B:B,B340)</f>
        <v>1</v>
      </c>
      <c r="I340" t="str">
        <f>VLOOKUP(B340,'controle 2022'!A:D,4,0)</f>
        <v>In dienst</v>
      </c>
    </row>
    <row r="341" spans="1:9" ht="120">
      <c r="A341" s="45" t="s">
        <v>402</v>
      </c>
      <c r="B341" s="27">
        <v>9979</v>
      </c>
      <c r="C341" s="27" t="s">
        <v>403</v>
      </c>
      <c r="D341" s="81">
        <v>43857</v>
      </c>
      <c r="E341" s="38" t="s">
        <v>404</v>
      </c>
      <c r="F341" s="38">
        <f t="shared" si="12"/>
        <v>1</v>
      </c>
      <c r="G341" s="22">
        <f t="shared" si="13"/>
        <v>2020</v>
      </c>
      <c r="H341" s="22">
        <f>COUNTIF(B:B,B341)</f>
        <v>1</v>
      </c>
      <c r="I341" t="str">
        <f>VLOOKUP(B341,'controle 2022'!A:D,4,0)</f>
        <v>In dienst</v>
      </c>
    </row>
    <row r="342" spans="1:9">
      <c r="A342" s="47" t="s">
        <v>38</v>
      </c>
      <c r="B342" s="27">
        <v>10067</v>
      </c>
      <c r="C342" s="27" t="str">
        <f>VLOOKUP(B342,chauffeurslijst!A:B,2,0)</f>
        <v>Toumi Sabri</v>
      </c>
      <c r="D342" s="81">
        <v>39876</v>
      </c>
      <c r="E342" s="38" t="s">
        <v>405</v>
      </c>
      <c r="F342" s="38">
        <f t="shared" si="12"/>
        <v>3</v>
      </c>
      <c r="G342" s="22">
        <f t="shared" si="13"/>
        <v>2009</v>
      </c>
      <c r="H342" s="22">
        <f>COUNTIF(B:B,B342)</f>
        <v>50</v>
      </c>
      <c r="I342" t="str">
        <f>VLOOKUP(B342,'controle 2022'!A:D,4,0)</f>
        <v>In dienst</v>
      </c>
    </row>
    <row r="343" spans="1:9">
      <c r="A343" s="47" t="s">
        <v>38</v>
      </c>
      <c r="B343" s="27">
        <v>10067</v>
      </c>
      <c r="C343" s="27" t="str">
        <f>VLOOKUP(B343,chauffeurslijst!A:B,2,0)</f>
        <v>Toumi Sabri</v>
      </c>
      <c r="D343" s="81">
        <v>40885</v>
      </c>
      <c r="E343" s="38" t="s">
        <v>329</v>
      </c>
      <c r="F343" s="38">
        <f t="shared" si="12"/>
        <v>12</v>
      </c>
      <c r="G343" s="22">
        <f t="shared" si="13"/>
        <v>2011</v>
      </c>
      <c r="H343" s="22">
        <f>COUNTIF(B:B,B343)</f>
        <v>50</v>
      </c>
      <c r="I343" t="str">
        <f>VLOOKUP(B343,'controle 2022'!A:D,4,0)</f>
        <v>In dienst</v>
      </c>
    </row>
    <row r="344" spans="1:9">
      <c r="A344" s="47" t="s">
        <v>38</v>
      </c>
      <c r="B344" s="27">
        <v>10067</v>
      </c>
      <c r="C344" s="27" t="str">
        <f>VLOOKUP(B344,chauffeurslijst!A:B,2,0)</f>
        <v>Toumi Sabri</v>
      </c>
      <c r="D344" s="81">
        <v>40926</v>
      </c>
      <c r="E344" s="38" t="s">
        <v>406</v>
      </c>
      <c r="F344" s="38">
        <f t="shared" si="12"/>
        <v>1</v>
      </c>
      <c r="G344" s="22">
        <f t="shared" si="13"/>
        <v>2012</v>
      </c>
      <c r="H344" s="22">
        <f>COUNTIF(B:B,B344)</f>
        <v>50</v>
      </c>
      <c r="I344" t="str">
        <f>VLOOKUP(B344,'controle 2022'!A:D,4,0)</f>
        <v>In dienst</v>
      </c>
    </row>
    <row r="345" spans="1:9">
      <c r="A345" s="47" t="s">
        <v>38</v>
      </c>
      <c r="B345" s="27">
        <v>10067</v>
      </c>
      <c r="C345" s="27" t="str">
        <f>VLOOKUP(B345,chauffeurslijst!A:B,2,0)</f>
        <v>Toumi Sabri</v>
      </c>
      <c r="D345" s="81">
        <v>40959</v>
      </c>
      <c r="E345" s="38" t="s">
        <v>407</v>
      </c>
      <c r="F345" s="38">
        <f t="shared" si="12"/>
        <v>2</v>
      </c>
      <c r="G345" s="22">
        <f t="shared" si="13"/>
        <v>2012</v>
      </c>
      <c r="H345" s="22">
        <f>COUNTIF(B:B,B345)</f>
        <v>50</v>
      </c>
      <c r="I345" t="str">
        <f>VLOOKUP(B345,'controle 2022'!A:D,4,0)</f>
        <v>In dienst</v>
      </c>
    </row>
    <row r="346" spans="1:9">
      <c r="A346" s="47" t="s">
        <v>38</v>
      </c>
      <c r="B346" s="27">
        <v>10067</v>
      </c>
      <c r="C346" s="27" t="str">
        <f>VLOOKUP(B346,chauffeurslijst!A:B,2,0)</f>
        <v>Toumi Sabri</v>
      </c>
      <c r="D346" s="81">
        <v>41026</v>
      </c>
      <c r="E346" s="38" t="s">
        <v>408</v>
      </c>
      <c r="F346" s="38">
        <f t="shared" si="12"/>
        <v>4</v>
      </c>
      <c r="G346" s="22">
        <f t="shared" si="13"/>
        <v>2012</v>
      </c>
      <c r="H346" s="22">
        <f>COUNTIF(B:B,B346)</f>
        <v>50</v>
      </c>
      <c r="I346" t="str">
        <f>VLOOKUP(B346,'controle 2022'!A:D,4,0)</f>
        <v>In dienst</v>
      </c>
    </row>
    <row r="347" spans="1:9">
      <c r="A347" s="45" t="s">
        <v>27</v>
      </c>
      <c r="B347" s="27">
        <v>10067</v>
      </c>
      <c r="C347" s="27" t="str">
        <f>VLOOKUP(B347,chauffeurslijst!A:B,2,0)</f>
        <v>Toumi Sabri</v>
      </c>
      <c r="D347" s="81">
        <v>41190</v>
      </c>
      <c r="E347" s="57">
        <v>41190</v>
      </c>
      <c r="F347" s="38">
        <f t="shared" si="12"/>
        <v>10</v>
      </c>
      <c r="G347" s="22">
        <f t="shared" si="13"/>
        <v>2012</v>
      </c>
      <c r="H347" s="22">
        <f>COUNTIF(B:B,B347)</f>
        <v>50</v>
      </c>
      <c r="I347" t="str">
        <f>VLOOKUP(B347,'controle 2022'!A:D,4,0)</f>
        <v>In dienst</v>
      </c>
    </row>
    <row r="348" spans="1:9">
      <c r="A348" s="47" t="s">
        <v>38</v>
      </c>
      <c r="B348" s="27">
        <v>10067</v>
      </c>
      <c r="C348" s="27" t="str">
        <f>VLOOKUP(B348,chauffeurslijst!A:B,2,0)</f>
        <v>Toumi Sabri</v>
      </c>
      <c r="D348" s="81">
        <v>41190</v>
      </c>
      <c r="E348" s="38" t="s">
        <v>409</v>
      </c>
      <c r="F348" s="38">
        <f t="shared" si="12"/>
        <v>10</v>
      </c>
      <c r="G348" s="22">
        <f t="shared" si="13"/>
        <v>2012</v>
      </c>
      <c r="H348" s="22">
        <f>COUNTIF(B:B,B348)</f>
        <v>50</v>
      </c>
      <c r="I348" t="str">
        <f>VLOOKUP(B348,'controle 2022'!A:D,4,0)</f>
        <v>In dienst</v>
      </c>
    </row>
    <row r="349" spans="1:9">
      <c r="A349" s="47" t="s">
        <v>38</v>
      </c>
      <c r="B349" s="27">
        <v>10067</v>
      </c>
      <c r="C349" s="27" t="str">
        <f>VLOOKUP(B349,chauffeurslijst!A:B,2,0)</f>
        <v>Toumi Sabri</v>
      </c>
      <c r="D349" s="81">
        <v>41256</v>
      </c>
      <c r="E349" s="38" t="s">
        <v>410</v>
      </c>
      <c r="F349" s="38">
        <f t="shared" si="12"/>
        <v>12</v>
      </c>
      <c r="G349" s="22">
        <f t="shared" si="13"/>
        <v>2012</v>
      </c>
      <c r="H349" s="22">
        <f>COUNTIF(B:B,B349)</f>
        <v>50</v>
      </c>
      <c r="I349" t="str">
        <f>VLOOKUP(B349,'controle 2022'!A:D,4,0)</f>
        <v>In dienst</v>
      </c>
    </row>
    <row r="350" spans="1:9">
      <c r="A350" s="47" t="s">
        <v>38</v>
      </c>
      <c r="B350" s="27">
        <v>10067</v>
      </c>
      <c r="C350" s="27" t="str">
        <f>VLOOKUP(B350,chauffeurslijst!A:B,2,0)</f>
        <v>Toumi Sabri</v>
      </c>
      <c r="D350" s="81">
        <v>41304</v>
      </c>
      <c r="E350" s="38" t="s">
        <v>411</v>
      </c>
      <c r="F350" s="38">
        <f t="shared" si="12"/>
        <v>1</v>
      </c>
      <c r="G350" s="22">
        <f t="shared" si="13"/>
        <v>2013</v>
      </c>
      <c r="H350" s="22">
        <f>COUNTIF(B:B,B350)</f>
        <v>50</v>
      </c>
      <c r="I350" t="str">
        <f>VLOOKUP(B350,'controle 2022'!A:D,4,0)</f>
        <v>In dienst</v>
      </c>
    </row>
    <row r="351" spans="1:9">
      <c r="A351" s="47" t="s">
        <v>38</v>
      </c>
      <c r="B351" s="27">
        <v>10067</v>
      </c>
      <c r="C351" s="27" t="str">
        <f>VLOOKUP(B351,chauffeurslijst!A:B,2,0)</f>
        <v>Toumi Sabri</v>
      </c>
      <c r="D351" s="81">
        <v>41488</v>
      </c>
      <c r="E351" s="38" t="s">
        <v>316</v>
      </c>
      <c r="F351" s="38">
        <f t="shared" si="12"/>
        <v>8</v>
      </c>
      <c r="G351" s="22">
        <f t="shared" si="13"/>
        <v>2013</v>
      </c>
      <c r="H351" s="22">
        <f>COUNTIF(B:B,B351)</f>
        <v>50</v>
      </c>
      <c r="I351" t="str">
        <f>VLOOKUP(B351,'controle 2022'!A:D,4,0)</f>
        <v>In dienst</v>
      </c>
    </row>
    <row r="352" spans="1:9">
      <c r="A352" s="45" t="s">
        <v>65</v>
      </c>
      <c r="B352" s="27">
        <v>10067</v>
      </c>
      <c r="C352" s="27" t="str">
        <f>VLOOKUP(B352,chauffeurslijst!A:B,2,0)</f>
        <v>Toumi Sabri</v>
      </c>
      <c r="D352" s="81">
        <v>41514</v>
      </c>
      <c r="E352" s="38" t="s">
        <v>412</v>
      </c>
      <c r="F352" s="38">
        <f t="shared" si="12"/>
        <v>8</v>
      </c>
      <c r="G352" s="22">
        <f t="shared" si="13"/>
        <v>2013</v>
      </c>
      <c r="H352" s="22">
        <f>COUNTIF(B:B,B352)</f>
        <v>50</v>
      </c>
      <c r="I352" t="str">
        <f>VLOOKUP(B352,'controle 2022'!A:D,4,0)</f>
        <v>In dienst</v>
      </c>
    </row>
    <row r="353" spans="1:9">
      <c r="A353" s="45" t="s">
        <v>77</v>
      </c>
      <c r="B353" s="27">
        <v>10067</v>
      </c>
      <c r="C353" s="27" t="str">
        <f>VLOOKUP(B353,chauffeurslijst!A:B,2,0)</f>
        <v>Toumi Sabri</v>
      </c>
      <c r="D353" s="81">
        <v>41514</v>
      </c>
      <c r="E353" s="38" t="s">
        <v>412</v>
      </c>
      <c r="F353" s="38">
        <f t="shared" si="12"/>
        <v>8</v>
      </c>
      <c r="G353" s="22">
        <f t="shared" si="13"/>
        <v>2013</v>
      </c>
      <c r="H353" s="22">
        <f>COUNTIF(B:B,B353)</f>
        <v>50</v>
      </c>
      <c r="I353" t="str">
        <f>VLOOKUP(B353,'controle 2022'!A:D,4,0)</f>
        <v>In dienst</v>
      </c>
    </row>
    <row r="354" spans="1:9">
      <c r="A354" s="45" t="s">
        <v>413</v>
      </c>
      <c r="B354" s="27">
        <v>10067</v>
      </c>
      <c r="C354" s="27" t="str">
        <f>VLOOKUP(B354,chauffeurslijst!A:B,2,0)</f>
        <v>Toumi Sabri</v>
      </c>
      <c r="D354" s="81">
        <v>41514</v>
      </c>
      <c r="E354" s="38" t="s">
        <v>414</v>
      </c>
      <c r="F354" s="38">
        <f t="shared" si="12"/>
        <v>8</v>
      </c>
      <c r="G354" s="22">
        <f t="shared" si="13"/>
        <v>2013</v>
      </c>
      <c r="H354" s="22">
        <f>COUNTIF(B:B,B354)</f>
        <v>50</v>
      </c>
      <c r="I354" t="str">
        <f>VLOOKUP(B354,'controle 2022'!A:D,4,0)</f>
        <v>In dienst</v>
      </c>
    </row>
    <row r="355" spans="1:9">
      <c r="A355" s="47" t="s">
        <v>38</v>
      </c>
      <c r="B355" s="27">
        <v>10067</v>
      </c>
      <c r="C355" s="27" t="str">
        <f>VLOOKUP(B355,chauffeurslijst!A:B,2,0)</f>
        <v>Toumi Sabri</v>
      </c>
      <c r="D355" s="81">
        <v>41514</v>
      </c>
      <c r="E355" s="38" t="s">
        <v>415</v>
      </c>
      <c r="F355" s="38">
        <f t="shared" si="12"/>
        <v>8</v>
      </c>
      <c r="G355" s="22">
        <f t="shared" si="13"/>
        <v>2013</v>
      </c>
      <c r="H355" s="22">
        <f>COUNTIF(B:B,B355)</f>
        <v>50</v>
      </c>
      <c r="I355" t="str">
        <f>VLOOKUP(B355,'controle 2022'!A:D,4,0)</f>
        <v>In dienst</v>
      </c>
    </row>
    <row r="356" spans="1:9">
      <c r="A356" s="45" t="s">
        <v>77</v>
      </c>
      <c r="B356" s="27">
        <v>10067</v>
      </c>
      <c r="C356" s="27" t="str">
        <f>VLOOKUP(B356,chauffeurslijst!A:B,2,0)</f>
        <v>Toumi Sabri</v>
      </c>
      <c r="D356" s="81">
        <v>41557</v>
      </c>
      <c r="E356" s="38" t="s">
        <v>416</v>
      </c>
      <c r="F356" s="38">
        <f t="shared" si="12"/>
        <v>10</v>
      </c>
      <c r="G356" s="22">
        <f t="shared" si="13"/>
        <v>2013</v>
      </c>
      <c r="H356" s="22">
        <f>COUNTIF(B:B,B356)</f>
        <v>50</v>
      </c>
      <c r="I356" t="str">
        <f>VLOOKUP(B356,'controle 2022'!A:D,4,0)</f>
        <v>In dienst</v>
      </c>
    </row>
    <row r="357" spans="1:9">
      <c r="A357" s="45" t="s">
        <v>413</v>
      </c>
      <c r="B357" s="27">
        <v>10067</v>
      </c>
      <c r="C357" s="27" t="str">
        <f>VLOOKUP(B357,chauffeurslijst!A:B,2,0)</f>
        <v>Toumi Sabri</v>
      </c>
      <c r="D357" s="81">
        <v>41557</v>
      </c>
      <c r="E357" s="38" t="s">
        <v>416</v>
      </c>
      <c r="F357" s="38">
        <f t="shared" si="12"/>
        <v>10</v>
      </c>
      <c r="G357" s="22">
        <f t="shared" si="13"/>
        <v>2013</v>
      </c>
      <c r="H357" s="22">
        <f>COUNTIF(B:B,B357)</f>
        <v>50</v>
      </c>
      <c r="I357" t="str">
        <f>VLOOKUP(B357,'controle 2022'!A:D,4,0)</f>
        <v>In dienst</v>
      </c>
    </row>
    <row r="358" spans="1:9">
      <c r="A358" s="47" t="s">
        <v>38</v>
      </c>
      <c r="B358" s="27">
        <v>10067</v>
      </c>
      <c r="C358" s="27" t="str">
        <f>VLOOKUP(B358,chauffeurslijst!A:B,2,0)</f>
        <v>Toumi Sabri</v>
      </c>
      <c r="D358" s="81">
        <v>41557</v>
      </c>
      <c r="E358" s="38" t="s">
        <v>417</v>
      </c>
      <c r="F358" s="38">
        <f t="shared" si="12"/>
        <v>10</v>
      </c>
      <c r="G358" s="22">
        <f t="shared" si="13"/>
        <v>2013</v>
      </c>
      <c r="H358" s="22">
        <f>COUNTIF(B:B,B358)</f>
        <v>50</v>
      </c>
      <c r="I358" t="str">
        <f>VLOOKUP(B358,'controle 2022'!A:D,4,0)</f>
        <v>In dienst</v>
      </c>
    </row>
    <row r="359" spans="1:9">
      <c r="A359" s="47" t="s">
        <v>38</v>
      </c>
      <c r="B359" s="27">
        <v>10067</v>
      </c>
      <c r="C359" s="27" t="str">
        <f>VLOOKUP(B359,chauffeurslijst!A:B,2,0)</f>
        <v>Toumi Sabri</v>
      </c>
      <c r="D359" s="81">
        <v>41599</v>
      </c>
      <c r="E359" s="38" t="s">
        <v>418</v>
      </c>
      <c r="F359" s="38">
        <f t="shared" si="12"/>
        <v>11</v>
      </c>
      <c r="G359" s="22">
        <f t="shared" si="13"/>
        <v>2013</v>
      </c>
      <c r="H359" s="22">
        <f>COUNTIF(B:B,B359)</f>
        <v>50</v>
      </c>
      <c r="I359" t="str">
        <f>VLOOKUP(B359,'controle 2022'!A:D,4,0)</f>
        <v>In dienst</v>
      </c>
    </row>
    <row r="360" spans="1:9">
      <c r="A360" s="47" t="s">
        <v>38</v>
      </c>
      <c r="B360" s="27">
        <v>10067</v>
      </c>
      <c r="C360" s="27" t="str">
        <f>VLOOKUP(B360,chauffeurslijst!A:B,2,0)</f>
        <v>Toumi Sabri</v>
      </c>
      <c r="D360" s="81">
        <v>41605</v>
      </c>
      <c r="E360" s="38" t="s">
        <v>419</v>
      </c>
      <c r="F360" s="38">
        <f t="shared" si="12"/>
        <v>11</v>
      </c>
      <c r="G360" s="22">
        <f t="shared" si="13"/>
        <v>2013</v>
      </c>
      <c r="H360" s="22">
        <f>COUNTIF(B:B,B360)</f>
        <v>50</v>
      </c>
      <c r="I360" t="str">
        <f>VLOOKUP(B360,'controle 2022'!A:D,4,0)</f>
        <v>In dienst</v>
      </c>
    </row>
    <row r="361" spans="1:9">
      <c r="A361" s="45" t="s">
        <v>65</v>
      </c>
      <c r="B361" s="27">
        <v>10067</v>
      </c>
      <c r="C361" s="27" t="str">
        <f>VLOOKUP(B361,chauffeurslijst!A:B,2,0)</f>
        <v>Toumi Sabri</v>
      </c>
      <c r="D361" s="81">
        <v>41660</v>
      </c>
      <c r="E361" s="38" t="s">
        <v>420</v>
      </c>
      <c r="F361" s="38">
        <f t="shared" si="12"/>
        <v>1</v>
      </c>
      <c r="G361" s="22">
        <f t="shared" si="13"/>
        <v>2014</v>
      </c>
      <c r="H361" s="22">
        <f>COUNTIF(B:B,B361)</f>
        <v>50</v>
      </c>
      <c r="I361" t="str">
        <f>VLOOKUP(B361,'controle 2022'!A:D,4,0)</f>
        <v>In dienst</v>
      </c>
    </row>
    <row r="362" spans="1:9">
      <c r="A362" s="45" t="s">
        <v>65</v>
      </c>
      <c r="B362" s="27">
        <v>10067</v>
      </c>
      <c r="C362" s="27" t="str">
        <f>VLOOKUP(B362,chauffeurslijst!A:B,2,0)</f>
        <v>Toumi Sabri</v>
      </c>
      <c r="D362" s="81">
        <v>41852</v>
      </c>
      <c r="E362" s="57">
        <v>41852</v>
      </c>
      <c r="F362" s="38">
        <f t="shared" si="12"/>
        <v>8</v>
      </c>
      <c r="G362" s="22">
        <f t="shared" si="13"/>
        <v>2014</v>
      </c>
      <c r="H362" s="22">
        <f>COUNTIF(B:B,B362)</f>
        <v>50</v>
      </c>
      <c r="I362" t="str">
        <f>VLOOKUP(B362,'controle 2022'!A:D,4,0)</f>
        <v>In dienst</v>
      </c>
    </row>
    <row r="363" spans="1:9">
      <c r="A363" s="45" t="s">
        <v>77</v>
      </c>
      <c r="B363" s="27">
        <v>10067</v>
      </c>
      <c r="C363" s="27" t="str">
        <f>VLOOKUP(B363,chauffeurslijst!A:B,2,0)</f>
        <v>Toumi Sabri</v>
      </c>
      <c r="D363" s="81">
        <v>41852</v>
      </c>
      <c r="E363" s="38" t="s">
        <v>421</v>
      </c>
      <c r="F363" s="38">
        <f t="shared" si="12"/>
        <v>8</v>
      </c>
      <c r="G363" s="22">
        <f t="shared" si="13"/>
        <v>2014</v>
      </c>
      <c r="H363" s="22">
        <f>COUNTIF(B:B,B363)</f>
        <v>50</v>
      </c>
      <c r="I363" t="str">
        <f>VLOOKUP(B363,'controle 2022'!A:D,4,0)</f>
        <v>In dienst</v>
      </c>
    </row>
    <row r="364" spans="1:9">
      <c r="A364" s="45" t="s">
        <v>413</v>
      </c>
      <c r="B364" s="27">
        <v>10067</v>
      </c>
      <c r="C364" s="27" t="str">
        <f>VLOOKUP(B364,chauffeurslijst!A:B,2,0)</f>
        <v>Toumi Sabri</v>
      </c>
      <c r="D364" s="81">
        <v>41852</v>
      </c>
      <c r="E364" s="38" t="s">
        <v>422</v>
      </c>
      <c r="F364" s="38">
        <f t="shared" si="12"/>
        <v>8</v>
      </c>
      <c r="G364" s="22">
        <f t="shared" si="13"/>
        <v>2014</v>
      </c>
      <c r="H364" s="22">
        <f>COUNTIF(B:B,B364)</f>
        <v>50</v>
      </c>
      <c r="I364" t="str">
        <f>VLOOKUP(B364,'controle 2022'!A:D,4,0)</f>
        <v>In dienst</v>
      </c>
    </row>
    <row r="365" spans="1:9">
      <c r="A365" s="47" t="s">
        <v>38</v>
      </c>
      <c r="B365" s="27">
        <v>10067</v>
      </c>
      <c r="C365" s="27" t="str">
        <f>VLOOKUP(B365,chauffeurslijst!A:B,2,0)</f>
        <v>Toumi Sabri</v>
      </c>
      <c r="D365" s="81">
        <v>41852</v>
      </c>
      <c r="E365" s="38" t="s">
        <v>423</v>
      </c>
      <c r="F365" s="38">
        <f t="shared" si="12"/>
        <v>8</v>
      </c>
      <c r="G365" s="22">
        <f t="shared" si="13"/>
        <v>2014</v>
      </c>
      <c r="H365" s="22">
        <f>COUNTIF(B:B,B365)</f>
        <v>50</v>
      </c>
      <c r="I365" t="str">
        <f>VLOOKUP(B365,'controle 2022'!A:D,4,0)</f>
        <v>In dienst</v>
      </c>
    </row>
    <row r="366" spans="1:9">
      <c r="A366" s="47" t="s">
        <v>38</v>
      </c>
      <c r="B366" s="27">
        <v>10067</v>
      </c>
      <c r="C366" s="27" t="str">
        <f>VLOOKUP(B366,chauffeurslijst!A:B,2,0)</f>
        <v>Toumi Sabri</v>
      </c>
      <c r="D366" s="81">
        <v>41893</v>
      </c>
      <c r="E366" s="38" t="s">
        <v>424</v>
      </c>
      <c r="F366" s="38">
        <f t="shared" si="12"/>
        <v>9</v>
      </c>
      <c r="G366" s="22">
        <f t="shared" si="13"/>
        <v>2014</v>
      </c>
      <c r="H366" s="22">
        <f>COUNTIF(B:B,B366)</f>
        <v>50</v>
      </c>
      <c r="I366" t="str">
        <f>VLOOKUP(B366,'controle 2022'!A:D,4,0)</f>
        <v>In dienst</v>
      </c>
    </row>
    <row r="367" spans="1:9" ht="30">
      <c r="A367" s="47" t="s">
        <v>38</v>
      </c>
      <c r="B367" s="27">
        <v>10067</v>
      </c>
      <c r="C367" s="27" t="str">
        <f>VLOOKUP(B367,chauffeurslijst!A:B,2,0)</f>
        <v>Toumi Sabri</v>
      </c>
      <c r="D367" s="81">
        <v>42114</v>
      </c>
      <c r="E367" s="38" t="s">
        <v>425</v>
      </c>
      <c r="F367" s="38">
        <f t="shared" si="12"/>
        <v>4</v>
      </c>
      <c r="G367" s="22">
        <f t="shared" si="13"/>
        <v>2015</v>
      </c>
      <c r="H367" s="22">
        <f>COUNTIF(B:B,B367)</f>
        <v>50</v>
      </c>
      <c r="I367" t="str">
        <f>VLOOKUP(B367,'controle 2022'!A:D,4,0)</f>
        <v>In dienst</v>
      </c>
    </row>
    <row r="368" spans="1:9">
      <c r="A368" s="47" t="s">
        <v>38</v>
      </c>
      <c r="B368" s="27">
        <v>10067</v>
      </c>
      <c r="C368" s="27" t="str">
        <f>VLOOKUP(B368,chauffeurslijst!A:B,2,0)</f>
        <v>Toumi Sabri</v>
      </c>
      <c r="D368" s="81">
        <v>42132</v>
      </c>
      <c r="E368" s="38" t="s">
        <v>426</v>
      </c>
      <c r="F368" s="38">
        <f t="shared" si="12"/>
        <v>5</v>
      </c>
      <c r="G368" s="22">
        <f t="shared" si="13"/>
        <v>2015</v>
      </c>
      <c r="H368" s="22">
        <f>COUNTIF(B:B,B368)</f>
        <v>50</v>
      </c>
      <c r="I368" t="str">
        <f>VLOOKUP(B368,'controle 2022'!A:D,4,0)</f>
        <v>In dienst</v>
      </c>
    </row>
    <row r="369" spans="1:9">
      <c r="A369" s="47" t="s">
        <v>38</v>
      </c>
      <c r="B369" s="27">
        <v>10067</v>
      </c>
      <c r="C369" s="27" t="str">
        <f>VLOOKUP(B369,chauffeurslijst!A:B,2,0)</f>
        <v>Toumi Sabri</v>
      </c>
      <c r="D369" s="81">
        <v>42135</v>
      </c>
      <c r="E369" s="38" t="s">
        <v>427</v>
      </c>
      <c r="F369" s="38">
        <f t="shared" si="12"/>
        <v>5</v>
      </c>
      <c r="G369" s="22">
        <f t="shared" si="13"/>
        <v>2015</v>
      </c>
      <c r="H369" s="22">
        <f>COUNTIF(B:B,B369)</f>
        <v>50</v>
      </c>
      <c r="I369" t="str">
        <f>VLOOKUP(B369,'controle 2022'!A:D,4,0)</f>
        <v>In dienst</v>
      </c>
    </row>
    <row r="370" spans="1:9">
      <c r="A370" s="45" t="s">
        <v>65</v>
      </c>
      <c r="B370" s="27">
        <v>10067</v>
      </c>
      <c r="C370" s="27" t="str">
        <f>VLOOKUP(B370,chauffeurslijst!A:B,2,0)</f>
        <v>Toumi Sabri</v>
      </c>
      <c r="D370" s="81">
        <v>42298</v>
      </c>
      <c r="E370" s="38" t="s">
        <v>428</v>
      </c>
      <c r="F370" s="38">
        <f t="shared" si="12"/>
        <v>10</v>
      </c>
      <c r="G370" s="22">
        <f t="shared" si="13"/>
        <v>2015</v>
      </c>
      <c r="H370" s="22">
        <f>COUNTIF(B:B,B370)</f>
        <v>50</v>
      </c>
      <c r="I370" t="str">
        <f>VLOOKUP(B370,'controle 2022'!A:D,4,0)</f>
        <v>In dienst</v>
      </c>
    </row>
    <row r="371" spans="1:9" ht="30">
      <c r="A371" s="45" t="s">
        <v>38</v>
      </c>
      <c r="B371" s="27">
        <v>10067</v>
      </c>
      <c r="C371" s="27" t="str">
        <f>VLOOKUP(B371,chauffeurslijst!A:B,2,0)</f>
        <v>Toumi Sabri</v>
      </c>
      <c r="D371" s="81">
        <v>42382</v>
      </c>
      <c r="E371" s="38" t="s">
        <v>429</v>
      </c>
      <c r="F371" s="38">
        <f t="shared" si="12"/>
        <v>1</v>
      </c>
      <c r="G371" s="22">
        <f t="shared" si="13"/>
        <v>2016</v>
      </c>
      <c r="H371" s="22">
        <f>COUNTIF(B:B,B371)</f>
        <v>50</v>
      </c>
      <c r="I371" t="str">
        <f>VLOOKUP(B371,'controle 2022'!A:D,4,0)</f>
        <v>In dienst</v>
      </c>
    </row>
    <row r="372" spans="1:9">
      <c r="A372" s="45" t="s">
        <v>38</v>
      </c>
      <c r="B372" s="27">
        <v>10067</v>
      </c>
      <c r="C372" s="27" t="str">
        <f>VLOOKUP(B372,chauffeurslijst!A:B,2,0)</f>
        <v>Toumi Sabri</v>
      </c>
      <c r="D372" s="81">
        <v>42466</v>
      </c>
      <c r="E372" s="38" t="s">
        <v>430</v>
      </c>
      <c r="F372" s="38">
        <f t="shared" si="12"/>
        <v>4</v>
      </c>
      <c r="G372" s="22">
        <f t="shared" si="13"/>
        <v>2016</v>
      </c>
      <c r="H372" s="22">
        <f>COUNTIF(B:B,B372)</f>
        <v>50</v>
      </c>
      <c r="I372" t="str">
        <f>VLOOKUP(B372,'controle 2022'!A:D,4,0)</f>
        <v>In dienst</v>
      </c>
    </row>
    <row r="373" spans="1:9" ht="45">
      <c r="A373" s="45" t="s">
        <v>27</v>
      </c>
      <c r="B373" s="27">
        <v>10067</v>
      </c>
      <c r="C373" s="27" t="str">
        <f>VLOOKUP(B373,chauffeurslijst!A:B,2,0)</f>
        <v>Toumi Sabri</v>
      </c>
      <c r="D373" s="81">
        <v>42684</v>
      </c>
      <c r="E373" s="38" t="s">
        <v>431</v>
      </c>
      <c r="F373" s="38">
        <f t="shared" si="12"/>
        <v>11</v>
      </c>
      <c r="G373" s="22">
        <f t="shared" si="13"/>
        <v>2016</v>
      </c>
      <c r="H373" s="22">
        <f>COUNTIF(B:B,B373)</f>
        <v>50</v>
      </c>
      <c r="I373" t="str">
        <f>VLOOKUP(B373,'controle 2022'!A:D,4,0)</f>
        <v>In dienst</v>
      </c>
    </row>
    <row r="374" spans="1:9" ht="30">
      <c r="A374" s="45" t="s">
        <v>38</v>
      </c>
      <c r="B374" s="27">
        <v>10067</v>
      </c>
      <c r="C374" s="27" t="str">
        <f>VLOOKUP(B374,chauffeurslijst!A:B,2,0)</f>
        <v>Toumi Sabri</v>
      </c>
      <c r="D374" s="81">
        <v>42684</v>
      </c>
      <c r="E374" s="38" t="s">
        <v>432</v>
      </c>
      <c r="F374" s="38">
        <f t="shared" si="12"/>
        <v>11</v>
      </c>
      <c r="G374" s="22">
        <f t="shared" si="13"/>
        <v>2016</v>
      </c>
      <c r="H374" s="22">
        <f>COUNTIF(B:B,B374)</f>
        <v>50</v>
      </c>
      <c r="I374" t="str">
        <f>VLOOKUP(B374,'controle 2022'!A:D,4,0)</f>
        <v>In dienst</v>
      </c>
    </row>
    <row r="375" spans="1:9">
      <c r="A375" s="45" t="s">
        <v>9</v>
      </c>
      <c r="B375" s="27">
        <v>10067</v>
      </c>
      <c r="C375" s="27" t="str">
        <f>VLOOKUP(B375,chauffeurslijst!A:B,2,0)</f>
        <v>Toumi Sabri</v>
      </c>
      <c r="D375" s="81">
        <v>42754</v>
      </c>
      <c r="E375" s="38" t="s">
        <v>433</v>
      </c>
      <c r="F375" s="38">
        <f t="shared" si="12"/>
        <v>1</v>
      </c>
      <c r="G375" s="22">
        <f t="shared" si="13"/>
        <v>2017</v>
      </c>
      <c r="H375" s="22">
        <f>COUNTIF(B:B,B375)</f>
        <v>50</v>
      </c>
      <c r="I375" t="str">
        <f>VLOOKUP(B375,'controle 2022'!A:D,4,0)</f>
        <v>In dienst</v>
      </c>
    </row>
    <row r="376" spans="1:9" ht="30">
      <c r="A376" s="45" t="s">
        <v>65</v>
      </c>
      <c r="B376" s="27">
        <v>10067</v>
      </c>
      <c r="C376" s="27" t="str">
        <f>VLOOKUP(B376,chauffeurslijst!A:B,2,0)</f>
        <v>Toumi Sabri</v>
      </c>
      <c r="D376" s="81">
        <v>42828</v>
      </c>
      <c r="E376" s="38" t="s">
        <v>434</v>
      </c>
      <c r="F376" s="38">
        <f t="shared" si="12"/>
        <v>4</v>
      </c>
      <c r="G376" s="22">
        <f t="shared" si="13"/>
        <v>2017</v>
      </c>
      <c r="H376" s="22">
        <f>COUNTIF(B:B,B376)</f>
        <v>50</v>
      </c>
      <c r="I376" t="str">
        <f>VLOOKUP(B376,'controle 2022'!A:D,4,0)</f>
        <v>In dienst</v>
      </c>
    </row>
    <row r="377" spans="1:9">
      <c r="A377" s="45" t="s">
        <v>65</v>
      </c>
      <c r="B377" s="27">
        <v>10067</v>
      </c>
      <c r="C377" s="27" t="str">
        <f>VLOOKUP(B377,chauffeurslijst!A:B,2,0)</f>
        <v>Toumi Sabri</v>
      </c>
      <c r="D377" s="81">
        <v>42829</v>
      </c>
      <c r="E377" s="38" t="s">
        <v>435</v>
      </c>
      <c r="F377" s="38">
        <f t="shared" si="12"/>
        <v>4</v>
      </c>
      <c r="G377" s="22">
        <f t="shared" si="13"/>
        <v>2017</v>
      </c>
      <c r="H377" s="22">
        <f>COUNTIF(B:B,B377)</f>
        <v>50</v>
      </c>
      <c r="I377" t="str">
        <f>VLOOKUP(B377,'controle 2022'!A:D,4,0)</f>
        <v>In dienst</v>
      </c>
    </row>
    <row r="378" spans="1:9">
      <c r="A378" s="45" t="s">
        <v>23</v>
      </c>
      <c r="B378" s="27">
        <v>10067</v>
      </c>
      <c r="C378" s="27" t="str">
        <f>VLOOKUP(B378,chauffeurslijst!A:B,2,0)</f>
        <v>Toumi Sabri</v>
      </c>
      <c r="D378" s="81">
        <v>43000</v>
      </c>
      <c r="E378" s="38" t="s">
        <v>436</v>
      </c>
      <c r="F378" s="38">
        <f t="shared" si="12"/>
        <v>9</v>
      </c>
      <c r="G378" s="22">
        <f t="shared" si="13"/>
        <v>2017</v>
      </c>
      <c r="H378" s="22">
        <f>COUNTIF(B:B,B378)</f>
        <v>50</v>
      </c>
      <c r="I378" t="str">
        <f>VLOOKUP(B378,'controle 2022'!A:D,4,0)</f>
        <v>In dienst</v>
      </c>
    </row>
    <row r="379" spans="1:9" ht="255">
      <c r="A379" s="45" t="s">
        <v>79</v>
      </c>
      <c r="B379" s="27">
        <v>10067</v>
      </c>
      <c r="C379" s="27" t="str">
        <f>VLOOKUP(B379,chauffeurslijst!A:B,2,0)</f>
        <v>Toumi Sabri</v>
      </c>
      <c r="D379" s="81">
        <v>43005</v>
      </c>
      <c r="E379" s="38" t="s">
        <v>437</v>
      </c>
      <c r="F379" s="38">
        <f t="shared" si="12"/>
        <v>9</v>
      </c>
      <c r="G379" s="22">
        <f t="shared" si="13"/>
        <v>2017</v>
      </c>
      <c r="H379" s="22">
        <f>COUNTIF(B:B,B379)</f>
        <v>50</v>
      </c>
      <c r="I379" t="str">
        <f>VLOOKUP(B379,'controle 2022'!A:D,4,0)</f>
        <v>In dienst</v>
      </c>
    </row>
    <row r="380" spans="1:9">
      <c r="A380" s="45" t="s">
        <v>79</v>
      </c>
      <c r="B380" s="27">
        <v>10067</v>
      </c>
      <c r="C380" s="27" t="str">
        <f>VLOOKUP(B380,chauffeurslijst!A:B,2,0)</f>
        <v>Toumi Sabri</v>
      </c>
      <c r="D380" s="81">
        <v>43011</v>
      </c>
      <c r="E380" s="38" t="s">
        <v>438</v>
      </c>
      <c r="F380" s="38">
        <f t="shared" si="12"/>
        <v>10</v>
      </c>
      <c r="G380" s="22">
        <f t="shared" si="13"/>
        <v>2017</v>
      </c>
      <c r="H380" s="22">
        <f>COUNTIF(B:B,B380)</f>
        <v>50</v>
      </c>
      <c r="I380" t="str">
        <f>VLOOKUP(B380,'controle 2022'!A:D,4,0)</f>
        <v>In dienst</v>
      </c>
    </row>
    <row r="381" spans="1:9" ht="30">
      <c r="A381" s="45" t="s">
        <v>79</v>
      </c>
      <c r="B381" s="27">
        <v>10067</v>
      </c>
      <c r="C381" s="27" t="str">
        <f>VLOOKUP(B381,chauffeurslijst!A:B,2,0)</f>
        <v>Toumi Sabri</v>
      </c>
      <c r="D381" s="81">
        <v>43033</v>
      </c>
      <c r="E381" s="38" t="s">
        <v>439</v>
      </c>
      <c r="F381" s="38">
        <f t="shared" si="12"/>
        <v>10</v>
      </c>
      <c r="G381" s="22">
        <f t="shared" si="13"/>
        <v>2017</v>
      </c>
      <c r="H381" s="22">
        <f>COUNTIF(B:B,B381)</f>
        <v>50</v>
      </c>
      <c r="I381" t="str">
        <f>VLOOKUP(B381,'controle 2022'!A:D,4,0)</f>
        <v>In dienst</v>
      </c>
    </row>
    <row r="382" spans="1:9" ht="30">
      <c r="A382" s="45" t="s">
        <v>79</v>
      </c>
      <c r="B382" s="27">
        <v>10067</v>
      </c>
      <c r="C382" s="27" t="str">
        <f>VLOOKUP(B382,chauffeurslijst!A:B,2,0)</f>
        <v>Toumi Sabri</v>
      </c>
      <c r="D382" s="81">
        <v>43069</v>
      </c>
      <c r="E382" s="38" t="s">
        <v>440</v>
      </c>
      <c r="F382" s="38">
        <f t="shared" si="12"/>
        <v>11</v>
      </c>
      <c r="G382" s="22">
        <f t="shared" si="13"/>
        <v>2017</v>
      </c>
      <c r="H382" s="22">
        <f>COUNTIF(B:B,B382)</f>
        <v>50</v>
      </c>
      <c r="I382" t="str">
        <f>VLOOKUP(B382,'controle 2022'!A:D,4,0)</f>
        <v>In dienst</v>
      </c>
    </row>
    <row r="383" spans="1:9" ht="45">
      <c r="A383" s="45" t="s">
        <v>27</v>
      </c>
      <c r="B383" s="27">
        <v>10067</v>
      </c>
      <c r="C383" s="27" t="str">
        <f>VLOOKUP(B383,chauffeurslijst!A:B,2,0)</f>
        <v>Toumi Sabri</v>
      </c>
      <c r="D383" s="81">
        <v>43115</v>
      </c>
      <c r="E383" s="38" t="s">
        <v>441</v>
      </c>
      <c r="F383" s="38">
        <f t="shared" si="12"/>
        <v>1</v>
      </c>
      <c r="G383" s="22">
        <f t="shared" si="13"/>
        <v>2018</v>
      </c>
      <c r="H383" s="22">
        <f>COUNTIF(B:B,B383)</f>
        <v>50</v>
      </c>
      <c r="I383" t="str">
        <f>VLOOKUP(B383,'controle 2022'!A:D,4,0)</f>
        <v>In dienst</v>
      </c>
    </row>
    <row r="384" spans="1:9">
      <c r="A384" s="45" t="s">
        <v>9</v>
      </c>
      <c r="B384" s="27">
        <v>10067</v>
      </c>
      <c r="C384" s="27" t="str">
        <f>VLOOKUP(B384,chauffeurslijst!A:B,2,0)</f>
        <v>Toumi Sabri</v>
      </c>
      <c r="D384" s="81">
        <v>43276</v>
      </c>
      <c r="E384" s="38" t="s">
        <v>442</v>
      </c>
      <c r="F384" s="38">
        <f t="shared" si="12"/>
        <v>6</v>
      </c>
      <c r="G384" s="22">
        <f t="shared" si="13"/>
        <v>2018</v>
      </c>
      <c r="H384" s="22">
        <f>COUNTIF(B:B,B384)</f>
        <v>50</v>
      </c>
      <c r="I384" t="str">
        <f>VLOOKUP(B384,'controle 2022'!A:D,4,0)</f>
        <v>In dienst</v>
      </c>
    </row>
    <row r="385" spans="1:9">
      <c r="A385" s="45" t="s">
        <v>79</v>
      </c>
      <c r="B385" s="27">
        <v>10067</v>
      </c>
      <c r="C385" s="27" t="str">
        <f>VLOOKUP(B385,chauffeurslijst!A:B,2,0)</f>
        <v>Toumi Sabri</v>
      </c>
      <c r="D385" s="81">
        <v>43451</v>
      </c>
      <c r="E385" s="38" t="s">
        <v>443</v>
      </c>
      <c r="F385" s="38">
        <f t="shared" si="12"/>
        <v>12</v>
      </c>
      <c r="G385" s="22">
        <f t="shared" si="13"/>
        <v>2018</v>
      </c>
      <c r="H385" s="22">
        <f>COUNTIF(B:B,B385)</f>
        <v>50</v>
      </c>
      <c r="I385" t="str">
        <f>VLOOKUP(B385,'controle 2022'!A:D,4,0)</f>
        <v>In dienst</v>
      </c>
    </row>
    <row r="386" spans="1:9" ht="30">
      <c r="A386" s="45" t="s">
        <v>128</v>
      </c>
      <c r="B386" s="27">
        <v>10067</v>
      </c>
      <c r="C386" s="27" t="str">
        <f>VLOOKUP(B386,chauffeurslijst!A:B,2,0)</f>
        <v>Toumi Sabri</v>
      </c>
      <c r="D386" s="81">
        <v>43584</v>
      </c>
      <c r="E386" s="38" t="s">
        <v>444</v>
      </c>
      <c r="F386" s="38">
        <f t="shared" si="12"/>
        <v>4</v>
      </c>
      <c r="G386" s="22">
        <f t="shared" si="13"/>
        <v>2019</v>
      </c>
      <c r="H386" s="22">
        <f>COUNTIF(B:B,B386)</f>
        <v>50</v>
      </c>
      <c r="I386" t="str">
        <f>VLOOKUP(B386,'controle 2022'!A:D,4,0)</f>
        <v>In dienst</v>
      </c>
    </row>
    <row r="387" spans="1:9" ht="75">
      <c r="A387" s="45" t="s">
        <v>128</v>
      </c>
      <c r="B387" s="27">
        <v>10067</v>
      </c>
      <c r="C387" s="27" t="str">
        <f>VLOOKUP(B387,chauffeurslijst!A:B,2,0)</f>
        <v>Toumi Sabri</v>
      </c>
      <c r="D387" s="81">
        <v>43725</v>
      </c>
      <c r="E387" s="38" t="s">
        <v>445</v>
      </c>
      <c r="F387" s="38">
        <f t="shared" si="12"/>
        <v>9</v>
      </c>
      <c r="G387" s="22">
        <f t="shared" si="13"/>
        <v>2019</v>
      </c>
      <c r="H387" s="22">
        <f>COUNTIF(B:B,B387)</f>
        <v>50</v>
      </c>
      <c r="I387" t="str">
        <f>VLOOKUP(B387,'controle 2022'!A:D,4,0)</f>
        <v>In dienst</v>
      </c>
    </row>
    <row r="388" spans="1:9">
      <c r="A388" s="45" t="s">
        <v>38</v>
      </c>
      <c r="B388" s="27">
        <v>10067</v>
      </c>
      <c r="C388" s="27" t="str">
        <f>VLOOKUP(B388,chauffeurslijst!A:B,2,0)</f>
        <v>Toumi Sabri</v>
      </c>
      <c r="D388" s="81">
        <v>43756</v>
      </c>
      <c r="E388" s="38" t="s">
        <v>446</v>
      </c>
      <c r="F388" s="38">
        <f t="shared" si="12"/>
        <v>10</v>
      </c>
      <c r="G388" s="22">
        <f t="shared" si="13"/>
        <v>2019</v>
      </c>
      <c r="H388" s="22">
        <f>COUNTIF(B:B,B388)</f>
        <v>50</v>
      </c>
      <c r="I388" t="str">
        <f>VLOOKUP(B388,'controle 2022'!A:D,4,0)</f>
        <v>In dienst</v>
      </c>
    </row>
    <row r="389" spans="1:9">
      <c r="A389" s="45" t="s">
        <v>38</v>
      </c>
      <c r="B389" s="27">
        <v>10067</v>
      </c>
      <c r="C389" s="27" t="str">
        <f>VLOOKUP(B389,chauffeurslijst!A:B,2,0)</f>
        <v>Toumi Sabri</v>
      </c>
      <c r="D389" s="81">
        <v>43762</v>
      </c>
      <c r="E389" s="38" t="s">
        <v>447</v>
      </c>
      <c r="F389" s="38">
        <f t="shared" si="12"/>
        <v>10</v>
      </c>
      <c r="G389" s="22">
        <f t="shared" si="13"/>
        <v>2019</v>
      </c>
      <c r="H389" s="22">
        <f>COUNTIF(B:B,B389)</f>
        <v>50</v>
      </c>
      <c r="I389" t="str">
        <f>VLOOKUP(B389,'controle 2022'!A:D,4,0)</f>
        <v>In dienst</v>
      </c>
    </row>
    <row r="390" spans="1:9">
      <c r="A390" s="45" t="s">
        <v>128</v>
      </c>
      <c r="B390" s="27">
        <v>10067</v>
      </c>
      <c r="C390" s="27" t="s">
        <v>448</v>
      </c>
      <c r="D390" s="81">
        <v>44404</v>
      </c>
      <c r="E390" s="38" t="s">
        <v>449</v>
      </c>
      <c r="F390" s="38">
        <f t="shared" si="12"/>
        <v>7</v>
      </c>
      <c r="G390" s="22">
        <f t="shared" si="13"/>
        <v>2021</v>
      </c>
      <c r="H390" s="22">
        <f>COUNTIF(B:B,B390)</f>
        <v>50</v>
      </c>
      <c r="I390" t="str">
        <f>VLOOKUP(B390,'controle 2022'!A:D,4,0)</f>
        <v>In dienst</v>
      </c>
    </row>
    <row r="391" spans="1:9">
      <c r="A391" s="45" t="s">
        <v>128</v>
      </c>
      <c r="B391" s="27">
        <v>10067</v>
      </c>
      <c r="C391" s="27" t="s">
        <v>448</v>
      </c>
      <c r="D391" s="81">
        <v>44572</v>
      </c>
      <c r="E391" s="38" t="s">
        <v>450</v>
      </c>
      <c r="F391" s="38">
        <f t="shared" si="12"/>
        <v>1</v>
      </c>
      <c r="G391" s="22">
        <f t="shared" si="13"/>
        <v>2022</v>
      </c>
      <c r="H391" s="22">
        <f>COUNTIF(B:B,B391)</f>
        <v>50</v>
      </c>
      <c r="I391" t="str">
        <f>VLOOKUP(B391,'controle 2022'!A:D,4,0)</f>
        <v>In dienst</v>
      </c>
    </row>
    <row r="392" spans="1:9" ht="90">
      <c r="A392" s="45" t="s">
        <v>451</v>
      </c>
      <c r="B392" s="27">
        <v>10299</v>
      </c>
      <c r="C392" s="27" t="s">
        <v>452</v>
      </c>
      <c r="D392" s="81">
        <v>44158</v>
      </c>
      <c r="E392" s="38" t="s">
        <v>453</v>
      </c>
      <c r="F392" s="38">
        <f t="shared" si="12"/>
        <v>11</v>
      </c>
      <c r="G392" s="22">
        <f t="shared" si="13"/>
        <v>2020</v>
      </c>
      <c r="H392" s="22">
        <f>COUNTIF(B:B,B392)</f>
        <v>5</v>
      </c>
      <c r="I392" t="str">
        <f>VLOOKUP(B392,'controle 2022'!A:D,4,0)</f>
        <v>In dienst</v>
      </c>
    </row>
    <row r="393" spans="1:9" ht="105">
      <c r="A393" s="45" t="s">
        <v>451</v>
      </c>
      <c r="B393" s="27">
        <v>10299</v>
      </c>
      <c r="C393" s="27" t="s">
        <v>452</v>
      </c>
      <c r="D393" s="81">
        <v>44208</v>
      </c>
      <c r="E393" s="38" t="s">
        <v>454</v>
      </c>
      <c r="F393" s="38">
        <f t="shared" si="12"/>
        <v>1</v>
      </c>
      <c r="G393" s="22">
        <f t="shared" si="13"/>
        <v>2021</v>
      </c>
      <c r="H393" s="22">
        <f>COUNTIF(B:B,B393)</f>
        <v>5</v>
      </c>
      <c r="I393" t="str">
        <f>VLOOKUP(B393,'controle 2022'!A:D,4,0)</f>
        <v>In dienst</v>
      </c>
    </row>
    <row r="394" spans="1:9" ht="225">
      <c r="A394" s="45" t="s">
        <v>451</v>
      </c>
      <c r="B394" s="27">
        <v>10299</v>
      </c>
      <c r="C394" s="27" t="s">
        <v>452</v>
      </c>
      <c r="D394" s="81">
        <v>44336</v>
      </c>
      <c r="E394" s="38" t="s">
        <v>455</v>
      </c>
      <c r="F394" s="38">
        <f t="shared" si="12"/>
        <v>5</v>
      </c>
      <c r="G394" s="22">
        <f t="shared" si="13"/>
        <v>2021</v>
      </c>
      <c r="H394" s="22">
        <f>COUNTIF(B:B,B394)</f>
        <v>5</v>
      </c>
      <c r="I394" t="str">
        <f>VLOOKUP(B394,'controle 2022'!A:D,4,0)</f>
        <v>In dienst</v>
      </c>
    </row>
    <row r="395" spans="1:9" ht="45">
      <c r="A395" s="45" t="s">
        <v>451</v>
      </c>
      <c r="B395" s="27">
        <v>10299</v>
      </c>
      <c r="C395" s="27" t="s">
        <v>452</v>
      </c>
      <c r="D395" s="81">
        <v>44354</v>
      </c>
      <c r="E395" s="38" t="s">
        <v>456</v>
      </c>
      <c r="F395" s="38">
        <f t="shared" si="12"/>
        <v>6</v>
      </c>
      <c r="G395" s="22">
        <f t="shared" si="13"/>
        <v>2021</v>
      </c>
      <c r="H395" s="22">
        <f>COUNTIF(B:B,B395)</f>
        <v>5</v>
      </c>
      <c r="I395" t="str">
        <f>VLOOKUP(B395,'controle 2022'!A:D,4,0)</f>
        <v>In dienst</v>
      </c>
    </row>
    <row r="396" spans="1:9" ht="30">
      <c r="A396" s="45" t="s">
        <v>457</v>
      </c>
      <c r="B396" s="27">
        <v>10299</v>
      </c>
      <c r="C396" s="27" t="s">
        <v>452</v>
      </c>
      <c r="D396" s="81">
        <v>44543</v>
      </c>
      <c r="E396" s="38" t="s">
        <v>458</v>
      </c>
      <c r="F396" s="38">
        <f t="shared" si="12"/>
        <v>12</v>
      </c>
      <c r="G396" s="22">
        <f t="shared" si="13"/>
        <v>2021</v>
      </c>
      <c r="H396" s="22">
        <f>COUNTIF(B:B,B396)</f>
        <v>5</v>
      </c>
      <c r="I396" t="str">
        <f>VLOOKUP(B396,'controle 2022'!A:D,4,0)</f>
        <v>In dienst</v>
      </c>
    </row>
    <row r="397" spans="1:9" ht="30">
      <c r="A397" s="45" t="s">
        <v>23</v>
      </c>
      <c r="B397" s="27">
        <v>10326</v>
      </c>
      <c r="C397" s="27" t="str">
        <f>VLOOKUP(B397,chauffeurslijst!A:B,2,0)</f>
        <v>Lefebvre Olivier</v>
      </c>
      <c r="D397" s="81">
        <v>41641</v>
      </c>
      <c r="E397" s="38" t="s">
        <v>459</v>
      </c>
      <c r="F397" s="38">
        <f t="shared" si="12"/>
        <v>1</v>
      </c>
      <c r="G397" s="22">
        <f t="shared" si="13"/>
        <v>2014</v>
      </c>
      <c r="H397" s="22">
        <f>COUNTIF(B:B,B397)</f>
        <v>16</v>
      </c>
      <c r="I397" t="str">
        <f>VLOOKUP(B397,'controle 2022'!A:D,4,0)</f>
        <v>In dienst</v>
      </c>
    </row>
    <row r="398" spans="1:9">
      <c r="A398" s="45" t="s">
        <v>9</v>
      </c>
      <c r="B398" s="27">
        <v>10326</v>
      </c>
      <c r="C398" s="27" t="str">
        <f>VLOOKUP(B398,chauffeurslijst!A:B,2,0)</f>
        <v>Lefebvre Olivier</v>
      </c>
      <c r="D398" s="81">
        <v>41703</v>
      </c>
      <c r="E398" s="41" t="s">
        <v>460</v>
      </c>
      <c r="F398" s="38">
        <f t="shared" si="12"/>
        <v>3</v>
      </c>
      <c r="G398" s="22">
        <f t="shared" si="13"/>
        <v>2014</v>
      </c>
      <c r="H398" s="22">
        <f>COUNTIF(B:B,B398)</f>
        <v>16</v>
      </c>
      <c r="I398" t="str">
        <f>VLOOKUP(B398,'controle 2022'!A:D,4,0)</f>
        <v>In dienst</v>
      </c>
    </row>
    <row r="399" spans="1:9" ht="30">
      <c r="A399" s="45" t="s">
        <v>23</v>
      </c>
      <c r="B399" s="27">
        <v>10326</v>
      </c>
      <c r="C399" s="27" t="str">
        <f>VLOOKUP(B399,chauffeurslijst!A:B,2,0)</f>
        <v>Lefebvre Olivier</v>
      </c>
      <c r="D399" s="81">
        <v>42008</v>
      </c>
      <c r="E399" s="38" t="s">
        <v>461</v>
      </c>
      <c r="F399" s="38">
        <f t="shared" si="12"/>
        <v>1</v>
      </c>
      <c r="G399" s="22">
        <f t="shared" si="13"/>
        <v>2015</v>
      </c>
      <c r="H399" s="22">
        <f>COUNTIF(B:B,B399)</f>
        <v>16</v>
      </c>
      <c r="I399" t="str">
        <f>VLOOKUP(B399,'controle 2022'!A:D,4,0)</f>
        <v>In dienst</v>
      </c>
    </row>
    <row r="400" spans="1:9" ht="45">
      <c r="A400" s="45" t="s">
        <v>9</v>
      </c>
      <c r="B400" s="27">
        <v>10326</v>
      </c>
      <c r="C400" s="27" t="str">
        <f>VLOOKUP(B400,chauffeurslijst!A:B,2,0)</f>
        <v>Lefebvre Olivier</v>
      </c>
      <c r="D400" s="81">
        <v>42010</v>
      </c>
      <c r="E400" s="38" t="s">
        <v>462</v>
      </c>
      <c r="F400" s="38">
        <f t="shared" si="12"/>
        <v>1</v>
      </c>
      <c r="G400" s="22">
        <f t="shared" si="13"/>
        <v>2015</v>
      </c>
      <c r="H400" s="22">
        <f>COUNTIF(B:B,B400)</f>
        <v>16</v>
      </c>
      <c r="I400" t="str">
        <f>VLOOKUP(B400,'controle 2022'!A:D,4,0)</f>
        <v>In dienst</v>
      </c>
    </row>
    <row r="401" spans="1:9">
      <c r="A401" s="45" t="s">
        <v>9</v>
      </c>
      <c r="B401" s="27">
        <v>10326</v>
      </c>
      <c r="C401" s="27" t="str">
        <f>VLOOKUP(B401,chauffeurslijst!A:B,2,0)</f>
        <v>Lefebvre Olivier</v>
      </c>
      <c r="D401" s="81">
        <v>42212</v>
      </c>
      <c r="E401" s="38" t="s">
        <v>463</v>
      </c>
      <c r="F401" s="38">
        <f t="shared" si="12"/>
        <v>7</v>
      </c>
      <c r="G401" s="22">
        <f t="shared" si="13"/>
        <v>2015</v>
      </c>
      <c r="H401" s="22">
        <f>COUNTIF(B:B,B401)</f>
        <v>16</v>
      </c>
      <c r="I401" t="str">
        <f>VLOOKUP(B401,'controle 2022'!A:D,4,0)</f>
        <v>In dienst</v>
      </c>
    </row>
    <row r="402" spans="1:9">
      <c r="A402" s="45" t="s">
        <v>9</v>
      </c>
      <c r="B402" s="27">
        <v>10326</v>
      </c>
      <c r="C402" s="27" t="str">
        <f>VLOOKUP(B402,chauffeurslijst!A:B,2,0)</f>
        <v>Lefebvre Olivier</v>
      </c>
      <c r="D402" s="81">
        <v>42626</v>
      </c>
      <c r="E402" s="38" t="s">
        <v>464</v>
      </c>
      <c r="F402" s="38">
        <f t="shared" si="12"/>
        <v>9</v>
      </c>
      <c r="G402" s="22">
        <f t="shared" si="13"/>
        <v>2016</v>
      </c>
      <c r="H402" s="22">
        <f>COUNTIF(B:B,B402)</f>
        <v>16</v>
      </c>
      <c r="I402" t="str">
        <f>VLOOKUP(B402,'controle 2022'!A:D,4,0)</f>
        <v>In dienst</v>
      </c>
    </row>
    <row r="403" spans="1:9" ht="75">
      <c r="A403" s="45" t="s">
        <v>25</v>
      </c>
      <c r="B403" s="27">
        <v>10326</v>
      </c>
      <c r="C403" s="27" t="str">
        <f>VLOOKUP(B403,chauffeurslijst!A:B,2,0)</f>
        <v>Lefebvre Olivier</v>
      </c>
      <c r="D403" s="81">
        <v>43648</v>
      </c>
      <c r="E403" s="38" t="s">
        <v>465</v>
      </c>
      <c r="F403" s="38">
        <f t="shared" si="12"/>
        <v>7</v>
      </c>
      <c r="G403" s="22">
        <f t="shared" si="13"/>
        <v>2019</v>
      </c>
      <c r="H403" s="22">
        <f>COUNTIF(B:B,B403)</f>
        <v>16</v>
      </c>
      <c r="I403" t="str">
        <f>VLOOKUP(B403,'controle 2022'!A:D,4,0)</f>
        <v>In dienst</v>
      </c>
    </row>
    <row r="404" spans="1:9" ht="135">
      <c r="A404" s="45" t="s">
        <v>25</v>
      </c>
      <c r="B404" s="27">
        <v>10326</v>
      </c>
      <c r="C404" s="27" t="str">
        <f>VLOOKUP(B404,chauffeurslijst!A:B,2,0)</f>
        <v>Lefebvre Olivier</v>
      </c>
      <c r="D404" s="81">
        <v>43686</v>
      </c>
      <c r="E404" s="38" t="s">
        <v>466</v>
      </c>
      <c r="F404" s="38">
        <f t="shared" ref="F404:F467" si="14">MONTH(D404)</f>
        <v>8</v>
      </c>
      <c r="G404" s="22">
        <f t="shared" ref="G404:G467" si="15">YEAR(D404)</f>
        <v>2019</v>
      </c>
      <c r="H404" s="22">
        <f>COUNTIF(B:B,B404)</f>
        <v>16</v>
      </c>
      <c r="I404" t="str">
        <f>VLOOKUP(B404,'controle 2022'!A:D,4,0)</f>
        <v>In dienst</v>
      </c>
    </row>
    <row r="405" spans="1:9" ht="60">
      <c r="A405" s="45" t="s">
        <v>467</v>
      </c>
      <c r="B405" s="27">
        <v>10326</v>
      </c>
      <c r="C405" s="27" t="str">
        <f>VLOOKUP(B405,chauffeurslijst!A:B,2,0)</f>
        <v>Lefebvre Olivier</v>
      </c>
      <c r="D405" s="81">
        <v>43768</v>
      </c>
      <c r="E405" s="38" t="s">
        <v>468</v>
      </c>
      <c r="F405" s="38">
        <f t="shared" si="14"/>
        <v>10</v>
      </c>
      <c r="G405" s="22">
        <f t="shared" si="15"/>
        <v>2019</v>
      </c>
      <c r="H405" s="22">
        <f>COUNTIF(B:B,B405)</f>
        <v>16</v>
      </c>
      <c r="I405" t="str">
        <f>VLOOKUP(B405,'controle 2022'!A:D,4,0)</f>
        <v>In dienst</v>
      </c>
    </row>
    <row r="406" spans="1:9" ht="120">
      <c r="A406" s="45" t="s">
        <v>467</v>
      </c>
      <c r="B406" s="27">
        <v>10326</v>
      </c>
      <c r="C406" s="27" t="str">
        <f>VLOOKUP(B406,chauffeurslijst!A:B,2,0)</f>
        <v>Lefebvre Olivier</v>
      </c>
      <c r="D406" s="81">
        <v>43791</v>
      </c>
      <c r="E406" s="38" t="s">
        <v>469</v>
      </c>
      <c r="F406" s="38">
        <f t="shared" si="14"/>
        <v>11</v>
      </c>
      <c r="G406" s="22">
        <f t="shared" si="15"/>
        <v>2019</v>
      </c>
      <c r="H406" s="22">
        <f>COUNTIF(B:B,B406)</f>
        <v>16</v>
      </c>
      <c r="I406" t="str">
        <f>VLOOKUP(B406,'controle 2022'!A:D,4,0)</f>
        <v>In dienst</v>
      </c>
    </row>
    <row r="407" spans="1:9" ht="45">
      <c r="A407" s="45" t="s">
        <v>402</v>
      </c>
      <c r="B407" s="27">
        <v>10326</v>
      </c>
      <c r="C407" s="27" t="str">
        <f>VLOOKUP(B407,chauffeurslijst!A:B,2,0)</f>
        <v>Lefebvre Olivier</v>
      </c>
      <c r="D407" s="81">
        <v>43850</v>
      </c>
      <c r="E407" s="38" t="s">
        <v>470</v>
      </c>
      <c r="F407" s="38">
        <f t="shared" si="14"/>
        <v>1</v>
      </c>
      <c r="G407" s="22">
        <f t="shared" si="15"/>
        <v>2020</v>
      </c>
      <c r="H407" s="22">
        <f>COUNTIF(B:B,B407)</f>
        <v>16</v>
      </c>
      <c r="I407" t="str">
        <f>VLOOKUP(B407,'controle 2022'!A:D,4,0)</f>
        <v>In dienst</v>
      </c>
    </row>
    <row r="408" spans="1:9" ht="150">
      <c r="A408" s="45" t="s">
        <v>471</v>
      </c>
      <c r="B408" s="27">
        <v>10326</v>
      </c>
      <c r="C408" s="27" t="str">
        <f>VLOOKUP(B408,chauffeurslijst!A:B,2,0)</f>
        <v>Lefebvre Olivier</v>
      </c>
      <c r="D408" s="81">
        <v>43874</v>
      </c>
      <c r="E408" s="38" t="s">
        <v>472</v>
      </c>
      <c r="F408" s="38">
        <f t="shared" si="14"/>
        <v>2</v>
      </c>
      <c r="G408" s="22">
        <f t="shared" si="15"/>
        <v>2020</v>
      </c>
      <c r="H408" s="22">
        <f>COUNTIF(B:B,B408)</f>
        <v>16</v>
      </c>
      <c r="I408" t="str">
        <f>VLOOKUP(B408,'controle 2022'!A:D,4,0)</f>
        <v>In dienst</v>
      </c>
    </row>
    <row r="409" spans="1:9" ht="105">
      <c r="A409" s="45" t="s">
        <v>473</v>
      </c>
      <c r="B409" s="27">
        <v>10326</v>
      </c>
      <c r="C409" s="27" t="str">
        <f>VLOOKUP(B409,chauffeurslijst!A:B,2,0)</f>
        <v>Lefebvre Olivier</v>
      </c>
      <c r="D409" s="81">
        <v>43885</v>
      </c>
      <c r="E409" s="38" t="s">
        <v>474</v>
      </c>
      <c r="F409" s="38">
        <f t="shared" si="14"/>
        <v>2</v>
      </c>
      <c r="G409" s="22">
        <f t="shared" si="15"/>
        <v>2020</v>
      </c>
      <c r="H409" s="22">
        <f>COUNTIF(B:B,B409)</f>
        <v>16</v>
      </c>
      <c r="I409" t="str">
        <f>VLOOKUP(B409,'controle 2022'!A:D,4,0)</f>
        <v>In dienst</v>
      </c>
    </row>
    <row r="410" spans="1:9" ht="210">
      <c r="A410" s="47" t="s">
        <v>475</v>
      </c>
      <c r="B410" s="27">
        <v>10326</v>
      </c>
      <c r="C410" s="27" t="str">
        <f>VLOOKUP(B410,chauffeurslijst!A:B,2,0)</f>
        <v>Lefebvre Olivier</v>
      </c>
      <c r="D410" s="81">
        <v>44008</v>
      </c>
      <c r="E410" s="38" t="s">
        <v>476</v>
      </c>
      <c r="F410" s="38">
        <f t="shared" si="14"/>
        <v>6</v>
      </c>
      <c r="G410" s="22">
        <f t="shared" si="15"/>
        <v>2020</v>
      </c>
      <c r="H410" s="22">
        <f>COUNTIF(B:B,B410)</f>
        <v>16</v>
      </c>
      <c r="I410" t="str">
        <f>VLOOKUP(B410,'controle 2022'!A:D,4,0)</f>
        <v>In dienst</v>
      </c>
    </row>
    <row r="411" spans="1:9" ht="135">
      <c r="A411" s="47" t="s">
        <v>27</v>
      </c>
      <c r="B411" s="27">
        <v>10326</v>
      </c>
      <c r="C411" s="27" t="str">
        <f>VLOOKUP(B411,chauffeurslijst!A:B,2,0)</f>
        <v>Lefebvre Olivier</v>
      </c>
      <c r="D411" s="81">
        <v>45002</v>
      </c>
      <c r="E411" s="38" t="s">
        <v>477</v>
      </c>
      <c r="F411" s="38">
        <f t="shared" si="14"/>
        <v>3</v>
      </c>
      <c r="G411" s="22">
        <f t="shared" si="15"/>
        <v>2023</v>
      </c>
      <c r="H411" s="22">
        <f>COUNTIF(B:B,B411)</f>
        <v>16</v>
      </c>
      <c r="I411" t="str">
        <f>VLOOKUP(B411,'controle 2022'!A:D,4,0)</f>
        <v>In dienst</v>
      </c>
    </row>
    <row r="412" spans="1:9" ht="165">
      <c r="A412" s="47" t="s">
        <v>27</v>
      </c>
      <c r="B412" s="27">
        <v>10326</v>
      </c>
      <c r="C412" s="27" t="str">
        <f>VLOOKUP(B412,chauffeurslijst!A:B,2,0)</f>
        <v>Lefebvre Olivier</v>
      </c>
      <c r="D412" s="81">
        <v>45099</v>
      </c>
      <c r="E412" s="38" t="s">
        <v>478</v>
      </c>
      <c r="F412" s="38">
        <f t="shared" si="14"/>
        <v>6</v>
      </c>
      <c r="G412" s="22">
        <f t="shared" si="15"/>
        <v>2023</v>
      </c>
      <c r="H412" s="22">
        <f>COUNTIF(B:B,B412)</f>
        <v>16</v>
      </c>
      <c r="I412" t="str">
        <f>VLOOKUP(B412,'controle 2022'!A:D,4,0)</f>
        <v>In dienst</v>
      </c>
    </row>
    <row r="413" spans="1:9" ht="15" customHeight="1">
      <c r="A413" s="47" t="s">
        <v>38</v>
      </c>
      <c r="B413" s="27">
        <v>11021</v>
      </c>
      <c r="C413" s="27" t="str">
        <f>VLOOKUP(B413,chauffeurslijst!A:B,2,0)</f>
        <v>Seeuws Marnic</v>
      </c>
      <c r="D413" s="81">
        <v>41745</v>
      </c>
      <c r="E413" s="38" t="s">
        <v>257</v>
      </c>
      <c r="F413" s="38">
        <f t="shared" si="14"/>
        <v>4</v>
      </c>
      <c r="G413" s="22">
        <f t="shared" si="15"/>
        <v>2014</v>
      </c>
      <c r="H413" s="22">
        <f>COUNTIF(B:B,B413)</f>
        <v>2</v>
      </c>
      <c r="I413" t="str">
        <f>VLOOKUP(B413,'controle 2022'!A:D,4,0)</f>
        <v>In dienst</v>
      </c>
    </row>
    <row r="414" spans="1:9">
      <c r="A414" s="45" t="s">
        <v>9</v>
      </c>
      <c r="B414" s="27">
        <v>11021</v>
      </c>
      <c r="C414" s="27" t="str">
        <f>VLOOKUP(B414,chauffeurslijst!A:B,2,0)</f>
        <v>Seeuws Marnic</v>
      </c>
      <c r="D414" s="81">
        <v>42048</v>
      </c>
      <c r="E414" s="41" t="s">
        <v>142</v>
      </c>
      <c r="F414" s="38">
        <f t="shared" si="14"/>
        <v>2</v>
      </c>
      <c r="G414" s="22">
        <f t="shared" si="15"/>
        <v>2015</v>
      </c>
      <c r="H414" s="22">
        <f>COUNTIF(B:B,B414)</f>
        <v>2</v>
      </c>
      <c r="I414" t="str">
        <f>VLOOKUP(B414,'controle 2022'!A:D,4,0)</f>
        <v>In dienst</v>
      </c>
    </row>
    <row r="415" spans="1:9" ht="30">
      <c r="A415" s="47" t="s">
        <v>38</v>
      </c>
      <c r="B415" s="27">
        <v>11023</v>
      </c>
      <c r="C415" s="27" t="str">
        <f>VLOOKUP(B415,chauffeurslijst!A:B,2,0)</f>
        <v>Goethals Jeffrey</v>
      </c>
      <c r="D415" s="81">
        <v>41360</v>
      </c>
      <c r="E415" s="38" t="s">
        <v>479</v>
      </c>
      <c r="F415" s="38">
        <f t="shared" si="14"/>
        <v>3</v>
      </c>
      <c r="G415" s="22">
        <f t="shared" si="15"/>
        <v>2013</v>
      </c>
      <c r="H415" s="22">
        <f>COUNTIF(B:B,B415)</f>
        <v>3</v>
      </c>
      <c r="I415" t="str">
        <f>VLOOKUP(B415,'controle 2022'!A:D,4,0)</f>
        <v>In dienst</v>
      </c>
    </row>
    <row r="416" spans="1:9">
      <c r="A416" s="45" t="s">
        <v>9</v>
      </c>
      <c r="B416" s="27">
        <v>11023</v>
      </c>
      <c r="C416" s="27" t="str">
        <f>VLOOKUP(B416,chauffeurslijst!A:B,2,0)</f>
        <v>Goethals Jeffrey</v>
      </c>
      <c r="D416" s="81">
        <v>42212</v>
      </c>
      <c r="E416" s="38" t="s">
        <v>480</v>
      </c>
      <c r="F416" s="38">
        <f t="shared" si="14"/>
        <v>7</v>
      </c>
      <c r="G416" s="22">
        <f t="shared" si="15"/>
        <v>2015</v>
      </c>
      <c r="H416" s="22">
        <f>COUNTIF(B:B,B416)</f>
        <v>3</v>
      </c>
      <c r="I416" t="str">
        <f>VLOOKUP(B416,'controle 2022'!A:D,4,0)</f>
        <v>In dienst</v>
      </c>
    </row>
    <row r="417" spans="1:9" ht="30">
      <c r="A417" s="45" t="s">
        <v>23</v>
      </c>
      <c r="B417" s="27">
        <v>11023</v>
      </c>
      <c r="C417" s="27" t="s">
        <v>481</v>
      </c>
      <c r="D417" s="81">
        <v>43752</v>
      </c>
      <c r="E417" s="38" t="s">
        <v>482</v>
      </c>
      <c r="F417" s="38">
        <f t="shared" si="14"/>
        <v>10</v>
      </c>
      <c r="G417" s="22">
        <f t="shared" si="15"/>
        <v>2019</v>
      </c>
      <c r="H417" s="22">
        <f>COUNTIF(B:B,B417)</f>
        <v>3</v>
      </c>
      <c r="I417" t="str">
        <f>VLOOKUP(B417,'controle 2022'!A:D,4,0)</f>
        <v>In dienst</v>
      </c>
    </row>
    <row r="418" spans="1:9">
      <c r="A418" s="47" t="s">
        <v>483</v>
      </c>
      <c r="B418" s="27">
        <v>11120</v>
      </c>
      <c r="C418" s="27" t="s">
        <v>484</v>
      </c>
      <c r="D418" s="81">
        <v>44412</v>
      </c>
      <c r="E418" s="22" t="s">
        <v>485</v>
      </c>
      <c r="F418" s="38">
        <f t="shared" si="14"/>
        <v>8</v>
      </c>
      <c r="G418" s="22">
        <f t="shared" si="15"/>
        <v>2021</v>
      </c>
      <c r="H418" s="22">
        <f>COUNTIF(B:B,B418)</f>
        <v>1</v>
      </c>
      <c r="I418" t="str">
        <f>VLOOKUP(B418,'controle 2022'!A:D,4,0)</f>
        <v>In dienst</v>
      </c>
    </row>
    <row r="419" spans="1:9">
      <c r="A419" s="45" t="s">
        <v>27</v>
      </c>
      <c r="B419" s="27">
        <v>11123</v>
      </c>
      <c r="C419" s="27" t="str">
        <f>VLOOKUP(B419,chauffeurslijst!A:B,2,0)</f>
        <v>Van Waes Carine</v>
      </c>
      <c r="D419" s="81">
        <v>42823</v>
      </c>
      <c r="E419" s="38" t="s">
        <v>486</v>
      </c>
      <c r="F419" s="38">
        <f t="shared" si="14"/>
        <v>3</v>
      </c>
      <c r="G419" s="22">
        <f t="shared" si="15"/>
        <v>2017</v>
      </c>
      <c r="H419" s="22">
        <f>COUNTIF(B:B,B419)</f>
        <v>8</v>
      </c>
      <c r="I419" t="str">
        <f>VLOOKUP(B419,'controle 2022'!A:D,4,0)</f>
        <v>In dienst</v>
      </c>
    </row>
    <row r="420" spans="1:9">
      <c r="A420" s="45" t="s">
        <v>9</v>
      </c>
      <c r="B420" s="27">
        <v>11123</v>
      </c>
      <c r="C420" s="27" t="str">
        <f>VLOOKUP(B420,chauffeurslijst!A:B,2,0)</f>
        <v>Van Waes Carine</v>
      </c>
      <c r="D420" s="81">
        <v>42982</v>
      </c>
      <c r="E420" s="38" t="s">
        <v>487</v>
      </c>
      <c r="F420" s="38">
        <f t="shared" si="14"/>
        <v>9</v>
      </c>
      <c r="G420" s="22">
        <f t="shared" si="15"/>
        <v>2017</v>
      </c>
      <c r="H420" s="22">
        <f>COUNTIF(B:B,B420)</f>
        <v>8</v>
      </c>
      <c r="I420" t="str">
        <f>VLOOKUP(B420,'controle 2022'!A:D,4,0)</f>
        <v>In dienst</v>
      </c>
    </row>
    <row r="421" spans="1:9" ht="75">
      <c r="A421" s="45" t="s">
        <v>23</v>
      </c>
      <c r="B421" s="27">
        <v>11123</v>
      </c>
      <c r="C421" s="27" t="str">
        <f>VLOOKUP(B421,chauffeurslijst!A:B,2,0)</f>
        <v>Van Waes Carine</v>
      </c>
      <c r="D421" s="81">
        <v>43014</v>
      </c>
      <c r="E421" s="38" t="s">
        <v>488</v>
      </c>
      <c r="F421" s="38">
        <f t="shared" si="14"/>
        <v>10</v>
      </c>
      <c r="G421" s="22">
        <f t="shared" si="15"/>
        <v>2017</v>
      </c>
      <c r="H421" s="22">
        <f>COUNTIF(B:B,B421)</f>
        <v>8</v>
      </c>
      <c r="I421" t="str">
        <f>VLOOKUP(B421,'controle 2022'!A:D,4,0)</f>
        <v>In dienst</v>
      </c>
    </row>
    <row r="422" spans="1:9">
      <c r="A422" s="45" t="s">
        <v>9</v>
      </c>
      <c r="B422" s="27">
        <v>11123</v>
      </c>
      <c r="C422" s="27" t="str">
        <f>VLOOKUP(B422,chauffeurslijst!A:B,2,0)</f>
        <v>Van Waes Carine</v>
      </c>
      <c r="D422" s="81">
        <v>43278</v>
      </c>
      <c r="E422" s="38" t="s">
        <v>22</v>
      </c>
      <c r="F422" s="38">
        <f t="shared" si="14"/>
        <v>6</v>
      </c>
      <c r="G422" s="22">
        <f t="shared" si="15"/>
        <v>2018</v>
      </c>
      <c r="H422" s="22">
        <f>COUNTIF(B:B,B422)</f>
        <v>8</v>
      </c>
      <c r="I422" t="str">
        <f>VLOOKUP(B422,'controle 2022'!A:D,4,0)</f>
        <v>In dienst</v>
      </c>
    </row>
    <row r="423" spans="1:9" ht="75">
      <c r="A423" s="45" t="s">
        <v>23</v>
      </c>
      <c r="B423" s="27">
        <v>11123</v>
      </c>
      <c r="C423" s="27" t="str">
        <f>VLOOKUP(B423,chauffeurslijst!A:B,2,0)</f>
        <v>Van Waes Carine</v>
      </c>
      <c r="D423" s="81">
        <v>43805</v>
      </c>
      <c r="E423" s="38" t="s">
        <v>489</v>
      </c>
      <c r="F423" s="38">
        <f t="shared" si="14"/>
        <v>12</v>
      </c>
      <c r="G423" s="22">
        <f t="shared" si="15"/>
        <v>2019</v>
      </c>
      <c r="H423" s="22">
        <f>COUNTIF(B:B,B423)</f>
        <v>8</v>
      </c>
      <c r="I423" t="str">
        <f>VLOOKUP(B423,'controle 2022'!A:D,4,0)</f>
        <v>In dienst</v>
      </c>
    </row>
    <row r="424" spans="1:9" ht="75">
      <c r="A424" s="45" t="s">
        <v>25</v>
      </c>
      <c r="B424" s="27">
        <v>11123</v>
      </c>
      <c r="C424" s="27" t="str">
        <f>VLOOKUP(B424,chauffeurslijst!A:B,2,0)</f>
        <v>Van Waes Carine</v>
      </c>
      <c r="D424" s="81">
        <v>43832</v>
      </c>
      <c r="E424" s="38" t="s">
        <v>490</v>
      </c>
      <c r="F424" s="38">
        <f t="shared" si="14"/>
        <v>1</v>
      </c>
      <c r="G424" s="22">
        <f t="shared" si="15"/>
        <v>2020</v>
      </c>
      <c r="H424" s="22">
        <f>COUNTIF(B:B,B424)</f>
        <v>8</v>
      </c>
      <c r="I424" t="str">
        <f>VLOOKUP(B424,'controle 2022'!A:D,4,0)</f>
        <v>In dienst</v>
      </c>
    </row>
    <row r="425" spans="1:9" ht="90">
      <c r="A425" s="45" t="s">
        <v>25</v>
      </c>
      <c r="B425" s="27">
        <v>11123</v>
      </c>
      <c r="C425" s="27" t="str">
        <f>VLOOKUP(B425,chauffeurslijst!A:B,2,0)</f>
        <v>Van Waes Carine</v>
      </c>
      <c r="D425" s="81">
        <v>44049</v>
      </c>
      <c r="E425" s="38" t="s">
        <v>491</v>
      </c>
      <c r="F425" s="38">
        <f t="shared" si="14"/>
        <v>8</v>
      </c>
      <c r="G425" s="22">
        <f t="shared" si="15"/>
        <v>2020</v>
      </c>
      <c r="H425" s="22">
        <f>COUNTIF(B:B,B425)</f>
        <v>8</v>
      </c>
      <c r="I425" t="str">
        <f>VLOOKUP(B425,'controle 2022'!A:D,4,0)</f>
        <v>In dienst</v>
      </c>
    </row>
    <row r="426" spans="1:9" ht="195">
      <c r="A426" s="45" t="s">
        <v>23</v>
      </c>
      <c r="B426" s="27">
        <v>11123</v>
      </c>
      <c r="C426" s="27" t="str">
        <f>VLOOKUP(B426,chauffeurslijst!A:B,2,0)</f>
        <v>Van Waes Carine</v>
      </c>
      <c r="D426" s="81">
        <v>44256</v>
      </c>
      <c r="E426" s="38" t="s">
        <v>492</v>
      </c>
      <c r="F426" s="38">
        <f t="shared" si="14"/>
        <v>3</v>
      </c>
      <c r="G426" s="22">
        <f t="shared" si="15"/>
        <v>2021</v>
      </c>
      <c r="H426" s="22">
        <f>COUNTIF(B:B,B426)</f>
        <v>8</v>
      </c>
      <c r="I426" t="str">
        <f>VLOOKUP(B426,'controle 2022'!A:D,4,0)</f>
        <v>In dienst</v>
      </c>
    </row>
    <row r="427" spans="1:9">
      <c r="A427" s="45" t="s">
        <v>9</v>
      </c>
      <c r="B427" s="27">
        <v>11213</v>
      </c>
      <c r="C427" s="27" t="str">
        <f>VLOOKUP(B427,chauffeurslijst!A:B,2,0)</f>
        <v>De Plus Gunter</v>
      </c>
      <c r="D427" s="81">
        <v>42048</v>
      </c>
      <c r="E427" s="41" t="s">
        <v>142</v>
      </c>
      <c r="F427" s="38">
        <f t="shared" si="14"/>
        <v>2</v>
      </c>
      <c r="G427" s="22">
        <f t="shared" si="15"/>
        <v>2015</v>
      </c>
      <c r="H427" s="22">
        <f>COUNTIF(B:B,B427)</f>
        <v>5</v>
      </c>
      <c r="I427" t="str">
        <f>VLOOKUP(B427,'controle 2022'!A:D,4,0)</f>
        <v>In dienst</v>
      </c>
    </row>
    <row r="428" spans="1:9" ht="75">
      <c r="A428" s="45" t="s">
        <v>493</v>
      </c>
      <c r="B428" s="27">
        <v>11213</v>
      </c>
      <c r="C428" s="27" t="str">
        <f>VLOOKUP(B428,chauffeurslijst!A:B,2,0)</f>
        <v>De Plus Gunter</v>
      </c>
      <c r="D428" s="81">
        <v>43812</v>
      </c>
      <c r="E428" s="38" t="s">
        <v>494</v>
      </c>
      <c r="F428" s="38">
        <f t="shared" si="14"/>
        <v>12</v>
      </c>
      <c r="G428" s="22">
        <f t="shared" si="15"/>
        <v>2019</v>
      </c>
      <c r="H428" s="22">
        <f>COUNTIF(B:B,B428)</f>
        <v>5</v>
      </c>
      <c r="I428" t="str">
        <f>VLOOKUP(B428,'controle 2022'!A:D,4,0)</f>
        <v>In dienst</v>
      </c>
    </row>
    <row r="429" spans="1:9" ht="60">
      <c r="A429" s="45" t="s">
        <v>25</v>
      </c>
      <c r="B429" s="27">
        <v>11213</v>
      </c>
      <c r="C429" s="27" t="str">
        <f>VLOOKUP(B429,chauffeurslijst!A:B,2,0)</f>
        <v>De Plus Gunter</v>
      </c>
      <c r="D429" s="81">
        <v>43839</v>
      </c>
      <c r="E429" s="38" t="s">
        <v>495</v>
      </c>
      <c r="F429" s="38">
        <f t="shared" si="14"/>
        <v>1</v>
      </c>
      <c r="G429" s="22">
        <f t="shared" si="15"/>
        <v>2020</v>
      </c>
      <c r="H429" s="22">
        <f>COUNTIF(B:B,B429)</f>
        <v>5</v>
      </c>
      <c r="I429" t="str">
        <f>VLOOKUP(B429,'controle 2022'!A:D,4,0)</f>
        <v>In dienst</v>
      </c>
    </row>
    <row r="430" spans="1:9" ht="75">
      <c r="A430" s="45" t="s">
        <v>402</v>
      </c>
      <c r="B430" s="27">
        <v>11213</v>
      </c>
      <c r="C430" s="27" t="str">
        <f>VLOOKUP(B430,chauffeurslijst!A:B,2,0)</f>
        <v>De Plus Gunter</v>
      </c>
      <c r="D430" s="81">
        <v>44974</v>
      </c>
      <c r="E430" s="38" t="s">
        <v>496</v>
      </c>
      <c r="F430" s="38">
        <f t="shared" si="14"/>
        <v>2</v>
      </c>
      <c r="G430" s="22">
        <f t="shared" si="15"/>
        <v>2023</v>
      </c>
      <c r="H430" s="22">
        <f>COUNTIF(B:B,B430)</f>
        <v>5</v>
      </c>
      <c r="I430" t="str">
        <f>VLOOKUP(B430,'controle 2022'!A:D,4,0)</f>
        <v>In dienst</v>
      </c>
    </row>
    <row r="431" spans="1:9" ht="120">
      <c r="A431" s="45" t="s">
        <v>27</v>
      </c>
      <c r="B431" s="27">
        <v>11213</v>
      </c>
      <c r="C431" s="27" t="str">
        <f>VLOOKUP(B431,chauffeurslijst!A:B,2,0)</f>
        <v>De Plus Gunter</v>
      </c>
      <c r="D431" s="81">
        <v>45526</v>
      </c>
      <c r="E431" s="38" t="s">
        <v>497</v>
      </c>
      <c r="F431" s="38">
        <f t="shared" si="14"/>
        <v>8</v>
      </c>
      <c r="G431" s="22">
        <f t="shared" si="15"/>
        <v>2024</v>
      </c>
      <c r="H431" s="22">
        <f>COUNTIF(B:B,B431)</f>
        <v>5</v>
      </c>
      <c r="I431" t="str">
        <f>VLOOKUP(B431,'controle 2022'!A:D,4,0)</f>
        <v>In dienst</v>
      </c>
    </row>
    <row r="432" spans="1:9">
      <c r="A432" s="45" t="s">
        <v>77</v>
      </c>
      <c r="B432" s="27">
        <v>11866</v>
      </c>
      <c r="C432" s="27" t="str">
        <f>VLOOKUP(B432,chauffeurslijst!A:B,2,0)</f>
        <v>Bolle Pascal</v>
      </c>
      <c r="D432" s="81">
        <v>41079</v>
      </c>
      <c r="E432" s="57">
        <v>41079</v>
      </c>
      <c r="F432" s="38">
        <f t="shared" si="14"/>
        <v>6</v>
      </c>
      <c r="G432" s="22">
        <f t="shared" si="15"/>
        <v>2012</v>
      </c>
      <c r="H432" s="22">
        <f>COUNTIF(B:B,B432)</f>
        <v>22</v>
      </c>
      <c r="I432" t="str">
        <f>VLOOKUP(B432,'controle 2022'!A:D,4,0)</f>
        <v>In dienst</v>
      </c>
    </row>
    <row r="433" spans="1:9">
      <c r="A433" s="45" t="s">
        <v>27</v>
      </c>
      <c r="B433" s="27">
        <v>11866</v>
      </c>
      <c r="C433" s="27" t="str">
        <f>VLOOKUP(B433,chauffeurslijst!A:B,2,0)</f>
        <v>Bolle Pascal</v>
      </c>
      <c r="D433" s="81">
        <v>41134</v>
      </c>
      <c r="E433" s="56">
        <v>41134</v>
      </c>
      <c r="F433" s="38">
        <f t="shared" si="14"/>
        <v>8</v>
      </c>
      <c r="G433" s="22">
        <f t="shared" si="15"/>
        <v>2012</v>
      </c>
      <c r="H433" s="22">
        <f>COUNTIF(B:B,B433)</f>
        <v>22</v>
      </c>
      <c r="I433" t="str">
        <f>VLOOKUP(B433,'controle 2022'!A:D,4,0)</f>
        <v>In dienst</v>
      </c>
    </row>
    <row r="434" spans="1:9">
      <c r="A434" s="47" t="s">
        <v>38</v>
      </c>
      <c r="B434" s="27">
        <v>11866</v>
      </c>
      <c r="C434" s="27" t="str">
        <f>VLOOKUP(B434,chauffeurslijst!A:B,2,0)</f>
        <v>Bolle Pascal</v>
      </c>
      <c r="D434" s="81">
        <v>41134</v>
      </c>
      <c r="E434" s="38" t="s">
        <v>498</v>
      </c>
      <c r="F434" s="38">
        <f t="shared" si="14"/>
        <v>8</v>
      </c>
      <c r="G434" s="22">
        <f t="shared" si="15"/>
        <v>2012</v>
      </c>
      <c r="H434" s="22">
        <f>COUNTIF(B:B,B434)</f>
        <v>22</v>
      </c>
      <c r="I434" t="str">
        <f>VLOOKUP(B434,'controle 2022'!A:D,4,0)</f>
        <v>In dienst</v>
      </c>
    </row>
    <row r="435" spans="1:9" ht="18.75" customHeight="1">
      <c r="A435" s="47" t="s">
        <v>38</v>
      </c>
      <c r="B435" s="27">
        <v>11866</v>
      </c>
      <c r="C435" s="27" t="str">
        <f>VLOOKUP(B435,chauffeurslijst!A:B,2,0)</f>
        <v>Bolle Pascal</v>
      </c>
      <c r="D435" s="81">
        <v>41390</v>
      </c>
      <c r="E435" s="38" t="s">
        <v>328</v>
      </c>
      <c r="F435" s="38">
        <f t="shared" si="14"/>
        <v>4</v>
      </c>
      <c r="G435" s="22">
        <f t="shared" si="15"/>
        <v>2013</v>
      </c>
      <c r="H435" s="22">
        <f>COUNTIF(B:B,B435)</f>
        <v>22</v>
      </c>
      <c r="I435" t="str">
        <f>VLOOKUP(B435,'controle 2022'!A:D,4,0)</f>
        <v>In dienst</v>
      </c>
    </row>
    <row r="436" spans="1:9">
      <c r="A436" s="47" t="s">
        <v>38</v>
      </c>
      <c r="B436" s="27">
        <v>11866</v>
      </c>
      <c r="C436" s="27" t="str">
        <f>VLOOKUP(B436,chauffeurslijst!A:B,2,0)</f>
        <v>Bolle Pascal</v>
      </c>
      <c r="D436" s="81">
        <v>41488</v>
      </c>
      <c r="E436" s="38" t="s">
        <v>499</v>
      </c>
      <c r="F436" s="38">
        <f t="shared" si="14"/>
        <v>8</v>
      </c>
      <c r="G436" s="22">
        <f t="shared" si="15"/>
        <v>2013</v>
      </c>
      <c r="H436" s="22">
        <f>COUNTIF(B:B,B436)</f>
        <v>22</v>
      </c>
      <c r="I436" t="str">
        <f>VLOOKUP(B436,'controle 2022'!A:D,4,0)</f>
        <v>In dienst</v>
      </c>
    </row>
    <row r="437" spans="1:9">
      <c r="A437" s="47" t="s">
        <v>38</v>
      </c>
      <c r="B437" s="27">
        <v>11866</v>
      </c>
      <c r="C437" s="27" t="str">
        <f>VLOOKUP(B437,chauffeurslijst!A:B,2,0)</f>
        <v>Bolle Pascal</v>
      </c>
      <c r="D437" s="81">
        <v>41695</v>
      </c>
      <c r="E437" s="38" t="s">
        <v>500</v>
      </c>
      <c r="F437" s="38">
        <f t="shared" si="14"/>
        <v>2</v>
      </c>
      <c r="G437" s="22">
        <f t="shared" si="15"/>
        <v>2014</v>
      </c>
      <c r="H437" s="22">
        <f>COUNTIF(B:B,B437)</f>
        <v>22</v>
      </c>
      <c r="I437" t="str">
        <f>VLOOKUP(B437,'controle 2022'!A:D,4,0)</f>
        <v>In dienst</v>
      </c>
    </row>
    <row r="438" spans="1:9">
      <c r="A438" s="47" t="s">
        <v>38</v>
      </c>
      <c r="B438" s="27">
        <v>11866</v>
      </c>
      <c r="C438" s="27" t="str">
        <f>VLOOKUP(B438,chauffeurslijst!A:B,2,0)</f>
        <v>Bolle Pascal</v>
      </c>
      <c r="D438" s="81">
        <v>41723</v>
      </c>
      <c r="E438" s="38" t="s">
        <v>501</v>
      </c>
      <c r="F438" s="38">
        <f t="shared" si="14"/>
        <v>3</v>
      </c>
      <c r="G438" s="22">
        <f t="shared" si="15"/>
        <v>2014</v>
      </c>
      <c r="H438" s="22">
        <f>COUNTIF(B:B,B438)</f>
        <v>22</v>
      </c>
      <c r="I438" t="str">
        <f>VLOOKUP(B438,'controle 2022'!A:D,4,0)</f>
        <v>In dienst</v>
      </c>
    </row>
    <row r="439" spans="1:9" ht="30">
      <c r="A439" s="45" t="s">
        <v>77</v>
      </c>
      <c r="B439" s="27">
        <v>11866</v>
      </c>
      <c r="C439" s="27" t="str">
        <f>VLOOKUP(B439,chauffeurslijst!A:B,2,0)</f>
        <v>Bolle Pascal</v>
      </c>
      <c r="D439" s="81">
        <v>42453</v>
      </c>
      <c r="E439" s="38" t="s">
        <v>502</v>
      </c>
      <c r="F439" s="38">
        <f t="shared" si="14"/>
        <v>3</v>
      </c>
      <c r="G439" s="22">
        <f t="shared" si="15"/>
        <v>2016</v>
      </c>
      <c r="H439" s="22">
        <f>COUNTIF(B:B,B439)</f>
        <v>22</v>
      </c>
      <c r="I439" t="str">
        <f>VLOOKUP(B439,'controle 2022'!A:D,4,0)</f>
        <v>In dienst</v>
      </c>
    </row>
    <row r="440" spans="1:9">
      <c r="A440" s="45" t="s">
        <v>65</v>
      </c>
      <c r="B440" s="27">
        <v>11866</v>
      </c>
      <c r="C440" s="27" t="str">
        <f>VLOOKUP(B440,chauffeurslijst!A:B,2,0)</f>
        <v>Bolle Pascal</v>
      </c>
      <c r="D440" s="81">
        <v>42513</v>
      </c>
      <c r="E440" s="38" t="s">
        <v>503</v>
      </c>
      <c r="F440" s="38">
        <f t="shared" si="14"/>
        <v>5</v>
      </c>
      <c r="G440" s="22">
        <f t="shared" si="15"/>
        <v>2016</v>
      </c>
      <c r="H440" s="22">
        <f>COUNTIF(B:B,B440)</f>
        <v>22</v>
      </c>
      <c r="I440" t="str">
        <f>VLOOKUP(B440,'controle 2022'!A:D,4,0)</f>
        <v>In dienst</v>
      </c>
    </row>
    <row r="441" spans="1:9" ht="15" customHeight="1">
      <c r="A441" s="45" t="s">
        <v>9</v>
      </c>
      <c r="B441" s="27">
        <v>11866</v>
      </c>
      <c r="C441" s="27" t="str">
        <f>VLOOKUP(B441,chauffeurslijst!A:B,2,0)</f>
        <v>Bolle Pascal</v>
      </c>
      <c r="D441" s="81">
        <v>42626</v>
      </c>
      <c r="E441" s="38" t="s">
        <v>504</v>
      </c>
      <c r="F441" s="38">
        <f t="shared" si="14"/>
        <v>9</v>
      </c>
      <c r="G441" s="22">
        <f t="shared" si="15"/>
        <v>2016</v>
      </c>
      <c r="H441" s="22">
        <f>COUNTIF(B:B,B441)</f>
        <v>22</v>
      </c>
      <c r="I441" t="str">
        <f>VLOOKUP(B441,'controle 2022'!A:D,4,0)</f>
        <v>In dienst</v>
      </c>
    </row>
    <row r="442" spans="1:9" ht="15" customHeight="1">
      <c r="A442" s="45" t="s">
        <v>27</v>
      </c>
      <c r="B442" s="27">
        <v>11866</v>
      </c>
      <c r="C442" s="27" t="str">
        <f>VLOOKUP(B442,chauffeurslijst!A:B,2,0)</f>
        <v>Bolle Pascal</v>
      </c>
      <c r="D442" s="81">
        <v>42683</v>
      </c>
      <c r="E442" s="38" t="s">
        <v>505</v>
      </c>
      <c r="F442" s="38">
        <f t="shared" si="14"/>
        <v>11</v>
      </c>
      <c r="G442" s="22">
        <f t="shared" si="15"/>
        <v>2016</v>
      </c>
      <c r="H442" s="22">
        <f>COUNTIF(B:B,B442)</f>
        <v>22</v>
      </c>
      <c r="I442" t="str">
        <f>VLOOKUP(B442,'controle 2022'!A:D,4,0)</f>
        <v>In dienst</v>
      </c>
    </row>
    <row r="443" spans="1:9" ht="30">
      <c r="A443" s="45" t="s">
        <v>38</v>
      </c>
      <c r="B443" s="27">
        <v>11866</v>
      </c>
      <c r="C443" s="27" t="str">
        <f>VLOOKUP(B443,chauffeurslijst!A:B,2,0)</f>
        <v>Bolle Pascal</v>
      </c>
      <c r="D443" s="81">
        <v>42683</v>
      </c>
      <c r="E443" s="38" t="s">
        <v>506</v>
      </c>
      <c r="F443" s="38">
        <f t="shared" si="14"/>
        <v>11</v>
      </c>
      <c r="G443" s="22">
        <f t="shared" si="15"/>
        <v>2016</v>
      </c>
      <c r="H443" s="22">
        <f>COUNTIF(B:B,B443)</f>
        <v>22</v>
      </c>
      <c r="I443" t="str">
        <f>VLOOKUP(B443,'controle 2022'!A:D,4,0)</f>
        <v>In dienst</v>
      </c>
    </row>
    <row r="444" spans="1:9">
      <c r="A444" s="45" t="s">
        <v>9</v>
      </c>
      <c r="B444" s="27">
        <v>11866</v>
      </c>
      <c r="C444" s="27" t="str">
        <f>VLOOKUP(B444,chauffeurslijst!A:B,2,0)</f>
        <v>Bolle Pascal</v>
      </c>
      <c r="D444" s="81">
        <v>42754</v>
      </c>
      <c r="E444" s="38" t="s">
        <v>507</v>
      </c>
      <c r="F444" s="38">
        <f t="shared" si="14"/>
        <v>1</v>
      </c>
      <c r="G444" s="22">
        <f t="shared" si="15"/>
        <v>2017</v>
      </c>
      <c r="H444" s="22">
        <f>COUNTIF(B:B,B444)</f>
        <v>22</v>
      </c>
      <c r="I444" t="str">
        <f>VLOOKUP(B444,'controle 2022'!A:D,4,0)</f>
        <v>In dienst</v>
      </c>
    </row>
    <row r="445" spans="1:9">
      <c r="A445" s="45" t="s">
        <v>508</v>
      </c>
      <c r="B445" s="27">
        <v>11866</v>
      </c>
      <c r="C445" s="27" t="str">
        <f>VLOOKUP(B445,chauffeurslijst!A:B,2,0)</f>
        <v>Bolle Pascal</v>
      </c>
      <c r="D445" s="81">
        <v>42858</v>
      </c>
      <c r="E445" s="38" t="s">
        <v>509</v>
      </c>
      <c r="F445" s="38">
        <f t="shared" si="14"/>
        <v>5</v>
      </c>
      <c r="G445" s="22">
        <f t="shared" si="15"/>
        <v>2017</v>
      </c>
      <c r="H445" s="22">
        <f>COUNTIF(B:B,B445)</f>
        <v>22</v>
      </c>
      <c r="I445" t="str">
        <f>VLOOKUP(B445,'controle 2022'!A:D,4,0)</f>
        <v>In dienst</v>
      </c>
    </row>
    <row r="446" spans="1:9">
      <c r="A446" s="45" t="s">
        <v>508</v>
      </c>
      <c r="B446" s="27">
        <v>11866</v>
      </c>
      <c r="C446" s="27" t="str">
        <f>VLOOKUP(B446,chauffeurslijst!A:B,2,0)</f>
        <v>Bolle Pascal</v>
      </c>
      <c r="D446" s="81">
        <v>43370</v>
      </c>
      <c r="E446" s="38" t="s">
        <v>510</v>
      </c>
      <c r="F446" s="38">
        <f t="shared" si="14"/>
        <v>9</v>
      </c>
      <c r="G446" s="22">
        <f t="shared" si="15"/>
        <v>2018</v>
      </c>
      <c r="H446" s="22">
        <f>COUNTIF(B:B,B446)</f>
        <v>22</v>
      </c>
      <c r="I446" t="str">
        <f>VLOOKUP(B446,'controle 2022'!A:D,4,0)</f>
        <v>In dienst</v>
      </c>
    </row>
    <row r="447" spans="1:9">
      <c r="A447" s="45" t="s">
        <v>508</v>
      </c>
      <c r="B447" s="27">
        <v>11866</v>
      </c>
      <c r="C447" s="27" t="str">
        <f>VLOOKUP(B447,chauffeurslijst!A:B,2,0)</f>
        <v>Bolle Pascal</v>
      </c>
      <c r="D447" s="81">
        <v>43370</v>
      </c>
      <c r="E447" s="38" t="s">
        <v>511</v>
      </c>
      <c r="F447" s="38">
        <f t="shared" si="14"/>
        <v>9</v>
      </c>
      <c r="G447" s="22">
        <f t="shared" si="15"/>
        <v>2018</v>
      </c>
      <c r="H447" s="22">
        <f>COUNTIF(B:B,B447)</f>
        <v>22</v>
      </c>
      <c r="I447" t="str">
        <f>VLOOKUP(B447,'controle 2022'!A:D,4,0)</f>
        <v>In dienst</v>
      </c>
    </row>
    <row r="448" spans="1:9" ht="30">
      <c r="A448" s="45" t="s">
        <v>512</v>
      </c>
      <c r="B448" s="27">
        <v>11866</v>
      </c>
      <c r="C448" s="27" t="str">
        <f>VLOOKUP(B448,chauffeurslijst!A:B,2,0)</f>
        <v>Bolle Pascal</v>
      </c>
      <c r="D448" s="81">
        <v>43584</v>
      </c>
      <c r="E448" s="38" t="s">
        <v>513</v>
      </c>
      <c r="F448" s="38">
        <f t="shared" si="14"/>
        <v>4</v>
      </c>
      <c r="G448" s="22">
        <f t="shared" si="15"/>
        <v>2019</v>
      </c>
      <c r="H448" s="22">
        <f>COUNTIF(B:B,B448)</f>
        <v>22</v>
      </c>
      <c r="I448" t="str">
        <f>VLOOKUP(B448,'controle 2022'!A:D,4,0)</f>
        <v>In dienst</v>
      </c>
    </row>
    <row r="449" spans="1:9" ht="60">
      <c r="A449" s="45" t="s">
        <v>512</v>
      </c>
      <c r="B449" s="27">
        <v>11866</v>
      </c>
      <c r="C449" s="27" t="str">
        <f>VLOOKUP(B449,chauffeurslijst!A:B,2,0)</f>
        <v>Bolle Pascal</v>
      </c>
      <c r="D449" s="81">
        <v>43866</v>
      </c>
      <c r="E449" s="38" t="s">
        <v>514</v>
      </c>
      <c r="F449" s="38">
        <f t="shared" si="14"/>
        <v>2</v>
      </c>
      <c r="G449" s="22">
        <f t="shared" si="15"/>
        <v>2020</v>
      </c>
      <c r="H449" s="22">
        <f>COUNTIF(B:B,B449)</f>
        <v>22</v>
      </c>
      <c r="I449" t="str">
        <f>VLOOKUP(B449,'controle 2022'!A:D,4,0)</f>
        <v>In dienst</v>
      </c>
    </row>
    <row r="450" spans="1:9" ht="60">
      <c r="A450" s="45" t="s">
        <v>27</v>
      </c>
      <c r="B450" s="27">
        <v>11866</v>
      </c>
      <c r="C450" s="27" t="str">
        <f>VLOOKUP(B450,chauffeurslijst!A:B,2,0)</f>
        <v>Bolle Pascal</v>
      </c>
      <c r="D450" s="81">
        <v>44615</v>
      </c>
      <c r="E450" s="38" t="s">
        <v>515</v>
      </c>
      <c r="F450" s="38">
        <f t="shared" si="14"/>
        <v>2</v>
      </c>
      <c r="G450" s="22">
        <f t="shared" si="15"/>
        <v>2022</v>
      </c>
      <c r="H450" s="22">
        <f>COUNTIF(B:B,B450)</f>
        <v>22</v>
      </c>
      <c r="I450" t="str">
        <f>VLOOKUP(B450,'controle 2022'!A:D,4,0)</f>
        <v>In dienst</v>
      </c>
    </row>
    <row r="451" spans="1:9">
      <c r="A451" s="45" t="s">
        <v>512</v>
      </c>
      <c r="B451" s="27">
        <v>11866</v>
      </c>
      <c r="C451" s="27" t="str">
        <f>VLOOKUP(B451,chauffeurslijst!A:B,2,0)</f>
        <v>Bolle Pascal</v>
      </c>
      <c r="D451" s="81">
        <v>44783</v>
      </c>
      <c r="E451" s="38" t="s">
        <v>516</v>
      </c>
      <c r="F451" s="38">
        <f t="shared" si="14"/>
        <v>8</v>
      </c>
      <c r="G451" s="22">
        <f t="shared" si="15"/>
        <v>2022</v>
      </c>
      <c r="H451" s="22">
        <f>COUNTIF(B:B,B451)</f>
        <v>22</v>
      </c>
      <c r="I451" t="str">
        <f>VLOOKUP(B451,'controle 2022'!A:D,4,0)</f>
        <v>In dienst</v>
      </c>
    </row>
    <row r="452" spans="1:9">
      <c r="A452" s="45" t="s">
        <v>512</v>
      </c>
      <c r="B452" s="27">
        <v>11866</v>
      </c>
      <c r="C452" s="27" t="str">
        <f>VLOOKUP(B453,chauffeurslijst!A:B,2,0)</f>
        <v>Bolle Pascal</v>
      </c>
      <c r="D452" s="81">
        <v>44900</v>
      </c>
      <c r="E452" s="38" t="s">
        <v>517</v>
      </c>
      <c r="F452" s="38">
        <f t="shared" si="14"/>
        <v>12</v>
      </c>
      <c r="G452" s="22">
        <f t="shared" si="15"/>
        <v>2022</v>
      </c>
      <c r="H452" s="22">
        <f>COUNTIF(B:B,B452)</f>
        <v>22</v>
      </c>
      <c r="I452" t="str">
        <f>VLOOKUP(B452,'controle 2022'!A:D,4,0)</f>
        <v>In dienst</v>
      </c>
    </row>
    <row r="453" spans="1:9" ht="30">
      <c r="A453" s="45" t="s">
        <v>27</v>
      </c>
      <c r="B453" s="27">
        <v>11866</v>
      </c>
      <c r="C453" s="27" t="s">
        <v>518</v>
      </c>
      <c r="D453" s="81">
        <v>45407</v>
      </c>
      <c r="E453" s="38" t="s">
        <v>519</v>
      </c>
      <c r="F453" s="38">
        <f t="shared" si="14"/>
        <v>4</v>
      </c>
      <c r="G453" s="22">
        <f t="shared" si="15"/>
        <v>2024</v>
      </c>
      <c r="H453" s="22">
        <f>COUNTIF(B:B,B453)</f>
        <v>22</v>
      </c>
      <c r="I453" t="str">
        <f>VLOOKUP(B453,'controle 2022'!A:D,4,0)</f>
        <v>In dienst</v>
      </c>
    </row>
    <row r="454" spans="1:9">
      <c r="A454" s="45" t="s">
        <v>413</v>
      </c>
      <c r="B454" s="27">
        <v>11868</v>
      </c>
      <c r="C454" s="27" t="str">
        <f>VLOOKUP(B454,chauffeurslijst!A:B,2,0)</f>
        <v>De Vuysdere Simon</v>
      </c>
      <c r="D454" s="81">
        <v>41010</v>
      </c>
      <c r="E454" s="38" t="s">
        <v>520</v>
      </c>
      <c r="F454" s="38">
        <f t="shared" si="14"/>
        <v>4</v>
      </c>
      <c r="G454" s="22">
        <f t="shared" si="15"/>
        <v>2012</v>
      </c>
      <c r="H454" s="22">
        <f>COUNTIF(B:B,B454)</f>
        <v>5</v>
      </c>
      <c r="I454" t="str">
        <f>VLOOKUP(B454,'controle 2022'!A:D,4,0)</f>
        <v>In dienst</v>
      </c>
    </row>
    <row r="455" spans="1:9">
      <c r="A455" s="45" t="s">
        <v>521</v>
      </c>
      <c r="B455" s="27">
        <v>11868</v>
      </c>
      <c r="C455" s="27" t="str">
        <f>VLOOKUP(B455,chauffeurslijst!A:B,2,0)</f>
        <v>De Vuysdere Simon</v>
      </c>
      <c r="D455" s="81">
        <v>43979</v>
      </c>
      <c r="E455" s="57" t="s">
        <v>522</v>
      </c>
      <c r="F455" s="38">
        <f t="shared" si="14"/>
        <v>5</v>
      </c>
      <c r="G455" s="22">
        <f t="shared" si="15"/>
        <v>2020</v>
      </c>
      <c r="H455" s="22">
        <f>COUNTIF(B:B,B455)</f>
        <v>5</v>
      </c>
      <c r="I455" t="str">
        <f>VLOOKUP(B455,'controle 2022'!A:D,4,0)</f>
        <v>In dienst</v>
      </c>
    </row>
    <row r="456" spans="1:9" ht="30">
      <c r="A456" s="45" t="s">
        <v>27</v>
      </c>
      <c r="B456" s="27">
        <v>11868</v>
      </c>
      <c r="C456" s="27" t="str">
        <f>VLOOKUP(B456,chauffeurslijst!A:B,2,0)</f>
        <v>De Vuysdere Simon</v>
      </c>
      <c r="D456" s="81">
        <v>44174</v>
      </c>
      <c r="E456" s="57" t="s">
        <v>523</v>
      </c>
      <c r="F456" s="38">
        <f t="shared" si="14"/>
        <v>12</v>
      </c>
      <c r="G456" s="22">
        <f t="shared" si="15"/>
        <v>2020</v>
      </c>
      <c r="H456" s="22">
        <f>COUNTIF(B:B,B456)</f>
        <v>5</v>
      </c>
      <c r="I456" t="str">
        <f>VLOOKUP(B456,'controle 2022'!A:D,4,0)</f>
        <v>In dienst</v>
      </c>
    </row>
    <row r="457" spans="1:9">
      <c r="A457" s="45" t="s">
        <v>27</v>
      </c>
      <c r="B457" s="27">
        <v>11868</v>
      </c>
      <c r="C457" s="27" t="str">
        <f>VLOOKUP(B457,chauffeurslijst!A:B,2,0)</f>
        <v>De Vuysdere Simon</v>
      </c>
      <c r="D457" s="81">
        <v>44390</v>
      </c>
      <c r="E457" s="57" t="s">
        <v>524</v>
      </c>
      <c r="F457" s="38">
        <f t="shared" si="14"/>
        <v>7</v>
      </c>
      <c r="G457" s="22">
        <f t="shared" si="15"/>
        <v>2021</v>
      </c>
      <c r="H457" s="22">
        <f>COUNTIF(B:B,B457)</f>
        <v>5</v>
      </c>
      <c r="I457" t="str">
        <f>VLOOKUP(B457,'controle 2022'!A:D,4,0)</f>
        <v>In dienst</v>
      </c>
    </row>
    <row r="458" spans="1:9">
      <c r="A458" s="45" t="s">
        <v>29</v>
      </c>
      <c r="B458" s="27">
        <v>11868</v>
      </c>
      <c r="C458" s="27" t="str">
        <f>VLOOKUP(B458,chauffeurslijst!A:B,2,0)</f>
        <v>De Vuysdere Simon</v>
      </c>
      <c r="D458" s="81">
        <v>45013</v>
      </c>
      <c r="E458" s="57" t="s">
        <v>525</v>
      </c>
      <c r="F458" s="38">
        <f t="shared" si="14"/>
        <v>3</v>
      </c>
      <c r="G458" s="22">
        <f t="shared" si="15"/>
        <v>2023</v>
      </c>
      <c r="H458" s="22">
        <f>COUNTIF(B:B,B458)</f>
        <v>5</v>
      </c>
      <c r="I458" t="str">
        <f>VLOOKUP(B458,'controle 2022'!A:D,4,0)</f>
        <v>In dienst</v>
      </c>
    </row>
    <row r="459" spans="1:9">
      <c r="A459" s="45" t="s">
        <v>27</v>
      </c>
      <c r="B459" s="27">
        <v>11992</v>
      </c>
      <c r="C459" s="27" t="str">
        <f>VLOOKUP(B459,chauffeurslijst!A:B,2,0)</f>
        <v>Van deraerschot Wim</v>
      </c>
      <c r="D459" s="81">
        <v>41138</v>
      </c>
      <c r="E459" s="56">
        <v>41138</v>
      </c>
      <c r="F459" s="38">
        <f t="shared" si="14"/>
        <v>8</v>
      </c>
      <c r="G459" s="22">
        <f t="shared" si="15"/>
        <v>2012</v>
      </c>
      <c r="H459" s="22">
        <f>COUNTIF(B:B,B459)</f>
        <v>5</v>
      </c>
      <c r="I459" t="str">
        <f>VLOOKUP(B459,'controle 2022'!A:D,4,0)</f>
        <v>In dienst</v>
      </c>
    </row>
    <row r="460" spans="1:9">
      <c r="A460" s="45" t="s">
        <v>199</v>
      </c>
      <c r="B460" s="27">
        <v>11992</v>
      </c>
      <c r="C460" s="27" t="str">
        <f>VLOOKUP(B460,chauffeurslijst!A:B,2,0)</f>
        <v>Van deraerschot Wim</v>
      </c>
      <c r="D460" s="81">
        <v>42254</v>
      </c>
      <c r="E460" s="41" t="s">
        <v>526</v>
      </c>
      <c r="F460" s="38">
        <f t="shared" si="14"/>
        <v>9</v>
      </c>
      <c r="G460" s="22">
        <f t="shared" si="15"/>
        <v>2015</v>
      </c>
      <c r="H460" s="22">
        <f>COUNTIF(B:B,B460)</f>
        <v>5</v>
      </c>
      <c r="I460" t="str">
        <f>VLOOKUP(B460,'controle 2022'!A:D,4,0)</f>
        <v>In dienst</v>
      </c>
    </row>
    <row r="461" spans="1:9" ht="30">
      <c r="A461" s="45" t="s">
        <v>67</v>
      </c>
      <c r="B461" s="27">
        <v>11992</v>
      </c>
      <c r="C461" s="27" t="str">
        <f>VLOOKUP(B461,chauffeurslijst!A:B,2,0)</f>
        <v>Van deraerschot Wim</v>
      </c>
      <c r="D461" s="81">
        <v>42427</v>
      </c>
      <c r="E461" s="41" t="s">
        <v>527</v>
      </c>
      <c r="F461" s="38">
        <f t="shared" si="14"/>
        <v>2</v>
      </c>
      <c r="G461" s="22">
        <f t="shared" si="15"/>
        <v>2016</v>
      </c>
      <c r="H461" s="22">
        <f>COUNTIF(B:B,B461)</f>
        <v>5</v>
      </c>
      <c r="I461" t="str">
        <f>VLOOKUP(B461,'controle 2022'!A:D,4,0)</f>
        <v>In dienst</v>
      </c>
    </row>
    <row r="462" spans="1:9" ht="30">
      <c r="A462" s="45" t="s">
        <v>25</v>
      </c>
      <c r="B462" s="27">
        <v>11992</v>
      </c>
      <c r="C462" s="27" t="str">
        <f>VLOOKUP(B462,chauffeurslijst!A:B,2,0)</f>
        <v>Van deraerschot Wim</v>
      </c>
      <c r="D462" s="81">
        <v>42436</v>
      </c>
      <c r="E462" s="41" t="s">
        <v>528</v>
      </c>
      <c r="F462" s="38">
        <f t="shared" si="14"/>
        <v>3</v>
      </c>
      <c r="G462" s="22">
        <f t="shared" si="15"/>
        <v>2016</v>
      </c>
      <c r="H462" s="22">
        <f>COUNTIF(B:B,B462)</f>
        <v>5</v>
      </c>
      <c r="I462" t="str">
        <f>VLOOKUP(B462,'controle 2022'!A:D,4,0)</f>
        <v>In dienst</v>
      </c>
    </row>
    <row r="463" spans="1:9" ht="30">
      <c r="A463" s="45" t="s">
        <v>153</v>
      </c>
      <c r="B463" s="27">
        <v>11992</v>
      </c>
      <c r="C463" s="27" t="str">
        <f>VLOOKUP(B463,chauffeurslijst!A:B,2,0)</f>
        <v>Van deraerschot Wim</v>
      </c>
      <c r="D463" s="81">
        <v>43124</v>
      </c>
      <c r="E463" s="38" t="s">
        <v>529</v>
      </c>
      <c r="F463" s="38">
        <f t="shared" si="14"/>
        <v>1</v>
      </c>
      <c r="G463" s="22">
        <f t="shared" si="15"/>
        <v>2018</v>
      </c>
      <c r="H463" s="22">
        <f>COUNTIF(B:B,B463)</f>
        <v>5</v>
      </c>
      <c r="I463" t="str">
        <f>VLOOKUP(B463,'controle 2022'!A:D,4,0)</f>
        <v>In dienst</v>
      </c>
    </row>
    <row r="464" spans="1:9">
      <c r="A464" s="45" t="s">
        <v>29</v>
      </c>
      <c r="B464" s="27">
        <v>12024</v>
      </c>
      <c r="C464" s="27" t="s">
        <v>530</v>
      </c>
      <c r="D464" s="81">
        <v>44755</v>
      </c>
      <c r="E464" s="38" t="s">
        <v>531</v>
      </c>
      <c r="F464" s="38">
        <f t="shared" si="14"/>
        <v>7</v>
      </c>
      <c r="G464" s="22">
        <f t="shared" si="15"/>
        <v>2022</v>
      </c>
      <c r="H464" s="22">
        <f>COUNTIF(B:B,B464)</f>
        <v>1</v>
      </c>
      <c r="I464" t="str">
        <f>VLOOKUP(B464,'controle 2022'!A:D,4,0)</f>
        <v>In dienst</v>
      </c>
    </row>
    <row r="465" spans="1:9">
      <c r="A465" s="47" t="s">
        <v>38</v>
      </c>
      <c r="B465" s="27">
        <v>12124</v>
      </c>
      <c r="C465" s="27" t="str">
        <f>VLOOKUP(B465,chauffeurslijst!A:B,2,0)</f>
        <v>Van Vliet Tom</v>
      </c>
      <c r="D465" s="81">
        <v>40133</v>
      </c>
      <c r="E465" s="38" t="s">
        <v>532</v>
      </c>
      <c r="F465" s="38">
        <f t="shared" si="14"/>
        <v>11</v>
      </c>
      <c r="G465" s="22">
        <f t="shared" si="15"/>
        <v>2009</v>
      </c>
      <c r="H465" s="22">
        <f>COUNTIF(B:B,B465)</f>
        <v>46</v>
      </c>
      <c r="I465" t="str">
        <f>VLOOKUP(B465,'controle 2022'!A:D,4,0)</f>
        <v>In dienst</v>
      </c>
    </row>
    <row r="466" spans="1:9">
      <c r="A466" s="47" t="s">
        <v>38</v>
      </c>
      <c r="B466" s="27">
        <v>12124</v>
      </c>
      <c r="C466" s="27" t="str">
        <f>VLOOKUP(B466,chauffeurslijst!A:B,2,0)</f>
        <v>Van Vliet Tom</v>
      </c>
      <c r="D466" s="81">
        <v>40764</v>
      </c>
      <c r="E466" s="38" t="s">
        <v>329</v>
      </c>
      <c r="F466" s="38">
        <f t="shared" si="14"/>
        <v>8</v>
      </c>
      <c r="G466" s="22">
        <f t="shared" si="15"/>
        <v>2011</v>
      </c>
      <c r="H466" s="22">
        <f>COUNTIF(B:B,B466)</f>
        <v>46</v>
      </c>
      <c r="I466" t="str">
        <f>VLOOKUP(B466,'controle 2022'!A:D,4,0)</f>
        <v>In dienst</v>
      </c>
    </row>
    <row r="467" spans="1:9">
      <c r="A467" s="47" t="s">
        <v>38</v>
      </c>
      <c r="B467" s="27">
        <v>12124</v>
      </c>
      <c r="C467" s="27" t="str">
        <f>VLOOKUP(B467,chauffeurslijst!A:B,2,0)</f>
        <v>Van Vliet Tom</v>
      </c>
      <c r="D467" s="81">
        <v>41017</v>
      </c>
      <c r="E467" s="41" t="s">
        <v>533</v>
      </c>
      <c r="F467" s="38">
        <f t="shared" si="14"/>
        <v>4</v>
      </c>
      <c r="G467" s="22">
        <f t="shared" si="15"/>
        <v>2012</v>
      </c>
      <c r="H467" s="22">
        <f>COUNTIF(B:B,B467)</f>
        <v>46</v>
      </c>
      <c r="I467" t="str">
        <f>VLOOKUP(B467,'controle 2022'!A:D,4,0)</f>
        <v>In dienst</v>
      </c>
    </row>
    <row r="468" spans="1:9">
      <c r="A468" s="45" t="s">
        <v>14</v>
      </c>
      <c r="B468" s="27">
        <v>12124</v>
      </c>
      <c r="C468" s="27" t="str">
        <f>VLOOKUP(B468,chauffeurslijst!A:B,2,0)</f>
        <v>Van Vliet Tom</v>
      </c>
      <c r="D468" s="81">
        <v>41233</v>
      </c>
      <c r="E468" s="38" t="s">
        <v>534</v>
      </c>
      <c r="F468" s="38">
        <f t="shared" ref="F468:F531" si="16">MONTH(D468)</f>
        <v>11</v>
      </c>
      <c r="G468" s="22">
        <f t="shared" ref="G468:G531" si="17">YEAR(D468)</f>
        <v>2012</v>
      </c>
      <c r="H468" s="22">
        <f>COUNTIF(B:B,B468)</f>
        <v>46</v>
      </c>
      <c r="I468" t="str">
        <f>VLOOKUP(B468,'controle 2022'!A:D,4,0)</f>
        <v>In dienst</v>
      </c>
    </row>
    <row r="469" spans="1:9" ht="15" customHeight="1">
      <c r="A469" s="45" t="s">
        <v>14</v>
      </c>
      <c r="B469" s="27">
        <v>12124</v>
      </c>
      <c r="C469" s="27" t="str">
        <f>VLOOKUP(B469,chauffeurslijst!A:B,2,0)</f>
        <v>Van Vliet Tom</v>
      </c>
      <c r="D469" s="81">
        <v>41257</v>
      </c>
      <c r="E469" s="38" t="s">
        <v>535</v>
      </c>
      <c r="F469" s="38">
        <f t="shared" si="16"/>
        <v>12</v>
      </c>
      <c r="G469" s="22">
        <f t="shared" si="17"/>
        <v>2012</v>
      </c>
      <c r="H469" s="22">
        <f>COUNTIF(B:B,B469)</f>
        <v>46</v>
      </c>
      <c r="I469" t="str">
        <f>VLOOKUP(B469,'controle 2022'!A:D,4,0)</f>
        <v>In dienst</v>
      </c>
    </row>
    <row r="470" spans="1:9">
      <c r="A470" s="47" t="s">
        <v>38</v>
      </c>
      <c r="B470" s="27">
        <v>12124</v>
      </c>
      <c r="C470" s="27" t="str">
        <f>VLOOKUP(B470,chauffeurslijst!A:B,2,0)</f>
        <v>Van Vliet Tom</v>
      </c>
      <c r="D470" s="81">
        <v>41407</v>
      </c>
      <c r="E470" s="38" t="s">
        <v>536</v>
      </c>
      <c r="F470" s="38">
        <f t="shared" si="16"/>
        <v>5</v>
      </c>
      <c r="G470" s="22">
        <f t="shared" si="17"/>
        <v>2013</v>
      </c>
      <c r="H470" s="22">
        <f>COUNTIF(B:B,B470)</f>
        <v>46</v>
      </c>
      <c r="I470" t="str">
        <f>VLOOKUP(B470,'controle 2022'!A:D,4,0)</f>
        <v>In dienst</v>
      </c>
    </row>
    <row r="471" spans="1:9">
      <c r="A471" s="47" t="s">
        <v>38</v>
      </c>
      <c r="B471" s="27">
        <v>12124</v>
      </c>
      <c r="C471" s="27" t="str">
        <f>VLOOKUP(B471,chauffeurslijst!A:B,2,0)</f>
        <v>Van Vliet Tom</v>
      </c>
      <c r="D471" s="81">
        <v>41456</v>
      </c>
      <c r="E471" s="38" t="s">
        <v>537</v>
      </c>
      <c r="F471" s="38">
        <f t="shared" si="16"/>
        <v>7</v>
      </c>
      <c r="G471" s="22">
        <f t="shared" si="17"/>
        <v>2013</v>
      </c>
      <c r="H471" s="22">
        <f>COUNTIF(B:B,B471)</f>
        <v>46</v>
      </c>
      <c r="I471" t="str">
        <f>VLOOKUP(B471,'controle 2022'!A:D,4,0)</f>
        <v>In dienst</v>
      </c>
    </row>
    <row r="472" spans="1:9">
      <c r="A472" s="45" t="s">
        <v>14</v>
      </c>
      <c r="B472" s="27">
        <v>12124</v>
      </c>
      <c r="C472" s="27" t="str">
        <f>VLOOKUP(B472,chauffeurslijst!A:B,2,0)</f>
        <v>Van Vliet Tom</v>
      </c>
      <c r="D472" s="81">
        <v>41456</v>
      </c>
      <c r="E472" s="38" t="s">
        <v>538</v>
      </c>
      <c r="F472" s="38">
        <f t="shared" si="16"/>
        <v>7</v>
      </c>
      <c r="G472" s="22">
        <f t="shared" si="17"/>
        <v>2013</v>
      </c>
      <c r="H472" s="22">
        <f>COUNTIF(B:B,B472)</f>
        <v>46</v>
      </c>
      <c r="I472" t="str">
        <f>VLOOKUP(B472,'controle 2022'!A:D,4,0)</f>
        <v>In dienst</v>
      </c>
    </row>
    <row r="473" spans="1:9">
      <c r="A473" s="47" t="s">
        <v>38</v>
      </c>
      <c r="B473" s="27">
        <v>12124</v>
      </c>
      <c r="C473" s="27" t="str">
        <f>VLOOKUP(B473,chauffeurslijst!A:B,2,0)</f>
        <v>Van Vliet Tom</v>
      </c>
      <c r="D473" s="81">
        <v>41488</v>
      </c>
      <c r="E473" s="38" t="s">
        <v>499</v>
      </c>
      <c r="F473" s="38">
        <f t="shared" si="16"/>
        <v>8</v>
      </c>
      <c r="G473" s="22">
        <f t="shared" si="17"/>
        <v>2013</v>
      </c>
      <c r="H473" s="22">
        <f>COUNTIF(B:B,B473)</f>
        <v>46</v>
      </c>
      <c r="I473" t="str">
        <f>VLOOKUP(B473,'controle 2022'!A:D,4,0)</f>
        <v>In dienst</v>
      </c>
    </row>
    <row r="474" spans="1:9">
      <c r="A474" s="47" t="s">
        <v>38</v>
      </c>
      <c r="B474" s="27">
        <v>12124</v>
      </c>
      <c r="C474" s="27" t="str">
        <f>VLOOKUP(B474,chauffeurslijst!A:B,2,0)</f>
        <v>Van Vliet Tom</v>
      </c>
      <c r="D474" s="81">
        <v>41624</v>
      </c>
      <c r="E474" s="38" t="s">
        <v>276</v>
      </c>
      <c r="F474" s="38">
        <f t="shared" si="16"/>
        <v>12</v>
      </c>
      <c r="G474" s="22">
        <f t="shared" si="17"/>
        <v>2013</v>
      </c>
      <c r="H474" s="22">
        <f>COUNTIF(B:B,B474)</f>
        <v>46</v>
      </c>
      <c r="I474" t="str">
        <f>VLOOKUP(B474,'controle 2022'!A:D,4,0)</f>
        <v>In dienst</v>
      </c>
    </row>
    <row r="475" spans="1:9" ht="45">
      <c r="A475" s="45" t="s">
        <v>67</v>
      </c>
      <c r="B475" s="27">
        <v>12124</v>
      </c>
      <c r="C475" s="27" t="str">
        <f>VLOOKUP(B475,chauffeurslijst!A:B,2,0)</f>
        <v>Van Vliet Tom</v>
      </c>
      <c r="D475" s="81">
        <v>41644</v>
      </c>
      <c r="E475" s="38" t="s">
        <v>539</v>
      </c>
      <c r="F475" s="38">
        <f t="shared" si="16"/>
        <v>1</v>
      </c>
      <c r="G475" s="22">
        <f t="shared" si="17"/>
        <v>2014</v>
      </c>
      <c r="H475" s="22">
        <f>COUNTIF(B:B,B475)</f>
        <v>46</v>
      </c>
      <c r="I475" t="str">
        <f>VLOOKUP(B475,'controle 2022'!A:D,4,0)</f>
        <v>In dienst</v>
      </c>
    </row>
    <row r="476" spans="1:9">
      <c r="A476" s="45" t="s">
        <v>14</v>
      </c>
      <c r="B476" s="27">
        <v>12124</v>
      </c>
      <c r="C476" s="27" t="str">
        <f>VLOOKUP(B476,chauffeurslijst!A:B,2,0)</f>
        <v>Van Vliet Tom</v>
      </c>
      <c r="D476" s="81">
        <v>41699</v>
      </c>
      <c r="E476" s="38" t="s">
        <v>540</v>
      </c>
      <c r="F476" s="38">
        <f t="shared" si="16"/>
        <v>3</v>
      </c>
      <c r="G476" s="22">
        <f t="shared" si="17"/>
        <v>2014</v>
      </c>
      <c r="H476" s="22">
        <f>COUNTIF(B:B,B476)</f>
        <v>46</v>
      </c>
      <c r="I476" t="str">
        <f>VLOOKUP(B476,'controle 2022'!A:D,4,0)</f>
        <v>In dienst</v>
      </c>
    </row>
    <row r="477" spans="1:9">
      <c r="A477" s="47" t="s">
        <v>38</v>
      </c>
      <c r="B477" s="27">
        <v>12124</v>
      </c>
      <c r="C477" s="27" t="str">
        <f>VLOOKUP(B477,chauffeurslijst!A:B,2,0)</f>
        <v>Van Vliet Tom</v>
      </c>
      <c r="D477" s="81">
        <v>41709</v>
      </c>
      <c r="E477" s="38" t="s">
        <v>541</v>
      </c>
      <c r="F477" s="38">
        <f t="shared" si="16"/>
        <v>3</v>
      </c>
      <c r="G477" s="22">
        <f t="shared" si="17"/>
        <v>2014</v>
      </c>
      <c r="H477" s="22">
        <f>COUNTIF(B:B,B477)</f>
        <v>46</v>
      </c>
      <c r="I477" t="str">
        <f>VLOOKUP(B477,'controle 2022'!A:D,4,0)</f>
        <v>In dienst</v>
      </c>
    </row>
    <row r="478" spans="1:9" ht="30">
      <c r="A478" s="45" t="s">
        <v>27</v>
      </c>
      <c r="B478" s="27">
        <v>12124</v>
      </c>
      <c r="C478" s="27" t="str">
        <f>VLOOKUP(B478,chauffeurslijst!A:B,2,0)</f>
        <v>Van Vliet Tom</v>
      </c>
      <c r="D478" s="81">
        <v>41709</v>
      </c>
      <c r="E478" s="41" t="s">
        <v>542</v>
      </c>
      <c r="F478" s="38">
        <f t="shared" si="16"/>
        <v>3</v>
      </c>
      <c r="G478" s="22">
        <f t="shared" si="17"/>
        <v>2014</v>
      </c>
      <c r="H478" s="22">
        <f>COUNTIF(B:B,B478)</f>
        <v>46</v>
      </c>
      <c r="I478" t="str">
        <f>VLOOKUP(B478,'controle 2022'!A:D,4,0)</f>
        <v>In dienst</v>
      </c>
    </row>
    <row r="479" spans="1:9" ht="30">
      <c r="A479" s="45" t="s">
        <v>65</v>
      </c>
      <c r="B479" s="27">
        <v>12124</v>
      </c>
      <c r="C479" s="27" t="str">
        <f>VLOOKUP(B479,chauffeurslijst!A:B,2,0)</f>
        <v>Van Vliet Tom</v>
      </c>
      <c r="D479" s="81">
        <v>41709</v>
      </c>
      <c r="E479" s="38" t="s">
        <v>543</v>
      </c>
      <c r="F479" s="38">
        <f t="shared" si="16"/>
        <v>3</v>
      </c>
      <c r="G479" s="22">
        <f t="shared" si="17"/>
        <v>2014</v>
      </c>
      <c r="H479" s="22">
        <f>COUNTIF(B:B,B479)</f>
        <v>46</v>
      </c>
      <c r="I479" t="str">
        <f>VLOOKUP(B479,'controle 2022'!A:D,4,0)</f>
        <v>In dienst</v>
      </c>
    </row>
    <row r="480" spans="1:9" ht="30">
      <c r="A480" s="45" t="s">
        <v>77</v>
      </c>
      <c r="B480" s="27">
        <v>12124</v>
      </c>
      <c r="C480" s="27" t="str">
        <f>VLOOKUP(B480,chauffeurslijst!A:B,2,0)</f>
        <v>Van Vliet Tom</v>
      </c>
      <c r="D480" s="81">
        <v>41709</v>
      </c>
      <c r="E480" s="38" t="s">
        <v>544</v>
      </c>
      <c r="F480" s="38">
        <f t="shared" si="16"/>
        <v>3</v>
      </c>
      <c r="G480" s="22">
        <f t="shared" si="17"/>
        <v>2014</v>
      </c>
      <c r="H480" s="22">
        <f>COUNTIF(B:B,B480)</f>
        <v>46</v>
      </c>
      <c r="I480" t="str">
        <f>VLOOKUP(B480,'controle 2022'!A:D,4,0)</f>
        <v>In dienst</v>
      </c>
    </row>
    <row r="481" spans="1:9">
      <c r="A481" s="45" t="s">
        <v>9</v>
      </c>
      <c r="B481" s="27">
        <v>12124</v>
      </c>
      <c r="C481" s="27" t="str">
        <f>VLOOKUP(B481,chauffeurslijst!A:B,2,0)</f>
        <v>Van Vliet Tom</v>
      </c>
      <c r="D481" s="81">
        <v>41806</v>
      </c>
      <c r="E481" s="41" t="s">
        <v>545</v>
      </c>
      <c r="F481" s="38">
        <f t="shared" si="16"/>
        <v>6</v>
      </c>
      <c r="G481" s="22">
        <f t="shared" si="17"/>
        <v>2014</v>
      </c>
      <c r="H481" s="22">
        <f>COUNTIF(B:B,B481)</f>
        <v>46</v>
      </c>
      <c r="I481" t="str">
        <f>VLOOKUP(B481,'controle 2022'!A:D,4,0)</f>
        <v>In dienst</v>
      </c>
    </row>
    <row r="482" spans="1:9">
      <c r="A482" s="45" t="s">
        <v>23</v>
      </c>
      <c r="B482" s="27">
        <v>12124</v>
      </c>
      <c r="C482" s="27" t="str">
        <f>VLOOKUP(B482,chauffeurslijst!A:B,2,0)</f>
        <v>Van Vliet Tom</v>
      </c>
      <c r="D482" s="81">
        <v>41845</v>
      </c>
      <c r="E482" s="41" t="s">
        <v>546</v>
      </c>
      <c r="F482" s="38">
        <f t="shared" si="16"/>
        <v>7</v>
      </c>
      <c r="G482" s="22">
        <f t="shared" si="17"/>
        <v>2014</v>
      </c>
      <c r="H482" s="22">
        <f>COUNTIF(B:B,B482)</f>
        <v>46</v>
      </c>
      <c r="I482" t="str">
        <f>VLOOKUP(B482,'controle 2022'!A:D,4,0)</f>
        <v>In dienst</v>
      </c>
    </row>
    <row r="483" spans="1:9">
      <c r="A483" s="45" t="s">
        <v>14</v>
      </c>
      <c r="B483" s="27">
        <v>12124</v>
      </c>
      <c r="C483" s="27" t="str">
        <f>VLOOKUP(B483,chauffeurslijst!A:B,2,0)</f>
        <v>Van Vliet Tom</v>
      </c>
      <c r="D483" s="81">
        <v>41852</v>
      </c>
      <c r="E483" s="38" t="s">
        <v>547</v>
      </c>
      <c r="F483" s="38">
        <f t="shared" si="16"/>
        <v>8</v>
      </c>
      <c r="G483" s="22">
        <f t="shared" si="17"/>
        <v>2014</v>
      </c>
      <c r="H483" s="22">
        <f>COUNTIF(B:B,B483)</f>
        <v>46</v>
      </c>
      <c r="I483" t="str">
        <f>VLOOKUP(B483,'controle 2022'!A:D,4,0)</f>
        <v>In dienst</v>
      </c>
    </row>
    <row r="484" spans="1:9">
      <c r="A484" s="47" t="s">
        <v>38</v>
      </c>
      <c r="B484" s="27">
        <v>12124</v>
      </c>
      <c r="C484" s="27" t="str">
        <f>VLOOKUP(B484,chauffeurslijst!A:B,2,0)</f>
        <v>Van Vliet Tom</v>
      </c>
      <c r="D484" s="81">
        <v>41977</v>
      </c>
      <c r="E484" s="38" t="s">
        <v>548</v>
      </c>
      <c r="F484" s="38">
        <f t="shared" si="16"/>
        <v>12</v>
      </c>
      <c r="G484" s="22">
        <f t="shared" si="17"/>
        <v>2014</v>
      </c>
      <c r="H484" s="22">
        <f>COUNTIF(B:B,B484)</f>
        <v>46</v>
      </c>
      <c r="I484" t="str">
        <f>VLOOKUP(B484,'controle 2022'!A:D,4,0)</f>
        <v>In dienst</v>
      </c>
    </row>
    <row r="485" spans="1:9">
      <c r="A485" s="45" t="s">
        <v>14</v>
      </c>
      <c r="B485" s="27">
        <v>12124</v>
      </c>
      <c r="C485" s="27" t="str">
        <f>VLOOKUP(B485,chauffeurslijst!A:B,2,0)</f>
        <v>Van Vliet Tom</v>
      </c>
      <c r="D485" s="81">
        <v>42032</v>
      </c>
      <c r="E485" s="38" t="s">
        <v>549</v>
      </c>
      <c r="F485" s="38">
        <f t="shared" si="16"/>
        <v>1</v>
      </c>
      <c r="G485" s="22">
        <f t="shared" si="17"/>
        <v>2015</v>
      </c>
      <c r="H485" s="22">
        <f>COUNTIF(B:B,B485)</f>
        <v>46</v>
      </c>
      <c r="I485" t="str">
        <f>VLOOKUP(B485,'controle 2022'!A:D,4,0)</f>
        <v>In dienst</v>
      </c>
    </row>
    <row r="486" spans="1:9">
      <c r="A486" s="47" t="s">
        <v>38</v>
      </c>
      <c r="B486" s="27">
        <v>12124</v>
      </c>
      <c r="C486" s="27" t="str">
        <f>VLOOKUP(B486,chauffeurslijst!A:B,2,0)</f>
        <v>Van Vliet Tom</v>
      </c>
      <c r="D486" s="81">
        <v>42107</v>
      </c>
      <c r="E486" s="38" t="s">
        <v>550</v>
      </c>
      <c r="F486" s="38">
        <f t="shared" si="16"/>
        <v>4</v>
      </c>
      <c r="G486" s="22">
        <f t="shared" si="17"/>
        <v>2015</v>
      </c>
      <c r="H486" s="22">
        <f>COUNTIF(B:B,B486)</f>
        <v>46</v>
      </c>
      <c r="I486" t="str">
        <f>VLOOKUP(B486,'controle 2022'!A:D,4,0)</f>
        <v>In dienst</v>
      </c>
    </row>
    <row r="487" spans="1:9" ht="15" customHeight="1">
      <c r="A487" s="45" t="s">
        <v>9</v>
      </c>
      <c r="B487" s="27">
        <v>12124</v>
      </c>
      <c r="C487" s="27" t="str">
        <f>VLOOKUP(B487,chauffeurslijst!A:B,2,0)</f>
        <v>Van Vliet Tom</v>
      </c>
      <c r="D487" s="81">
        <v>42109</v>
      </c>
      <c r="E487" s="41" t="s">
        <v>551</v>
      </c>
      <c r="F487" s="38">
        <f t="shared" si="16"/>
        <v>4</v>
      </c>
      <c r="G487" s="22">
        <f t="shared" si="17"/>
        <v>2015</v>
      </c>
      <c r="H487" s="22">
        <f>COUNTIF(B:B,B487)</f>
        <v>46</v>
      </c>
      <c r="I487" t="str">
        <f>VLOOKUP(B487,'controle 2022'!A:D,4,0)</f>
        <v>In dienst</v>
      </c>
    </row>
    <row r="488" spans="1:9">
      <c r="A488" s="45" t="s">
        <v>65</v>
      </c>
      <c r="B488" s="27">
        <v>12124</v>
      </c>
      <c r="C488" s="27" t="str">
        <f>VLOOKUP(B488,chauffeurslijst!A:B,2,0)</f>
        <v>Van Vliet Tom</v>
      </c>
      <c r="D488" s="81">
        <v>42121</v>
      </c>
      <c r="E488" s="38" t="s">
        <v>552</v>
      </c>
      <c r="F488" s="38">
        <f t="shared" si="16"/>
        <v>4</v>
      </c>
      <c r="G488" s="22">
        <f t="shared" si="17"/>
        <v>2015</v>
      </c>
      <c r="H488" s="22">
        <f>COUNTIF(B:B,B488)</f>
        <v>46</v>
      </c>
      <c r="I488" t="str">
        <f>VLOOKUP(B488,'controle 2022'!A:D,4,0)</f>
        <v>In dienst</v>
      </c>
    </row>
    <row r="489" spans="1:9">
      <c r="A489" s="45" t="s">
        <v>23</v>
      </c>
      <c r="B489" s="27">
        <v>12124</v>
      </c>
      <c r="C489" s="27" t="str">
        <f>VLOOKUP(B489,chauffeurslijst!A:B,2,0)</f>
        <v>Van Vliet Tom</v>
      </c>
      <c r="D489" s="81">
        <v>42121</v>
      </c>
      <c r="E489" s="41" t="s">
        <v>553</v>
      </c>
      <c r="F489" s="38">
        <f t="shared" si="16"/>
        <v>4</v>
      </c>
      <c r="G489" s="22">
        <f t="shared" si="17"/>
        <v>2015</v>
      </c>
      <c r="H489" s="22">
        <f>COUNTIF(B:B,B489)</f>
        <v>46</v>
      </c>
      <c r="I489" t="str">
        <f>VLOOKUP(B489,'controle 2022'!A:D,4,0)</f>
        <v>In dienst</v>
      </c>
    </row>
    <row r="490" spans="1:9">
      <c r="A490" s="45" t="s">
        <v>14</v>
      </c>
      <c r="B490" s="27">
        <v>12124</v>
      </c>
      <c r="C490" s="27" t="str">
        <f>VLOOKUP(B490,chauffeurslijst!A:B,2,0)</f>
        <v>Van Vliet Tom</v>
      </c>
      <c r="D490" s="81">
        <v>42121</v>
      </c>
      <c r="E490" s="38" t="s">
        <v>554</v>
      </c>
      <c r="F490" s="38">
        <f t="shared" si="16"/>
        <v>4</v>
      </c>
      <c r="G490" s="22">
        <f t="shared" si="17"/>
        <v>2015</v>
      </c>
      <c r="H490" s="22">
        <f>COUNTIF(B:B,B490)</f>
        <v>46</v>
      </c>
      <c r="I490" t="str">
        <f>VLOOKUP(B490,'controle 2022'!A:D,4,0)</f>
        <v>In dienst</v>
      </c>
    </row>
    <row r="491" spans="1:9" ht="30">
      <c r="A491" s="45" t="s">
        <v>77</v>
      </c>
      <c r="B491" s="27">
        <v>12124</v>
      </c>
      <c r="C491" s="27" t="str">
        <f>VLOOKUP(B491,chauffeurslijst!A:B,2,0)</f>
        <v>Van Vliet Tom</v>
      </c>
      <c r="D491" s="81">
        <v>42121</v>
      </c>
      <c r="E491" s="38" t="s">
        <v>555</v>
      </c>
      <c r="F491" s="38">
        <f t="shared" si="16"/>
        <v>4</v>
      </c>
      <c r="G491" s="22">
        <f t="shared" si="17"/>
        <v>2015</v>
      </c>
      <c r="H491" s="22">
        <f>COUNTIF(B:B,B491)</f>
        <v>46</v>
      </c>
      <c r="I491" t="str">
        <f>VLOOKUP(B491,'controle 2022'!A:D,4,0)</f>
        <v>In dienst</v>
      </c>
    </row>
    <row r="492" spans="1:9">
      <c r="A492" s="47" t="s">
        <v>38</v>
      </c>
      <c r="B492" s="27">
        <v>12124</v>
      </c>
      <c r="C492" s="27" t="str">
        <f>VLOOKUP(B492,chauffeurslijst!A:B,2,0)</f>
        <v>Van Vliet Tom</v>
      </c>
      <c r="D492" s="81">
        <v>42121</v>
      </c>
      <c r="E492" s="38" t="s">
        <v>556</v>
      </c>
      <c r="F492" s="38">
        <f t="shared" si="16"/>
        <v>4</v>
      </c>
      <c r="G492" s="22">
        <f t="shared" si="17"/>
        <v>2015</v>
      </c>
      <c r="H492" s="22">
        <f>COUNTIF(B:B,B492)</f>
        <v>46</v>
      </c>
      <c r="I492" t="str">
        <f>VLOOKUP(B492,'controle 2022'!A:D,4,0)</f>
        <v>In dienst</v>
      </c>
    </row>
    <row r="493" spans="1:9">
      <c r="A493" s="45" t="s">
        <v>65</v>
      </c>
      <c r="B493" s="27">
        <v>12124</v>
      </c>
      <c r="C493" s="27" t="str">
        <f>VLOOKUP(B493,chauffeurslijst!A:B,2,0)</f>
        <v>Van Vliet Tom</v>
      </c>
      <c r="D493" s="81">
        <v>42145</v>
      </c>
      <c r="E493" s="38" t="s">
        <v>557</v>
      </c>
      <c r="F493" s="38">
        <f t="shared" si="16"/>
        <v>5</v>
      </c>
      <c r="G493" s="22">
        <f t="shared" si="17"/>
        <v>2015</v>
      </c>
      <c r="H493" s="22">
        <f>COUNTIF(B:B,B493)</f>
        <v>46</v>
      </c>
      <c r="I493" t="str">
        <f>VLOOKUP(B493,'controle 2022'!A:D,4,0)</f>
        <v>In dienst</v>
      </c>
    </row>
    <row r="494" spans="1:9" ht="30.75" customHeight="1">
      <c r="A494" s="45" t="s">
        <v>77</v>
      </c>
      <c r="B494" s="27">
        <v>12124</v>
      </c>
      <c r="C494" s="27" t="str">
        <f>VLOOKUP(B494,chauffeurslijst!A:B,2,0)</f>
        <v>Van Vliet Tom</v>
      </c>
      <c r="D494" s="81">
        <v>42145</v>
      </c>
      <c r="E494" s="38" t="s">
        <v>558</v>
      </c>
      <c r="F494" s="38">
        <f t="shared" si="16"/>
        <v>5</v>
      </c>
      <c r="G494" s="22">
        <f t="shared" si="17"/>
        <v>2015</v>
      </c>
      <c r="H494" s="22">
        <f>COUNTIF(B:B,B494)</f>
        <v>46</v>
      </c>
      <c r="I494" t="str">
        <f>VLOOKUP(B494,'controle 2022'!A:D,4,0)</f>
        <v>In dienst</v>
      </c>
    </row>
    <row r="495" spans="1:9">
      <c r="A495" s="45" t="s">
        <v>27</v>
      </c>
      <c r="B495" s="27">
        <v>12124</v>
      </c>
      <c r="C495" s="27" t="str">
        <f>VLOOKUP(B495,chauffeurslijst!A:B,2,0)</f>
        <v>Van Vliet Tom</v>
      </c>
      <c r="D495" s="81">
        <v>42145</v>
      </c>
      <c r="E495" s="41" t="s">
        <v>559</v>
      </c>
      <c r="F495" s="38">
        <f t="shared" si="16"/>
        <v>5</v>
      </c>
      <c r="G495" s="22">
        <f t="shared" si="17"/>
        <v>2015</v>
      </c>
      <c r="H495" s="22">
        <f>COUNTIF(B:B,B495)</f>
        <v>46</v>
      </c>
      <c r="I495" t="str">
        <f>VLOOKUP(B495,'controle 2022'!A:D,4,0)</f>
        <v>In dienst</v>
      </c>
    </row>
    <row r="496" spans="1:9">
      <c r="A496" s="47" t="s">
        <v>38</v>
      </c>
      <c r="B496" s="27">
        <v>12124</v>
      </c>
      <c r="C496" s="27" t="str">
        <f>VLOOKUP(B496,chauffeurslijst!A:B,2,0)</f>
        <v>Van Vliet Tom</v>
      </c>
      <c r="D496" s="81">
        <v>42145</v>
      </c>
      <c r="E496" s="38" t="s">
        <v>559</v>
      </c>
      <c r="F496" s="38">
        <f t="shared" si="16"/>
        <v>5</v>
      </c>
      <c r="G496" s="22">
        <f t="shared" si="17"/>
        <v>2015</v>
      </c>
      <c r="H496" s="22">
        <f>COUNTIF(B:B,B496)</f>
        <v>46</v>
      </c>
      <c r="I496" t="str">
        <f>VLOOKUP(B496,'controle 2022'!A:D,4,0)</f>
        <v>In dienst</v>
      </c>
    </row>
    <row r="497" spans="1:9">
      <c r="A497" s="45" t="s">
        <v>14</v>
      </c>
      <c r="B497" s="27">
        <v>12124</v>
      </c>
      <c r="C497" s="27" t="str">
        <f>VLOOKUP(B497,chauffeurslijst!A:B,2,0)</f>
        <v>Van Vliet Tom</v>
      </c>
      <c r="D497" s="81">
        <v>42145</v>
      </c>
      <c r="E497" s="38" t="s">
        <v>559</v>
      </c>
      <c r="F497" s="38">
        <f t="shared" si="16"/>
        <v>5</v>
      </c>
      <c r="G497" s="22">
        <f t="shared" si="17"/>
        <v>2015</v>
      </c>
      <c r="H497" s="22">
        <f>COUNTIF(B:B,B497)</f>
        <v>46</v>
      </c>
      <c r="I497" t="str">
        <f>VLOOKUP(B497,'controle 2022'!A:D,4,0)</f>
        <v>In dienst</v>
      </c>
    </row>
    <row r="498" spans="1:9">
      <c r="A498" s="45" t="s">
        <v>23</v>
      </c>
      <c r="B498" s="27">
        <v>12124</v>
      </c>
      <c r="C498" s="27" t="str">
        <f>VLOOKUP(B498,chauffeurslijst!A:B,2,0)</f>
        <v>Van Vliet Tom</v>
      </c>
      <c r="D498" s="81">
        <v>42276</v>
      </c>
      <c r="E498" s="41" t="s">
        <v>560</v>
      </c>
      <c r="F498" s="38">
        <f t="shared" si="16"/>
        <v>9</v>
      </c>
      <c r="G498" s="22">
        <f t="shared" si="17"/>
        <v>2015</v>
      </c>
      <c r="H498" s="22">
        <f>COUNTIF(B:B,B498)</f>
        <v>46</v>
      </c>
      <c r="I498" t="str">
        <f>VLOOKUP(B498,'controle 2022'!A:D,4,0)</f>
        <v>In dienst</v>
      </c>
    </row>
    <row r="499" spans="1:9">
      <c r="A499" s="45" t="s">
        <v>14</v>
      </c>
      <c r="B499" s="27">
        <v>12124</v>
      </c>
      <c r="C499" s="27" t="str">
        <f>VLOOKUP(B499,chauffeurslijst!A:B,2,0)</f>
        <v>Van Vliet Tom</v>
      </c>
      <c r="D499" s="81">
        <v>42276</v>
      </c>
      <c r="E499" s="41" t="s">
        <v>560</v>
      </c>
      <c r="F499" s="38">
        <f t="shared" si="16"/>
        <v>9</v>
      </c>
      <c r="G499" s="22">
        <f t="shared" si="17"/>
        <v>2015</v>
      </c>
      <c r="H499" s="22">
        <f>COUNTIF(B:B,B499)</f>
        <v>46</v>
      </c>
      <c r="I499" t="str">
        <f>VLOOKUP(B499,'controle 2022'!A:D,4,0)</f>
        <v>In dienst</v>
      </c>
    </row>
    <row r="500" spans="1:9">
      <c r="A500" s="45" t="s">
        <v>77</v>
      </c>
      <c r="B500" s="27">
        <v>12124</v>
      </c>
      <c r="C500" s="27" t="str">
        <f>VLOOKUP(B500,chauffeurslijst!A:B,2,0)</f>
        <v>Van Vliet Tom</v>
      </c>
      <c r="D500" s="81">
        <v>42276</v>
      </c>
      <c r="E500" s="41" t="s">
        <v>560</v>
      </c>
      <c r="F500" s="38">
        <f t="shared" si="16"/>
        <v>9</v>
      </c>
      <c r="G500" s="22">
        <f t="shared" si="17"/>
        <v>2015</v>
      </c>
      <c r="H500" s="22">
        <f>COUNTIF(B:B,B500)</f>
        <v>46</v>
      </c>
      <c r="I500" t="str">
        <f>VLOOKUP(B500,'controle 2022'!A:D,4,0)</f>
        <v>In dienst</v>
      </c>
    </row>
    <row r="501" spans="1:9">
      <c r="A501" s="47" t="s">
        <v>38</v>
      </c>
      <c r="B501" s="27">
        <v>12124</v>
      </c>
      <c r="C501" s="27" t="str">
        <f>VLOOKUP(B501,chauffeurslijst!A:B,2,0)</f>
        <v>Van Vliet Tom</v>
      </c>
      <c r="D501" s="81">
        <v>42276</v>
      </c>
      <c r="E501" s="38" t="s">
        <v>561</v>
      </c>
      <c r="F501" s="38">
        <f t="shared" si="16"/>
        <v>9</v>
      </c>
      <c r="G501" s="22">
        <f t="shared" si="17"/>
        <v>2015</v>
      </c>
      <c r="H501" s="22">
        <f>COUNTIF(B:B,B501)</f>
        <v>46</v>
      </c>
      <c r="I501" t="str">
        <f>VLOOKUP(B501,'controle 2022'!A:D,4,0)</f>
        <v>In dienst</v>
      </c>
    </row>
    <row r="502" spans="1:9" ht="45">
      <c r="A502" s="45" t="s">
        <v>14</v>
      </c>
      <c r="B502" s="27">
        <v>12124</v>
      </c>
      <c r="C502" s="27" t="str">
        <f>VLOOKUP(B502,chauffeurslijst!A:B,2,0)</f>
        <v>Van Vliet Tom</v>
      </c>
      <c r="D502" s="81">
        <v>42286</v>
      </c>
      <c r="E502" s="41" t="s">
        <v>562</v>
      </c>
      <c r="F502" s="38">
        <f t="shared" si="16"/>
        <v>10</v>
      </c>
      <c r="G502" s="22">
        <f t="shared" si="17"/>
        <v>2015</v>
      </c>
      <c r="H502" s="22">
        <f>COUNTIF(B:B,B502)</f>
        <v>46</v>
      </c>
      <c r="I502" t="str">
        <f>VLOOKUP(B502,'controle 2022'!A:D,4,0)</f>
        <v>In dienst</v>
      </c>
    </row>
    <row r="503" spans="1:9">
      <c r="A503" s="45" t="s">
        <v>508</v>
      </c>
      <c r="B503" s="27">
        <v>12124</v>
      </c>
      <c r="C503" s="27" t="str">
        <f>VLOOKUP(B503,chauffeurslijst!A:B,2,0)</f>
        <v>Van Vliet Tom</v>
      </c>
      <c r="D503" s="81">
        <v>42858</v>
      </c>
      <c r="E503" s="38" t="s">
        <v>509</v>
      </c>
      <c r="F503" s="38">
        <f t="shared" si="16"/>
        <v>5</v>
      </c>
      <c r="G503" s="22">
        <f t="shared" si="17"/>
        <v>2017</v>
      </c>
      <c r="H503" s="22">
        <f>COUNTIF(B:B,B503)</f>
        <v>46</v>
      </c>
      <c r="I503" t="str">
        <f>VLOOKUP(B503,'controle 2022'!A:D,4,0)</f>
        <v>In dienst</v>
      </c>
    </row>
    <row r="504" spans="1:9">
      <c r="A504" s="45" t="s">
        <v>413</v>
      </c>
      <c r="B504" s="27">
        <v>12124</v>
      </c>
      <c r="C504" s="27" t="str">
        <f>VLOOKUP(B504,chauffeurslijst!A:B,2,0)</f>
        <v>Van Vliet Tom</v>
      </c>
      <c r="D504" s="81">
        <v>42906</v>
      </c>
      <c r="E504" s="38" t="s">
        <v>563</v>
      </c>
      <c r="F504" s="38">
        <f t="shared" si="16"/>
        <v>6</v>
      </c>
      <c r="G504" s="22">
        <f t="shared" si="17"/>
        <v>2017</v>
      </c>
      <c r="H504" s="22">
        <f>COUNTIF(B:B,B504)</f>
        <v>46</v>
      </c>
      <c r="I504" t="str">
        <f>VLOOKUP(B504,'controle 2022'!A:D,4,0)</f>
        <v>In dienst</v>
      </c>
    </row>
    <row r="505" spans="1:9">
      <c r="A505" s="45" t="s">
        <v>27</v>
      </c>
      <c r="B505" s="27">
        <v>12124</v>
      </c>
      <c r="C505" s="27" t="str">
        <f>VLOOKUP(B505,chauffeurslijst!A:B,2,0)</f>
        <v>Van Vliet Tom</v>
      </c>
      <c r="D505" s="81">
        <v>42906</v>
      </c>
      <c r="E505" s="38" t="s">
        <v>563</v>
      </c>
      <c r="F505" s="38">
        <f t="shared" si="16"/>
        <v>6</v>
      </c>
      <c r="G505" s="22">
        <f t="shared" si="17"/>
        <v>2017</v>
      </c>
      <c r="H505" s="22">
        <f>COUNTIF(B:B,B505)</f>
        <v>46</v>
      </c>
      <c r="I505" t="str">
        <f>VLOOKUP(B505,'controle 2022'!A:D,4,0)</f>
        <v>In dienst</v>
      </c>
    </row>
    <row r="506" spans="1:9" ht="30">
      <c r="A506" s="45" t="s">
        <v>79</v>
      </c>
      <c r="B506" s="27">
        <v>12124</v>
      </c>
      <c r="C506" s="27" t="str">
        <f>IF(ISNA(VLOOKUP(B506,chauffeurslijst!A:B,2,0)),"",(VLOOKUP(B506,chauffeurslijst!A:B,2,0)))</f>
        <v>Van Vliet Tom</v>
      </c>
      <c r="D506" s="81">
        <v>42992</v>
      </c>
      <c r="E506" s="38" t="s">
        <v>564</v>
      </c>
      <c r="F506" s="38">
        <f t="shared" si="16"/>
        <v>9</v>
      </c>
      <c r="G506" s="22">
        <f t="shared" si="17"/>
        <v>2017</v>
      </c>
      <c r="H506" s="22">
        <f>COUNTIF(B:B,B506)</f>
        <v>46</v>
      </c>
      <c r="I506" t="str">
        <f>VLOOKUP(B506,'controle 2022'!A:D,4,0)</f>
        <v>In dienst</v>
      </c>
    </row>
    <row r="507" spans="1:9" ht="30">
      <c r="A507" s="45" t="s">
        <v>79</v>
      </c>
      <c r="B507" s="27">
        <v>12124</v>
      </c>
      <c r="C507" s="27" t="str">
        <f>IF(ISNA(VLOOKUP(B507,chauffeurslijst!A:B,2,0)),"",(VLOOKUP(B507,chauffeurslijst!A:B,2,0)))</f>
        <v>Van Vliet Tom</v>
      </c>
      <c r="D507" s="81">
        <v>42992</v>
      </c>
      <c r="E507" s="38" t="s">
        <v>565</v>
      </c>
      <c r="F507" s="38">
        <f t="shared" si="16"/>
        <v>9</v>
      </c>
      <c r="G507" s="22">
        <f t="shared" si="17"/>
        <v>2017</v>
      </c>
      <c r="H507" s="22">
        <f>COUNTIF(B:B,B507)</f>
        <v>46</v>
      </c>
      <c r="I507" t="str">
        <f>VLOOKUP(B507,'controle 2022'!A:D,4,0)</f>
        <v>In dienst</v>
      </c>
    </row>
    <row r="508" spans="1:9" ht="30">
      <c r="A508" s="45" t="s">
        <v>79</v>
      </c>
      <c r="B508" s="27">
        <v>12124</v>
      </c>
      <c r="C508" s="27" t="str">
        <f>IF(ISNA(VLOOKUP(B508,chauffeurslijst!A:B,2,0)),"",(VLOOKUP(B508,chauffeurslijst!A:B,2,0)))</f>
        <v>Van Vliet Tom</v>
      </c>
      <c r="D508" s="81">
        <v>43166</v>
      </c>
      <c r="E508" s="38" t="s">
        <v>566</v>
      </c>
      <c r="F508" s="38">
        <f t="shared" si="16"/>
        <v>3</v>
      </c>
      <c r="G508" s="22">
        <f t="shared" si="17"/>
        <v>2018</v>
      </c>
      <c r="H508" s="22">
        <f>COUNTIF(B:B,B508)</f>
        <v>46</v>
      </c>
      <c r="I508" t="str">
        <f>VLOOKUP(B508,'controle 2022'!A:D,4,0)</f>
        <v>In dienst</v>
      </c>
    </row>
    <row r="509" spans="1:9">
      <c r="A509" s="45" t="s">
        <v>147</v>
      </c>
      <c r="B509" s="27">
        <v>12124</v>
      </c>
      <c r="C509" s="27" t="str">
        <f>IF(ISNA(VLOOKUP(B509,chauffeurslijst!A:B,2,0)),"",(VLOOKUP(B509,chauffeurslijst!A:B,2,0)))</f>
        <v>Van Vliet Tom</v>
      </c>
      <c r="D509" s="81">
        <v>43475</v>
      </c>
      <c r="E509" s="38" t="s">
        <v>567</v>
      </c>
      <c r="F509" s="38">
        <f t="shared" si="16"/>
        <v>1</v>
      </c>
      <c r="G509" s="22">
        <f t="shared" si="17"/>
        <v>2019</v>
      </c>
      <c r="H509" s="22">
        <f>COUNTIF(B:B,B509)</f>
        <v>46</v>
      </c>
      <c r="I509" t="str">
        <f>VLOOKUP(B509,'controle 2022'!A:D,4,0)</f>
        <v>In dienst</v>
      </c>
    </row>
    <row r="510" spans="1:9" ht="60">
      <c r="A510" s="45" t="s">
        <v>79</v>
      </c>
      <c r="B510" s="27">
        <v>12124</v>
      </c>
      <c r="C510" s="27" t="s">
        <v>568</v>
      </c>
      <c r="D510" s="81">
        <v>43580</v>
      </c>
      <c r="E510" s="38" t="s">
        <v>569</v>
      </c>
      <c r="F510" s="38">
        <f t="shared" si="16"/>
        <v>4</v>
      </c>
      <c r="G510" s="22">
        <f t="shared" si="17"/>
        <v>2019</v>
      </c>
      <c r="H510" s="22">
        <f>COUNTIF(B:B,B510)</f>
        <v>46</v>
      </c>
      <c r="I510" t="str">
        <f>VLOOKUP(B510,'controle 2022'!A:D,4,0)</f>
        <v>In dienst</v>
      </c>
    </row>
    <row r="511" spans="1:9">
      <c r="A511" s="45" t="s">
        <v>27</v>
      </c>
      <c r="B511" s="27">
        <v>12173</v>
      </c>
      <c r="C511" s="27" t="str">
        <f>VLOOKUP(B511,chauffeurslijst!A:B,2,0)</f>
        <v>De Feyter David</v>
      </c>
      <c r="D511" s="81">
        <v>40990</v>
      </c>
      <c r="E511" s="56">
        <v>40990</v>
      </c>
      <c r="F511" s="38">
        <f t="shared" si="16"/>
        <v>3</v>
      </c>
      <c r="G511" s="22">
        <f t="shared" si="17"/>
        <v>2012</v>
      </c>
      <c r="H511" s="22">
        <f>COUNTIF(B:B,B511)</f>
        <v>6</v>
      </c>
      <c r="I511" t="str">
        <f>VLOOKUP(B511,'controle 2022'!A:D,4,0)</f>
        <v>In dienst</v>
      </c>
    </row>
    <row r="512" spans="1:9" ht="135">
      <c r="A512" s="45" t="s">
        <v>25</v>
      </c>
      <c r="B512" s="27">
        <v>12173</v>
      </c>
      <c r="C512" s="27" t="str">
        <f>VLOOKUP(B512,chauffeurslijst!A:B,2,0)</f>
        <v>De Feyter David</v>
      </c>
      <c r="D512" s="81">
        <v>43202</v>
      </c>
      <c r="E512" s="38" t="s">
        <v>570</v>
      </c>
      <c r="F512" s="38">
        <f t="shared" si="16"/>
        <v>4</v>
      </c>
      <c r="G512" s="22">
        <f t="shared" si="17"/>
        <v>2018</v>
      </c>
      <c r="H512" s="22">
        <f>COUNTIF(B:B,B512)</f>
        <v>6</v>
      </c>
      <c r="I512" t="str">
        <f>VLOOKUP(B512,'controle 2022'!A:D,4,0)</f>
        <v>In dienst</v>
      </c>
    </row>
    <row r="513" spans="1:9" ht="30">
      <c r="A513" s="45" t="s">
        <v>121</v>
      </c>
      <c r="B513" s="27">
        <v>12173</v>
      </c>
      <c r="C513" s="27" t="s">
        <v>571</v>
      </c>
      <c r="D513" s="81">
        <v>43964</v>
      </c>
      <c r="E513" s="56" t="s">
        <v>572</v>
      </c>
      <c r="F513" s="38">
        <f t="shared" si="16"/>
        <v>5</v>
      </c>
      <c r="G513" s="22">
        <f t="shared" si="17"/>
        <v>2020</v>
      </c>
      <c r="H513" s="22">
        <f>COUNTIF(B:B,B513)</f>
        <v>6</v>
      </c>
      <c r="I513" t="str">
        <f>VLOOKUP(B513,'controle 2022'!A:D,4,0)</f>
        <v>In dienst</v>
      </c>
    </row>
    <row r="514" spans="1:9" ht="30">
      <c r="A514" s="45" t="s">
        <v>121</v>
      </c>
      <c r="B514" s="27">
        <v>12173</v>
      </c>
      <c r="C514" s="27" t="s">
        <v>571</v>
      </c>
      <c r="D514" s="81">
        <v>43986</v>
      </c>
      <c r="E514" s="56" t="s">
        <v>573</v>
      </c>
      <c r="F514" s="38">
        <f t="shared" si="16"/>
        <v>6</v>
      </c>
      <c r="G514" s="22">
        <f t="shared" si="17"/>
        <v>2020</v>
      </c>
      <c r="H514" s="22">
        <f>COUNTIF(B:B,B514)</f>
        <v>6</v>
      </c>
      <c r="I514" t="str">
        <f>VLOOKUP(B514,'controle 2022'!A:D,4,0)</f>
        <v>In dienst</v>
      </c>
    </row>
    <row r="515" spans="1:9" ht="30">
      <c r="A515" s="45" t="s">
        <v>121</v>
      </c>
      <c r="B515" s="27">
        <v>12173</v>
      </c>
      <c r="C515" s="27" t="s">
        <v>571</v>
      </c>
      <c r="D515" s="81">
        <v>44022</v>
      </c>
      <c r="E515" s="56" t="s">
        <v>574</v>
      </c>
      <c r="F515" s="38">
        <f t="shared" si="16"/>
        <v>7</v>
      </c>
      <c r="G515" s="22">
        <f t="shared" si="17"/>
        <v>2020</v>
      </c>
      <c r="H515" s="22">
        <f>COUNTIF(B:B,B515)</f>
        <v>6</v>
      </c>
      <c r="I515" t="str">
        <f>VLOOKUP(B515,'controle 2022'!A:D,4,0)</f>
        <v>In dienst</v>
      </c>
    </row>
    <row r="516" spans="1:9" ht="30">
      <c r="A516" s="45" t="s">
        <v>121</v>
      </c>
      <c r="B516" s="27">
        <v>12173</v>
      </c>
      <c r="C516" s="27" t="s">
        <v>571</v>
      </c>
      <c r="D516" s="81">
        <v>44060</v>
      </c>
      <c r="E516" s="56" t="s">
        <v>575</v>
      </c>
      <c r="F516" s="38">
        <f t="shared" si="16"/>
        <v>8</v>
      </c>
      <c r="G516" s="22">
        <f t="shared" si="17"/>
        <v>2020</v>
      </c>
      <c r="H516" s="22">
        <f>COUNTIF(B:B,B516)</f>
        <v>6</v>
      </c>
      <c r="I516" t="str">
        <f>VLOOKUP(B516,'controle 2022'!A:D,4,0)</f>
        <v>In dienst</v>
      </c>
    </row>
    <row r="517" spans="1:9" ht="30">
      <c r="A517" s="45" t="s">
        <v>77</v>
      </c>
      <c r="B517" s="27">
        <v>12514</v>
      </c>
      <c r="C517" s="27" t="str">
        <f>VLOOKUP(B517,chauffeurslijst!A:B,2,0)</f>
        <v>De Smet Kenneth</v>
      </c>
      <c r="D517" s="81">
        <v>42012</v>
      </c>
      <c r="E517" s="38" t="s">
        <v>576</v>
      </c>
      <c r="F517" s="38">
        <f t="shared" si="16"/>
        <v>1</v>
      </c>
      <c r="G517" s="22">
        <f t="shared" si="17"/>
        <v>2015</v>
      </c>
      <c r="H517" s="22">
        <f>COUNTIF(B:B,B517)</f>
        <v>20</v>
      </c>
      <c r="I517" t="str">
        <f>VLOOKUP(B517,'controle 2022'!A:D,4,0)</f>
        <v>In dienst</v>
      </c>
    </row>
    <row r="518" spans="1:9" ht="30">
      <c r="A518" s="45" t="s">
        <v>77</v>
      </c>
      <c r="B518" s="27">
        <v>12514</v>
      </c>
      <c r="C518" s="27" t="str">
        <f>VLOOKUP(B518,chauffeurslijst!A:B,2,0)</f>
        <v>De Smet Kenneth</v>
      </c>
      <c r="D518" s="81">
        <v>42128</v>
      </c>
      <c r="E518" s="38" t="s">
        <v>577</v>
      </c>
      <c r="F518" s="38">
        <f t="shared" si="16"/>
        <v>5</v>
      </c>
      <c r="G518" s="22">
        <f t="shared" si="17"/>
        <v>2015</v>
      </c>
      <c r="H518" s="22">
        <f>COUNTIF(B:B,B518)</f>
        <v>20</v>
      </c>
      <c r="I518" t="str">
        <f>VLOOKUP(B518,'controle 2022'!A:D,4,0)</f>
        <v>In dienst</v>
      </c>
    </row>
    <row r="519" spans="1:9" ht="75">
      <c r="A519" s="45" t="s">
        <v>77</v>
      </c>
      <c r="B519" s="27">
        <v>12514</v>
      </c>
      <c r="C519" s="27" t="str">
        <f>VLOOKUP(B519,chauffeurslijst!A:B,2,0)</f>
        <v>De Smet Kenneth</v>
      </c>
      <c r="D519" s="81">
        <v>42332</v>
      </c>
      <c r="E519" s="38" t="s">
        <v>578</v>
      </c>
      <c r="F519" s="38">
        <f t="shared" si="16"/>
        <v>11</v>
      </c>
      <c r="G519" s="22">
        <f t="shared" si="17"/>
        <v>2015</v>
      </c>
      <c r="H519" s="22">
        <f>COUNTIF(B:B,B519)</f>
        <v>20</v>
      </c>
      <c r="I519" t="str">
        <f>VLOOKUP(B519,'controle 2022'!A:D,4,0)</f>
        <v>In dienst</v>
      </c>
    </row>
    <row r="520" spans="1:9">
      <c r="A520" s="45" t="s">
        <v>79</v>
      </c>
      <c r="B520" s="27">
        <v>12514</v>
      </c>
      <c r="C520" s="27" t="str">
        <f>VLOOKUP(B520,chauffeurslijst!A:B,2,0)</f>
        <v>De Smet Kenneth</v>
      </c>
      <c r="D520" s="81">
        <v>43277</v>
      </c>
      <c r="E520" s="38" t="s">
        <v>579</v>
      </c>
      <c r="F520" s="38">
        <f t="shared" si="16"/>
        <v>6</v>
      </c>
      <c r="G520" s="22">
        <f t="shared" si="17"/>
        <v>2018</v>
      </c>
      <c r="H520" s="22">
        <f>COUNTIF(B:B,B520)</f>
        <v>20</v>
      </c>
      <c r="I520" t="str">
        <f>VLOOKUP(B520,'controle 2022'!A:D,4,0)</f>
        <v>In dienst</v>
      </c>
    </row>
    <row r="521" spans="1:9">
      <c r="A521" s="45" t="s">
        <v>147</v>
      </c>
      <c r="B521" s="27">
        <v>12514</v>
      </c>
      <c r="C521" s="27" t="str">
        <f>VLOOKUP(B521,chauffeurslijst!A:B,2,0)</f>
        <v>De Smet Kenneth</v>
      </c>
      <c r="D521" s="81">
        <v>43451</v>
      </c>
      <c r="E521" s="38" t="s">
        <v>580</v>
      </c>
      <c r="F521" s="38">
        <f t="shared" si="16"/>
        <v>12</v>
      </c>
      <c r="G521" s="22">
        <f t="shared" si="17"/>
        <v>2018</v>
      </c>
      <c r="H521" s="22">
        <f>COUNTIF(B:B,B521)</f>
        <v>20</v>
      </c>
      <c r="I521" t="str">
        <f>VLOOKUP(B521,'controle 2022'!A:D,4,0)</f>
        <v>In dienst</v>
      </c>
    </row>
    <row r="522" spans="1:9">
      <c r="A522" s="45" t="s">
        <v>226</v>
      </c>
      <c r="B522" s="27">
        <v>12514</v>
      </c>
      <c r="C522" s="27" t="str">
        <f>VLOOKUP(B522,chauffeurslijst!A:B,2,0)</f>
        <v>De Smet Kenneth</v>
      </c>
      <c r="D522" s="81">
        <v>43559</v>
      </c>
      <c r="E522" s="38" t="s">
        <v>581</v>
      </c>
      <c r="F522" s="38">
        <f t="shared" si="16"/>
        <v>4</v>
      </c>
      <c r="G522" s="22">
        <f t="shared" si="17"/>
        <v>2019</v>
      </c>
      <c r="H522" s="22">
        <f>COUNTIF(B:B,B522)</f>
        <v>20</v>
      </c>
      <c r="I522" t="str">
        <f>VLOOKUP(B522,'controle 2022'!A:D,4,0)</f>
        <v>In dienst</v>
      </c>
    </row>
    <row r="523" spans="1:9" ht="30">
      <c r="A523" s="45" t="s">
        <v>77</v>
      </c>
      <c r="B523" s="27">
        <v>12514</v>
      </c>
      <c r="C523" s="27" t="str">
        <f>VLOOKUP(B523,chauffeurslijst!A:B,2,0)</f>
        <v>De Smet Kenneth</v>
      </c>
      <c r="D523" s="81">
        <v>43752</v>
      </c>
      <c r="E523" s="38" t="s">
        <v>582</v>
      </c>
      <c r="F523" s="38">
        <f t="shared" si="16"/>
        <v>10</v>
      </c>
      <c r="G523" s="22">
        <f t="shared" si="17"/>
        <v>2019</v>
      </c>
      <c r="H523" s="22">
        <f>COUNTIF(B:B,B523)</f>
        <v>20</v>
      </c>
      <c r="I523" t="str">
        <f>VLOOKUP(B523,'controle 2022'!A:D,4,0)</f>
        <v>In dienst</v>
      </c>
    </row>
    <row r="524" spans="1:9">
      <c r="A524" s="45" t="s">
        <v>226</v>
      </c>
      <c r="B524" s="27">
        <v>12514</v>
      </c>
      <c r="C524" s="27" t="str">
        <f>VLOOKUP(B524,chauffeurslijst!A:B,2,0)</f>
        <v>De Smet Kenneth</v>
      </c>
      <c r="D524" s="81">
        <v>43760</v>
      </c>
      <c r="E524" s="38" t="s">
        <v>583</v>
      </c>
      <c r="F524" s="38">
        <f t="shared" si="16"/>
        <v>10</v>
      </c>
      <c r="G524" s="22">
        <f t="shared" si="17"/>
        <v>2019</v>
      </c>
      <c r="H524" s="22">
        <f>COUNTIF(B:B,B524)</f>
        <v>20</v>
      </c>
      <c r="I524" t="str">
        <f>VLOOKUP(B524,'controle 2022'!A:D,4,0)</f>
        <v>In dienst</v>
      </c>
    </row>
    <row r="525" spans="1:9" ht="60">
      <c r="A525" s="45" t="s">
        <v>226</v>
      </c>
      <c r="B525" s="27">
        <v>12514</v>
      </c>
      <c r="C525" s="27" t="str">
        <f>VLOOKUP(B525,chauffeurslijst!A:B,2,0)</f>
        <v>De Smet Kenneth</v>
      </c>
      <c r="D525" s="81">
        <v>43794</v>
      </c>
      <c r="E525" s="38" t="s">
        <v>584</v>
      </c>
      <c r="F525" s="38">
        <f t="shared" si="16"/>
        <v>11</v>
      </c>
      <c r="G525" s="22">
        <f t="shared" si="17"/>
        <v>2019</v>
      </c>
      <c r="H525" s="22">
        <f>COUNTIF(B:B,B525)</f>
        <v>20</v>
      </c>
      <c r="I525" t="str">
        <f>VLOOKUP(B525,'controle 2022'!A:D,4,0)</f>
        <v>In dienst</v>
      </c>
    </row>
    <row r="526" spans="1:9" ht="60">
      <c r="A526" s="45" t="s">
        <v>226</v>
      </c>
      <c r="B526" s="27">
        <v>12514</v>
      </c>
      <c r="C526" s="27" t="str">
        <f>VLOOKUP(B526,chauffeurslijst!A:B,2,0)</f>
        <v>De Smet Kenneth</v>
      </c>
      <c r="D526" s="81">
        <v>43965</v>
      </c>
      <c r="E526" s="56" t="s">
        <v>585</v>
      </c>
      <c r="F526" s="38">
        <f t="shared" si="16"/>
        <v>5</v>
      </c>
      <c r="G526" s="22">
        <f t="shared" si="17"/>
        <v>2020</v>
      </c>
      <c r="H526" s="22">
        <f>COUNTIF(B:B,B526)</f>
        <v>20</v>
      </c>
      <c r="I526" t="str">
        <f>VLOOKUP(B526,'controle 2022'!A:D,4,0)</f>
        <v>In dienst</v>
      </c>
    </row>
    <row r="527" spans="1:9" ht="30">
      <c r="A527" s="45" t="s">
        <v>226</v>
      </c>
      <c r="B527" s="27">
        <v>12514</v>
      </c>
      <c r="C527" s="27" t="str">
        <f>VLOOKUP(B527,chauffeurslijst!A:B,2,0)</f>
        <v>De Smet Kenneth</v>
      </c>
      <c r="D527" s="81">
        <v>43966</v>
      </c>
      <c r="E527" s="56" t="s">
        <v>586</v>
      </c>
      <c r="F527" s="38">
        <f t="shared" si="16"/>
        <v>5</v>
      </c>
      <c r="G527" s="22">
        <f t="shared" si="17"/>
        <v>2020</v>
      </c>
      <c r="H527" s="22">
        <f>COUNTIF(B:B,B527)</f>
        <v>20</v>
      </c>
      <c r="I527" t="str">
        <f>VLOOKUP(B527,'controle 2022'!A:D,4,0)</f>
        <v>In dienst</v>
      </c>
    </row>
    <row r="528" spans="1:9">
      <c r="A528" s="45" t="s">
        <v>11</v>
      </c>
      <c r="B528" s="27">
        <v>12514</v>
      </c>
      <c r="C528" s="27" t="str">
        <f>VLOOKUP(B528,[1]chauffeurslijst!A:B,2,0)</f>
        <v>De Smet Kenneth</v>
      </c>
      <c r="D528" s="81">
        <v>44083</v>
      </c>
      <c r="E528" s="56" t="s">
        <v>587</v>
      </c>
      <c r="F528" s="38">
        <f t="shared" si="16"/>
        <v>9</v>
      </c>
      <c r="G528" s="22">
        <f t="shared" si="17"/>
        <v>2020</v>
      </c>
      <c r="H528" s="22">
        <f>COUNTIF(B:B,B528)</f>
        <v>20</v>
      </c>
      <c r="I528" t="str">
        <f>VLOOKUP(B528,'controle 2022'!A:D,4,0)</f>
        <v>In dienst</v>
      </c>
    </row>
    <row r="529" spans="1:9">
      <c r="A529" s="45" t="s">
        <v>11</v>
      </c>
      <c r="B529" s="27">
        <v>12514</v>
      </c>
      <c r="C529" s="27" t="str">
        <f>VLOOKUP(B529,[1]chauffeurslijst!A:B,2,0)</f>
        <v>De Smet Kenneth</v>
      </c>
      <c r="D529" s="81">
        <v>44110</v>
      </c>
      <c r="E529" s="56" t="s">
        <v>588</v>
      </c>
      <c r="F529" s="38">
        <f t="shared" si="16"/>
        <v>10</v>
      </c>
      <c r="G529" s="22">
        <f t="shared" si="17"/>
        <v>2020</v>
      </c>
      <c r="H529" s="22">
        <f>COUNTIF(B:B,B529)</f>
        <v>20</v>
      </c>
      <c r="I529" t="str">
        <f>VLOOKUP(B529,'controle 2022'!A:D,4,0)</f>
        <v>In dienst</v>
      </c>
    </row>
    <row r="530" spans="1:9" ht="30">
      <c r="A530" s="45" t="s">
        <v>11</v>
      </c>
      <c r="B530" s="27">
        <v>12514</v>
      </c>
      <c r="C530" s="27" t="str">
        <f>VLOOKUP(B530,[1]chauffeurslijst!A:B,2,0)</f>
        <v>De Smet Kenneth</v>
      </c>
      <c r="D530" s="81">
        <v>44188</v>
      </c>
      <c r="E530" s="56" t="s">
        <v>589</v>
      </c>
      <c r="F530" s="38">
        <f t="shared" si="16"/>
        <v>12</v>
      </c>
      <c r="G530" s="22">
        <f t="shared" si="17"/>
        <v>2020</v>
      </c>
      <c r="H530" s="22">
        <f>COUNTIF(B:B,B530)</f>
        <v>20</v>
      </c>
      <c r="I530" t="str">
        <f>VLOOKUP(B530,'controle 2022'!A:D,4,0)</f>
        <v>In dienst</v>
      </c>
    </row>
    <row r="531" spans="1:9" ht="60">
      <c r="A531" s="45" t="s">
        <v>11</v>
      </c>
      <c r="B531" s="27">
        <v>12514</v>
      </c>
      <c r="C531" s="27" t="str">
        <f>VLOOKUP(B531,[1]chauffeurslijst!A:B,2,0)</f>
        <v>De Smet Kenneth</v>
      </c>
      <c r="D531" s="81">
        <v>44250</v>
      </c>
      <c r="E531" s="56" t="s">
        <v>590</v>
      </c>
      <c r="F531" s="38">
        <f t="shared" si="16"/>
        <v>2</v>
      </c>
      <c r="G531" s="22">
        <f t="shared" si="17"/>
        <v>2021</v>
      </c>
      <c r="H531" s="22">
        <f>COUNTIF(B:B,B531)</f>
        <v>20</v>
      </c>
      <c r="I531" t="str">
        <f>VLOOKUP(B531,'controle 2022'!A:D,4,0)</f>
        <v>In dienst</v>
      </c>
    </row>
    <row r="532" spans="1:9" ht="90">
      <c r="A532" s="45" t="s">
        <v>27</v>
      </c>
      <c r="B532" s="27">
        <v>12514</v>
      </c>
      <c r="C532" s="27" t="str">
        <f>VLOOKUP(B532,[1]chauffeurslijst!A:B,2,0)</f>
        <v>De Smet Kenneth</v>
      </c>
      <c r="D532" s="81">
        <v>44600</v>
      </c>
      <c r="E532" s="56" t="s">
        <v>591</v>
      </c>
      <c r="F532" s="38">
        <f t="shared" ref="F532:F595" si="18">MONTH(D532)</f>
        <v>2</v>
      </c>
      <c r="G532" s="22">
        <f t="shared" ref="G532:G595" si="19">YEAR(D532)</f>
        <v>2022</v>
      </c>
      <c r="H532" s="22">
        <f>COUNTIF(B:B,B532)</f>
        <v>20</v>
      </c>
      <c r="I532" t="str">
        <f>VLOOKUP(B532,'controle 2022'!A:D,4,0)</f>
        <v>In dienst</v>
      </c>
    </row>
    <row r="533" spans="1:9">
      <c r="A533" s="45" t="s">
        <v>29</v>
      </c>
      <c r="B533" s="27">
        <v>12514</v>
      </c>
      <c r="C533" s="27" t="str">
        <f>VLOOKUP(B533,[1]chauffeurslijst!A:B,2,0)</f>
        <v>De Smet Kenneth</v>
      </c>
      <c r="D533" s="81">
        <v>44732</v>
      </c>
      <c r="E533" s="56" t="s">
        <v>592</v>
      </c>
      <c r="F533" s="38">
        <f t="shared" si="18"/>
        <v>6</v>
      </c>
      <c r="G533" s="22">
        <f t="shared" si="19"/>
        <v>2022</v>
      </c>
      <c r="H533" s="22">
        <f>COUNTIF(B:B,B533)</f>
        <v>20</v>
      </c>
      <c r="I533" t="str">
        <f>VLOOKUP(B533,'controle 2022'!A:D,4,0)</f>
        <v>In dienst</v>
      </c>
    </row>
    <row r="534" spans="1:9" ht="30">
      <c r="A534" s="45" t="s">
        <v>593</v>
      </c>
      <c r="B534" s="27">
        <v>12514</v>
      </c>
      <c r="C534" s="27" t="str">
        <f>VLOOKUP(B534,[1]chauffeurslijst!A:B,2,0)</f>
        <v>De Smet Kenneth</v>
      </c>
      <c r="D534" s="81">
        <v>45041</v>
      </c>
      <c r="E534" s="56" t="s">
        <v>594</v>
      </c>
      <c r="F534" s="38">
        <f t="shared" si="18"/>
        <v>4</v>
      </c>
      <c r="G534" s="22">
        <f t="shared" si="19"/>
        <v>2023</v>
      </c>
      <c r="H534" s="22">
        <f>COUNTIF(B:B,B534)</f>
        <v>20</v>
      </c>
      <c r="I534" t="str">
        <f>VLOOKUP(B534,'controle 2022'!A:D,4,0)</f>
        <v>In dienst</v>
      </c>
    </row>
    <row r="535" spans="1:9">
      <c r="A535" s="45" t="s">
        <v>275</v>
      </c>
      <c r="B535" s="27">
        <v>12514</v>
      </c>
      <c r="C535" s="27" t="str">
        <f>VLOOKUP(B535,[1]chauffeurslijst!A:B,2,0)</f>
        <v>De Smet Kenneth</v>
      </c>
      <c r="D535" s="81">
        <v>45296</v>
      </c>
      <c r="E535" s="56" t="s">
        <v>595</v>
      </c>
      <c r="F535" s="38">
        <f t="shared" si="18"/>
        <v>1</v>
      </c>
      <c r="G535" s="22">
        <f t="shared" si="19"/>
        <v>2024</v>
      </c>
      <c r="H535" s="22">
        <f>COUNTIF(B:B,B535)</f>
        <v>20</v>
      </c>
      <c r="I535" t="str">
        <f>VLOOKUP(B535,'controle 2022'!A:D,4,0)</f>
        <v>In dienst</v>
      </c>
    </row>
    <row r="536" spans="1:9" ht="30">
      <c r="A536" s="45" t="s">
        <v>593</v>
      </c>
      <c r="B536" s="27">
        <v>12514</v>
      </c>
      <c r="C536" s="27" t="str">
        <f>VLOOKUP(B536,[1]chauffeurslijst!A:B,2,0)</f>
        <v>De Smet Kenneth</v>
      </c>
      <c r="D536" s="81">
        <v>45692</v>
      </c>
      <c r="E536" s="56" t="s">
        <v>596</v>
      </c>
      <c r="F536" s="38">
        <f t="shared" si="18"/>
        <v>2</v>
      </c>
      <c r="G536" s="22">
        <f t="shared" si="19"/>
        <v>2025</v>
      </c>
      <c r="H536" s="22">
        <f>COUNTIF(B:B,B536)</f>
        <v>20</v>
      </c>
      <c r="I536" t="str">
        <f>VLOOKUP(B536,'controle 2022'!A:D,4,0)</f>
        <v>In dienst</v>
      </c>
    </row>
    <row r="537" spans="1:9" ht="30">
      <c r="A537" s="45" t="s">
        <v>23</v>
      </c>
      <c r="B537" s="27">
        <v>12684</v>
      </c>
      <c r="C537" s="27" t="s">
        <v>597</v>
      </c>
      <c r="D537" s="81">
        <v>43752</v>
      </c>
      <c r="E537" s="38" t="s">
        <v>598</v>
      </c>
      <c r="F537" s="38">
        <f t="shared" si="18"/>
        <v>10</v>
      </c>
      <c r="G537" s="22">
        <f t="shared" si="19"/>
        <v>2019</v>
      </c>
      <c r="H537" s="22">
        <f>COUNTIF(B:B,B537)</f>
        <v>3</v>
      </c>
      <c r="I537" t="str">
        <f>VLOOKUP(B537,'controle 2022'!A:D,4,0)</f>
        <v>In dienst</v>
      </c>
    </row>
    <row r="538" spans="1:9">
      <c r="A538" s="45" t="s">
        <v>27</v>
      </c>
      <c r="B538" s="27">
        <v>12684</v>
      </c>
      <c r="C538" s="27" t="s">
        <v>597</v>
      </c>
      <c r="D538" s="81">
        <v>43859</v>
      </c>
      <c r="E538" s="38" t="s">
        <v>599</v>
      </c>
      <c r="F538" s="38">
        <f t="shared" si="18"/>
        <v>1</v>
      </c>
      <c r="G538" s="22">
        <f t="shared" si="19"/>
        <v>2020</v>
      </c>
      <c r="H538" s="22">
        <f>COUNTIF(B:B,B538)</f>
        <v>3</v>
      </c>
      <c r="I538" t="str">
        <f>VLOOKUP(B538,'controle 2022'!A:D,4,0)</f>
        <v>In dienst</v>
      </c>
    </row>
    <row r="539" spans="1:9">
      <c r="A539" s="45" t="s">
        <v>23</v>
      </c>
      <c r="B539" s="27">
        <v>12684</v>
      </c>
      <c r="C539" s="27" t="s">
        <v>597</v>
      </c>
      <c r="D539" s="81">
        <v>44042</v>
      </c>
      <c r="E539" s="38" t="s">
        <v>600</v>
      </c>
      <c r="F539" s="38">
        <f t="shared" si="18"/>
        <v>7</v>
      </c>
      <c r="G539" s="22">
        <f t="shared" si="19"/>
        <v>2020</v>
      </c>
      <c r="H539" s="22">
        <f>COUNTIF(B:B,B539)</f>
        <v>3</v>
      </c>
      <c r="I539" t="str">
        <f>VLOOKUP(B539,'controle 2022'!A:D,4,0)</f>
        <v>In dienst</v>
      </c>
    </row>
    <row r="540" spans="1:9">
      <c r="A540" s="45" t="s">
        <v>27</v>
      </c>
      <c r="B540" s="27">
        <v>12819</v>
      </c>
      <c r="C540" s="27" t="str">
        <f>VLOOKUP(B540,chauffeurslijst!A:B,2,0)</f>
        <v>Van Eenaeme David</v>
      </c>
      <c r="D540" s="81">
        <v>40616</v>
      </c>
      <c r="E540" s="56">
        <v>40616</v>
      </c>
      <c r="F540" s="38">
        <f t="shared" si="18"/>
        <v>3</v>
      </c>
      <c r="G540" s="22">
        <f t="shared" si="19"/>
        <v>2011</v>
      </c>
      <c r="H540" s="22">
        <f>COUNTIF(B:B,B540)</f>
        <v>8</v>
      </c>
      <c r="I540" t="str">
        <f>VLOOKUP(B540,'controle 2022'!A:D,4,0)</f>
        <v>In dienst</v>
      </c>
    </row>
    <row r="541" spans="1:9">
      <c r="A541" s="45" t="s">
        <v>9</v>
      </c>
      <c r="B541" s="27">
        <v>12819</v>
      </c>
      <c r="C541" s="27" t="str">
        <f>VLOOKUP(B541,chauffeurslijst!A:B,2,0)</f>
        <v>Van Eenaeme David</v>
      </c>
      <c r="D541" s="81">
        <v>42048</v>
      </c>
      <c r="E541" s="41" t="s">
        <v>601</v>
      </c>
      <c r="F541" s="38">
        <f t="shared" si="18"/>
        <v>2</v>
      </c>
      <c r="G541" s="22">
        <f t="shared" si="19"/>
        <v>2015</v>
      </c>
      <c r="H541" s="22">
        <f>COUNTIF(B:B,B541)</f>
        <v>8</v>
      </c>
      <c r="I541" t="str">
        <f>VLOOKUP(B541,'controle 2022'!A:D,4,0)</f>
        <v>In dienst</v>
      </c>
    </row>
    <row r="542" spans="1:9">
      <c r="A542" s="45" t="s">
        <v>9</v>
      </c>
      <c r="B542" s="27">
        <v>12819</v>
      </c>
      <c r="C542" s="27" t="str">
        <f>VLOOKUP(B542,chauffeurslijst!A:B,2,0)</f>
        <v>Van Eenaeme David</v>
      </c>
      <c r="D542" s="81">
        <v>42109</v>
      </c>
      <c r="E542" s="41" t="s">
        <v>602</v>
      </c>
      <c r="F542" s="38">
        <f t="shared" si="18"/>
        <v>4</v>
      </c>
      <c r="G542" s="22">
        <f t="shared" si="19"/>
        <v>2015</v>
      </c>
      <c r="H542" s="22">
        <f>COUNTIF(B:B,B542)</f>
        <v>8</v>
      </c>
      <c r="I542" t="str">
        <f>VLOOKUP(B542,'controle 2022'!A:D,4,0)</f>
        <v>In dienst</v>
      </c>
    </row>
    <row r="543" spans="1:9" ht="30">
      <c r="A543" s="45" t="s">
        <v>23</v>
      </c>
      <c r="B543" s="27">
        <v>12819</v>
      </c>
      <c r="C543" s="27" t="str">
        <f>VLOOKUP(B543,chauffeurslijst!A:B,2,0)</f>
        <v>Van Eenaeme David</v>
      </c>
      <c r="D543" s="81">
        <v>42136</v>
      </c>
      <c r="E543" s="41" t="s">
        <v>603</v>
      </c>
      <c r="F543" s="38">
        <f t="shared" si="18"/>
        <v>5</v>
      </c>
      <c r="G543" s="22">
        <f t="shared" si="19"/>
        <v>2015</v>
      </c>
      <c r="H543" s="22">
        <f>COUNTIF(B:B,B543)</f>
        <v>8</v>
      </c>
      <c r="I543" t="str">
        <f>VLOOKUP(B543,'controle 2022'!A:D,4,0)</f>
        <v>In dienst</v>
      </c>
    </row>
    <row r="544" spans="1:9">
      <c r="A544" s="45" t="s">
        <v>27</v>
      </c>
      <c r="B544" s="27">
        <v>12819</v>
      </c>
      <c r="C544" s="27" t="str">
        <f>VLOOKUP(B544,chauffeurslijst!A:B,2,0)</f>
        <v>Van Eenaeme David</v>
      </c>
      <c r="D544" s="81">
        <v>42180</v>
      </c>
      <c r="E544" s="41" t="s">
        <v>604</v>
      </c>
      <c r="F544" s="38">
        <f t="shared" si="18"/>
        <v>6</v>
      </c>
      <c r="G544" s="22">
        <f t="shared" si="19"/>
        <v>2015</v>
      </c>
      <c r="H544" s="22">
        <f>COUNTIF(B:B,B544)</f>
        <v>8</v>
      </c>
      <c r="I544" t="str">
        <f>VLOOKUP(B544,'controle 2022'!A:D,4,0)</f>
        <v>In dienst</v>
      </c>
    </row>
    <row r="545" spans="1:9">
      <c r="A545" s="45" t="s">
        <v>9</v>
      </c>
      <c r="B545" s="27">
        <v>12819</v>
      </c>
      <c r="C545" s="27" t="str">
        <f>VLOOKUP(B545,chauffeurslijst!A:B,2,0)</f>
        <v>Van Eenaeme David</v>
      </c>
      <c r="D545" s="81">
        <v>42212</v>
      </c>
      <c r="E545" s="38" t="s">
        <v>605</v>
      </c>
      <c r="F545" s="38">
        <f t="shared" si="18"/>
        <v>7</v>
      </c>
      <c r="G545" s="22">
        <f t="shared" si="19"/>
        <v>2015</v>
      </c>
      <c r="H545" s="22">
        <f>COUNTIF(B:B,B545)</f>
        <v>8</v>
      </c>
      <c r="I545" t="str">
        <f>VLOOKUP(B545,'controle 2022'!A:D,4,0)</f>
        <v>In dienst</v>
      </c>
    </row>
    <row r="546" spans="1:9" ht="30">
      <c r="A546" s="45" t="s">
        <v>23</v>
      </c>
      <c r="B546" s="27">
        <v>12819</v>
      </c>
      <c r="C546" s="27" t="str">
        <f>VLOOKUP(B546,chauffeurslijst!A:B,2,0)</f>
        <v>Van Eenaeme David</v>
      </c>
      <c r="D546" s="81">
        <v>42543</v>
      </c>
      <c r="E546" s="38" t="s">
        <v>606</v>
      </c>
      <c r="F546" s="38">
        <f t="shared" si="18"/>
        <v>6</v>
      </c>
      <c r="G546" s="22">
        <f t="shared" si="19"/>
        <v>2016</v>
      </c>
      <c r="H546" s="22">
        <f>COUNTIF(B:B,B546)</f>
        <v>8</v>
      </c>
      <c r="I546" t="str">
        <f>VLOOKUP(B546,'controle 2022'!A:D,4,0)</f>
        <v>In dienst</v>
      </c>
    </row>
    <row r="547" spans="1:9">
      <c r="A547" s="45" t="s">
        <v>9</v>
      </c>
      <c r="B547" s="27">
        <v>12819</v>
      </c>
      <c r="C547" s="27" t="str">
        <f>VLOOKUP(B547,chauffeurslijst!A:B,2,0)</f>
        <v>Van Eenaeme David</v>
      </c>
      <c r="D547" s="81">
        <v>42626</v>
      </c>
      <c r="E547" s="38" t="s">
        <v>22</v>
      </c>
      <c r="F547" s="38">
        <f t="shared" si="18"/>
        <v>9</v>
      </c>
      <c r="G547" s="22">
        <f t="shared" si="19"/>
        <v>2016</v>
      </c>
      <c r="H547" s="22">
        <f>COUNTIF(B:B,B547)</f>
        <v>8</v>
      </c>
      <c r="I547" t="str">
        <f>VLOOKUP(B547,'controle 2022'!A:D,4,0)</f>
        <v>In dienst</v>
      </c>
    </row>
    <row r="548" spans="1:9">
      <c r="A548" s="45" t="s">
        <v>9</v>
      </c>
      <c r="B548" s="27">
        <v>13020</v>
      </c>
      <c r="C548" s="27" t="str">
        <f>VLOOKUP(B548,chauffeurslijst!A:B,2,0)</f>
        <v>Boutiebi Ahmed</v>
      </c>
      <c r="D548" s="81">
        <v>42048</v>
      </c>
      <c r="E548" s="41" t="s">
        <v>607</v>
      </c>
      <c r="F548" s="38">
        <f t="shared" si="18"/>
        <v>2</v>
      </c>
      <c r="G548" s="22">
        <f t="shared" si="19"/>
        <v>2015</v>
      </c>
      <c r="H548" s="22">
        <f>COUNTIF(B:B,B548)</f>
        <v>5</v>
      </c>
      <c r="I548" t="str">
        <f>VLOOKUP(B548,'controle 2022'!A:D,4,0)</f>
        <v>In dienst</v>
      </c>
    </row>
    <row r="549" spans="1:9">
      <c r="A549" s="45" t="s">
        <v>512</v>
      </c>
      <c r="B549" s="27">
        <v>13020</v>
      </c>
      <c r="C549" s="27" t="str">
        <f>VLOOKUP(B549,chauffeurslijst!A:B,2,0)</f>
        <v>Boutiebi Ahmed</v>
      </c>
      <c r="D549" s="81">
        <v>43754</v>
      </c>
      <c r="E549" s="41" t="s">
        <v>608</v>
      </c>
      <c r="F549" s="38">
        <f t="shared" si="18"/>
        <v>10</v>
      </c>
      <c r="G549" s="22">
        <f t="shared" si="19"/>
        <v>2019</v>
      </c>
      <c r="H549" s="22">
        <f>COUNTIF(B:B,B549)</f>
        <v>5</v>
      </c>
      <c r="I549" t="str">
        <f>VLOOKUP(B549,'controle 2022'!A:D,4,0)</f>
        <v>In dienst</v>
      </c>
    </row>
    <row r="550" spans="1:9" ht="45">
      <c r="A550" s="45" t="s">
        <v>512</v>
      </c>
      <c r="B550" s="27">
        <v>13020</v>
      </c>
      <c r="C550" s="27" t="str">
        <f>VLOOKUP(B550,chauffeurslijst!A:B,2,0)</f>
        <v>Boutiebi Ahmed</v>
      </c>
      <c r="D550" s="81">
        <v>44299</v>
      </c>
      <c r="E550" s="41" t="s">
        <v>609</v>
      </c>
      <c r="F550" s="38">
        <f t="shared" si="18"/>
        <v>4</v>
      </c>
      <c r="G550" s="22">
        <f t="shared" si="19"/>
        <v>2021</v>
      </c>
      <c r="H550" s="22">
        <f>COUNTIF(B:B,B550)</f>
        <v>5</v>
      </c>
      <c r="I550" t="str">
        <f>VLOOKUP(B550,'controle 2022'!A:D,4,0)</f>
        <v>In dienst</v>
      </c>
    </row>
    <row r="551" spans="1:9" ht="30">
      <c r="A551" s="45" t="s">
        <v>512</v>
      </c>
      <c r="B551" s="27">
        <v>13020</v>
      </c>
      <c r="C551" s="27" t="str">
        <f>VLOOKUP(B551,chauffeurslijst!A:B,2,0)</f>
        <v>Boutiebi Ahmed</v>
      </c>
      <c r="D551" s="81">
        <v>44355</v>
      </c>
      <c r="E551" s="41" t="s">
        <v>610</v>
      </c>
      <c r="F551" s="38">
        <f t="shared" si="18"/>
        <v>6</v>
      </c>
      <c r="G551" s="22">
        <f t="shared" si="19"/>
        <v>2021</v>
      </c>
      <c r="H551" s="22">
        <f>COUNTIF(B:B,B551)</f>
        <v>5</v>
      </c>
      <c r="I551" t="str">
        <f>VLOOKUP(B551,'controle 2022'!A:D,4,0)</f>
        <v>In dienst</v>
      </c>
    </row>
    <row r="552" spans="1:9" ht="30">
      <c r="A552" s="45" t="s">
        <v>512</v>
      </c>
      <c r="B552" s="27">
        <v>13020</v>
      </c>
      <c r="C552" s="27" t="str">
        <f>VLOOKUP(B552,chauffeurslijst!A:B,2,0)</f>
        <v>Boutiebi Ahmed</v>
      </c>
      <c r="D552" s="81">
        <v>45769</v>
      </c>
      <c r="E552" s="41" t="s">
        <v>611</v>
      </c>
      <c r="F552" s="38">
        <f t="shared" si="18"/>
        <v>4</v>
      </c>
      <c r="G552" s="22">
        <f t="shared" si="19"/>
        <v>2025</v>
      </c>
      <c r="H552" s="22">
        <f>COUNTIF(B:B,B552)</f>
        <v>5</v>
      </c>
      <c r="I552" t="str">
        <f>VLOOKUP(B552,'controle 2022'!A:D,4,0)</f>
        <v>In dienst</v>
      </c>
    </row>
    <row r="553" spans="1:9">
      <c r="A553" s="45" t="s">
        <v>9</v>
      </c>
      <c r="B553" s="27">
        <v>13088</v>
      </c>
      <c r="C553" s="27" t="str">
        <f>VLOOKUP(B553,chauffeurslijst!A:B,2,0)</f>
        <v>De Geyter Claudine</v>
      </c>
      <c r="D553" s="81">
        <v>42212</v>
      </c>
      <c r="E553" s="41" t="s">
        <v>612</v>
      </c>
      <c r="F553" s="38">
        <f t="shared" si="18"/>
        <v>7</v>
      </c>
      <c r="G553" s="22">
        <f t="shared" si="19"/>
        <v>2015</v>
      </c>
      <c r="H553" s="22">
        <f>COUNTIF(B:B,B553)</f>
        <v>2</v>
      </c>
      <c r="I553" t="str">
        <f>VLOOKUP(B553,'controle 2022'!A:D,4,0)</f>
        <v>In dienst</v>
      </c>
    </row>
    <row r="554" spans="1:9">
      <c r="A554" s="45" t="s">
        <v>613</v>
      </c>
      <c r="B554" s="27">
        <v>13088</v>
      </c>
      <c r="C554" s="27" t="str">
        <f>VLOOKUP(B554,[1]chauffeurslijst!A:B,2,0)</f>
        <v>De Geyter Claudine</v>
      </c>
      <c r="D554" s="81">
        <v>44089</v>
      </c>
      <c r="E554" s="41" t="s">
        <v>614</v>
      </c>
      <c r="F554" s="38">
        <f t="shared" si="18"/>
        <v>9</v>
      </c>
      <c r="G554" s="22">
        <f t="shared" si="19"/>
        <v>2020</v>
      </c>
      <c r="H554" s="22">
        <f>COUNTIF(B:B,B554)</f>
        <v>2</v>
      </c>
      <c r="I554" t="str">
        <f>VLOOKUP(B554,'controle 2022'!A:D,4,0)</f>
        <v>In dienst</v>
      </c>
    </row>
    <row r="555" spans="1:9">
      <c r="A555" s="45" t="s">
        <v>14</v>
      </c>
      <c r="B555" s="27">
        <v>13089</v>
      </c>
      <c r="C555" s="27" t="str">
        <f>VLOOKUP(B555,chauffeurslijst!A:B,2,0)</f>
        <v>Oosterlinck Jan</v>
      </c>
      <c r="D555" s="81">
        <v>42095</v>
      </c>
      <c r="E555" s="41" t="s">
        <v>615</v>
      </c>
      <c r="F555" s="38">
        <f t="shared" si="18"/>
        <v>4</v>
      </c>
      <c r="G555" s="22">
        <f t="shared" si="19"/>
        <v>2015</v>
      </c>
      <c r="H555" s="22">
        <f>COUNTIF(B:B,B555)</f>
        <v>2</v>
      </c>
      <c r="I555" t="str">
        <f>VLOOKUP(B555,'controle 2022'!A:D,4,0)</f>
        <v>In dienst</v>
      </c>
    </row>
    <row r="556" spans="1:9">
      <c r="A556" s="45" t="s">
        <v>41</v>
      </c>
      <c r="B556" s="27">
        <v>13089</v>
      </c>
      <c r="C556" s="27" t="s">
        <v>616</v>
      </c>
      <c r="D556" s="81">
        <v>44702</v>
      </c>
      <c r="E556" s="38" t="s">
        <v>617</v>
      </c>
      <c r="F556" s="38">
        <f t="shared" si="18"/>
        <v>5</v>
      </c>
      <c r="G556" s="22">
        <f t="shared" si="19"/>
        <v>2022</v>
      </c>
      <c r="H556" s="22">
        <f>COUNTIF(B:B,B556)</f>
        <v>2</v>
      </c>
      <c r="I556" t="str">
        <f>VLOOKUP(B556,'controle 2022'!A:D,4,0)</f>
        <v>In dienst</v>
      </c>
    </row>
    <row r="557" spans="1:9" ht="30" customHeight="1">
      <c r="A557" s="45" t="s">
        <v>128</v>
      </c>
      <c r="B557" s="27">
        <v>13096</v>
      </c>
      <c r="C557" s="27" t="s">
        <v>618</v>
      </c>
      <c r="D557" s="81">
        <v>44628</v>
      </c>
      <c r="E557" s="41" t="s">
        <v>619</v>
      </c>
      <c r="F557" s="38">
        <f t="shared" si="18"/>
        <v>3</v>
      </c>
      <c r="G557" s="22">
        <f t="shared" si="19"/>
        <v>2022</v>
      </c>
      <c r="H557" s="22">
        <f>COUNTIF(B:B,B557)</f>
        <v>1</v>
      </c>
      <c r="I557" t="str">
        <f>VLOOKUP(B557,'controle 2022'!A:D,4,0)</f>
        <v>In dienst</v>
      </c>
    </row>
    <row r="558" spans="1:9" ht="30" customHeight="1">
      <c r="A558" s="45" t="s">
        <v>9</v>
      </c>
      <c r="B558" s="27">
        <v>13257</v>
      </c>
      <c r="C558" s="27" t="str">
        <f>VLOOKUP(B558,chauffeurslijst!A:B,2,0)</f>
        <v>Eeckhout Steve</v>
      </c>
      <c r="D558" s="81">
        <v>41703</v>
      </c>
      <c r="E558" s="41" t="s">
        <v>44</v>
      </c>
      <c r="F558" s="38">
        <f t="shared" si="18"/>
        <v>3</v>
      </c>
      <c r="G558" s="22">
        <f t="shared" si="19"/>
        <v>2014</v>
      </c>
      <c r="H558" s="22">
        <f>COUNTIF(B:B,B558)</f>
        <v>4</v>
      </c>
      <c r="I558" t="str">
        <f>VLOOKUP(B558,'controle 2022'!A:D,4,0)</f>
        <v>In dienst</v>
      </c>
    </row>
    <row r="559" spans="1:9" ht="150">
      <c r="A559" s="45" t="s">
        <v>25</v>
      </c>
      <c r="B559" s="27">
        <v>13257</v>
      </c>
      <c r="C559" s="27" t="str">
        <f>VLOOKUP(B559,chauffeurslijst!A:B,2,0)</f>
        <v>Eeckhout Steve</v>
      </c>
      <c r="D559" s="81">
        <v>42397</v>
      </c>
      <c r="E559" s="41" t="s">
        <v>620</v>
      </c>
      <c r="F559" s="38">
        <f t="shared" si="18"/>
        <v>1</v>
      </c>
      <c r="G559" s="22">
        <f t="shared" si="19"/>
        <v>2016</v>
      </c>
      <c r="H559" s="22">
        <f>COUNTIF(B:B,B559)</f>
        <v>4</v>
      </c>
      <c r="I559" t="str">
        <f>VLOOKUP(B559,'controle 2022'!A:D,4,0)</f>
        <v>In dienst</v>
      </c>
    </row>
    <row r="560" spans="1:9" ht="30">
      <c r="A560" s="45" t="s">
        <v>25</v>
      </c>
      <c r="B560" s="27">
        <v>13257</v>
      </c>
      <c r="C560" s="27" t="str">
        <f>VLOOKUP(B560,chauffeurslijst!A:B,2,0)</f>
        <v>Eeckhout Steve</v>
      </c>
      <c r="D560" s="81">
        <v>42990</v>
      </c>
      <c r="E560" s="41" t="s">
        <v>621</v>
      </c>
      <c r="F560" s="38">
        <f t="shared" si="18"/>
        <v>9</v>
      </c>
      <c r="G560" s="22">
        <f t="shared" si="19"/>
        <v>2017</v>
      </c>
      <c r="H560" s="22">
        <f>COUNTIF(B:B,B560)</f>
        <v>4</v>
      </c>
      <c r="I560" t="str">
        <f>VLOOKUP(B560,'controle 2022'!A:D,4,0)</f>
        <v>In dienst</v>
      </c>
    </row>
    <row r="561" spans="1:9">
      <c r="A561" s="45" t="s">
        <v>226</v>
      </c>
      <c r="B561" s="27">
        <v>13345</v>
      </c>
      <c r="C561" s="27" t="s">
        <v>622</v>
      </c>
      <c r="D561" s="81">
        <v>44287</v>
      </c>
      <c r="E561" s="38" t="s">
        <v>623</v>
      </c>
      <c r="F561" s="38">
        <f t="shared" si="18"/>
        <v>4</v>
      </c>
      <c r="G561" s="22">
        <f t="shared" si="19"/>
        <v>2021</v>
      </c>
      <c r="H561" s="22">
        <f>COUNTIF(B:B,B561)</f>
        <v>1</v>
      </c>
      <c r="I561" t="str">
        <f>VLOOKUP(B561,'controle 2022'!A:D,4,0)</f>
        <v>In dienst</v>
      </c>
    </row>
    <row r="562" spans="1:9">
      <c r="A562" s="47" t="s">
        <v>38</v>
      </c>
      <c r="B562" s="27">
        <v>13398</v>
      </c>
      <c r="C562" s="27" t="str">
        <f>VLOOKUP(B562,chauffeurslijst!A:B,2,0)</f>
        <v>Kirdas Ramazan</v>
      </c>
      <c r="D562" s="81">
        <v>41723</v>
      </c>
      <c r="E562" s="37" t="s">
        <v>624</v>
      </c>
      <c r="F562" s="38">
        <f t="shared" si="18"/>
        <v>3</v>
      </c>
      <c r="G562" s="22">
        <f t="shared" si="19"/>
        <v>2014</v>
      </c>
      <c r="H562" s="22">
        <f>COUNTIF(B:B,B562)</f>
        <v>3</v>
      </c>
      <c r="I562" t="str">
        <f>VLOOKUP(B562,'controle 2022'!A:D,4,0)</f>
        <v>In dienst</v>
      </c>
    </row>
    <row r="563" spans="1:9">
      <c r="A563" s="45" t="s">
        <v>625</v>
      </c>
      <c r="B563" s="27">
        <v>13398</v>
      </c>
      <c r="C563" s="27" t="str">
        <f>VLOOKUP(B563,[1]chauffeurslijst!A:B,2,0)</f>
        <v>Kirdas Ramazan</v>
      </c>
      <c r="D563" s="81">
        <v>44104</v>
      </c>
      <c r="E563" s="41" t="s">
        <v>626</v>
      </c>
      <c r="F563" s="38">
        <f t="shared" si="18"/>
        <v>9</v>
      </c>
      <c r="G563" s="22">
        <f t="shared" si="19"/>
        <v>2020</v>
      </c>
      <c r="H563" s="22">
        <f>COUNTIF(B:B,B563)</f>
        <v>3</v>
      </c>
      <c r="I563" t="str">
        <f>VLOOKUP(B563,'controle 2022'!A:D,4,0)</f>
        <v>In dienst</v>
      </c>
    </row>
    <row r="564" spans="1:9">
      <c r="A564" s="45" t="s">
        <v>128</v>
      </c>
      <c r="B564" s="27">
        <v>13398</v>
      </c>
      <c r="C564" s="27" t="str">
        <f>VLOOKUP(B564,[1]chauffeurslijst!A:B,2,0)</f>
        <v>Kirdas Ramazan</v>
      </c>
      <c r="D564" s="81">
        <v>44132</v>
      </c>
      <c r="E564" s="41" t="s">
        <v>627</v>
      </c>
      <c r="F564" s="38">
        <f t="shared" si="18"/>
        <v>10</v>
      </c>
      <c r="G564" s="22">
        <f t="shared" si="19"/>
        <v>2020</v>
      </c>
      <c r="H564" s="22">
        <f>COUNTIF(B:B,B564)</f>
        <v>3</v>
      </c>
      <c r="I564" t="str">
        <f>VLOOKUP(B564,'controle 2022'!A:D,4,0)</f>
        <v>In dienst</v>
      </c>
    </row>
    <row r="565" spans="1:9">
      <c r="A565" s="45" t="s">
        <v>9</v>
      </c>
      <c r="B565" s="27">
        <v>13568</v>
      </c>
      <c r="C565" s="27" t="str">
        <f>VLOOKUP(B565,chauffeurslijst!A:B,2,0)</f>
        <v>Reynen Dirk</v>
      </c>
      <c r="D565" s="81">
        <v>42213</v>
      </c>
      <c r="E565" s="37" t="s">
        <v>628</v>
      </c>
      <c r="F565" s="38">
        <f t="shared" si="18"/>
        <v>7</v>
      </c>
      <c r="G565" s="22">
        <f t="shared" si="19"/>
        <v>2015</v>
      </c>
      <c r="H565" s="22">
        <f>COUNTIF(B:B,B565)</f>
        <v>2</v>
      </c>
      <c r="I565" t="str">
        <f>VLOOKUP(B565,'controle 2022'!A:D,4,0)</f>
        <v>In dienst</v>
      </c>
    </row>
    <row r="566" spans="1:9" ht="30">
      <c r="A566" s="45" t="s">
        <v>29</v>
      </c>
      <c r="B566" s="27">
        <v>13568</v>
      </c>
      <c r="C566" s="27" t="s">
        <v>629</v>
      </c>
      <c r="D566" s="81">
        <v>44586</v>
      </c>
      <c r="E566" s="38" t="s">
        <v>630</v>
      </c>
      <c r="F566" s="38">
        <f t="shared" si="18"/>
        <v>1</v>
      </c>
      <c r="G566" s="22">
        <f t="shared" si="19"/>
        <v>2022</v>
      </c>
      <c r="H566" s="22">
        <f>COUNTIF(B:B,B566)</f>
        <v>2</v>
      </c>
      <c r="I566" t="str">
        <f>VLOOKUP(B566,'controle 2022'!A:D,4,0)</f>
        <v>In dienst</v>
      </c>
    </row>
    <row r="567" spans="1:9">
      <c r="A567" s="47" t="s">
        <v>38</v>
      </c>
      <c r="B567" s="27">
        <v>13747</v>
      </c>
      <c r="C567" s="27" t="str">
        <f>VLOOKUP(B567,chauffeurslijst!A:B,2,0)</f>
        <v>Smekens Thierry</v>
      </c>
      <c r="D567" s="81">
        <v>41976</v>
      </c>
      <c r="E567" s="37" t="s">
        <v>631</v>
      </c>
      <c r="F567" s="38">
        <f t="shared" si="18"/>
        <v>12</v>
      </c>
      <c r="G567" s="22">
        <f t="shared" si="19"/>
        <v>2014</v>
      </c>
      <c r="H567" s="22">
        <f>COUNTIF(B:B,B567)</f>
        <v>7</v>
      </c>
      <c r="I567" t="str">
        <f>VLOOKUP(B567,'controle 2022'!A:D,4,0)</f>
        <v>In dienst</v>
      </c>
    </row>
    <row r="568" spans="1:9">
      <c r="A568" s="47" t="s">
        <v>105</v>
      </c>
      <c r="B568" s="27">
        <v>13747</v>
      </c>
      <c r="C568" s="27" t="str">
        <f>VLOOKUP(B568,chauffeurslijst!A:B,2,0)</f>
        <v>Smekens Thierry</v>
      </c>
      <c r="D568" s="81">
        <v>42327</v>
      </c>
      <c r="E568" s="37" t="s">
        <v>632</v>
      </c>
      <c r="F568" s="38">
        <f t="shared" si="18"/>
        <v>11</v>
      </c>
      <c r="G568" s="22">
        <f t="shared" si="19"/>
        <v>2015</v>
      </c>
      <c r="H568" s="22">
        <f>COUNTIF(B:B,B568)</f>
        <v>7</v>
      </c>
      <c r="I568" t="str">
        <f>VLOOKUP(B568,'controle 2022'!A:D,4,0)</f>
        <v>In dienst</v>
      </c>
    </row>
    <row r="569" spans="1:9">
      <c r="A569" s="45" t="s">
        <v>9</v>
      </c>
      <c r="B569" s="27">
        <v>13747</v>
      </c>
      <c r="C569" s="27" t="str">
        <f>VLOOKUP(B569,chauffeurslijst!A:B,2,0)</f>
        <v>Smekens Thierry</v>
      </c>
      <c r="D569" s="81">
        <v>42754</v>
      </c>
      <c r="E569" s="38" t="s">
        <v>633</v>
      </c>
      <c r="F569" s="38">
        <f t="shared" si="18"/>
        <v>1</v>
      </c>
      <c r="G569" s="22">
        <f t="shared" si="19"/>
        <v>2017</v>
      </c>
      <c r="H569" s="22">
        <f>COUNTIF(B:B,B569)</f>
        <v>7</v>
      </c>
      <c r="I569" t="str">
        <f>VLOOKUP(B569,'controle 2022'!A:D,4,0)</f>
        <v>In dienst</v>
      </c>
    </row>
    <row r="570" spans="1:9">
      <c r="A570" s="45" t="s">
        <v>105</v>
      </c>
      <c r="B570" s="27">
        <v>13747</v>
      </c>
      <c r="C570" s="27" t="str">
        <f>IF(ISNA(VLOOKUP(B570,chauffeurslijst!A:B,2,0)),"",(VLOOKUP(B570,chauffeurslijst!A:B,2,0)))</f>
        <v>Smekens Thierry</v>
      </c>
      <c r="D570" s="81">
        <v>43027</v>
      </c>
      <c r="E570" s="38" t="s">
        <v>634</v>
      </c>
      <c r="F570" s="38">
        <f t="shared" si="18"/>
        <v>10</v>
      </c>
      <c r="G570" s="22">
        <f t="shared" si="19"/>
        <v>2017</v>
      </c>
      <c r="H570" s="22">
        <f>COUNTIF(B:B,B570)</f>
        <v>7</v>
      </c>
      <c r="I570" t="str">
        <f>VLOOKUP(B570,'controle 2022'!A:D,4,0)</f>
        <v>In dienst</v>
      </c>
    </row>
    <row r="571" spans="1:9">
      <c r="A571" s="45" t="s">
        <v>105</v>
      </c>
      <c r="B571" s="27">
        <v>13747</v>
      </c>
      <c r="C571" s="27" t="str">
        <f>IF(ISNA(VLOOKUP(B571,chauffeurslijst!A:B,2,0)),"",(VLOOKUP(B571,chauffeurslijst!A:B,2,0)))</f>
        <v>Smekens Thierry</v>
      </c>
      <c r="D571" s="81">
        <v>43028</v>
      </c>
      <c r="E571" s="38" t="s">
        <v>635</v>
      </c>
      <c r="F571" s="38">
        <f t="shared" si="18"/>
        <v>10</v>
      </c>
      <c r="G571" s="22">
        <f t="shared" si="19"/>
        <v>2017</v>
      </c>
      <c r="H571" s="22">
        <f>COUNTIF(B:B,B571)</f>
        <v>7</v>
      </c>
      <c r="I571" t="str">
        <f>VLOOKUP(B571,'controle 2022'!A:D,4,0)</f>
        <v>In dienst</v>
      </c>
    </row>
    <row r="572" spans="1:9" ht="30">
      <c r="A572" s="45" t="s">
        <v>105</v>
      </c>
      <c r="B572" s="27">
        <v>13747</v>
      </c>
      <c r="C572" s="27" t="str">
        <f>IF(ISNA(VLOOKUP(B572,chauffeurslijst!A:B,2,0)),"",(VLOOKUP(B572,chauffeurslijst!A:B,2,0)))</f>
        <v>Smekens Thierry</v>
      </c>
      <c r="D572" s="81">
        <v>43384</v>
      </c>
      <c r="E572" s="38" t="s">
        <v>636</v>
      </c>
      <c r="F572" s="38">
        <f t="shared" si="18"/>
        <v>10</v>
      </c>
      <c r="G572" s="22">
        <f t="shared" si="19"/>
        <v>2018</v>
      </c>
      <c r="H572" s="22">
        <f>COUNTIF(B:B,B572)</f>
        <v>7</v>
      </c>
      <c r="I572" t="str">
        <f>VLOOKUP(B572,'controle 2022'!A:D,4,0)</f>
        <v>In dienst</v>
      </c>
    </row>
    <row r="573" spans="1:9">
      <c r="A573" s="45" t="s">
        <v>105</v>
      </c>
      <c r="B573" s="27">
        <v>13747</v>
      </c>
      <c r="C573" s="27" t="str">
        <f>IF(ISNA(VLOOKUP(B573,chauffeurslijst!A:B,2,0)),"",(VLOOKUP(B573,chauffeurslijst!A:B,2,0)))</f>
        <v>Smekens Thierry</v>
      </c>
      <c r="D573" s="81">
        <v>43390</v>
      </c>
      <c r="E573" s="38" t="s">
        <v>637</v>
      </c>
      <c r="F573" s="38">
        <f t="shared" si="18"/>
        <v>10</v>
      </c>
      <c r="G573" s="22">
        <f t="shared" si="19"/>
        <v>2018</v>
      </c>
      <c r="H573" s="22">
        <f>COUNTIF(B:B,B573)</f>
        <v>7</v>
      </c>
      <c r="I573" t="str">
        <f>VLOOKUP(B573,'controle 2022'!A:D,4,0)</f>
        <v>In dienst</v>
      </c>
    </row>
    <row r="574" spans="1:9" ht="135">
      <c r="A574" s="45" t="s">
        <v>23</v>
      </c>
      <c r="B574" s="27">
        <v>14021</v>
      </c>
      <c r="C574" s="27" t="str">
        <f>VLOOKUP(B574,chauffeurslijst!A:B,2,0)</f>
        <v>De Weirt Chris</v>
      </c>
      <c r="D574" s="81">
        <v>42697</v>
      </c>
      <c r="E574" s="38" t="s">
        <v>638</v>
      </c>
      <c r="F574" s="38">
        <f t="shared" si="18"/>
        <v>11</v>
      </c>
      <c r="G574" s="22">
        <f t="shared" si="19"/>
        <v>2016</v>
      </c>
      <c r="H574" s="22">
        <f>COUNTIF(B:B,B574)</f>
        <v>4</v>
      </c>
      <c r="I574" t="str">
        <f>VLOOKUP(B574,'controle 2022'!A:D,4,0)</f>
        <v>In dienst</v>
      </c>
    </row>
    <row r="575" spans="1:9" ht="45">
      <c r="A575" s="45" t="s">
        <v>23</v>
      </c>
      <c r="B575" s="27">
        <v>14021</v>
      </c>
      <c r="C575" s="27" t="str">
        <f>VLOOKUP(B575,chauffeurslijst!A:B,2,0)</f>
        <v>De Weirt Chris</v>
      </c>
      <c r="D575" s="81">
        <v>43077</v>
      </c>
      <c r="E575" s="38" t="s">
        <v>639</v>
      </c>
      <c r="F575" s="38">
        <f t="shared" si="18"/>
        <v>12</v>
      </c>
      <c r="G575" s="22">
        <f t="shared" si="19"/>
        <v>2017</v>
      </c>
      <c r="H575" s="22">
        <f>COUNTIF(B:B,B575)</f>
        <v>4</v>
      </c>
      <c r="I575" t="str">
        <f>VLOOKUP(B575,'controle 2022'!A:D,4,0)</f>
        <v>In dienst</v>
      </c>
    </row>
    <row r="576" spans="1:9">
      <c r="A576" s="45" t="s">
        <v>23</v>
      </c>
      <c r="B576" s="27">
        <v>14021</v>
      </c>
      <c r="C576" s="27" t="str">
        <f>VLOOKUP(B576,chauffeurslijst!A:B,2,0)</f>
        <v>De Weirt Chris</v>
      </c>
      <c r="D576" s="81">
        <v>43117</v>
      </c>
      <c r="E576" s="38" t="s">
        <v>640</v>
      </c>
      <c r="F576" s="38">
        <f t="shared" si="18"/>
        <v>1</v>
      </c>
      <c r="G576" s="22">
        <f t="shared" si="19"/>
        <v>2018</v>
      </c>
      <c r="H576" s="22">
        <f>COUNTIF(B:B,B576)</f>
        <v>4</v>
      </c>
      <c r="I576" t="str">
        <f>VLOOKUP(B576,'controle 2022'!A:D,4,0)</f>
        <v>In dienst</v>
      </c>
    </row>
    <row r="577" spans="1:9">
      <c r="A577" s="45" t="s">
        <v>9</v>
      </c>
      <c r="B577" s="27">
        <v>14021</v>
      </c>
      <c r="C577" s="27" t="str">
        <f>VLOOKUP(B577,chauffeurslijst!A:B,2,0)</f>
        <v>De Weirt Chris</v>
      </c>
      <c r="D577" s="81">
        <v>43278</v>
      </c>
      <c r="E577" s="38" t="s">
        <v>22</v>
      </c>
      <c r="F577" s="38">
        <f t="shared" si="18"/>
        <v>6</v>
      </c>
      <c r="G577" s="22">
        <f t="shared" si="19"/>
        <v>2018</v>
      </c>
      <c r="H577" s="22">
        <f>COUNTIF(B:B,B577)</f>
        <v>4</v>
      </c>
      <c r="I577" t="str">
        <f>VLOOKUP(B577,'controle 2022'!A:D,4,0)</f>
        <v>In dienst</v>
      </c>
    </row>
    <row r="578" spans="1:9">
      <c r="A578" s="45" t="s">
        <v>27</v>
      </c>
      <c r="B578" s="27">
        <v>14070</v>
      </c>
      <c r="C578" s="27" t="str">
        <f>VLOOKUP(B578,chauffeurslijst!A:B,2,0)</f>
        <v>Van Kerckhove Sabine</v>
      </c>
      <c r="D578" s="81">
        <v>41235</v>
      </c>
      <c r="E578" s="56" t="s">
        <v>641</v>
      </c>
      <c r="F578" s="38">
        <f t="shared" si="18"/>
        <v>11</v>
      </c>
      <c r="G578" s="22">
        <f t="shared" si="19"/>
        <v>2012</v>
      </c>
      <c r="H578" s="22">
        <f>COUNTIF(B:B,B578)</f>
        <v>21</v>
      </c>
      <c r="I578" t="str">
        <f>VLOOKUP(B578,'controle 2022'!A:D,4,0)</f>
        <v>In dienst</v>
      </c>
    </row>
    <row r="579" spans="1:9">
      <c r="A579" s="45" t="s">
        <v>9</v>
      </c>
      <c r="B579" s="27">
        <v>14070</v>
      </c>
      <c r="C579" s="27" t="str">
        <f>VLOOKUP(B579,chauffeurslijst!A:B,2,0)</f>
        <v>Van Kerckhove Sabine</v>
      </c>
      <c r="D579" s="81">
        <v>42048</v>
      </c>
      <c r="E579" s="56" t="s">
        <v>642</v>
      </c>
      <c r="F579" s="38">
        <f t="shared" si="18"/>
        <v>2</v>
      </c>
      <c r="G579" s="22">
        <f t="shared" si="19"/>
        <v>2015</v>
      </c>
      <c r="H579" s="22">
        <f>COUNTIF(B:B,B579)</f>
        <v>21</v>
      </c>
      <c r="I579" t="str">
        <f>VLOOKUP(B579,'controle 2022'!A:D,4,0)</f>
        <v>In dienst</v>
      </c>
    </row>
    <row r="580" spans="1:9" ht="30">
      <c r="A580" s="45" t="s">
        <v>9</v>
      </c>
      <c r="B580" s="27">
        <v>14070</v>
      </c>
      <c r="C580" s="27" t="str">
        <f>VLOOKUP(B580,chauffeurslijst!A:B,2,0)</f>
        <v>Van Kerckhove Sabine</v>
      </c>
      <c r="D580" s="81">
        <v>42213</v>
      </c>
      <c r="E580" s="56" t="s">
        <v>643</v>
      </c>
      <c r="F580" s="38">
        <f t="shared" si="18"/>
        <v>7</v>
      </c>
      <c r="G580" s="22">
        <f t="shared" si="19"/>
        <v>2015</v>
      </c>
      <c r="H580" s="22">
        <f>COUNTIF(B:B,B580)</f>
        <v>21</v>
      </c>
      <c r="I580" t="str">
        <f>VLOOKUP(B580,'controle 2022'!A:D,4,0)</f>
        <v>In dienst</v>
      </c>
    </row>
    <row r="581" spans="1:9">
      <c r="A581" s="45" t="s">
        <v>9</v>
      </c>
      <c r="B581" s="27">
        <v>14070</v>
      </c>
      <c r="C581" s="27" t="str">
        <f>VLOOKUP(B581,chauffeurslijst!A:B,2,0)</f>
        <v>Van Kerckhove Sabine</v>
      </c>
      <c r="D581" s="81">
        <v>42571</v>
      </c>
      <c r="E581" s="38" t="s">
        <v>22</v>
      </c>
      <c r="F581" s="38">
        <f t="shared" si="18"/>
        <v>7</v>
      </c>
      <c r="G581" s="22">
        <f t="shared" si="19"/>
        <v>2016</v>
      </c>
      <c r="H581" s="22">
        <f>COUNTIF(B:B,B581)</f>
        <v>21</v>
      </c>
      <c r="I581" t="str">
        <f>VLOOKUP(B581,'controle 2022'!A:D,4,0)</f>
        <v>In dienst</v>
      </c>
    </row>
    <row r="582" spans="1:9">
      <c r="A582" s="45" t="s">
        <v>9</v>
      </c>
      <c r="B582" s="27">
        <v>14070</v>
      </c>
      <c r="C582" s="27" t="str">
        <f>VLOOKUP(B582,chauffeurslijst!A:B,2,0)</f>
        <v>Van Kerckhove Sabine</v>
      </c>
      <c r="D582" s="81">
        <v>42754</v>
      </c>
      <c r="E582" s="38" t="s">
        <v>644</v>
      </c>
      <c r="F582" s="38">
        <f t="shared" si="18"/>
        <v>1</v>
      </c>
      <c r="G582" s="22">
        <f t="shared" si="19"/>
        <v>2017</v>
      </c>
      <c r="H582" s="22">
        <f>COUNTIF(B:B,B582)</f>
        <v>21</v>
      </c>
      <c r="I582" t="str">
        <f>VLOOKUP(B582,'controle 2022'!A:D,4,0)</f>
        <v>In dienst</v>
      </c>
    </row>
    <row r="583" spans="1:9">
      <c r="A583" s="45" t="s">
        <v>27</v>
      </c>
      <c r="B583" s="27">
        <v>14070</v>
      </c>
      <c r="C583" s="27" t="str">
        <f>VLOOKUP(B583,chauffeurslijst!A:B,2,0)</f>
        <v>Van Kerckhove Sabine</v>
      </c>
      <c r="D583" s="81">
        <v>42772</v>
      </c>
      <c r="E583" s="38" t="s">
        <v>645</v>
      </c>
      <c r="F583" s="38">
        <f t="shared" si="18"/>
        <v>2</v>
      </c>
      <c r="G583" s="22">
        <f t="shared" si="19"/>
        <v>2017</v>
      </c>
      <c r="H583" s="22">
        <f>COUNTIF(B:B,B583)</f>
        <v>21</v>
      </c>
      <c r="I583" t="str">
        <f>VLOOKUP(B583,'controle 2022'!A:D,4,0)</f>
        <v>In dienst</v>
      </c>
    </row>
    <row r="584" spans="1:9">
      <c r="A584" s="45" t="s">
        <v>9</v>
      </c>
      <c r="B584" s="27">
        <v>14070</v>
      </c>
      <c r="C584" s="27" t="str">
        <f>VLOOKUP(B584,chauffeurslijst!A:B,2,0)</f>
        <v>Van Kerckhove Sabine</v>
      </c>
      <c r="D584" s="81">
        <v>42982</v>
      </c>
      <c r="E584" s="56" t="s">
        <v>646</v>
      </c>
      <c r="F584" s="38">
        <f t="shared" si="18"/>
        <v>9</v>
      </c>
      <c r="G584" s="22">
        <f t="shared" si="19"/>
        <v>2017</v>
      </c>
      <c r="H584" s="22">
        <f>COUNTIF(B:B,B584)</f>
        <v>21</v>
      </c>
      <c r="I584" t="str">
        <f>VLOOKUP(B584,'controle 2022'!A:D,4,0)</f>
        <v>In dienst</v>
      </c>
    </row>
    <row r="585" spans="1:9" ht="45">
      <c r="A585" s="45" t="s">
        <v>27</v>
      </c>
      <c r="B585" s="27">
        <v>14070</v>
      </c>
      <c r="C585" s="27" t="str">
        <f>VLOOKUP(B585,chauffeurslijst!A:B,2,0)</f>
        <v>Van Kerckhove Sabine</v>
      </c>
      <c r="D585" s="81">
        <v>43053</v>
      </c>
      <c r="E585" s="56" t="s">
        <v>647</v>
      </c>
      <c r="F585" s="38">
        <f t="shared" si="18"/>
        <v>11</v>
      </c>
      <c r="G585" s="22">
        <f t="shared" si="19"/>
        <v>2017</v>
      </c>
      <c r="H585" s="22">
        <f>COUNTIF(B:B,B585)</f>
        <v>21</v>
      </c>
      <c r="I585" t="str">
        <f>VLOOKUP(B585,'controle 2022'!A:D,4,0)</f>
        <v>In dienst</v>
      </c>
    </row>
    <row r="586" spans="1:9">
      <c r="A586" s="45" t="s">
        <v>648</v>
      </c>
      <c r="B586" s="27">
        <v>14070</v>
      </c>
      <c r="C586" s="27" t="s">
        <v>649</v>
      </c>
      <c r="D586" s="81">
        <v>43878</v>
      </c>
      <c r="E586" s="56" t="s">
        <v>650</v>
      </c>
      <c r="F586" s="38">
        <f t="shared" si="18"/>
        <v>2</v>
      </c>
      <c r="G586" s="22">
        <f t="shared" si="19"/>
        <v>2020</v>
      </c>
      <c r="H586" s="22">
        <f>COUNTIF(B:B,B586)</f>
        <v>21</v>
      </c>
      <c r="I586" t="str">
        <f>VLOOKUP(B586,'controle 2022'!A:D,4,0)</f>
        <v>In dienst</v>
      </c>
    </row>
    <row r="587" spans="1:9">
      <c r="A587" s="45" t="s">
        <v>11</v>
      </c>
      <c r="B587" s="27">
        <v>14070</v>
      </c>
      <c r="C587" s="27" t="s">
        <v>649</v>
      </c>
      <c r="D587" s="81">
        <v>44081</v>
      </c>
      <c r="E587" s="38" t="s">
        <v>651</v>
      </c>
      <c r="F587" s="38">
        <f t="shared" si="18"/>
        <v>9</v>
      </c>
      <c r="G587" s="22">
        <f t="shared" si="19"/>
        <v>2020</v>
      </c>
      <c r="H587" s="22">
        <f>COUNTIF(B:B,B587)</f>
        <v>21</v>
      </c>
      <c r="I587" t="str">
        <f>VLOOKUP(B587,'controle 2022'!A:D,4,0)</f>
        <v>In dienst</v>
      </c>
    </row>
    <row r="588" spans="1:9" ht="30">
      <c r="A588" s="45" t="s">
        <v>128</v>
      </c>
      <c r="B588" s="27">
        <v>14070</v>
      </c>
      <c r="C588" s="27" t="s">
        <v>649</v>
      </c>
      <c r="D588" s="81">
        <v>44238</v>
      </c>
      <c r="E588" s="38" t="s">
        <v>652</v>
      </c>
      <c r="F588" s="38">
        <f t="shared" si="18"/>
        <v>2</v>
      </c>
      <c r="G588" s="22">
        <f t="shared" si="19"/>
        <v>2021</v>
      </c>
      <c r="H588" s="22">
        <f>COUNTIF(B:B,B588)</f>
        <v>21</v>
      </c>
      <c r="I588" t="str">
        <f>VLOOKUP(B588,'controle 2022'!A:D,4,0)</f>
        <v>In dienst</v>
      </c>
    </row>
    <row r="589" spans="1:9" ht="30">
      <c r="A589" s="45" t="s">
        <v>128</v>
      </c>
      <c r="B589" s="27">
        <v>14070</v>
      </c>
      <c r="C589" s="27" t="s">
        <v>649</v>
      </c>
      <c r="D589" s="81">
        <v>44252</v>
      </c>
      <c r="E589" s="38" t="s">
        <v>653</v>
      </c>
      <c r="F589" s="38">
        <f t="shared" si="18"/>
        <v>2</v>
      </c>
      <c r="G589" s="22">
        <f t="shared" si="19"/>
        <v>2021</v>
      </c>
      <c r="H589" s="22">
        <f>COUNTIF(B:B,B589)</f>
        <v>21</v>
      </c>
      <c r="I589" t="str">
        <f>VLOOKUP(B589,'controle 2022'!A:D,4,0)</f>
        <v>In dienst</v>
      </c>
    </row>
    <row r="590" spans="1:9" ht="30">
      <c r="A590" s="45" t="s">
        <v>128</v>
      </c>
      <c r="B590" s="27">
        <v>14070</v>
      </c>
      <c r="C590" s="27" t="s">
        <v>654</v>
      </c>
      <c r="D590" s="81">
        <v>44266</v>
      </c>
      <c r="E590" s="38" t="s">
        <v>655</v>
      </c>
      <c r="F590" s="38">
        <f t="shared" si="18"/>
        <v>3</v>
      </c>
      <c r="G590" s="22">
        <f t="shared" si="19"/>
        <v>2021</v>
      </c>
      <c r="H590" s="22">
        <f>COUNTIF(B:B,B590)</f>
        <v>21</v>
      </c>
      <c r="I590" t="str">
        <f>VLOOKUP(B590,'controle 2022'!A:D,4,0)</f>
        <v>In dienst</v>
      </c>
    </row>
    <row r="591" spans="1:9" ht="30">
      <c r="A591" s="45" t="s">
        <v>128</v>
      </c>
      <c r="B591" s="27">
        <v>14070</v>
      </c>
      <c r="C591" s="27" t="s">
        <v>649</v>
      </c>
      <c r="D591" s="81">
        <v>44271</v>
      </c>
      <c r="E591" s="38" t="s">
        <v>656</v>
      </c>
      <c r="F591" s="38">
        <f t="shared" si="18"/>
        <v>3</v>
      </c>
      <c r="G591" s="22">
        <f t="shared" si="19"/>
        <v>2021</v>
      </c>
      <c r="H591" s="22">
        <f>COUNTIF(B:B,B591)</f>
        <v>21</v>
      </c>
      <c r="I591" t="str">
        <f>VLOOKUP(B591,'controle 2022'!A:D,4,0)</f>
        <v>In dienst</v>
      </c>
    </row>
    <row r="592" spans="1:9" ht="30">
      <c r="A592" s="45" t="s">
        <v>128</v>
      </c>
      <c r="B592" s="27">
        <v>14070</v>
      </c>
      <c r="C592" s="27" t="s">
        <v>649</v>
      </c>
      <c r="D592" s="81">
        <v>44292</v>
      </c>
      <c r="E592" s="38" t="s">
        <v>657</v>
      </c>
      <c r="F592" s="38">
        <f t="shared" si="18"/>
        <v>4</v>
      </c>
      <c r="G592" s="22">
        <f t="shared" si="19"/>
        <v>2021</v>
      </c>
      <c r="H592" s="22">
        <f>COUNTIF(B:B,B592)</f>
        <v>21</v>
      </c>
      <c r="I592" t="str">
        <f>VLOOKUP(B592,'controle 2022'!A:D,4,0)</f>
        <v>In dienst</v>
      </c>
    </row>
    <row r="593" spans="1:9" ht="30">
      <c r="A593" s="45" t="s">
        <v>128</v>
      </c>
      <c r="B593" s="27">
        <v>14070</v>
      </c>
      <c r="C593" s="27" t="s">
        <v>649</v>
      </c>
      <c r="D593" s="81">
        <v>44347</v>
      </c>
      <c r="E593" s="38" t="s">
        <v>658</v>
      </c>
      <c r="F593" s="38">
        <f t="shared" si="18"/>
        <v>5</v>
      </c>
      <c r="G593" s="22">
        <f t="shared" si="19"/>
        <v>2021</v>
      </c>
      <c r="H593" s="22">
        <f>COUNTIF(B:B,B593)</f>
        <v>21</v>
      </c>
      <c r="I593" t="str">
        <f>VLOOKUP(B593,'controle 2022'!A:D,4,0)</f>
        <v>In dienst</v>
      </c>
    </row>
    <row r="594" spans="1:9">
      <c r="A594" s="45" t="s">
        <v>128</v>
      </c>
      <c r="B594" s="27">
        <v>14070</v>
      </c>
      <c r="C594" s="27" t="s">
        <v>649</v>
      </c>
      <c r="D594" s="81">
        <v>44713</v>
      </c>
      <c r="E594" s="38" t="s">
        <v>659</v>
      </c>
      <c r="F594" s="38">
        <f t="shared" si="18"/>
        <v>6</v>
      </c>
      <c r="G594" s="22">
        <f t="shared" si="19"/>
        <v>2022</v>
      </c>
      <c r="H594" s="22">
        <f>COUNTIF(B:B,B594)</f>
        <v>21</v>
      </c>
      <c r="I594" t="str">
        <f>VLOOKUP(B594,'controle 2022'!A:D,4,0)</f>
        <v>In dienst</v>
      </c>
    </row>
    <row r="595" spans="1:9">
      <c r="A595" s="45" t="s">
        <v>128</v>
      </c>
      <c r="B595" s="27">
        <v>14070</v>
      </c>
      <c r="C595" s="27" t="s">
        <v>649</v>
      </c>
      <c r="D595" s="81">
        <v>44753</v>
      </c>
      <c r="E595" s="38" t="s">
        <v>660</v>
      </c>
      <c r="F595" s="38">
        <f t="shared" si="18"/>
        <v>7</v>
      </c>
      <c r="G595" s="22">
        <f t="shared" si="19"/>
        <v>2022</v>
      </c>
      <c r="H595" s="22">
        <f>COUNTIF(B:B,B595)</f>
        <v>21</v>
      </c>
      <c r="I595" t="str">
        <f>VLOOKUP(B595,'controle 2022'!A:D,4,0)</f>
        <v>In dienst</v>
      </c>
    </row>
    <row r="596" spans="1:9">
      <c r="A596" s="45" t="s">
        <v>23</v>
      </c>
      <c r="B596" s="27">
        <v>14070</v>
      </c>
      <c r="C596" s="27" t="s">
        <v>649</v>
      </c>
      <c r="D596" s="81">
        <v>44818</v>
      </c>
      <c r="E596" s="38" t="s">
        <v>661</v>
      </c>
      <c r="F596" s="38">
        <f t="shared" ref="F596:F660" si="20">MONTH(D596)</f>
        <v>9</v>
      </c>
      <c r="G596" s="22">
        <f t="shared" ref="G596:G660" si="21">YEAR(D596)</f>
        <v>2022</v>
      </c>
      <c r="H596" s="22">
        <f>COUNTIF(B:B,B596)</f>
        <v>21</v>
      </c>
      <c r="I596" t="str">
        <f>VLOOKUP(B596,'controle 2022'!A:D,4,0)</f>
        <v>In dienst</v>
      </c>
    </row>
    <row r="597" spans="1:9">
      <c r="A597" s="45" t="s">
        <v>128</v>
      </c>
      <c r="B597" s="27">
        <v>14070</v>
      </c>
      <c r="C597" s="27" t="s">
        <v>649</v>
      </c>
      <c r="D597" s="81">
        <v>45485</v>
      </c>
      <c r="E597" s="38" t="s">
        <v>662</v>
      </c>
      <c r="F597" s="38">
        <f t="shared" si="20"/>
        <v>7</v>
      </c>
      <c r="G597" s="22">
        <f t="shared" si="21"/>
        <v>2024</v>
      </c>
      <c r="H597" s="22">
        <f>COUNTIF(B:B,B597)</f>
        <v>21</v>
      </c>
      <c r="I597" t="str">
        <f>VLOOKUP(B597,'controle 2022'!A:D,4,0)</f>
        <v>In dienst</v>
      </c>
    </row>
    <row r="598" spans="1:9" ht="30">
      <c r="A598" s="45" t="s">
        <v>128</v>
      </c>
      <c r="B598" s="27">
        <v>14070</v>
      </c>
      <c r="C598" s="27" t="s">
        <v>649</v>
      </c>
      <c r="D598" s="81">
        <v>45834</v>
      </c>
      <c r="E598" s="38" t="s">
        <v>663</v>
      </c>
      <c r="F598" s="38">
        <f t="shared" si="20"/>
        <v>6</v>
      </c>
      <c r="G598" s="22">
        <f t="shared" si="21"/>
        <v>2025</v>
      </c>
      <c r="H598" s="22">
        <f>COUNTIF(B:B,B598)</f>
        <v>21</v>
      </c>
      <c r="I598" t="str">
        <f>VLOOKUP(B598,'controle 2022'!A:D,4,0)</f>
        <v>In dienst</v>
      </c>
    </row>
    <row r="599" spans="1:9">
      <c r="A599" s="45" t="s">
        <v>65</v>
      </c>
      <c r="B599" s="27">
        <v>14072</v>
      </c>
      <c r="C599" s="27" t="str">
        <f>VLOOKUP(B599,chauffeurslijst!A:B,2,0)</f>
        <v>Vervoort Koen</v>
      </c>
      <c r="D599" s="81">
        <v>42229</v>
      </c>
      <c r="E599" s="56" t="s">
        <v>664</v>
      </c>
      <c r="F599" s="38">
        <f t="shared" si="20"/>
        <v>8</v>
      </c>
      <c r="G599" s="22">
        <f t="shared" si="21"/>
        <v>2015</v>
      </c>
      <c r="H599" s="22">
        <f>COUNTIF(B:B,B599)</f>
        <v>3</v>
      </c>
      <c r="I599" t="str">
        <f>VLOOKUP(B599,'controle 2022'!A:D,4,0)</f>
        <v>In dienst</v>
      </c>
    </row>
    <row r="600" spans="1:9">
      <c r="A600" s="45" t="s">
        <v>9</v>
      </c>
      <c r="B600" s="27">
        <v>14072</v>
      </c>
      <c r="C600" s="27" t="str">
        <f>VLOOKUP(B600,chauffeurslijst!A:B,2,0)</f>
        <v>Vervoort Koen</v>
      </c>
      <c r="D600" s="81">
        <v>42571</v>
      </c>
      <c r="E600" s="38" t="s">
        <v>665</v>
      </c>
      <c r="F600" s="38">
        <f t="shared" si="20"/>
        <v>7</v>
      </c>
      <c r="G600" s="22">
        <f t="shared" si="21"/>
        <v>2016</v>
      </c>
      <c r="H600" s="22">
        <f>COUNTIF(B:B,B600)</f>
        <v>3</v>
      </c>
      <c r="I600" t="str">
        <f>VLOOKUP(B600,'controle 2022'!A:D,4,0)</f>
        <v>In dienst</v>
      </c>
    </row>
    <row r="601" spans="1:9">
      <c r="A601" s="45" t="s">
        <v>666</v>
      </c>
      <c r="B601" s="27">
        <v>14072</v>
      </c>
      <c r="C601" s="27" t="str">
        <f>VLOOKUP(B601,chauffeurslijst!A:B,2,0)</f>
        <v>Vervoort Koen</v>
      </c>
      <c r="D601" s="81">
        <v>45546</v>
      </c>
      <c r="E601" s="38" t="s">
        <v>667</v>
      </c>
      <c r="F601" s="38">
        <f t="shared" si="20"/>
        <v>9</v>
      </c>
      <c r="G601" s="22">
        <f t="shared" si="21"/>
        <v>2024</v>
      </c>
      <c r="H601" s="22">
        <f>COUNTIF(B:B,B601)</f>
        <v>3</v>
      </c>
      <c r="I601" t="str">
        <f>VLOOKUP(B601,'controle 2022'!A:D,4,0)</f>
        <v>In dienst</v>
      </c>
    </row>
    <row r="602" spans="1:9">
      <c r="A602" s="45" t="s">
        <v>23</v>
      </c>
      <c r="B602" s="27">
        <v>14261</v>
      </c>
      <c r="C602" s="27" t="str">
        <f>VLOOKUP(B602,chauffeurslijst!A:B,2,0)</f>
        <v>Vandaele Sofie</v>
      </c>
      <c r="D602" s="81">
        <v>42152</v>
      </c>
      <c r="E602" s="56" t="s">
        <v>668</v>
      </c>
      <c r="F602" s="38">
        <f t="shared" si="20"/>
        <v>5</v>
      </c>
      <c r="G602" s="22">
        <f t="shared" si="21"/>
        <v>2015</v>
      </c>
      <c r="H602" s="22">
        <f>COUNTIF(B:B,B602)</f>
        <v>12</v>
      </c>
      <c r="I602" t="str">
        <f>VLOOKUP(B602,'controle 2022'!A:D,4,0)</f>
        <v>In dienst</v>
      </c>
    </row>
    <row r="603" spans="1:9">
      <c r="A603" s="45" t="s">
        <v>23</v>
      </c>
      <c r="B603" s="27">
        <v>14261</v>
      </c>
      <c r="C603" s="27" t="str">
        <f>VLOOKUP(B603,chauffeurslijst!A:B,2,0)</f>
        <v>Vandaele Sofie</v>
      </c>
      <c r="D603" s="81">
        <v>42180</v>
      </c>
      <c r="E603" s="56" t="s">
        <v>669</v>
      </c>
      <c r="F603" s="38">
        <f t="shared" si="20"/>
        <v>6</v>
      </c>
      <c r="G603" s="22">
        <f t="shared" si="21"/>
        <v>2015</v>
      </c>
      <c r="H603" s="22">
        <f>COUNTIF(B:B,B603)</f>
        <v>12</v>
      </c>
      <c r="I603" t="str">
        <f>VLOOKUP(B603,'controle 2022'!A:D,4,0)</f>
        <v>In dienst</v>
      </c>
    </row>
    <row r="604" spans="1:9">
      <c r="A604" s="45" t="s">
        <v>9</v>
      </c>
      <c r="B604" s="27">
        <v>14261</v>
      </c>
      <c r="C604" s="27" t="str">
        <f>VLOOKUP(B604,chauffeurslijst!A:B,2,0)</f>
        <v>Vandaele Sofie</v>
      </c>
      <c r="D604" s="81">
        <v>42212</v>
      </c>
      <c r="E604" s="38" t="s">
        <v>670</v>
      </c>
      <c r="F604" s="38">
        <f t="shared" si="20"/>
        <v>7</v>
      </c>
      <c r="G604" s="22">
        <f t="shared" si="21"/>
        <v>2015</v>
      </c>
      <c r="H604" s="22">
        <f>COUNTIF(B:B,B604)</f>
        <v>12</v>
      </c>
      <c r="I604" t="str">
        <f>VLOOKUP(B604,'controle 2022'!A:D,4,0)</f>
        <v>In dienst</v>
      </c>
    </row>
    <row r="605" spans="1:9">
      <c r="A605" s="45" t="s">
        <v>9</v>
      </c>
      <c r="B605" s="27">
        <v>14261</v>
      </c>
      <c r="C605" s="27" t="str">
        <f>VLOOKUP(B605,chauffeurslijst!A:B,2,0)</f>
        <v>Vandaele Sofie</v>
      </c>
      <c r="D605" s="81">
        <v>42212</v>
      </c>
      <c r="E605" s="56" t="s">
        <v>671</v>
      </c>
      <c r="F605" s="38">
        <f t="shared" si="20"/>
        <v>7</v>
      </c>
      <c r="G605" s="22">
        <f t="shared" si="21"/>
        <v>2015</v>
      </c>
      <c r="H605" s="22">
        <f>COUNTIF(B:B,B605)</f>
        <v>12</v>
      </c>
      <c r="I605" t="str">
        <f>VLOOKUP(B605,'controle 2022'!A:D,4,0)</f>
        <v>In dienst</v>
      </c>
    </row>
    <row r="606" spans="1:9">
      <c r="A606" s="45" t="s">
        <v>9</v>
      </c>
      <c r="B606" s="27">
        <v>14261</v>
      </c>
      <c r="C606" s="27" t="str">
        <f>VLOOKUP(B606,chauffeurslijst!A:B,2,0)</f>
        <v>Vandaele Sofie</v>
      </c>
      <c r="D606" s="81">
        <v>42626</v>
      </c>
      <c r="E606" s="38" t="s">
        <v>672</v>
      </c>
      <c r="F606" s="38">
        <f t="shared" si="20"/>
        <v>9</v>
      </c>
      <c r="G606" s="22">
        <f t="shared" si="21"/>
        <v>2016</v>
      </c>
      <c r="H606" s="22">
        <f>COUNTIF(B:B,B606)</f>
        <v>12</v>
      </c>
      <c r="I606" t="str">
        <f>VLOOKUP(B606,'controle 2022'!A:D,4,0)</f>
        <v>In dienst</v>
      </c>
    </row>
    <row r="607" spans="1:9" ht="30">
      <c r="A607" s="45" t="s">
        <v>27</v>
      </c>
      <c r="B607" s="27">
        <v>14261</v>
      </c>
      <c r="C607" s="27" t="str">
        <f>VLOOKUP(B607,chauffeurslijst!A:B,2,0)</f>
        <v>Vandaele Sofie</v>
      </c>
      <c r="D607" s="81">
        <v>42760</v>
      </c>
      <c r="E607" s="38" t="s">
        <v>673</v>
      </c>
      <c r="F607" s="38">
        <f t="shared" si="20"/>
        <v>1</v>
      </c>
      <c r="G607" s="22">
        <f t="shared" si="21"/>
        <v>2017</v>
      </c>
      <c r="H607" s="22">
        <f>COUNTIF(B:B,B607)</f>
        <v>12</v>
      </c>
      <c r="I607" t="str">
        <f>VLOOKUP(B607,'controle 2022'!A:D,4,0)</f>
        <v>In dienst</v>
      </c>
    </row>
    <row r="608" spans="1:9" ht="30">
      <c r="A608" s="45" t="s">
        <v>23</v>
      </c>
      <c r="B608" s="27">
        <v>14261</v>
      </c>
      <c r="C608" s="27" t="str">
        <f>VLOOKUP(B608,chauffeurslijst!A:B,2,0)</f>
        <v>Vandaele Sofie</v>
      </c>
      <c r="D608" s="81">
        <v>42822</v>
      </c>
      <c r="E608" s="38" t="s">
        <v>674</v>
      </c>
      <c r="F608" s="38">
        <f t="shared" si="20"/>
        <v>3</v>
      </c>
      <c r="G608" s="22">
        <f t="shared" si="21"/>
        <v>2017</v>
      </c>
      <c r="H608" s="22">
        <f>COUNTIF(B:B,B608)</f>
        <v>12</v>
      </c>
      <c r="I608" t="str">
        <f>VLOOKUP(B608,'controle 2022'!A:D,4,0)</f>
        <v>In dienst</v>
      </c>
    </row>
    <row r="609" spans="1:9">
      <c r="A609" s="45" t="s">
        <v>23</v>
      </c>
      <c r="B609" s="27">
        <v>14261</v>
      </c>
      <c r="C609" s="27" t="str">
        <f>VLOOKUP(B609,chauffeurslijst!A:B,2,0)</f>
        <v>Vandaele Sofie</v>
      </c>
      <c r="D609" s="81">
        <v>42873</v>
      </c>
      <c r="E609" s="38" t="s">
        <v>675</v>
      </c>
      <c r="F609" s="38">
        <f t="shared" si="20"/>
        <v>5</v>
      </c>
      <c r="G609" s="22">
        <f t="shared" si="21"/>
        <v>2017</v>
      </c>
      <c r="H609" s="22">
        <f>COUNTIF(B:B,B609)</f>
        <v>12</v>
      </c>
      <c r="I609" t="str">
        <f>VLOOKUP(B609,'controle 2022'!A:D,4,0)</f>
        <v>In dienst</v>
      </c>
    </row>
    <row r="610" spans="1:9">
      <c r="A610" s="45" t="s">
        <v>9</v>
      </c>
      <c r="B610" s="27">
        <v>14261</v>
      </c>
      <c r="C610" s="27" t="str">
        <f>VLOOKUP(B610,chauffeurslijst!A:B,2,0)</f>
        <v>Vandaele Sofie</v>
      </c>
      <c r="D610" s="81">
        <v>42887</v>
      </c>
      <c r="E610" s="38" t="s">
        <v>676</v>
      </c>
      <c r="F610" s="38">
        <f t="shared" si="20"/>
        <v>6</v>
      </c>
      <c r="G610" s="22">
        <f t="shared" si="21"/>
        <v>2017</v>
      </c>
      <c r="H610" s="22">
        <f>COUNTIF(B:B,B610)</f>
        <v>12</v>
      </c>
      <c r="I610" t="str">
        <f>VLOOKUP(B610,'controle 2022'!A:D,4,0)</f>
        <v>In dienst</v>
      </c>
    </row>
    <row r="611" spans="1:9">
      <c r="A611" s="45" t="s">
        <v>9</v>
      </c>
      <c r="B611" s="27">
        <v>14261</v>
      </c>
      <c r="C611" s="27" t="str">
        <f>VLOOKUP(B611,chauffeurslijst!A:B,2,0)</f>
        <v>Vandaele Sofie</v>
      </c>
      <c r="D611" s="81">
        <v>42982</v>
      </c>
      <c r="E611" s="38" t="s">
        <v>677</v>
      </c>
      <c r="F611" s="38">
        <f t="shared" si="20"/>
        <v>9</v>
      </c>
      <c r="G611" s="22">
        <f t="shared" si="21"/>
        <v>2017</v>
      </c>
      <c r="H611" s="22">
        <f>COUNTIF(B:B,B611)</f>
        <v>12</v>
      </c>
      <c r="I611" t="str">
        <f>VLOOKUP(B611,'controle 2022'!A:D,4,0)</f>
        <v>In dienst</v>
      </c>
    </row>
    <row r="612" spans="1:9" ht="75">
      <c r="A612" s="45" t="s">
        <v>23</v>
      </c>
      <c r="B612" s="27">
        <v>14261</v>
      </c>
      <c r="C612" s="27" t="str">
        <f>VLOOKUP(B612,chauffeurslijst!A:B,2,0)</f>
        <v>Vandaele Sofie</v>
      </c>
      <c r="D612" s="81">
        <v>42983</v>
      </c>
      <c r="E612" s="38" t="s">
        <v>678</v>
      </c>
      <c r="F612" s="38">
        <f t="shared" si="20"/>
        <v>9</v>
      </c>
      <c r="G612" s="22">
        <f t="shared" si="21"/>
        <v>2017</v>
      </c>
      <c r="H612" s="22">
        <f>COUNTIF(B:B,B612)</f>
        <v>12</v>
      </c>
      <c r="I612" t="str">
        <f>VLOOKUP(B612,'controle 2022'!A:D,4,0)</f>
        <v>In dienst</v>
      </c>
    </row>
    <row r="613" spans="1:9" ht="30">
      <c r="A613" s="45" t="s">
        <v>23</v>
      </c>
      <c r="B613" s="27">
        <v>14261</v>
      </c>
      <c r="C613" s="27" t="str">
        <f>VLOOKUP(B613,chauffeurslijst!A:B,2,0)</f>
        <v>Vandaele Sofie</v>
      </c>
      <c r="D613" s="81">
        <v>42993</v>
      </c>
      <c r="E613" s="38" t="s">
        <v>679</v>
      </c>
      <c r="F613" s="38">
        <f t="shared" si="20"/>
        <v>9</v>
      </c>
      <c r="G613" s="22">
        <f t="shared" si="21"/>
        <v>2017</v>
      </c>
      <c r="H613" s="22">
        <f>COUNTIF(B:B,B613)</f>
        <v>12</v>
      </c>
      <c r="I613" t="str">
        <f>VLOOKUP(B613,'controle 2022'!A:D,4,0)</f>
        <v>In dienst</v>
      </c>
    </row>
    <row r="614" spans="1:9">
      <c r="A614" s="45" t="s">
        <v>27</v>
      </c>
      <c r="B614" s="27">
        <v>14425</v>
      </c>
      <c r="C614" s="27" t="str">
        <f>VLOOKUP(B614,chauffeurslijst!A:B,2,0)</f>
        <v>Vandaele Thibaut</v>
      </c>
      <c r="D614" s="81">
        <v>41297</v>
      </c>
      <c r="E614" s="56">
        <v>41297</v>
      </c>
      <c r="F614" s="38">
        <f t="shared" si="20"/>
        <v>1</v>
      </c>
      <c r="G614" s="22">
        <f t="shared" si="21"/>
        <v>2013</v>
      </c>
      <c r="H614" s="22">
        <f>COUNTIF(B:B,B614)</f>
        <v>35</v>
      </c>
      <c r="I614" t="str">
        <f>VLOOKUP(B614,'controle 2022'!A:D,4,0)</f>
        <v>In dienst</v>
      </c>
    </row>
    <row r="615" spans="1:9" ht="30">
      <c r="A615" s="45" t="s">
        <v>23</v>
      </c>
      <c r="B615" s="27">
        <v>14425</v>
      </c>
      <c r="C615" s="27" t="str">
        <f>VLOOKUP(B615,chauffeurslijst!A:B,2,0)</f>
        <v>Vandaele Thibaut</v>
      </c>
      <c r="D615" s="81">
        <v>41506</v>
      </c>
      <c r="E615" s="56" t="s">
        <v>680</v>
      </c>
      <c r="F615" s="38">
        <f t="shared" si="20"/>
        <v>8</v>
      </c>
      <c r="G615" s="22">
        <f t="shared" si="21"/>
        <v>2013</v>
      </c>
      <c r="H615" s="22">
        <f>COUNTIF(B:B,B615)</f>
        <v>35</v>
      </c>
      <c r="I615" t="str">
        <f>VLOOKUP(B615,'controle 2022'!A:D,4,0)</f>
        <v>In dienst</v>
      </c>
    </row>
    <row r="616" spans="1:9" ht="30">
      <c r="A616" s="47" t="s">
        <v>38</v>
      </c>
      <c r="B616" s="27">
        <v>14425</v>
      </c>
      <c r="C616" s="27" t="str">
        <f>VLOOKUP(B616,chauffeurslijst!A:B,2,0)</f>
        <v>Vandaele Thibaut</v>
      </c>
      <c r="D616" s="81">
        <v>41506</v>
      </c>
      <c r="E616" s="37" t="s">
        <v>681</v>
      </c>
      <c r="F616" s="38">
        <f t="shared" si="20"/>
        <v>8</v>
      </c>
      <c r="G616" s="22">
        <f t="shared" si="21"/>
        <v>2013</v>
      </c>
      <c r="H616" s="22">
        <f>COUNTIF(B:B,B616)</f>
        <v>35</v>
      </c>
      <c r="I616" t="str">
        <f>VLOOKUP(B616,'controle 2022'!A:D,4,0)</f>
        <v>In dienst</v>
      </c>
    </row>
    <row r="617" spans="1:9">
      <c r="A617" s="45" t="s">
        <v>9</v>
      </c>
      <c r="B617" s="27">
        <v>14425</v>
      </c>
      <c r="C617" s="27" t="str">
        <f>VLOOKUP(B617,chauffeurslijst!A:B,2,0)</f>
        <v>Vandaele Thibaut</v>
      </c>
      <c r="D617" s="81">
        <v>41582</v>
      </c>
      <c r="E617" s="56" t="s">
        <v>138</v>
      </c>
      <c r="F617" s="38">
        <f t="shared" si="20"/>
        <v>11</v>
      </c>
      <c r="G617" s="22">
        <f t="shared" si="21"/>
        <v>2013</v>
      </c>
      <c r="H617" s="22">
        <f>COUNTIF(B:B,B617)</f>
        <v>35</v>
      </c>
      <c r="I617" t="str">
        <f>VLOOKUP(B617,'controle 2022'!A:D,4,0)</f>
        <v>In dienst</v>
      </c>
    </row>
    <row r="618" spans="1:9" ht="30">
      <c r="A618" s="47" t="s">
        <v>38</v>
      </c>
      <c r="B618" s="27">
        <v>14425</v>
      </c>
      <c r="C618" s="27" t="str">
        <f>VLOOKUP(B618,chauffeurslijst!A:B,2,0)</f>
        <v>Vandaele Thibaut</v>
      </c>
      <c r="D618" s="81">
        <v>41723</v>
      </c>
      <c r="E618" s="37" t="s">
        <v>682</v>
      </c>
      <c r="F618" s="38">
        <f t="shared" si="20"/>
        <v>3</v>
      </c>
      <c r="G618" s="22">
        <f t="shared" si="21"/>
        <v>2014</v>
      </c>
      <c r="H618" s="22">
        <f>COUNTIF(B:B,B618)</f>
        <v>35</v>
      </c>
      <c r="I618" t="str">
        <f>VLOOKUP(B618,'controle 2022'!A:D,4,0)</f>
        <v>In dienst</v>
      </c>
    </row>
    <row r="619" spans="1:9">
      <c r="A619" s="47" t="s">
        <v>38</v>
      </c>
      <c r="B619" s="27">
        <v>14425</v>
      </c>
      <c r="C619" s="27" t="str">
        <f>VLOOKUP(B619,chauffeurslijst!A:B,2,0)</f>
        <v>Vandaele Thibaut</v>
      </c>
      <c r="D619" s="81">
        <v>41871</v>
      </c>
      <c r="E619" s="37" t="s">
        <v>683</v>
      </c>
      <c r="F619" s="38">
        <f t="shared" si="20"/>
        <v>8</v>
      </c>
      <c r="G619" s="22">
        <f t="shared" si="21"/>
        <v>2014</v>
      </c>
      <c r="H619" s="22">
        <f>COUNTIF(B:B,B619)</f>
        <v>35</v>
      </c>
      <c r="I619" t="str">
        <f>VLOOKUP(B619,'controle 2022'!A:D,4,0)</f>
        <v>In dienst</v>
      </c>
    </row>
    <row r="620" spans="1:9">
      <c r="A620" s="45" t="s">
        <v>9</v>
      </c>
      <c r="B620" s="27">
        <v>14425</v>
      </c>
      <c r="C620" s="27" t="str">
        <f>VLOOKUP(B620,chauffeurslijst!A:B,2,0)</f>
        <v>Vandaele Thibaut</v>
      </c>
      <c r="D620" s="81">
        <v>42048</v>
      </c>
      <c r="E620" s="56" t="s">
        <v>684</v>
      </c>
      <c r="F620" s="38">
        <f t="shared" si="20"/>
        <v>2</v>
      </c>
      <c r="G620" s="22">
        <f t="shared" si="21"/>
        <v>2015</v>
      </c>
      <c r="H620" s="22">
        <f>COUNTIF(B:B,B620)</f>
        <v>35</v>
      </c>
      <c r="I620" t="str">
        <f>VLOOKUP(B620,'controle 2022'!A:D,4,0)</f>
        <v>In dienst</v>
      </c>
    </row>
    <row r="621" spans="1:9" ht="30">
      <c r="A621" s="45" t="s">
        <v>27</v>
      </c>
      <c r="B621" s="27">
        <v>14425</v>
      </c>
      <c r="C621" s="27" t="str">
        <f>VLOOKUP(B621,chauffeurslijst!A:B,2,0)</f>
        <v>Vandaele Thibaut</v>
      </c>
      <c r="D621" s="81">
        <v>42089</v>
      </c>
      <c r="E621" s="56" t="s">
        <v>685</v>
      </c>
      <c r="F621" s="38">
        <f t="shared" si="20"/>
        <v>3</v>
      </c>
      <c r="G621" s="22">
        <f t="shared" si="21"/>
        <v>2015</v>
      </c>
      <c r="H621" s="22">
        <f>COUNTIF(B:B,B621)</f>
        <v>35</v>
      </c>
      <c r="I621" t="str">
        <f>VLOOKUP(B621,'controle 2022'!A:D,4,0)</f>
        <v>In dienst</v>
      </c>
    </row>
    <row r="622" spans="1:9" ht="45">
      <c r="A622" s="47" t="s">
        <v>38</v>
      </c>
      <c r="B622" s="27">
        <v>14425</v>
      </c>
      <c r="C622" s="27" t="str">
        <f>VLOOKUP(B622,chauffeurslijst!A:B,2,0)</f>
        <v>Vandaele Thibaut</v>
      </c>
      <c r="D622" s="81">
        <v>42089</v>
      </c>
      <c r="E622" s="37" t="s">
        <v>686</v>
      </c>
      <c r="F622" s="38">
        <f t="shared" si="20"/>
        <v>3</v>
      </c>
      <c r="G622" s="22">
        <f t="shared" si="21"/>
        <v>2015</v>
      </c>
      <c r="H622" s="22">
        <f>COUNTIF(B:B,B622)</f>
        <v>35</v>
      </c>
      <c r="I622" t="str">
        <f>VLOOKUP(B622,'controle 2022'!A:D,4,0)</f>
        <v>In dienst</v>
      </c>
    </row>
    <row r="623" spans="1:9">
      <c r="A623" s="47" t="s">
        <v>38</v>
      </c>
      <c r="B623" s="27">
        <v>14425</v>
      </c>
      <c r="C623" s="27" t="str">
        <f>VLOOKUP(B623,chauffeurslijst!A:B,2,0)</f>
        <v>Vandaele Thibaut</v>
      </c>
      <c r="D623" s="81">
        <v>42103</v>
      </c>
      <c r="E623" s="37" t="s">
        <v>687</v>
      </c>
      <c r="F623" s="38">
        <f t="shared" si="20"/>
        <v>4</v>
      </c>
      <c r="G623" s="22">
        <f t="shared" si="21"/>
        <v>2015</v>
      </c>
      <c r="H623" s="22">
        <f>COUNTIF(B:B,B623)</f>
        <v>35</v>
      </c>
      <c r="I623" t="str">
        <f>VLOOKUP(B623,'controle 2022'!A:D,4,0)</f>
        <v>In dienst</v>
      </c>
    </row>
    <row r="624" spans="1:9">
      <c r="A624" s="47" t="s">
        <v>38</v>
      </c>
      <c r="B624" s="27">
        <v>14425</v>
      </c>
      <c r="C624" s="27" t="str">
        <f>VLOOKUP(B624,chauffeurslijst!A:B,2,0)</f>
        <v>Vandaele Thibaut</v>
      </c>
      <c r="D624" s="81">
        <v>42108</v>
      </c>
      <c r="E624" s="37" t="s">
        <v>688</v>
      </c>
      <c r="F624" s="38">
        <f t="shared" si="20"/>
        <v>4</v>
      </c>
      <c r="G624" s="22">
        <f t="shared" si="21"/>
        <v>2015</v>
      </c>
      <c r="H624" s="22">
        <f>COUNTIF(B:B,B624)</f>
        <v>35</v>
      </c>
      <c r="I624" t="str">
        <f>VLOOKUP(B624,'controle 2022'!A:D,4,0)</f>
        <v>In dienst</v>
      </c>
    </row>
    <row r="625" spans="1:9" ht="30">
      <c r="A625" s="45" t="s">
        <v>9</v>
      </c>
      <c r="B625" s="27">
        <v>14425</v>
      </c>
      <c r="C625" s="27" t="str">
        <f>VLOOKUP(B625,chauffeurslijst!A:B,2,0)</f>
        <v>Vandaele Thibaut</v>
      </c>
      <c r="D625" s="81">
        <v>42395</v>
      </c>
      <c r="E625" s="38" t="s">
        <v>689</v>
      </c>
      <c r="F625" s="38">
        <f t="shared" si="20"/>
        <v>1</v>
      </c>
      <c r="G625" s="22">
        <f t="shared" si="21"/>
        <v>2016</v>
      </c>
      <c r="H625" s="22">
        <f>COUNTIF(B:B,B625)</f>
        <v>35</v>
      </c>
      <c r="I625" t="str">
        <f>VLOOKUP(B625,'controle 2022'!A:D,4,0)</f>
        <v>In dienst</v>
      </c>
    </row>
    <row r="626" spans="1:9">
      <c r="A626" s="45" t="s">
        <v>9</v>
      </c>
      <c r="B626" s="27">
        <v>14425</v>
      </c>
      <c r="C626" s="27" t="str">
        <f>VLOOKUP(B626,chauffeurslijst!A:B,2,0)</f>
        <v>Vandaele Thibaut</v>
      </c>
      <c r="D626" s="81">
        <v>42583</v>
      </c>
      <c r="E626" s="38" t="s">
        <v>690</v>
      </c>
      <c r="F626" s="38">
        <f t="shared" si="20"/>
        <v>8</v>
      </c>
      <c r="G626" s="22">
        <f t="shared" si="21"/>
        <v>2016</v>
      </c>
      <c r="H626" s="22">
        <f>COUNTIF(B:B,B626)</f>
        <v>35</v>
      </c>
      <c r="I626" t="str">
        <f>VLOOKUP(B626,'controle 2022'!A:D,4,0)</f>
        <v>In dienst</v>
      </c>
    </row>
    <row r="627" spans="1:9" ht="150">
      <c r="A627" s="45" t="s">
        <v>23</v>
      </c>
      <c r="B627" s="27">
        <v>14425</v>
      </c>
      <c r="C627" s="27" t="str">
        <f>VLOOKUP(B627,chauffeurslijst!A:B,2,0)</f>
        <v>Vandaele Thibaut</v>
      </c>
      <c r="D627" s="81">
        <v>42719</v>
      </c>
      <c r="E627" s="38" t="s">
        <v>691</v>
      </c>
      <c r="F627" s="38">
        <f t="shared" si="20"/>
        <v>12</v>
      </c>
      <c r="G627" s="22">
        <f t="shared" si="21"/>
        <v>2016</v>
      </c>
      <c r="H627" s="22">
        <f>COUNTIF(B:B,B627)</f>
        <v>35</v>
      </c>
      <c r="I627" t="str">
        <f>VLOOKUP(B627,'controle 2022'!A:D,4,0)</f>
        <v>In dienst</v>
      </c>
    </row>
    <row r="628" spans="1:9">
      <c r="A628" s="45" t="s">
        <v>9</v>
      </c>
      <c r="B628" s="27">
        <v>14425</v>
      </c>
      <c r="C628" s="27" t="str">
        <f>VLOOKUP(B628,chauffeurslijst!A:B,2,0)</f>
        <v>Vandaele Thibaut</v>
      </c>
      <c r="D628" s="81">
        <v>42754</v>
      </c>
      <c r="E628" s="38" t="s">
        <v>692</v>
      </c>
      <c r="F628" s="38">
        <f t="shared" si="20"/>
        <v>1</v>
      </c>
      <c r="G628" s="22">
        <f t="shared" si="21"/>
        <v>2017</v>
      </c>
      <c r="H628" s="22">
        <f>COUNTIF(B:B,B628)</f>
        <v>35</v>
      </c>
      <c r="I628" t="str">
        <f>VLOOKUP(B628,'controle 2022'!A:D,4,0)</f>
        <v>In dienst</v>
      </c>
    </row>
    <row r="629" spans="1:9">
      <c r="A629" s="45" t="s">
        <v>23</v>
      </c>
      <c r="B629" s="27">
        <v>14425</v>
      </c>
      <c r="C629" s="27" t="str">
        <f>VLOOKUP(B629,chauffeurslijst!A:B,2,0)</f>
        <v>Vandaele Thibaut</v>
      </c>
      <c r="D629" s="81">
        <v>42852</v>
      </c>
      <c r="E629" s="38" t="s">
        <v>693</v>
      </c>
      <c r="F629" s="38">
        <f t="shared" si="20"/>
        <v>4</v>
      </c>
      <c r="G629" s="22">
        <f t="shared" si="21"/>
        <v>2017</v>
      </c>
      <c r="H629" s="22">
        <f>COUNTIF(B:B,B629)</f>
        <v>35</v>
      </c>
      <c r="I629" t="str">
        <f>VLOOKUP(B629,'controle 2022'!A:D,4,0)</f>
        <v>In dienst</v>
      </c>
    </row>
    <row r="630" spans="1:9" ht="30">
      <c r="A630" s="45" t="s">
        <v>9</v>
      </c>
      <c r="B630" s="27">
        <v>14425</v>
      </c>
      <c r="C630" s="27" t="str">
        <f>VLOOKUP(B630,chauffeurslijst!A:B,2,0)</f>
        <v>Vandaele Thibaut</v>
      </c>
      <c r="D630" s="81">
        <v>42895</v>
      </c>
      <c r="E630" s="38" t="s">
        <v>694</v>
      </c>
      <c r="F630" s="38">
        <f t="shared" si="20"/>
        <v>6</v>
      </c>
      <c r="G630" s="22">
        <f t="shared" si="21"/>
        <v>2017</v>
      </c>
      <c r="H630" s="22">
        <f>COUNTIF(B:B,B630)</f>
        <v>35</v>
      </c>
      <c r="I630" t="str">
        <f>VLOOKUP(B630,'controle 2022'!A:D,4,0)</f>
        <v>In dienst</v>
      </c>
    </row>
    <row r="631" spans="1:9" ht="30">
      <c r="A631" s="45" t="s">
        <v>9</v>
      </c>
      <c r="B631" s="27">
        <v>14425</v>
      </c>
      <c r="C631" s="27" t="str">
        <f>VLOOKUP(B631,chauffeurslijst!A:B,2,0)</f>
        <v>Vandaele Thibaut</v>
      </c>
      <c r="D631" s="81">
        <v>42936</v>
      </c>
      <c r="E631" s="38" t="s">
        <v>695</v>
      </c>
      <c r="F631" s="38">
        <f t="shared" si="20"/>
        <v>7</v>
      </c>
      <c r="G631" s="22">
        <f t="shared" si="21"/>
        <v>2017</v>
      </c>
      <c r="H631" s="22">
        <f>COUNTIF(B:B,B631)</f>
        <v>35</v>
      </c>
      <c r="I631" t="str">
        <f>VLOOKUP(B631,'controle 2022'!A:D,4,0)</f>
        <v>In dienst</v>
      </c>
    </row>
    <row r="632" spans="1:9">
      <c r="A632" s="45" t="s">
        <v>27</v>
      </c>
      <c r="B632" s="27">
        <v>14425</v>
      </c>
      <c r="C632" s="27" t="str">
        <f>IF(ISNA(VLOOKUP(B632,chauffeurslijst!A:B,2,0)),"",(VLOOKUP(B632,chauffeurslijst!A:B,2,0)))</f>
        <v>Vandaele Thibaut</v>
      </c>
      <c r="D632" s="81">
        <v>42950</v>
      </c>
      <c r="E632" s="38" t="s">
        <v>696</v>
      </c>
      <c r="F632" s="38">
        <f t="shared" si="20"/>
        <v>8</v>
      </c>
      <c r="G632" s="22">
        <f t="shared" si="21"/>
        <v>2017</v>
      </c>
      <c r="H632" s="22">
        <f>COUNTIF(B:B,B632)</f>
        <v>35</v>
      </c>
      <c r="I632" t="str">
        <f>VLOOKUP(B632,'controle 2022'!A:D,4,0)</f>
        <v>In dienst</v>
      </c>
    </row>
    <row r="633" spans="1:9">
      <c r="A633" s="45" t="s">
        <v>23</v>
      </c>
      <c r="B633" s="27">
        <v>14425</v>
      </c>
      <c r="C633" s="27" t="str">
        <f>IF(ISNA(VLOOKUP(B633,chauffeurslijst!A:B,2,0)),"",(VLOOKUP(B633,chauffeurslijst!A:B,2,0)))</f>
        <v>Vandaele Thibaut</v>
      </c>
      <c r="D633" s="81">
        <v>42957</v>
      </c>
      <c r="E633" s="38" t="s">
        <v>697</v>
      </c>
      <c r="F633" s="38">
        <f t="shared" si="20"/>
        <v>8</v>
      </c>
      <c r="G633" s="22">
        <f t="shared" si="21"/>
        <v>2017</v>
      </c>
      <c r="H633" s="22">
        <f>COUNTIF(B:B,B633)</f>
        <v>35</v>
      </c>
      <c r="I633" t="str">
        <f>VLOOKUP(B633,'controle 2022'!A:D,4,0)</f>
        <v>In dienst</v>
      </c>
    </row>
    <row r="634" spans="1:9" ht="30">
      <c r="A634" s="45" t="s">
        <v>9</v>
      </c>
      <c r="B634" s="27">
        <v>14425</v>
      </c>
      <c r="C634" s="27" t="str">
        <f>IF(ISNA(VLOOKUP(B634,chauffeurslijst!A:B,2,0)),"",(VLOOKUP(B634,chauffeurslijst!A:B,2,0)))</f>
        <v>Vandaele Thibaut</v>
      </c>
      <c r="D634" s="81">
        <v>42984</v>
      </c>
      <c r="E634" s="38" t="s">
        <v>698</v>
      </c>
      <c r="F634" s="38">
        <f t="shared" si="20"/>
        <v>9</v>
      </c>
      <c r="G634" s="22">
        <f t="shared" si="21"/>
        <v>2017</v>
      </c>
      <c r="H634" s="22">
        <f>COUNTIF(B:B,B634)</f>
        <v>35</v>
      </c>
      <c r="I634" t="str">
        <f>VLOOKUP(B634,'controle 2022'!A:D,4,0)</f>
        <v>In dienst</v>
      </c>
    </row>
    <row r="635" spans="1:9">
      <c r="A635" s="45" t="s">
        <v>23</v>
      </c>
      <c r="B635" s="27">
        <v>14425</v>
      </c>
      <c r="C635" s="27" t="str">
        <f>IF(ISNA(VLOOKUP(B635,chauffeurslijst!A:B,2,0)),"",(VLOOKUP(B635,chauffeurslijst!A:B,2,0)))</f>
        <v>Vandaele Thibaut</v>
      </c>
      <c r="D635" s="81">
        <v>43012</v>
      </c>
      <c r="E635" s="38" t="s">
        <v>699</v>
      </c>
      <c r="F635" s="38">
        <f t="shared" si="20"/>
        <v>10</v>
      </c>
      <c r="G635" s="22">
        <f t="shared" si="21"/>
        <v>2017</v>
      </c>
      <c r="H635" s="22">
        <f>COUNTIF(B:B,B635)</f>
        <v>35</v>
      </c>
      <c r="I635" t="str">
        <f>VLOOKUP(B635,'controle 2022'!A:D,4,0)</f>
        <v>In dienst</v>
      </c>
    </row>
    <row r="636" spans="1:9" ht="30">
      <c r="A636" s="45" t="s">
        <v>23</v>
      </c>
      <c r="B636" s="27">
        <v>14425</v>
      </c>
      <c r="C636" s="27" t="str">
        <f>IF(ISNA(VLOOKUP(B636,chauffeurslijst!A:B,2,0)),"",(VLOOKUP(B636,chauffeurslijst!A:B,2,0)))</f>
        <v>Vandaele Thibaut</v>
      </c>
      <c r="D636" s="81">
        <v>43031</v>
      </c>
      <c r="E636" s="38" t="s">
        <v>700</v>
      </c>
      <c r="F636" s="38">
        <f t="shared" si="20"/>
        <v>10</v>
      </c>
      <c r="G636" s="22">
        <f t="shared" si="21"/>
        <v>2017</v>
      </c>
      <c r="H636" s="22">
        <f>COUNTIF(B:B,B636)</f>
        <v>35</v>
      </c>
      <c r="I636" t="str">
        <f>VLOOKUP(B636,'controle 2022'!A:D,4,0)</f>
        <v>In dienst</v>
      </c>
    </row>
    <row r="637" spans="1:9" ht="150">
      <c r="A637" s="45" t="s">
        <v>23</v>
      </c>
      <c r="B637" s="27">
        <v>14425</v>
      </c>
      <c r="C637" s="27" t="str">
        <f>IF(ISNA(VLOOKUP(B637,chauffeurslijst!A:B,2,0)),"",(VLOOKUP(B637,chauffeurslijst!A:B,2,0)))</f>
        <v>Vandaele Thibaut</v>
      </c>
      <c r="D637" s="81">
        <v>43844</v>
      </c>
      <c r="E637" s="38" t="s">
        <v>701</v>
      </c>
      <c r="F637" s="38">
        <f t="shared" si="20"/>
        <v>1</v>
      </c>
      <c r="G637" s="22">
        <f t="shared" si="21"/>
        <v>2020</v>
      </c>
      <c r="H637" s="22">
        <f>COUNTIF(B:B,B637)</f>
        <v>35</v>
      </c>
      <c r="I637" t="str">
        <f>VLOOKUP(B637,'controle 2022'!A:D,4,0)</f>
        <v>In dienst</v>
      </c>
    </row>
    <row r="638" spans="1:9" ht="75">
      <c r="A638" s="45" t="s">
        <v>402</v>
      </c>
      <c r="B638" s="27">
        <v>14425</v>
      </c>
      <c r="C638" s="27" t="str">
        <f>IF(ISNA(VLOOKUP(B638,chauffeurslijst!A:B,2,0)),"",(VLOOKUP(B638,chauffeurslijst!A:B,2,0)))</f>
        <v>Vandaele Thibaut</v>
      </c>
      <c r="D638" s="81">
        <v>43854</v>
      </c>
      <c r="E638" s="38" t="s">
        <v>702</v>
      </c>
      <c r="F638" s="38">
        <f t="shared" si="20"/>
        <v>1</v>
      </c>
      <c r="G638" s="22">
        <f t="shared" si="21"/>
        <v>2020</v>
      </c>
      <c r="H638" s="22">
        <f>COUNTIF(B:B,B638)</f>
        <v>35</v>
      </c>
      <c r="I638" t="str">
        <f>VLOOKUP(B638,'controle 2022'!A:D,4,0)</f>
        <v>In dienst</v>
      </c>
    </row>
    <row r="639" spans="1:9" ht="60">
      <c r="A639" s="45" t="s">
        <v>451</v>
      </c>
      <c r="B639" s="27">
        <v>14425</v>
      </c>
      <c r="C639" s="27" t="str">
        <f>IF(ISNA(VLOOKUP(B639,[1]chauffeurslijst!A:B,2,0)),"",(VLOOKUP(B639,[1]chauffeurslijst!A:B,2,0)))</f>
        <v>Vandaele Thibaut</v>
      </c>
      <c r="D639" s="81">
        <v>44088</v>
      </c>
      <c r="E639" s="56" t="s">
        <v>703</v>
      </c>
      <c r="F639" s="38">
        <f t="shared" si="20"/>
        <v>9</v>
      </c>
      <c r="G639" s="22">
        <f t="shared" si="21"/>
        <v>2020</v>
      </c>
      <c r="H639" s="22">
        <f>COUNTIF(B:B,B639)</f>
        <v>35</v>
      </c>
      <c r="I639" t="str">
        <f>VLOOKUP(B639,'controle 2022'!A:D,4,0)</f>
        <v>In dienst</v>
      </c>
    </row>
    <row r="640" spans="1:9">
      <c r="A640" s="45" t="s">
        <v>451</v>
      </c>
      <c r="B640" s="27">
        <v>14425</v>
      </c>
      <c r="C640" s="27" t="str">
        <f>IF(ISNA(VLOOKUP(B640,[1]chauffeurslijst!A:B,2,0)),"",(VLOOKUP(B640,[1]chauffeurslijst!A:B,2,0)))</f>
        <v>Vandaele Thibaut</v>
      </c>
      <c r="D640" s="81">
        <v>44426</v>
      </c>
      <c r="E640" s="56" t="s">
        <v>704</v>
      </c>
      <c r="F640" s="38">
        <f t="shared" si="20"/>
        <v>8</v>
      </c>
      <c r="G640" s="22">
        <f t="shared" si="21"/>
        <v>2021</v>
      </c>
      <c r="H640" s="22">
        <f>COUNTIF(B:B,B640)</f>
        <v>35</v>
      </c>
      <c r="I640" t="str">
        <f>VLOOKUP(B640,'controle 2022'!A:D,4,0)</f>
        <v>In dienst</v>
      </c>
    </row>
    <row r="641" spans="1:9" ht="105">
      <c r="A641" s="45" t="s">
        <v>451</v>
      </c>
      <c r="B641" s="27">
        <v>14425</v>
      </c>
      <c r="C641" s="27" t="str">
        <f>IF(ISNA(VLOOKUP(B641,[1]chauffeurslijst!A:B,2,0)),"",(VLOOKUP(B641,[1]chauffeurslijst!A:B,2,0)))</f>
        <v>Vandaele Thibaut</v>
      </c>
      <c r="D641" s="81">
        <v>44490</v>
      </c>
      <c r="E641" s="56" t="s">
        <v>705</v>
      </c>
      <c r="F641" s="38">
        <f t="shared" si="20"/>
        <v>10</v>
      </c>
      <c r="G641" s="22">
        <f t="shared" si="21"/>
        <v>2021</v>
      </c>
      <c r="H641" s="22">
        <f>COUNTIF(B:B,B641)</f>
        <v>35</v>
      </c>
      <c r="I641" t="str">
        <f>VLOOKUP(B641,'controle 2022'!A:D,4,0)</f>
        <v>In dienst</v>
      </c>
    </row>
    <row r="642" spans="1:9" ht="90">
      <c r="A642" s="45" t="s">
        <v>451</v>
      </c>
      <c r="B642" s="27">
        <v>14425</v>
      </c>
      <c r="C642" s="27" t="str">
        <f>IF(ISNA(VLOOKUP(B642,[1]chauffeurslijst!A:B,2,0)),"",(VLOOKUP(B642,[1]chauffeurslijst!A:B,2,0)))</f>
        <v>Vandaele Thibaut</v>
      </c>
      <c r="D642" s="81">
        <v>44503</v>
      </c>
      <c r="E642" s="56" t="s">
        <v>706</v>
      </c>
      <c r="F642" s="38">
        <f t="shared" si="20"/>
        <v>11</v>
      </c>
      <c r="G642" s="22">
        <f t="shared" si="21"/>
        <v>2021</v>
      </c>
      <c r="H642" s="22">
        <f>COUNTIF(B:B,B642)</f>
        <v>35</v>
      </c>
      <c r="I642" t="str">
        <f>VLOOKUP(B642,'controle 2022'!A:D,4,0)</f>
        <v>In dienst</v>
      </c>
    </row>
    <row r="643" spans="1:9" ht="90">
      <c r="A643" s="45" t="s">
        <v>451</v>
      </c>
      <c r="B643" s="27">
        <v>14425</v>
      </c>
      <c r="C643" s="27" t="str">
        <f>IF(ISNA(VLOOKUP(B643,[1]chauffeurslijst!A:B,2,0)),"",(VLOOKUP(B643,[1]chauffeurslijst!A:B,2,0)))</f>
        <v>Vandaele Thibaut</v>
      </c>
      <c r="D643" s="81">
        <v>44627</v>
      </c>
      <c r="E643" s="56" t="s">
        <v>707</v>
      </c>
      <c r="F643" s="38">
        <f t="shared" si="20"/>
        <v>3</v>
      </c>
      <c r="G643" s="22">
        <f t="shared" si="21"/>
        <v>2022</v>
      </c>
      <c r="H643" s="22">
        <f>COUNTIF(B:B,B643)</f>
        <v>35</v>
      </c>
      <c r="I643" t="str">
        <f>VLOOKUP(B643,'controle 2022'!A:D,4,0)</f>
        <v>In dienst</v>
      </c>
    </row>
    <row r="644" spans="1:9" ht="135">
      <c r="A644" s="45" t="s">
        <v>451</v>
      </c>
      <c r="B644" s="27">
        <v>14425</v>
      </c>
      <c r="C644" s="27" t="str">
        <f>IF(ISNA(VLOOKUP(B644,[1]chauffeurslijst!A:B,2,0)),"",(VLOOKUP(B644,[1]chauffeurslijst!A:B,2,0)))</f>
        <v>Vandaele Thibaut</v>
      </c>
      <c r="D644" s="81">
        <v>44685</v>
      </c>
      <c r="E644" s="56" t="s">
        <v>708</v>
      </c>
      <c r="F644" s="38">
        <f t="shared" si="20"/>
        <v>5</v>
      </c>
      <c r="G644" s="22">
        <f t="shared" si="21"/>
        <v>2022</v>
      </c>
      <c r="H644" s="22">
        <f>COUNTIF(B:B,B644)</f>
        <v>35</v>
      </c>
      <c r="I644" t="str">
        <f>VLOOKUP(B644,'controle 2022'!A:D,4,0)</f>
        <v>In dienst</v>
      </c>
    </row>
    <row r="645" spans="1:9" ht="45">
      <c r="A645" s="45" t="s">
        <v>451</v>
      </c>
      <c r="B645" s="27">
        <v>14425</v>
      </c>
      <c r="C645" s="27" t="str">
        <f>IF(ISNA(VLOOKUP(B645,[1]chauffeurslijst!A:B,2,0)),"",(VLOOKUP(B645,[1]chauffeurslijst!A:B,2,0)))</f>
        <v>Vandaele Thibaut</v>
      </c>
      <c r="D645" s="81">
        <v>44734</v>
      </c>
      <c r="E645" s="56" t="s">
        <v>709</v>
      </c>
      <c r="F645" s="38">
        <f t="shared" si="20"/>
        <v>6</v>
      </c>
      <c r="G645" s="22">
        <f t="shared" si="21"/>
        <v>2022</v>
      </c>
      <c r="H645" s="22">
        <f>COUNTIF(B:B,B645)</f>
        <v>35</v>
      </c>
      <c r="I645" t="str">
        <f>VLOOKUP(B645,'controle 2022'!A:D,4,0)</f>
        <v>In dienst</v>
      </c>
    </row>
    <row r="646" spans="1:9" ht="75">
      <c r="B646" s="27">
        <v>14425</v>
      </c>
      <c r="C646" s="27" t="str">
        <f>IF(ISNA(VLOOKUP(B646,[1]chauffeurslijst!A:B,2,0)),"",(VLOOKUP(B646,[1]chauffeurslijst!A:B,2,0)))</f>
        <v>Vandaele Thibaut</v>
      </c>
      <c r="D646" s="81">
        <v>44825</v>
      </c>
      <c r="E646" s="56" t="s">
        <v>710</v>
      </c>
      <c r="F646" s="38">
        <f t="shared" si="20"/>
        <v>9</v>
      </c>
      <c r="G646" s="22">
        <f t="shared" si="21"/>
        <v>2022</v>
      </c>
      <c r="H646" s="22">
        <f>COUNTIF(B:B,B646)</f>
        <v>35</v>
      </c>
      <c r="I646" t="str">
        <f>VLOOKUP(B646,'controle 2022'!A:D,4,0)</f>
        <v>In dienst</v>
      </c>
    </row>
    <row r="647" spans="1:9" ht="210">
      <c r="A647" s="45" t="s">
        <v>711</v>
      </c>
      <c r="B647" s="27">
        <v>14425</v>
      </c>
      <c r="C647" s="27" t="str">
        <f>IF(ISNA(VLOOKUP(B647,[1]chauffeurslijst!A:B,2,0)),"",(VLOOKUP(B647,[1]chauffeurslijst!A:B,2,0)))</f>
        <v>Vandaele Thibaut</v>
      </c>
      <c r="D647" s="81">
        <v>44931</v>
      </c>
      <c r="E647" s="56" t="s">
        <v>712</v>
      </c>
      <c r="F647" s="38">
        <f t="shared" si="20"/>
        <v>1</v>
      </c>
      <c r="G647" s="22">
        <f t="shared" si="21"/>
        <v>2023</v>
      </c>
      <c r="H647" s="22">
        <f>COUNTIF(B:B,B647)</f>
        <v>35</v>
      </c>
      <c r="I647" t="str">
        <f>VLOOKUP(B647,'controle 2022'!A:D,4,0)</f>
        <v>In dienst</v>
      </c>
    </row>
    <row r="648" spans="1:9" ht="45">
      <c r="B648" s="27">
        <v>14425</v>
      </c>
      <c r="C648" s="27" t="str">
        <f>IF(ISNA(VLOOKUP(B648,[1]chauffeurslijst!A:B,2,0)),"",(VLOOKUP(B648,[1]chauffeurslijst!A:B,2,0)))</f>
        <v>Vandaele Thibaut</v>
      </c>
      <c r="D648" s="81">
        <v>45756</v>
      </c>
      <c r="E648" s="56" t="s">
        <v>713</v>
      </c>
      <c r="F648" s="38">
        <f t="shared" si="20"/>
        <v>4</v>
      </c>
      <c r="G648" s="22">
        <f t="shared" si="21"/>
        <v>2025</v>
      </c>
      <c r="H648" s="22">
        <f>COUNTIF(B:B,B648)</f>
        <v>35</v>
      </c>
      <c r="I648" t="str">
        <f>VLOOKUP(B648,'controle 2022'!A:D,4,0)</f>
        <v>In dienst</v>
      </c>
    </row>
    <row r="649" spans="1:9">
      <c r="A649" s="45" t="s">
        <v>9</v>
      </c>
      <c r="B649" s="27">
        <v>14625</v>
      </c>
      <c r="C649" s="27" t="str">
        <f>VLOOKUP(B649,chauffeurslijst!A:B,2,0)</f>
        <v>Rodrigue Vincent</v>
      </c>
      <c r="D649" s="81">
        <v>42213</v>
      </c>
      <c r="E649" s="37" t="s">
        <v>714</v>
      </c>
      <c r="F649" s="38">
        <f t="shared" si="20"/>
        <v>7</v>
      </c>
      <c r="G649" s="22">
        <f t="shared" si="21"/>
        <v>2015</v>
      </c>
      <c r="H649" s="22">
        <f>COUNTIF(B:B,B649)</f>
        <v>5</v>
      </c>
      <c r="I649" t="str">
        <f>VLOOKUP(B649,'controle 2022'!A:D,4,0)</f>
        <v>In dienst</v>
      </c>
    </row>
    <row r="650" spans="1:9" ht="30">
      <c r="A650" s="45" t="s">
        <v>77</v>
      </c>
      <c r="B650" s="27">
        <v>14625</v>
      </c>
      <c r="C650" s="27" t="str">
        <f>VLOOKUP(B650,chauffeurslijst!A:B,2,0)</f>
        <v>Rodrigue Vincent</v>
      </c>
      <c r="D650" s="81">
        <v>42356</v>
      </c>
      <c r="E650" s="37" t="s">
        <v>715</v>
      </c>
      <c r="F650" s="38">
        <f t="shared" si="20"/>
        <v>12</v>
      </c>
      <c r="G650" s="22">
        <f t="shared" si="21"/>
        <v>2015</v>
      </c>
      <c r="H650" s="22">
        <f>COUNTIF(B:B,B650)</f>
        <v>5</v>
      </c>
      <c r="I650" t="str">
        <f>VLOOKUP(B650,'controle 2022'!A:D,4,0)</f>
        <v>In dienst</v>
      </c>
    </row>
    <row r="651" spans="1:9">
      <c r="A651" s="45" t="s">
        <v>29</v>
      </c>
      <c r="B651" s="27">
        <v>14625</v>
      </c>
      <c r="C651" s="27" t="s">
        <v>716</v>
      </c>
      <c r="D651" s="81">
        <v>44763</v>
      </c>
      <c r="E651" s="38" t="s">
        <v>717</v>
      </c>
      <c r="F651" s="38">
        <f t="shared" si="20"/>
        <v>7</v>
      </c>
      <c r="G651" s="22">
        <f t="shared" si="21"/>
        <v>2022</v>
      </c>
      <c r="H651" s="22">
        <f>COUNTIF(B:B,B651)</f>
        <v>5</v>
      </c>
      <c r="I651" t="str">
        <f>VLOOKUP(B651,'controle 2022'!A:D,4,0)</f>
        <v>In dienst</v>
      </c>
    </row>
    <row r="652" spans="1:9">
      <c r="A652" s="45" t="s">
        <v>128</v>
      </c>
      <c r="B652" s="27">
        <v>14625</v>
      </c>
      <c r="C652" s="27" t="s">
        <v>716</v>
      </c>
      <c r="D652" s="81">
        <v>44782</v>
      </c>
      <c r="E652" s="37" t="s">
        <v>718</v>
      </c>
      <c r="F652" s="38">
        <f t="shared" si="20"/>
        <v>8</v>
      </c>
      <c r="G652" s="22">
        <f t="shared" si="21"/>
        <v>2022</v>
      </c>
      <c r="H652" s="22">
        <f>COUNTIF(B:B,B652)</f>
        <v>5</v>
      </c>
      <c r="I652" t="str">
        <f>VLOOKUP(B652,'controle 2022'!A:D,4,0)</f>
        <v>In dienst</v>
      </c>
    </row>
    <row r="653" spans="1:9">
      <c r="A653" s="45" t="s">
        <v>128</v>
      </c>
      <c r="B653" s="27">
        <v>14625</v>
      </c>
      <c r="C653" s="27" t="s">
        <v>716</v>
      </c>
      <c r="D653" s="81">
        <v>46027</v>
      </c>
      <c r="E653" s="37" t="s">
        <v>719</v>
      </c>
      <c r="F653" s="38">
        <f t="shared" si="20"/>
        <v>1</v>
      </c>
      <c r="G653" s="22">
        <f t="shared" si="21"/>
        <v>2026</v>
      </c>
    </row>
    <row r="654" spans="1:9" ht="30">
      <c r="A654" s="47" t="s">
        <v>38</v>
      </c>
      <c r="B654" s="27">
        <v>14667</v>
      </c>
      <c r="C654" s="27" t="str">
        <f>VLOOKUP(B654,chauffeurslijst!A:B,2,0)</f>
        <v>De paepe Hilde</v>
      </c>
      <c r="D654" s="81">
        <v>40981</v>
      </c>
      <c r="E654" s="38" t="s">
        <v>720</v>
      </c>
      <c r="F654" s="38">
        <f t="shared" si="20"/>
        <v>3</v>
      </c>
      <c r="G654" s="22">
        <f t="shared" si="21"/>
        <v>2012</v>
      </c>
      <c r="H654" s="22">
        <f>COUNTIF(B:B,B654)</f>
        <v>43</v>
      </c>
      <c r="I654" t="str">
        <f>VLOOKUP(B654,'controle 2022'!A:D,4,0)</f>
        <v>In dienst</v>
      </c>
    </row>
    <row r="655" spans="1:9">
      <c r="A655" s="47" t="s">
        <v>38</v>
      </c>
      <c r="B655" s="27">
        <v>14667</v>
      </c>
      <c r="C655" s="27" t="str">
        <f>VLOOKUP(B655,chauffeurslijst!A:B,2,0)</f>
        <v>De paepe Hilde</v>
      </c>
      <c r="D655" s="81">
        <v>41149</v>
      </c>
      <c r="E655" s="38" t="s">
        <v>329</v>
      </c>
      <c r="F655" s="38">
        <f t="shared" si="20"/>
        <v>8</v>
      </c>
      <c r="G655" s="22">
        <f t="shared" si="21"/>
        <v>2012</v>
      </c>
      <c r="H655" s="22">
        <f>COUNTIF(B:B,B655)</f>
        <v>43</v>
      </c>
      <c r="I655" t="str">
        <f>VLOOKUP(B655,'controle 2022'!A:D,4,0)</f>
        <v>In dienst</v>
      </c>
    </row>
    <row r="656" spans="1:9">
      <c r="A656" s="45" t="s">
        <v>27</v>
      </c>
      <c r="B656" s="27">
        <v>14667</v>
      </c>
      <c r="C656" s="27" t="str">
        <f>VLOOKUP(B656,chauffeurslijst!A:B,2,0)</f>
        <v>De paepe Hilde</v>
      </c>
      <c r="D656" s="81">
        <v>41149</v>
      </c>
      <c r="E656" s="56">
        <v>41149</v>
      </c>
      <c r="F656" s="38">
        <f t="shared" si="20"/>
        <v>8</v>
      </c>
      <c r="G656" s="22">
        <f t="shared" si="21"/>
        <v>2012</v>
      </c>
      <c r="H656" s="22">
        <f>COUNTIF(B:B,B656)</f>
        <v>43</v>
      </c>
      <c r="I656" t="str">
        <f>VLOOKUP(B656,'controle 2022'!A:D,4,0)</f>
        <v>In dienst</v>
      </c>
    </row>
    <row r="657" spans="1:9">
      <c r="A657" s="45" t="s">
        <v>27</v>
      </c>
      <c r="B657" s="27">
        <v>14667</v>
      </c>
      <c r="C657" s="27" t="str">
        <f>VLOOKUP(B657,chauffeurslijst!A:B,2,0)</f>
        <v>De paepe Hilde</v>
      </c>
      <c r="D657" s="81">
        <v>41390</v>
      </c>
      <c r="E657" s="56">
        <v>41390</v>
      </c>
      <c r="F657" s="38">
        <f t="shared" si="20"/>
        <v>4</v>
      </c>
      <c r="G657" s="22">
        <f t="shared" si="21"/>
        <v>2013</v>
      </c>
      <c r="H657" s="22">
        <f>COUNTIF(B:B,B657)</f>
        <v>43</v>
      </c>
      <c r="I657" t="str">
        <f>VLOOKUP(B657,'controle 2022'!A:D,4,0)</f>
        <v>In dienst</v>
      </c>
    </row>
    <row r="658" spans="1:9">
      <c r="A658" s="45" t="s">
        <v>9</v>
      </c>
      <c r="B658" s="27">
        <v>14667</v>
      </c>
      <c r="C658" s="27" t="str">
        <f>VLOOKUP(B658,chauffeurslijst!A:B,2,0)</f>
        <v>De paepe Hilde</v>
      </c>
      <c r="D658" s="81">
        <v>41582</v>
      </c>
      <c r="E658" s="56" t="s">
        <v>721</v>
      </c>
      <c r="F658" s="38">
        <f t="shared" si="20"/>
        <v>11</v>
      </c>
      <c r="G658" s="22">
        <f t="shared" si="21"/>
        <v>2013</v>
      </c>
      <c r="H658" s="22">
        <f>COUNTIF(B:B,B658)</f>
        <v>43</v>
      </c>
      <c r="I658" t="str">
        <f>VLOOKUP(B658,'controle 2022'!A:D,4,0)</f>
        <v>In dienst</v>
      </c>
    </row>
    <row r="659" spans="1:9">
      <c r="A659" s="47" t="s">
        <v>38</v>
      </c>
      <c r="B659" s="27">
        <v>14667</v>
      </c>
      <c r="C659" s="27" t="str">
        <f>VLOOKUP(B659,chauffeurslijst!A:B,2,0)</f>
        <v>De paepe Hilde</v>
      </c>
      <c r="D659" s="81">
        <v>41624</v>
      </c>
      <c r="E659" s="38" t="s">
        <v>722</v>
      </c>
      <c r="F659" s="38">
        <f t="shared" si="20"/>
        <v>12</v>
      </c>
      <c r="G659" s="22">
        <f t="shared" si="21"/>
        <v>2013</v>
      </c>
      <c r="H659" s="22">
        <f>COUNTIF(B:B,B659)</f>
        <v>43</v>
      </c>
      <c r="I659" t="str">
        <f>VLOOKUP(B659,'controle 2022'!A:D,4,0)</f>
        <v>In dienst</v>
      </c>
    </row>
    <row r="660" spans="1:9">
      <c r="A660" s="45" t="s">
        <v>9</v>
      </c>
      <c r="B660" s="27">
        <v>14667</v>
      </c>
      <c r="C660" s="27" t="str">
        <f>VLOOKUP(B660,chauffeurslijst!A:B,2,0)</f>
        <v>De paepe Hilde</v>
      </c>
      <c r="D660" s="81">
        <v>41656</v>
      </c>
      <c r="E660" s="56" t="s">
        <v>177</v>
      </c>
      <c r="F660" s="38">
        <f t="shared" si="20"/>
        <v>1</v>
      </c>
      <c r="G660" s="22">
        <f t="shared" si="21"/>
        <v>2014</v>
      </c>
      <c r="H660" s="22">
        <f>COUNTIF(B:B,B660)</f>
        <v>43</v>
      </c>
      <c r="I660" t="str">
        <f>VLOOKUP(B660,'controle 2022'!A:D,4,0)</f>
        <v>In dienst</v>
      </c>
    </row>
    <row r="661" spans="1:9">
      <c r="A661" s="45" t="s">
        <v>9</v>
      </c>
      <c r="B661" s="27">
        <v>14667</v>
      </c>
      <c r="C661" s="27" t="str">
        <f>VLOOKUP(B661,chauffeurslijst!A:B,2,0)</f>
        <v>De paepe Hilde</v>
      </c>
      <c r="D661" s="81">
        <v>41662</v>
      </c>
      <c r="E661" s="56" t="s">
        <v>723</v>
      </c>
      <c r="F661" s="38">
        <f t="shared" ref="F661:F724" si="22">MONTH(D661)</f>
        <v>1</v>
      </c>
      <c r="G661" s="22">
        <f t="shared" ref="G661:G724" si="23">YEAR(D661)</f>
        <v>2014</v>
      </c>
      <c r="H661" s="22">
        <f>COUNTIF(B:B,B661)</f>
        <v>43</v>
      </c>
      <c r="I661" t="str">
        <f>VLOOKUP(B661,'controle 2022'!A:D,4,0)</f>
        <v>In dienst</v>
      </c>
    </row>
    <row r="662" spans="1:9">
      <c r="A662" s="45" t="s">
        <v>23</v>
      </c>
      <c r="B662" s="27">
        <v>14667</v>
      </c>
      <c r="C662" s="27" t="str">
        <f>VLOOKUP(B662,chauffeurslijst!A:B,2,0)</f>
        <v>De paepe Hilde</v>
      </c>
      <c r="D662" s="81">
        <v>41683</v>
      </c>
      <c r="E662" s="56" t="s">
        <v>724</v>
      </c>
      <c r="F662" s="38">
        <f t="shared" si="22"/>
        <v>2</v>
      </c>
      <c r="G662" s="22">
        <f t="shared" si="23"/>
        <v>2014</v>
      </c>
      <c r="H662" s="22">
        <f>COUNTIF(B:B,B662)</f>
        <v>43</v>
      </c>
      <c r="I662" t="str">
        <f>VLOOKUP(B662,'controle 2022'!A:D,4,0)</f>
        <v>In dienst</v>
      </c>
    </row>
    <row r="663" spans="1:9">
      <c r="A663" s="47" t="s">
        <v>38</v>
      </c>
      <c r="B663" s="27">
        <v>14667</v>
      </c>
      <c r="C663" s="27" t="str">
        <f>VLOOKUP(B663,chauffeurslijst!A:B,2,0)</f>
        <v>De paepe Hilde</v>
      </c>
      <c r="D663" s="81">
        <v>41947</v>
      </c>
      <c r="E663" s="38" t="s">
        <v>725</v>
      </c>
      <c r="F663" s="38">
        <f t="shared" si="22"/>
        <v>11</v>
      </c>
      <c r="G663" s="22">
        <f t="shared" si="23"/>
        <v>2014</v>
      </c>
      <c r="H663" s="22">
        <f>COUNTIF(B:B,B663)</f>
        <v>43</v>
      </c>
      <c r="I663" t="str">
        <f>VLOOKUP(B663,'controle 2022'!A:D,4,0)</f>
        <v>In dienst</v>
      </c>
    </row>
    <row r="664" spans="1:9">
      <c r="A664" s="45" t="s">
        <v>65</v>
      </c>
      <c r="B664" s="27">
        <v>14667</v>
      </c>
      <c r="C664" s="27" t="str">
        <f>VLOOKUP(B664,chauffeurslijst!A:B,2,0)</f>
        <v>De paepe Hilde</v>
      </c>
      <c r="D664" s="81">
        <v>41947</v>
      </c>
      <c r="E664" s="38" t="s">
        <v>726</v>
      </c>
      <c r="F664" s="38">
        <f t="shared" si="22"/>
        <v>11</v>
      </c>
      <c r="G664" s="22">
        <f t="shared" si="23"/>
        <v>2014</v>
      </c>
      <c r="H664" s="22">
        <f>COUNTIF(B:B,B664)</f>
        <v>43</v>
      </c>
      <c r="I664" t="str">
        <f>VLOOKUP(B664,'controle 2022'!A:D,4,0)</f>
        <v>In dienst</v>
      </c>
    </row>
    <row r="665" spans="1:9">
      <c r="A665" s="45" t="s">
        <v>9</v>
      </c>
      <c r="B665" s="27">
        <v>14667</v>
      </c>
      <c r="C665" s="27" t="str">
        <f>VLOOKUP(B665,chauffeurslijst!A:B,2,0)</f>
        <v>De paepe Hilde</v>
      </c>
      <c r="D665" s="81">
        <v>42048</v>
      </c>
      <c r="E665" s="56" t="s">
        <v>727</v>
      </c>
      <c r="F665" s="38">
        <f t="shared" si="22"/>
        <v>2</v>
      </c>
      <c r="G665" s="22">
        <f t="shared" si="23"/>
        <v>2015</v>
      </c>
      <c r="H665" s="22">
        <f>COUNTIF(B:B,B665)</f>
        <v>43</v>
      </c>
      <c r="I665" t="str">
        <f>VLOOKUP(B665,'controle 2022'!A:D,4,0)</f>
        <v>In dienst</v>
      </c>
    </row>
    <row r="666" spans="1:9">
      <c r="A666" s="45" t="s">
        <v>9</v>
      </c>
      <c r="B666" s="27">
        <v>14667</v>
      </c>
      <c r="C666" s="27" t="str">
        <f>VLOOKUP(B666,chauffeurslijst!A:B,2,0)</f>
        <v>De paepe Hilde</v>
      </c>
      <c r="D666" s="81">
        <v>42213</v>
      </c>
      <c r="E666" s="56" t="s">
        <v>728</v>
      </c>
      <c r="F666" s="38">
        <f t="shared" si="22"/>
        <v>7</v>
      </c>
      <c r="G666" s="22">
        <f t="shared" si="23"/>
        <v>2015</v>
      </c>
      <c r="H666" s="22">
        <f>COUNTIF(B:B,B666)</f>
        <v>43</v>
      </c>
      <c r="I666" t="str">
        <f>VLOOKUP(B666,'controle 2022'!A:D,4,0)</f>
        <v>In dienst</v>
      </c>
    </row>
    <row r="667" spans="1:9">
      <c r="A667" s="45" t="s">
        <v>27</v>
      </c>
      <c r="B667" s="27">
        <v>14667</v>
      </c>
      <c r="C667" s="27" t="str">
        <f>VLOOKUP(B667,chauffeurslijst!A:B,2,0)</f>
        <v>De paepe Hilde</v>
      </c>
      <c r="D667" s="81">
        <v>42216</v>
      </c>
      <c r="E667" s="56" t="s">
        <v>729</v>
      </c>
      <c r="F667" s="38">
        <f t="shared" si="22"/>
        <v>7</v>
      </c>
      <c r="G667" s="22">
        <f t="shared" si="23"/>
        <v>2015</v>
      </c>
      <c r="H667" s="22">
        <f>COUNTIF(B:B,B667)</f>
        <v>43</v>
      </c>
      <c r="I667" t="str">
        <f>VLOOKUP(B667,'controle 2022'!A:D,4,0)</f>
        <v>In dienst</v>
      </c>
    </row>
    <row r="668" spans="1:9" ht="30">
      <c r="A668" s="45" t="s">
        <v>38</v>
      </c>
      <c r="B668" s="27">
        <v>14667</v>
      </c>
      <c r="C668" s="27" t="str">
        <f>VLOOKUP(B668,chauffeurslijst!A:B,2,0)</f>
        <v>De paepe Hilde</v>
      </c>
      <c r="D668" s="81">
        <v>42283</v>
      </c>
      <c r="E668" s="38" t="s">
        <v>730</v>
      </c>
      <c r="F668" s="38">
        <f t="shared" si="22"/>
        <v>10</v>
      </c>
      <c r="G668" s="22">
        <f t="shared" si="23"/>
        <v>2015</v>
      </c>
      <c r="H668" s="22">
        <f>COUNTIF(B:B,B668)</f>
        <v>43</v>
      </c>
      <c r="I668" t="str">
        <f>VLOOKUP(B668,'controle 2022'!A:D,4,0)</f>
        <v>In dienst</v>
      </c>
    </row>
    <row r="669" spans="1:9">
      <c r="A669" s="45" t="s">
        <v>27</v>
      </c>
      <c r="B669" s="27">
        <v>14667</v>
      </c>
      <c r="C669" s="27" t="str">
        <f>VLOOKUP(B669,chauffeurslijst!A:B,2,0)</f>
        <v>De paepe Hilde</v>
      </c>
      <c r="D669" s="81">
        <v>42377</v>
      </c>
      <c r="E669" s="38" t="s">
        <v>731</v>
      </c>
      <c r="F669" s="38">
        <f t="shared" si="22"/>
        <v>1</v>
      </c>
      <c r="G669" s="22">
        <f t="shared" si="23"/>
        <v>2016</v>
      </c>
      <c r="H669" s="22">
        <f>COUNTIF(B:B,B669)</f>
        <v>43</v>
      </c>
      <c r="I669" t="str">
        <f>VLOOKUP(B669,'controle 2022'!A:D,4,0)</f>
        <v>In dienst</v>
      </c>
    </row>
    <row r="670" spans="1:9">
      <c r="A670" s="45" t="s">
        <v>23</v>
      </c>
      <c r="B670" s="27">
        <v>14667</v>
      </c>
      <c r="C670" s="27" t="str">
        <f>VLOOKUP(B670,chauffeurslijst!A:B,2,0)</f>
        <v>De paepe Hilde</v>
      </c>
      <c r="D670" s="81">
        <v>42400</v>
      </c>
      <c r="E670" s="38" t="s">
        <v>732</v>
      </c>
      <c r="F670" s="38">
        <f t="shared" si="22"/>
        <v>1</v>
      </c>
      <c r="G670" s="22">
        <f t="shared" si="23"/>
        <v>2016</v>
      </c>
      <c r="H670" s="22">
        <f>COUNTIF(B:B,B670)</f>
        <v>43</v>
      </c>
      <c r="I670" t="str">
        <f>VLOOKUP(B670,'controle 2022'!A:D,4,0)</f>
        <v>In dienst</v>
      </c>
    </row>
    <row r="671" spans="1:9" ht="45">
      <c r="A671" s="45" t="s">
        <v>23</v>
      </c>
      <c r="B671" s="27">
        <v>14667</v>
      </c>
      <c r="C671" s="27" t="str">
        <f>VLOOKUP(B671,chauffeurslijst!A:B,2,0)</f>
        <v>De paepe Hilde</v>
      </c>
      <c r="D671" s="81">
        <v>42446</v>
      </c>
      <c r="E671" s="38" t="s">
        <v>733</v>
      </c>
      <c r="F671" s="38">
        <f t="shared" si="22"/>
        <v>3</v>
      </c>
      <c r="G671" s="22">
        <f t="shared" si="23"/>
        <v>2016</v>
      </c>
      <c r="H671" s="22">
        <f>COUNTIF(B:B,B671)</f>
        <v>43</v>
      </c>
      <c r="I671" t="str">
        <f>VLOOKUP(B671,'controle 2022'!A:D,4,0)</f>
        <v>In dienst</v>
      </c>
    </row>
    <row r="672" spans="1:9" ht="30">
      <c r="A672" s="45" t="s">
        <v>9</v>
      </c>
      <c r="B672" s="27">
        <v>14667</v>
      </c>
      <c r="C672" s="27" t="str">
        <f>VLOOKUP(B672,chauffeurslijst!A:B,2,0)</f>
        <v>De paepe Hilde</v>
      </c>
      <c r="D672" s="81">
        <v>42538</v>
      </c>
      <c r="E672" s="38" t="s">
        <v>734</v>
      </c>
      <c r="F672" s="38">
        <f t="shared" si="22"/>
        <v>6</v>
      </c>
      <c r="G672" s="22">
        <f t="shared" si="23"/>
        <v>2016</v>
      </c>
      <c r="H672" s="22">
        <f>COUNTIF(B:B,B672)</f>
        <v>43</v>
      </c>
      <c r="I672" t="str">
        <f>VLOOKUP(B672,'controle 2022'!A:D,4,0)</f>
        <v>In dienst</v>
      </c>
    </row>
    <row r="673" spans="1:9">
      <c r="A673" s="45" t="s">
        <v>9</v>
      </c>
      <c r="B673" s="27">
        <v>14667</v>
      </c>
      <c r="C673" s="27" t="str">
        <f>VLOOKUP(B673,chauffeurslijst!A:B,2,0)</f>
        <v>De paepe Hilde</v>
      </c>
      <c r="D673" s="81">
        <v>42583</v>
      </c>
      <c r="E673" s="38" t="s">
        <v>735</v>
      </c>
      <c r="F673" s="38">
        <f t="shared" si="22"/>
        <v>8</v>
      </c>
      <c r="G673" s="22">
        <f t="shared" si="23"/>
        <v>2016</v>
      </c>
      <c r="H673" s="22">
        <f>COUNTIF(B:B,B673)</f>
        <v>43</v>
      </c>
      <c r="I673" t="str">
        <f>VLOOKUP(B673,'controle 2022'!A:D,4,0)</f>
        <v>In dienst</v>
      </c>
    </row>
    <row r="674" spans="1:9" ht="60">
      <c r="A674" s="45" t="s">
        <v>9</v>
      </c>
      <c r="B674" s="27">
        <v>14667</v>
      </c>
      <c r="C674" s="27" t="str">
        <f>VLOOKUP(B674,chauffeurslijst!A:B,2,0)</f>
        <v>De paepe Hilde</v>
      </c>
      <c r="D674" s="81">
        <v>42586</v>
      </c>
      <c r="E674" s="38" t="s">
        <v>736</v>
      </c>
      <c r="F674" s="38">
        <f t="shared" si="22"/>
        <v>8</v>
      </c>
      <c r="G674" s="22">
        <f t="shared" si="23"/>
        <v>2016</v>
      </c>
      <c r="H674" s="22">
        <f>COUNTIF(B:B,B674)</f>
        <v>43</v>
      </c>
      <c r="I674" t="str">
        <f>VLOOKUP(B674,'controle 2022'!A:D,4,0)</f>
        <v>In dienst</v>
      </c>
    </row>
    <row r="675" spans="1:9" ht="45">
      <c r="A675" s="45" t="s">
        <v>27</v>
      </c>
      <c r="B675" s="27">
        <v>14667</v>
      </c>
      <c r="C675" s="27" t="str">
        <f>VLOOKUP(B675,chauffeurslijst!A:B,2,0)</f>
        <v>De paepe Hilde</v>
      </c>
      <c r="D675" s="81">
        <v>42590</v>
      </c>
      <c r="E675" s="38" t="s">
        <v>737</v>
      </c>
      <c r="F675" s="38">
        <f t="shared" si="22"/>
        <v>8</v>
      </c>
      <c r="G675" s="22">
        <f t="shared" si="23"/>
        <v>2016</v>
      </c>
      <c r="H675" s="22">
        <f>COUNTIF(B:B,B675)</f>
        <v>43</v>
      </c>
      <c r="I675" t="str">
        <f>VLOOKUP(B675,'controle 2022'!A:D,4,0)</f>
        <v>In dienst</v>
      </c>
    </row>
    <row r="676" spans="1:9" ht="45">
      <c r="A676" s="45" t="s">
        <v>9</v>
      </c>
      <c r="B676" s="27">
        <v>14667</v>
      </c>
      <c r="C676" s="27" t="str">
        <f>VLOOKUP(B676,chauffeurslijst!A:B,2,0)</f>
        <v>De paepe Hilde</v>
      </c>
      <c r="D676" s="81">
        <v>42754</v>
      </c>
      <c r="E676" s="38" t="s">
        <v>738</v>
      </c>
      <c r="F676" s="38">
        <f t="shared" si="22"/>
        <v>1</v>
      </c>
      <c r="G676" s="22">
        <f t="shared" si="23"/>
        <v>2017</v>
      </c>
      <c r="H676" s="22">
        <f>COUNTIF(B:B,B676)</f>
        <v>43</v>
      </c>
      <c r="I676" t="str">
        <f>VLOOKUP(B676,'controle 2022'!A:D,4,0)</f>
        <v>In dienst</v>
      </c>
    </row>
    <row r="677" spans="1:9" ht="30">
      <c r="A677" s="45" t="s">
        <v>25</v>
      </c>
      <c r="B677" s="27">
        <v>14667</v>
      </c>
      <c r="C677" s="27" t="str">
        <f>VLOOKUP(B677,chauffeurslijst!A:B,2,0)</f>
        <v>De paepe Hilde</v>
      </c>
      <c r="D677" s="81">
        <v>42990</v>
      </c>
      <c r="E677" s="38" t="s">
        <v>621</v>
      </c>
      <c r="F677" s="38">
        <f t="shared" si="22"/>
        <v>9</v>
      </c>
      <c r="G677" s="22">
        <f t="shared" si="23"/>
        <v>2017</v>
      </c>
      <c r="H677" s="22">
        <f>COUNTIF(B:B,B677)</f>
        <v>43</v>
      </c>
      <c r="I677" t="str">
        <f>VLOOKUP(B677,'controle 2022'!A:D,4,0)</f>
        <v>In dienst</v>
      </c>
    </row>
    <row r="678" spans="1:9" ht="30">
      <c r="A678" s="45" t="s">
        <v>29</v>
      </c>
      <c r="B678" s="27">
        <v>14667</v>
      </c>
      <c r="C678" s="27" t="s">
        <v>739</v>
      </c>
      <c r="D678" s="81">
        <v>43627</v>
      </c>
      <c r="E678" s="38" t="s">
        <v>740</v>
      </c>
      <c r="F678" s="38">
        <f t="shared" si="22"/>
        <v>6</v>
      </c>
      <c r="G678" s="22">
        <f t="shared" si="23"/>
        <v>2019</v>
      </c>
      <c r="H678" s="22">
        <f>COUNTIF(B:B,B678)</f>
        <v>43</v>
      </c>
      <c r="I678" t="str">
        <f>VLOOKUP(B678,'controle 2022'!A:D,4,0)</f>
        <v>In dienst</v>
      </c>
    </row>
    <row r="679" spans="1:9" ht="45">
      <c r="A679" s="45" t="s">
        <v>29</v>
      </c>
      <c r="B679" s="27">
        <v>14667</v>
      </c>
      <c r="C679" s="27" t="s">
        <v>741</v>
      </c>
      <c r="D679" s="81">
        <v>43873</v>
      </c>
      <c r="E679" s="38" t="s">
        <v>742</v>
      </c>
      <c r="F679" s="38">
        <f t="shared" si="22"/>
        <v>2</v>
      </c>
      <c r="G679" s="22">
        <f t="shared" si="23"/>
        <v>2020</v>
      </c>
      <c r="H679" s="22">
        <f>COUNTIF(B:B,B679)</f>
        <v>43</v>
      </c>
      <c r="I679" t="str">
        <f>VLOOKUP(B679,'controle 2022'!A:D,4,0)</f>
        <v>In dienst</v>
      </c>
    </row>
    <row r="680" spans="1:9">
      <c r="A680" s="45" t="s">
        <v>743</v>
      </c>
      <c r="B680" s="27">
        <v>14667</v>
      </c>
      <c r="C680" s="27" t="s">
        <v>741</v>
      </c>
      <c r="D680" s="81">
        <v>43899</v>
      </c>
      <c r="E680" s="37" t="s">
        <v>744</v>
      </c>
      <c r="F680" s="38">
        <f t="shared" si="22"/>
        <v>3</v>
      </c>
      <c r="G680" s="22">
        <f t="shared" si="23"/>
        <v>2020</v>
      </c>
      <c r="H680" s="22">
        <f>COUNTIF(B:B,B680)</f>
        <v>43</v>
      </c>
      <c r="I680" t="str">
        <f>VLOOKUP(B680,'controle 2022'!A:D,4,0)</f>
        <v>In dienst</v>
      </c>
    </row>
    <row r="681" spans="1:9">
      <c r="A681" s="45" t="s">
        <v>128</v>
      </c>
      <c r="B681" s="27">
        <v>14667</v>
      </c>
      <c r="C681" s="27" t="s">
        <v>739</v>
      </c>
      <c r="D681" s="81">
        <v>44256</v>
      </c>
      <c r="E681" s="37" t="s">
        <v>745</v>
      </c>
      <c r="F681" s="38">
        <f t="shared" si="22"/>
        <v>3</v>
      </c>
      <c r="G681" s="22">
        <f t="shared" si="23"/>
        <v>2021</v>
      </c>
      <c r="H681" s="22">
        <f>COUNTIF(B:B,B681)</f>
        <v>43</v>
      </c>
      <c r="I681" t="str">
        <f>VLOOKUP(B681,'controle 2022'!A:D,4,0)</f>
        <v>In dienst</v>
      </c>
    </row>
    <row r="682" spans="1:9" ht="45">
      <c r="A682" s="45" t="s">
        <v>128</v>
      </c>
      <c r="B682" s="27">
        <v>14667</v>
      </c>
      <c r="C682" s="27" t="s">
        <v>739</v>
      </c>
      <c r="D682" s="81">
        <v>44300</v>
      </c>
      <c r="E682" s="37" t="s">
        <v>746</v>
      </c>
      <c r="F682" s="38">
        <f t="shared" si="22"/>
        <v>4</v>
      </c>
      <c r="G682" s="22">
        <f t="shared" si="23"/>
        <v>2021</v>
      </c>
      <c r="H682" s="22">
        <f>COUNTIF(B:B,B682)</f>
        <v>43</v>
      </c>
      <c r="I682" t="str">
        <f>VLOOKUP(B682,'controle 2022'!A:D,4,0)</f>
        <v>In dienst</v>
      </c>
    </row>
    <row r="683" spans="1:9" ht="60">
      <c r="A683" s="45" t="s">
        <v>128</v>
      </c>
      <c r="B683" s="27">
        <v>14667</v>
      </c>
      <c r="C683" s="27" t="s">
        <v>739</v>
      </c>
      <c r="D683" s="81">
        <v>44314</v>
      </c>
      <c r="E683" s="37" t="s">
        <v>747</v>
      </c>
      <c r="F683" s="38">
        <f t="shared" si="22"/>
        <v>4</v>
      </c>
      <c r="G683" s="22">
        <f t="shared" si="23"/>
        <v>2021</v>
      </c>
      <c r="H683" s="22">
        <f>COUNTIF(B:B,B683)</f>
        <v>43</v>
      </c>
      <c r="I683" t="str">
        <f>VLOOKUP(B683,'controle 2022'!A:D,4,0)</f>
        <v>In dienst</v>
      </c>
    </row>
    <row r="684" spans="1:9">
      <c r="A684" s="45" t="s">
        <v>128</v>
      </c>
      <c r="B684" s="27">
        <v>14667</v>
      </c>
      <c r="C684" s="27" t="s">
        <v>739</v>
      </c>
      <c r="D684" s="81">
        <v>44371</v>
      </c>
      <c r="E684" s="37" t="s">
        <v>748</v>
      </c>
      <c r="F684" s="38">
        <f t="shared" si="22"/>
        <v>6</v>
      </c>
      <c r="G684" s="22">
        <f t="shared" si="23"/>
        <v>2021</v>
      </c>
      <c r="H684" s="22">
        <f>COUNTIF(B:B,B684)</f>
        <v>43</v>
      </c>
      <c r="I684" t="str">
        <f>VLOOKUP(B684,'controle 2022'!A:D,4,0)</f>
        <v>In dienst</v>
      </c>
    </row>
    <row r="685" spans="1:9">
      <c r="A685" s="45" t="s">
        <v>128</v>
      </c>
      <c r="B685" s="27">
        <v>14667</v>
      </c>
      <c r="C685" s="27" t="s">
        <v>739</v>
      </c>
      <c r="D685" s="81">
        <v>44426</v>
      </c>
      <c r="E685" s="37" t="s">
        <v>749</v>
      </c>
      <c r="F685" s="38">
        <f t="shared" si="22"/>
        <v>8</v>
      </c>
      <c r="G685" s="22">
        <f t="shared" si="23"/>
        <v>2021</v>
      </c>
      <c r="H685" s="22">
        <f>COUNTIF(B:B,B685)</f>
        <v>43</v>
      </c>
      <c r="I685" t="str">
        <f>VLOOKUP(B685,'controle 2022'!A:D,4,0)</f>
        <v>In dienst</v>
      </c>
    </row>
    <row r="686" spans="1:9">
      <c r="A686" s="45" t="s">
        <v>29</v>
      </c>
      <c r="B686" s="27">
        <v>14667</v>
      </c>
      <c r="C686" s="27" t="s">
        <v>741</v>
      </c>
      <c r="D686" s="81">
        <v>44869</v>
      </c>
      <c r="E686" s="37" t="s">
        <v>750</v>
      </c>
      <c r="F686" s="38">
        <f t="shared" si="22"/>
        <v>11</v>
      </c>
      <c r="G686" s="22">
        <f t="shared" si="23"/>
        <v>2022</v>
      </c>
      <c r="H686" s="22">
        <f>COUNTIF(B:B,B686)</f>
        <v>43</v>
      </c>
      <c r="I686" t="str">
        <f>VLOOKUP(B686,'controle 2022'!A:D,4,0)</f>
        <v>In dienst</v>
      </c>
    </row>
    <row r="687" spans="1:9">
      <c r="A687" s="45" t="s">
        <v>128</v>
      </c>
      <c r="B687" s="27">
        <v>14667</v>
      </c>
      <c r="C687" s="27" t="s">
        <v>739</v>
      </c>
      <c r="D687" s="81">
        <v>44910</v>
      </c>
      <c r="E687" s="37" t="s">
        <v>751</v>
      </c>
      <c r="F687" s="38">
        <f t="shared" si="22"/>
        <v>12</v>
      </c>
      <c r="G687" s="22">
        <f t="shared" si="23"/>
        <v>2022</v>
      </c>
      <c r="H687" s="22">
        <f>COUNTIF(B:B,B687)</f>
        <v>43</v>
      </c>
      <c r="I687" t="str">
        <f>VLOOKUP(B687,'controle 2022'!A:D,4,0)</f>
        <v>In dienst</v>
      </c>
    </row>
    <row r="688" spans="1:9" ht="45">
      <c r="A688" s="45" t="s">
        <v>128</v>
      </c>
      <c r="B688" s="27">
        <v>14667</v>
      </c>
      <c r="C688" s="27" t="s">
        <v>739</v>
      </c>
      <c r="D688" s="81">
        <v>44915</v>
      </c>
      <c r="E688" s="37" t="s">
        <v>752</v>
      </c>
      <c r="F688" s="38">
        <f t="shared" si="22"/>
        <v>12</v>
      </c>
      <c r="G688" s="22">
        <f t="shared" si="23"/>
        <v>2022</v>
      </c>
      <c r="H688" s="22">
        <f>COUNTIF(B:B,B688)</f>
        <v>43</v>
      </c>
      <c r="I688" t="str">
        <f>VLOOKUP(B688,'controle 2022'!A:D,4,0)</f>
        <v>In dienst</v>
      </c>
    </row>
    <row r="689" spans="1:9" ht="45">
      <c r="A689" s="45" t="s">
        <v>128</v>
      </c>
      <c r="B689" s="27">
        <v>14667</v>
      </c>
      <c r="C689" s="27" t="s">
        <v>739</v>
      </c>
      <c r="D689" s="81">
        <v>44946</v>
      </c>
      <c r="E689" s="37" t="s">
        <v>753</v>
      </c>
      <c r="F689" s="38">
        <f t="shared" si="22"/>
        <v>1</v>
      </c>
      <c r="G689" s="22">
        <f t="shared" si="23"/>
        <v>2023</v>
      </c>
      <c r="H689" s="22">
        <f>COUNTIF(B:B,B689)</f>
        <v>43</v>
      </c>
      <c r="I689" t="str">
        <f>VLOOKUP(B689,'controle 2022'!A:D,4,0)</f>
        <v>In dienst</v>
      </c>
    </row>
    <row r="690" spans="1:9" ht="90">
      <c r="A690" s="45" t="s">
        <v>128</v>
      </c>
      <c r="B690" s="27">
        <v>14667</v>
      </c>
      <c r="C690" s="27" t="s">
        <v>739</v>
      </c>
      <c r="D690" s="81">
        <v>44974</v>
      </c>
      <c r="E690" s="37" t="s">
        <v>754</v>
      </c>
      <c r="F690" s="38">
        <f t="shared" si="22"/>
        <v>2</v>
      </c>
      <c r="G690" s="22">
        <f t="shared" si="23"/>
        <v>2023</v>
      </c>
      <c r="H690" s="22">
        <f>COUNTIF(B:B,B690)</f>
        <v>43</v>
      </c>
      <c r="I690" t="str">
        <f>VLOOKUP(B690,'controle 2022'!A:D,4,0)</f>
        <v>In dienst</v>
      </c>
    </row>
    <row r="691" spans="1:9" ht="210">
      <c r="A691" s="45" t="s">
        <v>755</v>
      </c>
      <c r="B691" s="27">
        <v>14667</v>
      </c>
      <c r="C691" s="27" t="s">
        <v>739</v>
      </c>
      <c r="D691" s="81">
        <v>45181</v>
      </c>
      <c r="E691" s="37" t="s">
        <v>756</v>
      </c>
      <c r="F691" s="38">
        <f t="shared" si="22"/>
        <v>9</v>
      </c>
      <c r="G691" s="22">
        <f t="shared" si="23"/>
        <v>2023</v>
      </c>
      <c r="H691" s="22">
        <f>COUNTIF(B:B,B691)</f>
        <v>43</v>
      </c>
      <c r="I691" t="str">
        <f>VLOOKUP(B691,'controle 2022'!A:D,4,0)</f>
        <v>In dienst</v>
      </c>
    </row>
    <row r="692" spans="1:9" ht="150">
      <c r="A692" s="45" t="s">
        <v>755</v>
      </c>
      <c r="B692" s="27">
        <v>14667</v>
      </c>
      <c r="C692" s="27" t="s">
        <v>739</v>
      </c>
      <c r="D692" s="81">
        <v>45196</v>
      </c>
      <c r="E692" s="37" t="s">
        <v>757</v>
      </c>
      <c r="F692" s="38">
        <f t="shared" si="22"/>
        <v>9</v>
      </c>
      <c r="G692" s="22">
        <f t="shared" si="23"/>
        <v>2023</v>
      </c>
      <c r="H692" s="22">
        <f>COUNTIF(B:B,B692)</f>
        <v>43</v>
      </c>
      <c r="I692" t="str">
        <f>VLOOKUP(B692,'controle 2022'!A:D,4,0)</f>
        <v>In dienst</v>
      </c>
    </row>
    <row r="693" spans="1:9" ht="45">
      <c r="A693" s="45" t="s">
        <v>755</v>
      </c>
      <c r="B693" s="27">
        <v>14667</v>
      </c>
      <c r="C693" s="27" t="s">
        <v>739</v>
      </c>
      <c r="D693" s="81">
        <v>45218</v>
      </c>
      <c r="E693" s="37" t="s">
        <v>758</v>
      </c>
      <c r="F693" s="38">
        <f t="shared" si="22"/>
        <v>10</v>
      </c>
      <c r="G693" s="22">
        <f t="shared" si="23"/>
        <v>2023</v>
      </c>
      <c r="H693" s="22">
        <f>COUNTIF(B:B,B693)</f>
        <v>43</v>
      </c>
      <c r="I693" t="str">
        <f>VLOOKUP(B693,'controle 2022'!A:D,4,0)</f>
        <v>In dienst</v>
      </c>
    </row>
    <row r="694" spans="1:9" ht="30">
      <c r="A694" s="45" t="s">
        <v>128</v>
      </c>
      <c r="B694" s="27">
        <v>14667</v>
      </c>
      <c r="C694" s="27" t="s">
        <v>739</v>
      </c>
      <c r="D694" s="81">
        <v>45706</v>
      </c>
      <c r="E694" s="37" t="s">
        <v>759</v>
      </c>
      <c r="F694" s="38">
        <f t="shared" si="22"/>
        <v>2</v>
      </c>
      <c r="G694" s="22">
        <f t="shared" si="23"/>
        <v>2025</v>
      </c>
      <c r="H694" s="22">
        <f>COUNTIF(B:B,B694)</f>
        <v>43</v>
      </c>
      <c r="I694" t="str">
        <f>VLOOKUP(B694,'controle 2022'!A:D,4,0)</f>
        <v>In dienst</v>
      </c>
    </row>
    <row r="695" spans="1:9" ht="60">
      <c r="A695" s="45" t="s">
        <v>128</v>
      </c>
      <c r="B695" s="27">
        <v>14667</v>
      </c>
      <c r="C695" s="27" t="s">
        <v>739</v>
      </c>
      <c r="D695" s="81">
        <v>45937</v>
      </c>
      <c r="E695" s="37" t="s">
        <v>760</v>
      </c>
      <c r="F695" s="38">
        <f t="shared" si="22"/>
        <v>10</v>
      </c>
      <c r="G695" s="22">
        <f t="shared" si="23"/>
        <v>2025</v>
      </c>
      <c r="H695" s="22">
        <f>COUNTIF(B:B,B695)</f>
        <v>43</v>
      </c>
    </row>
    <row r="696" spans="1:9" ht="90">
      <c r="A696" s="45" t="s">
        <v>128</v>
      </c>
      <c r="B696" s="27">
        <v>14667</v>
      </c>
      <c r="C696" s="27" t="s">
        <v>739</v>
      </c>
      <c r="D696" s="81">
        <v>46007</v>
      </c>
      <c r="E696" s="37" t="s">
        <v>761</v>
      </c>
      <c r="F696" s="38">
        <f t="shared" si="22"/>
        <v>12</v>
      </c>
      <c r="G696" s="22">
        <f t="shared" si="23"/>
        <v>2025</v>
      </c>
      <c r="H696" s="22">
        <f>COUNTIF(B:B,B696)</f>
        <v>43</v>
      </c>
    </row>
    <row r="697" spans="1:9">
      <c r="A697" s="45" t="s">
        <v>153</v>
      </c>
      <c r="B697" s="27">
        <v>15088</v>
      </c>
      <c r="C697" s="27" t="str">
        <f>VLOOKUP(B697,chauffeurslijst!A:B,2,0)</f>
        <v>Laute Dirk</v>
      </c>
      <c r="D697" s="81">
        <v>42219</v>
      </c>
      <c r="E697" s="35" t="s">
        <v>762</v>
      </c>
      <c r="F697" s="38">
        <f t="shared" si="22"/>
        <v>8</v>
      </c>
      <c r="G697" s="22">
        <f t="shared" si="23"/>
        <v>2015</v>
      </c>
      <c r="H697" s="22">
        <f>COUNTIF(B:B,B697)</f>
        <v>1</v>
      </c>
      <c r="I697" t="str">
        <f>VLOOKUP(B697,'controle 2022'!A:D,4,0)</f>
        <v>In dienst</v>
      </c>
    </row>
    <row r="698" spans="1:9">
      <c r="A698" s="45" t="s">
        <v>9</v>
      </c>
      <c r="B698" s="27">
        <v>15184</v>
      </c>
      <c r="C698" s="27" t="str">
        <f>VLOOKUP(B698,chauffeurslijst!A:B,2,0)</f>
        <v>Walenta Sven</v>
      </c>
      <c r="D698" s="81">
        <v>18733</v>
      </c>
      <c r="E698" s="56" t="s">
        <v>262</v>
      </c>
      <c r="F698" s="38">
        <f t="shared" si="22"/>
        <v>4</v>
      </c>
      <c r="G698" s="22">
        <f t="shared" si="23"/>
        <v>1951</v>
      </c>
      <c r="H698" s="22">
        <f>COUNTIF(B:B,B698)</f>
        <v>18</v>
      </c>
      <c r="I698" t="str">
        <f>VLOOKUP(B698,'controle 2022'!A:D,4,0)</f>
        <v>In dienst</v>
      </c>
    </row>
    <row r="699" spans="1:9">
      <c r="A699" s="45" t="s">
        <v>27</v>
      </c>
      <c r="B699" s="27">
        <v>15184</v>
      </c>
      <c r="C699" s="27" t="str">
        <f>VLOOKUP(B699,chauffeurslijst!A:B,2,0)</f>
        <v>Walenta Sven</v>
      </c>
      <c r="D699" s="81">
        <v>40225</v>
      </c>
      <c r="E699" s="56" t="s">
        <v>763</v>
      </c>
      <c r="F699" s="38">
        <f t="shared" si="22"/>
        <v>2</v>
      </c>
      <c r="G699" s="22">
        <f t="shared" si="23"/>
        <v>2010</v>
      </c>
      <c r="H699" s="22">
        <f>COUNTIF(B:B,B699)</f>
        <v>18</v>
      </c>
      <c r="I699" t="str">
        <f>VLOOKUP(B699,'controle 2022'!A:D,4,0)</f>
        <v>In dienst</v>
      </c>
    </row>
    <row r="700" spans="1:9">
      <c r="A700" s="45" t="s">
        <v>27</v>
      </c>
      <c r="B700" s="27">
        <v>15184</v>
      </c>
      <c r="C700" s="27" t="str">
        <f>VLOOKUP(B700,chauffeurslijst!A:B,2,0)</f>
        <v>Walenta Sven</v>
      </c>
      <c r="D700" s="81">
        <v>40529</v>
      </c>
      <c r="E700" s="56" t="s">
        <v>764</v>
      </c>
      <c r="F700" s="38">
        <f t="shared" si="22"/>
        <v>12</v>
      </c>
      <c r="G700" s="22">
        <f t="shared" si="23"/>
        <v>2010</v>
      </c>
      <c r="H700" s="22">
        <f>COUNTIF(B:B,B700)</f>
        <v>18</v>
      </c>
      <c r="I700" t="str">
        <f>VLOOKUP(B700,'controle 2022'!A:D,4,0)</f>
        <v>In dienst</v>
      </c>
    </row>
    <row r="701" spans="1:9">
      <c r="A701" s="47" t="s">
        <v>38</v>
      </c>
      <c r="B701" s="27">
        <v>15184</v>
      </c>
      <c r="C701" s="27" t="str">
        <f>VLOOKUP(B701,chauffeurslijst!A:B,2,0)</f>
        <v>Walenta Sven</v>
      </c>
      <c r="D701" s="81">
        <v>41064</v>
      </c>
      <c r="E701" s="38" t="s">
        <v>765</v>
      </c>
      <c r="F701" s="38">
        <f t="shared" si="22"/>
        <v>6</v>
      </c>
      <c r="G701" s="22">
        <f t="shared" si="23"/>
        <v>2012</v>
      </c>
      <c r="H701" s="22">
        <f>COUNTIF(B:B,B701)</f>
        <v>18</v>
      </c>
      <c r="I701" t="str">
        <f>VLOOKUP(B701,'controle 2022'!A:D,4,0)</f>
        <v>In dienst</v>
      </c>
    </row>
    <row r="702" spans="1:9">
      <c r="A702" s="47" t="s">
        <v>38</v>
      </c>
      <c r="B702" s="27">
        <v>15184</v>
      </c>
      <c r="C702" s="27" t="str">
        <f>VLOOKUP(B702,chauffeurslijst!A:B,2,0)</f>
        <v>Walenta Sven</v>
      </c>
      <c r="D702" s="81">
        <v>41186</v>
      </c>
      <c r="E702" s="38" t="s">
        <v>766</v>
      </c>
      <c r="F702" s="38">
        <f t="shared" si="22"/>
        <v>10</v>
      </c>
      <c r="G702" s="22">
        <f t="shared" si="23"/>
        <v>2012</v>
      </c>
      <c r="H702" s="22">
        <f>COUNTIF(B:B,B702)</f>
        <v>18</v>
      </c>
      <c r="I702" t="str">
        <f>VLOOKUP(B702,'controle 2022'!A:D,4,0)</f>
        <v>In dienst</v>
      </c>
    </row>
    <row r="703" spans="1:9">
      <c r="A703" s="47" t="s">
        <v>38</v>
      </c>
      <c r="B703" s="27">
        <v>15184</v>
      </c>
      <c r="C703" s="27" t="str">
        <f>VLOOKUP(B703,chauffeurslijst!A:B,2,0)</f>
        <v>Walenta Sven</v>
      </c>
      <c r="D703" s="81">
        <v>41488</v>
      </c>
      <c r="E703" s="38" t="s">
        <v>316</v>
      </c>
      <c r="F703" s="38">
        <f t="shared" si="22"/>
        <v>8</v>
      </c>
      <c r="G703" s="22">
        <f t="shared" si="23"/>
        <v>2013</v>
      </c>
      <c r="H703" s="22">
        <f>COUNTIF(B:B,B703)</f>
        <v>18</v>
      </c>
      <c r="I703" t="str">
        <f>VLOOKUP(B703,'controle 2022'!A:D,4,0)</f>
        <v>In dienst</v>
      </c>
    </row>
    <row r="704" spans="1:9">
      <c r="A704" s="47" t="s">
        <v>38</v>
      </c>
      <c r="B704" s="27">
        <v>15184</v>
      </c>
      <c r="C704" s="27" t="str">
        <f>VLOOKUP(B704,chauffeurslijst!A:B,2,0)</f>
        <v>Walenta Sven</v>
      </c>
      <c r="D704" s="81">
        <v>41591</v>
      </c>
      <c r="E704" s="38" t="s">
        <v>767</v>
      </c>
      <c r="F704" s="38">
        <f t="shared" si="22"/>
        <v>11</v>
      </c>
      <c r="G704" s="22">
        <f t="shared" si="23"/>
        <v>2013</v>
      </c>
      <c r="H704" s="22">
        <f>COUNTIF(B:B,B704)</f>
        <v>18</v>
      </c>
      <c r="I704" t="str">
        <f>VLOOKUP(B704,'controle 2022'!A:D,4,0)</f>
        <v>In dienst</v>
      </c>
    </row>
    <row r="705" spans="1:9" ht="30">
      <c r="A705" s="45" t="s">
        <v>77</v>
      </c>
      <c r="B705" s="27">
        <v>15184</v>
      </c>
      <c r="C705" s="27" t="str">
        <f>VLOOKUP(B705,chauffeurslijst!A:B,2,0)</f>
        <v>Walenta Sven</v>
      </c>
      <c r="D705" s="81">
        <v>41649</v>
      </c>
      <c r="E705" s="38" t="s">
        <v>768</v>
      </c>
      <c r="F705" s="38">
        <f t="shared" si="22"/>
        <v>1</v>
      </c>
      <c r="G705" s="22">
        <f t="shared" si="23"/>
        <v>2014</v>
      </c>
      <c r="H705" s="22">
        <f>COUNTIF(B:B,B705)</f>
        <v>18</v>
      </c>
      <c r="I705" t="str">
        <f>VLOOKUP(B705,'controle 2022'!A:D,4,0)</f>
        <v>In dienst</v>
      </c>
    </row>
    <row r="706" spans="1:9">
      <c r="A706" s="45" t="s">
        <v>23</v>
      </c>
      <c r="B706" s="27">
        <v>15184</v>
      </c>
      <c r="C706" s="27" t="str">
        <f>VLOOKUP(B706,chauffeurslijst!A:B,2,0)</f>
        <v>Walenta Sven</v>
      </c>
      <c r="D706" s="81">
        <v>41746</v>
      </c>
      <c r="E706" s="56" t="s">
        <v>769</v>
      </c>
      <c r="F706" s="38">
        <f t="shared" si="22"/>
        <v>4</v>
      </c>
      <c r="G706" s="22">
        <f t="shared" si="23"/>
        <v>2014</v>
      </c>
      <c r="H706" s="22">
        <f>COUNTIF(B:B,B706)</f>
        <v>18</v>
      </c>
      <c r="I706" t="str">
        <f>VLOOKUP(B706,'controle 2022'!A:D,4,0)</f>
        <v>In dienst</v>
      </c>
    </row>
    <row r="707" spans="1:9">
      <c r="A707" s="45" t="s">
        <v>9</v>
      </c>
      <c r="B707" s="27">
        <v>15184</v>
      </c>
      <c r="C707" s="27" t="str">
        <f>VLOOKUP(B707,chauffeurslijst!A:B,2,0)</f>
        <v>Walenta Sven</v>
      </c>
      <c r="D707" s="81">
        <v>42109</v>
      </c>
      <c r="E707" s="56" t="s">
        <v>262</v>
      </c>
      <c r="F707" s="38">
        <f t="shared" si="22"/>
        <v>4</v>
      </c>
      <c r="G707" s="22">
        <f t="shared" si="23"/>
        <v>2015</v>
      </c>
      <c r="H707" s="22">
        <f>COUNTIF(B:B,B707)</f>
        <v>18</v>
      </c>
      <c r="I707" t="str">
        <f>VLOOKUP(B707,'controle 2022'!A:D,4,0)</f>
        <v>In dienst</v>
      </c>
    </row>
    <row r="708" spans="1:9">
      <c r="A708" s="45" t="s">
        <v>27</v>
      </c>
      <c r="B708" s="27">
        <v>15184</v>
      </c>
      <c r="C708" s="27" t="str">
        <f>VLOOKUP(B708,chauffeurslijst!A:B,2,0)</f>
        <v>Walenta Sven</v>
      </c>
      <c r="D708" s="81">
        <v>42144</v>
      </c>
      <c r="E708" s="56" t="s">
        <v>770</v>
      </c>
      <c r="F708" s="38">
        <f t="shared" si="22"/>
        <v>5</v>
      </c>
      <c r="G708" s="22">
        <f t="shared" si="23"/>
        <v>2015</v>
      </c>
      <c r="H708" s="22">
        <f>COUNTIF(B:B,B708)</f>
        <v>18</v>
      </c>
      <c r="I708" t="str">
        <f>VLOOKUP(B708,'controle 2022'!A:D,4,0)</f>
        <v>In dienst</v>
      </c>
    </row>
    <row r="709" spans="1:9">
      <c r="A709" s="47" t="s">
        <v>38</v>
      </c>
      <c r="B709" s="27">
        <v>15184</v>
      </c>
      <c r="C709" s="27" t="str">
        <f>VLOOKUP(B709,chauffeurslijst!A:B,2,0)</f>
        <v>Walenta Sven</v>
      </c>
      <c r="D709" s="81">
        <v>42144</v>
      </c>
      <c r="E709" s="38" t="s">
        <v>771</v>
      </c>
      <c r="F709" s="38">
        <f t="shared" si="22"/>
        <v>5</v>
      </c>
      <c r="G709" s="22">
        <f t="shared" si="23"/>
        <v>2015</v>
      </c>
      <c r="H709" s="22">
        <f>COUNTIF(B:B,B709)</f>
        <v>18</v>
      </c>
      <c r="I709" t="str">
        <f>VLOOKUP(B709,'controle 2022'!A:D,4,0)</f>
        <v>In dienst</v>
      </c>
    </row>
    <row r="710" spans="1:9">
      <c r="A710" s="45" t="s">
        <v>27</v>
      </c>
      <c r="B710" s="27">
        <v>15184</v>
      </c>
      <c r="C710" s="27" t="str">
        <f>VLOOKUP(B710,chauffeurslijst!A:B,2,0)</f>
        <v>Walenta Sven</v>
      </c>
      <c r="D710" s="81">
        <v>42144</v>
      </c>
      <c r="E710" s="56" t="s">
        <v>772</v>
      </c>
      <c r="F710" s="38">
        <f t="shared" si="22"/>
        <v>5</v>
      </c>
      <c r="G710" s="22">
        <f t="shared" si="23"/>
        <v>2015</v>
      </c>
      <c r="H710" s="22">
        <f>COUNTIF(B:B,B710)</f>
        <v>18</v>
      </c>
      <c r="I710" t="str">
        <f>VLOOKUP(B710,'controle 2022'!A:D,4,0)</f>
        <v>In dienst</v>
      </c>
    </row>
    <row r="711" spans="1:9" ht="30" customHeight="1">
      <c r="A711" s="45" t="s">
        <v>23</v>
      </c>
      <c r="B711" s="27">
        <v>15184</v>
      </c>
      <c r="C711" s="27" t="str">
        <f>VLOOKUP(B711,chauffeurslijst!A:B,2,0)</f>
        <v>Walenta Sven</v>
      </c>
      <c r="D711" s="81">
        <v>42690</v>
      </c>
      <c r="E711" s="38" t="s">
        <v>773</v>
      </c>
      <c r="F711" s="38">
        <f t="shared" si="22"/>
        <v>11</v>
      </c>
      <c r="G711" s="22">
        <f t="shared" si="23"/>
        <v>2016</v>
      </c>
      <c r="H711" s="22">
        <f>COUNTIF(B:B,B711)</f>
        <v>18</v>
      </c>
      <c r="I711" t="str">
        <f>VLOOKUP(B711,'controle 2022'!A:D,4,0)</f>
        <v>In dienst</v>
      </c>
    </row>
    <row r="712" spans="1:9" ht="45">
      <c r="A712" s="45" t="s">
        <v>23</v>
      </c>
      <c r="B712" s="27">
        <v>15184</v>
      </c>
      <c r="C712" s="27" t="str">
        <f>VLOOKUP(B712,chauffeurslijst!A:B,2,0)</f>
        <v>Walenta Sven</v>
      </c>
      <c r="D712" s="81">
        <v>43013</v>
      </c>
      <c r="E712" s="38" t="s">
        <v>774</v>
      </c>
      <c r="F712" s="38">
        <f t="shared" si="22"/>
        <v>10</v>
      </c>
      <c r="G712" s="22">
        <f t="shared" si="23"/>
        <v>2017</v>
      </c>
      <c r="H712" s="22">
        <f>COUNTIF(B:B,B712)</f>
        <v>18</v>
      </c>
      <c r="I712" t="str">
        <f>VLOOKUP(B712,'controle 2022'!A:D,4,0)</f>
        <v>In dienst</v>
      </c>
    </row>
    <row r="713" spans="1:9">
      <c r="A713" s="45" t="s">
        <v>226</v>
      </c>
      <c r="B713" s="27">
        <v>15184</v>
      </c>
      <c r="C713" s="27" t="str">
        <f>VLOOKUP(B713,chauffeurslijst!A:B,2,0)</f>
        <v>Walenta Sven</v>
      </c>
      <c r="D713" s="81">
        <v>43549</v>
      </c>
      <c r="E713" s="38" t="s">
        <v>775</v>
      </c>
      <c r="F713" s="38">
        <f t="shared" si="22"/>
        <v>3</v>
      </c>
      <c r="G713" s="22">
        <f t="shared" si="23"/>
        <v>2019</v>
      </c>
      <c r="H713" s="22">
        <f>COUNTIF(B:B,B713)</f>
        <v>18</v>
      </c>
      <c r="I713" t="str">
        <f>VLOOKUP(B713,'controle 2022'!A:D,4,0)</f>
        <v>In dienst</v>
      </c>
    </row>
    <row r="714" spans="1:9" ht="30">
      <c r="A714" s="45" t="s">
        <v>128</v>
      </c>
      <c r="B714" s="27">
        <v>15184</v>
      </c>
      <c r="C714" s="27" t="str">
        <f>VLOOKUP(B714,chauffeurslijst!A:B,2,0)</f>
        <v>Walenta Sven</v>
      </c>
      <c r="D714" s="81">
        <v>44333</v>
      </c>
      <c r="E714" s="38" t="s">
        <v>776</v>
      </c>
      <c r="F714" s="38">
        <f t="shared" si="22"/>
        <v>5</v>
      </c>
      <c r="G714" s="22">
        <f t="shared" si="23"/>
        <v>2021</v>
      </c>
      <c r="H714" s="22">
        <f>COUNTIF(B:B,B714)</f>
        <v>18</v>
      </c>
      <c r="I714" t="str">
        <f>VLOOKUP(B714,'controle 2022'!A:D,4,0)</f>
        <v>In dienst</v>
      </c>
    </row>
    <row r="715" spans="1:9" ht="30">
      <c r="A715" s="45" t="s">
        <v>23</v>
      </c>
      <c r="B715" s="27">
        <v>15184</v>
      </c>
      <c r="C715" s="27" t="str">
        <f>VLOOKUP(B715,chauffeurslijst!A:B,2,0)</f>
        <v>Walenta Sven</v>
      </c>
      <c r="D715" s="81">
        <v>44599</v>
      </c>
      <c r="E715" s="38" t="s">
        <v>777</v>
      </c>
      <c r="F715" s="38">
        <f t="shared" si="22"/>
        <v>2</v>
      </c>
      <c r="G715" s="22">
        <f t="shared" si="23"/>
        <v>2022</v>
      </c>
      <c r="H715" s="22">
        <f>COUNTIF(B:B,B715)</f>
        <v>18</v>
      </c>
      <c r="I715" t="str">
        <f>VLOOKUP(B715,'controle 2022'!A:D,4,0)</f>
        <v>In dienst</v>
      </c>
    </row>
    <row r="716" spans="1:9">
      <c r="A716" s="45" t="s">
        <v>199</v>
      </c>
      <c r="B716" s="27">
        <v>15216</v>
      </c>
      <c r="C716" s="27" t="str">
        <f>VLOOKUP(B716,chauffeurslijst!A:B,2,0)</f>
        <v>Daeseleire Robin</v>
      </c>
      <c r="D716" s="81">
        <v>42521</v>
      </c>
      <c r="E716" s="38" t="s">
        <v>778</v>
      </c>
      <c r="F716" s="38">
        <f t="shared" si="22"/>
        <v>5</v>
      </c>
      <c r="G716" s="22">
        <f t="shared" si="23"/>
        <v>2016</v>
      </c>
      <c r="H716" s="22">
        <f>COUNTIF(B:B,B716)</f>
        <v>12</v>
      </c>
      <c r="I716" t="str">
        <f>VLOOKUP(B716,'controle 2022'!A:D,4,0)</f>
        <v>In dienst</v>
      </c>
    </row>
    <row r="717" spans="1:9" ht="45">
      <c r="A717" s="45" t="s">
        <v>128</v>
      </c>
      <c r="B717" s="27">
        <v>15216</v>
      </c>
      <c r="C717" s="27" t="str">
        <f>VLOOKUP(B717,chauffeurslijst!A:B,2,0)</f>
        <v>Daeseleire Robin</v>
      </c>
      <c r="D717" s="81">
        <v>44517</v>
      </c>
      <c r="E717" s="38" t="s">
        <v>779</v>
      </c>
      <c r="F717" s="38">
        <f t="shared" si="22"/>
        <v>11</v>
      </c>
      <c r="G717" s="22">
        <f t="shared" si="23"/>
        <v>2021</v>
      </c>
      <c r="H717" s="22">
        <f>COUNTIF(B:B,B717)</f>
        <v>12</v>
      </c>
      <c r="I717" t="str">
        <f>VLOOKUP(B717,'controle 2022'!A:D,4,0)</f>
        <v>In dienst</v>
      </c>
    </row>
    <row r="718" spans="1:9" ht="30">
      <c r="A718" s="45" t="s">
        <v>128</v>
      </c>
      <c r="B718" s="27">
        <v>15216</v>
      </c>
      <c r="C718" s="27" t="str">
        <f>VLOOKUP(B718,chauffeurslijst!A:B,2,0)</f>
        <v>Daeseleire Robin</v>
      </c>
      <c r="D718" s="81">
        <v>44544</v>
      </c>
      <c r="E718" s="38" t="s">
        <v>780</v>
      </c>
      <c r="F718" s="38">
        <f t="shared" si="22"/>
        <v>12</v>
      </c>
      <c r="G718" s="22">
        <f t="shared" si="23"/>
        <v>2021</v>
      </c>
      <c r="H718" s="22">
        <f>COUNTIF(B:B,B718)</f>
        <v>12</v>
      </c>
      <c r="I718" t="str">
        <f>VLOOKUP(B718,'controle 2022'!A:D,4,0)</f>
        <v>In dienst</v>
      </c>
    </row>
    <row r="719" spans="1:9">
      <c r="A719" s="45" t="s">
        <v>128</v>
      </c>
      <c r="B719" s="27">
        <v>15216</v>
      </c>
      <c r="C719" s="27" t="str">
        <f>VLOOKUP(B719,chauffeurslijst!A:B,2,0)</f>
        <v>Daeseleire Robin</v>
      </c>
      <c r="D719" s="81">
        <v>44853</v>
      </c>
      <c r="E719" s="38" t="s">
        <v>781</v>
      </c>
      <c r="F719" s="38">
        <f t="shared" si="22"/>
        <v>10</v>
      </c>
      <c r="G719" s="22">
        <f t="shared" si="23"/>
        <v>2022</v>
      </c>
      <c r="H719" s="22">
        <f>COUNTIF(B:B,B719)</f>
        <v>12</v>
      </c>
      <c r="I719" t="str">
        <f>VLOOKUP(B719,'controle 2022'!A:D,4,0)</f>
        <v>In dienst</v>
      </c>
    </row>
    <row r="720" spans="1:9">
      <c r="A720" s="45" t="s">
        <v>29</v>
      </c>
      <c r="B720" s="27">
        <v>15216</v>
      </c>
      <c r="C720" s="27" t="s">
        <v>782</v>
      </c>
      <c r="D720" s="81">
        <v>44910</v>
      </c>
      <c r="E720" s="38" t="s">
        <v>783</v>
      </c>
      <c r="F720" s="38">
        <f t="shared" si="22"/>
        <v>12</v>
      </c>
      <c r="G720" s="22">
        <f t="shared" si="23"/>
        <v>2022</v>
      </c>
      <c r="H720" s="22">
        <f>COUNTIF(B:B,B720)</f>
        <v>12</v>
      </c>
      <c r="I720" t="str">
        <f>VLOOKUP(B720,'controle 2022'!A:D,4,0)</f>
        <v>In dienst</v>
      </c>
    </row>
    <row r="721" spans="1:9" ht="30">
      <c r="A721" s="45" t="s">
        <v>128</v>
      </c>
      <c r="B721" s="27">
        <v>15216</v>
      </c>
      <c r="C721" s="27" t="s">
        <v>782</v>
      </c>
      <c r="D721" s="81">
        <v>44916</v>
      </c>
      <c r="E721" s="38" t="s">
        <v>784</v>
      </c>
      <c r="F721" s="38">
        <f t="shared" si="22"/>
        <v>12</v>
      </c>
      <c r="G721" s="22">
        <f t="shared" si="23"/>
        <v>2022</v>
      </c>
      <c r="H721" s="22">
        <f>COUNTIF(B:B,B721)</f>
        <v>12</v>
      </c>
      <c r="I721" t="str">
        <f>VLOOKUP(B721,'controle 2022'!A:D,4,0)</f>
        <v>In dienst</v>
      </c>
    </row>
    <row r="722" spans="1:9" ht="45">
      <c r="A722" s="45" t="s">
        <v>128</v>
      </c>
      <c r="B722" s="27">
        <v>15216</v>
      </c>
      <c r="C722" s="27" t="s">
        <v>782</v>
      </c>
      <c r="D722" s="81">
        <v>44997</v>
      </c>
      <c r="E722" s="38" t="s">
        <v>785</v>
      </c>
      <c r="F722" s="38">
        <f t="shared" si="22"/>
        <v>3</v>
      </c>
      <c r="G722" s="22">
        <f t="shared" si="23"/>
        <v>2023</v>
      </c>
      <c r="H722" s="22">
        <f>COUNTIF(B:B,B722)</f>
        <v>12</v>
      </c>
      <c r="I722" t="str">
        <f>VLOOKUP(B722,'controle 2022'!A:D,4,0)</f>
        <v>In dienst</v>
      </c>
    </row>
    <row r="723" spans="1:9" ht="60">
      <c r="A723" s="45" t="s">
        <v>128</v>
      </c>
      <c r="B723" s="27">
        <v>15216</v>
      </c>
      <c r="C723" s="27" t="s">
        <v>782</v>
      </c>
      <c r="D723" s="81">
        <v>45034</v>
      </c>
      <c r="E723" s="38" t="s">
        <v>786</v>
      </c>
      <c r="F723" s="38">
        <f t="shared" si="22"/>
        <v>4</v>
      </c>
      <c r="G723" s="22">
        <f t="shared" si="23"/>
        <v>2023</v>
      </c>
      <c r="H723" s="22">
        <f>COUNTIF(B:B,B723)</f>
        <v>12</v>
      </c>
      <c r="I723" t="str">
        <f>VLOOKUP(B723,'controle 2022'!A:D,4,0)</f>
        <v>In dienst</v>
      </c>
    </row>
    <row r="724" spans="1:9" ht="30">
      <c r="A724" s="45" t="s">
        <v>128</v>
      </c>
      <c r="B724" s="27">
        <v>15216</v>
      </c>
      <c r="C724" s="27" t="s">
        <v>782</v>
      </c>
      <c r="D724" s="81">
        <v>45077</v>
      </c>
      <c r="E724" s="38" t="s">
        <v>787</v>
      </c>
      <c r="F724" s="38">
        <f t="shared" si="22"/>
        <v>5</v>
      </c>
      <c r="G724" s="22">
        <f t="shared" si="23"/>
        <v>2023</v>
      </c>
      <c r="H724" s="22">
        <f>COUNTIF(B:B,B724)</f>
        <v>12</v>
      </c>
      <c r="I724" t="str">
        <f>VLOOKUP(B724,'controle 2022'!A:D,4,0)</f>
        <v>In dienst</v>
      </c>
    </row>
    <row r="725" spans="1:9" ht="30">
      <c r="A725" s="45" t="s">
        <v>128</v>
      </c>
      <c r="B725" s="27">
        <v>15216</v>
      </c>
      <c r="C725" s="27" t="s">
        <v>782</v>
      </c>
      <c r="D725" s="81">
        <v>45110</v>
      </c>
      <c r="E725" s="38" t="s">
        <v>788</v>
      </c>
      <c r="F725" s="38">
        <f t="shared" ref="F725:F751" si="24">MONTH(D725)</f>
        <v>7</v>
      </c>
      <c r="G725" s="22">
        <f t="shared" ref="G725:G751" si="25">YEAR(D725)</f>
        <v>2023</v>
      </c>
      <c r="H725" s="22">
        <f>COUNTIF(B:B,B725)</f>
        <v>12</v>
      </c>
      <c r="I725" t="str">
        <f>VLOOKUP(B725,'controle 2022'!A:D,4,0)</f>
        <v>In dienst</v>
      </c>
    </row>
    <row r="726" spans="1:9" ht="30">
      <c r="A726" s="45" t="s">
        <v>128</v>
      </c>
      <c r="B726" s="27">
        <v>15216</v>
      </c>
      <c r="C726" s="27" t="s">
        <v>782</v>
      </c>
      <c r="D726" s="81">
        <v>45154</v>
      </c>
      <c r="E726" s="38" t="s">
        <v>789</v>
      </c>
      <c r="F726" s="38">
        <f t="shared" si="24"/>
        <v>8</v>
      </c>
      <c r="G726" s="22">
        <f t="shared" si="25"/>
        <v>2023</v>
      </c>
      <c r="H726" s="22">
        <f>COUNTIF(B:B,B726)</f>
        <v>12</v>
      </c>
      <c r="I726" t="str">
        <f>VLOOKUP(B726,'controle 2022'!A:D,4,0)</f>
        <v>In dienst</v>
      </c>
    </row>
    <row r="727" spans="1:9" ht="60">
      <c r="A727" s="45" t="s">
        <v>128</v>
      </c>
      <c r="B727" s="27">
        <v>15216</v>
      </c>
      <c r="C727" s="27" t="s">
        <v>782</v>
      </c>
      <c r="D727" s="81">
        <v>45158</v>
      </c>
      <c r="E727" s="38" t="s">
        <v>790</v>
      </c>
      <c r="F727" s="38">
        <f t="shared" si="24"/>
        <v>8</v>
      </c>
      <c r="G727" s="22">
        <f t="shared" si="25"/>
        <v>2023</v>
      </c>
      <c r="H727" s="22">
        <f>COUNTIF(B:B,B727)</f>
        <v>12</v>
      </c>
      <c r="I727" t="str">
        <f>VLOOKUP(B727,'controle 2022'!A:D,4,0)</f>
        <v>In dienst</v>
      </c>
    </row>
    <row r="728" spans="1:9">
      <c r="A728" s="45" t="s">
        <v>27</v>
      </c>
      <c r="B728" s="27">
        <v>15218</v>
      </c>
      <c r="C728" s="27" t="str">
        <f>VLOOKUP(B728,chauffeurslijst!A:B,2,0)</f>
        <v>Ackermans Christian</v>
      </c>
      <c r="D728" s="81">
        <v>41256</v>
      </c>
      <c r="E728" s="56">
        <v>41256</v>
      </c>
      <c r="F728" s="38">
        <f t="shared" si="24"/>
        <v>12</v>
      </c>
      <c r="G728" s="22">
        <f t="shared" si="25"/>
        <v>2012</v>
      </c>
      <c r="H728" s="22">
        <f>COUNTIF(B:B,B728)</f>
        <v>4</v>
      </c>
      <c r="I728" t="str">
        <f>VLOOKUP(B728,'controle 2022'!A:D,4,0)</f>
        <v>In dienst</v>
      </c>
    </row>
    <row r="729" spans="1:9">
      <c r="A729" s="45" t="s">
        <v>9</v>
      </c>
      <c r="B729" s="27">
        <v>15218</v>
      </c>
      <c r="C729" s="27" t="str">
        <f>VLOOKUP(B729,chauffeurslijst!A:B,2,0)</f>
        <v>Ackermans Christian</v>
      </c>
      <c r="D729" s="81">
        <v>42048</v>
      </c>
      <c r="E729" s="56" t="s">
        <v>791</v>
      </c>
      <c r="F729" s="38">
        <f t="shared" si="24"/>
        <v>2</v>
      </c>
      <c r="G729" s="22">
        <f t="shared" si="25"/>
        <v>2015</v>
      </c>
      <c r="H729" s="22">
        <f>COUNTIF(B:B,B729)</f>
        <v>4</v>
      </c>
      <c r="I729" t="str">
        <f>VLOOKUP(B729,'controle 2022'!A:D,4,0)</f>
        <v>In dienst</v>
      </c>
    </row>
    <row r="730" spans="1:9">
      <c r="A730" s="45" t="s">
        <v>9</v>
      </c>
      <c r="B730" s="27">
        <v>15218</v>
      </c>
      <c r="C730" s="27" t="str">
        <f>VLOOKUP(B730,chauffeurslijst!A:B,2,0)</f>
        <v>Ackermans Christian</v>
      </c>
      <c r="D730" s="81">
        <v>42213</v>
      </c>
      <c r="E730" s="56" t="s">
        <v>792</v>
      </c>
      <c r="F730" s="38">
        <f t="shared" si="24"/>
        <v>7</v>
      </c>
      <c r="G730" s="22">
        <f t="shared" si="25"/>
        <v>2015</v>
      </c>
      <c r="H730" s="22">
        <f>COUNTIF(B:B,B730)</f>
        <v>4</v>
      </c>
      <c r="I730" t="str">
        <f>VLOOKUP(B730,'controle 2022'!A:D,4,0)</f>
        <v>In dienst</v>
      </c>
    </row>
    <row r="731" spans="1:9" ht="30">
      <c r="A731" s="45" t="s">
        <v>258</v>
      </c>
      <c r="B731" s="27">
        <v>15218</v>
      </c>
      <c r="C731" s="27" t="s">
        <v>793</v>
      </c>
      <c r="D731" s="81">
        <v>44693</v>
      </c>
      <c r="E731" s="38" t="s">
        <v>260</v>
      </c>
      <c r="F731" s="38">
        <f t="shared" si="24"/>
        <v>5</v>
      </c>
      <c r="G731" s="22">
        <f t="shared" si="25"/>
        <v>2022</v>
      </c>
      <c r="H731" s="22">
        <f>COUNTIF(B:B,B731)</f>
        <v>4</v>
      </c>
      <c r="I731" t="str">
        <f>VLOOKUP(B731,'controle 2022'!A:D,4,0)</f>
        <v>In dienst</v>
      </c>
    </row>
    <row r="732" spans="1:9">
      <c r="A732" s="45" t="s">
        <v>9</v>
      </c>
      <c r="B732" s="27">
        <v>15219</v>
      </c>
      <c r="C732" s="27" t="str">
        <f>VLOOKUP(B732,chauffeurslijst!A:B,2,0)</f>
        <v>De Mey Peter</v>
      </c>
      <c r="D732" s="81">
        <v>41703</v>
      </c>
      <c r="E732" s="56" t="s">
        <v>794</v>
      </c>
      <c r="F732" s="38">
        <f t="shared" si="24"/>
        <v>3</v>
      </c>
      <c r="G732" s="22">
        <f t="shared" si="25"/>
        <v>2014</v>
      </c>
      <c r="H732" s="22">
        <f>COUNTIF(B:B,B732)</f>
        <v>7</v>
      </c>
      <c r="I732" t="str">
        <f>VLOOKUP(B732,'controle 2022'!A:D,4,0)</f>
        <v>In dienst</v>
      </c>
    </row>
    <row r="733" spans="1:9" ht="30.75" customHeight="1">
      <c r="A733" s="45" t="s">
        <v>14</v>
      </c>
      <c r="B733" s="27">
        <v>15219</v>
      </c>
      <c r="C733" s="27" t="str">
        <f>VLOOKUP(B733,chauffeurslijst!A:B,2,0)</f>
        <v>De Mey Peter</v>
      </c>
      <c r="D733" s="81">
        <v>42032</v>
      </c>
      <c r="E733" s="38" t="s">
        <v>795</v>
      </c>
      <c r="F733" s="38">
        <f t="shared" si="24"/>
        <v>1</v>
      </c>
      <c r="G733" s="22">
        <f t="shared" si="25"/>
        <v>2015</v>
      </c>
      <c r="H733" s="22">
        <f>COUNTIF(B:B,B733)</f>
        <v>7</v>
      </c>
      <c r="I733" t="str">
        <f>VLOOKUP(B733,'controle 2022'!A:D,4,0)</f>
        <v>In dienst</v>
      </c>
    </row>
    <row r="734" spans="1:9">
      <c r="A734" s="45" t="s">
        <v>9</v>
      </c>
      <c r="B734" s="27">
        <v>15219</v>
      </c>
      <c r="C734" s="27" t="str">
        <f>VLOOKUP(B734,chauffeurslijst!A:B,2,0)</f>
        <v>De Mey Peter</v>
      </c>
      <c r="D734" s="81">
        <v>42048</v>
      </c>
      <c r="E734" s="56" t="s">
        <v>796</v>
      </c>
      <c r="F734" s="38">
        <f t="shared" si="24"/>
        <v>2</v>
      </c>
      <c r="G734" s="22">
        <f t="shared" si="25"/>
        <v>2015</v>
      </c>
      <c r="H734" s="22">
        <f>COUNTIF(B:B,B734)</f>
        <v>7</v>
      </c>
      <c r="I734" t="str">
        <f>VLOOKUP(B734,'controle 2022'!A:D,4,0)</f>
        <v>In dienst</v>
      </c>
    </row>
    <row r="735" spans="1:9" ht="30">
      <c r="A735" s="45" t="s">
        <v>27</v>
      </c>
      <c r="B735" s="27">
        <v>15219</v>
      </c>
      <c r="C735" s="27" t="str">
        <f>VLOOKUP(B735,chauffeurslijst!A:B,2,0)</f>
        <v>De Mey Peter</v>
      </c>
      <c r="D735" s="81">
        <v>42109</v>
      </c>
      <c r="E735" s="56" t="s">
        <v>797</v>
      </c>
      <c r="F735" s="38">
        <f t="shared" si="24"/>
        <v>4</v>
      </c>
      <c r="G735" s="22">
        <f t="shared" si="25"/>
        <v>2015</v>
      </c>
      <c r="H735" s="22">
        <f>COUNTIF(B:B,B735)</f>
        <v>7</v>
      </c>
      <c r="I735" t="str">
        <f>VLOOKUP(B735,'controle 2022'!A:D,4,0)</f>
        <v>In dienst</v>
      </c>
    </row>
    <row r="736" spans="1:9">
      <c r="A736" s="45" t="s">
        <v>9</v>
      </c>
      <c r="B736" s="27">
        <v>15219</v>
      </c>
      <c r="C736" s="27" t="str">
        <f>VLOOKUP(B736,chauffeurslijst!A:B,2,0)</f>
        <v>De Mey Peter</v>
      </c>
      <c r="D736" s="81">
        <v>42109</v>
      </c>
      <c r="E736" s="56" t="s">
        <v>798</v>
      </c>
      <c r="F736" s="38">
        <f t="shared" si="24"/>
        <v>4</v>
      </c>
      <c r="G736" s="22">
        <f t="shared" si="25"/>
        <v>2015</v>
      </c>
      <c r="H736" s="22">
        <f>COUNTIF(B:B,B736)</f>
        <v>7</v>
      </c>
      <c r="I736" t="str">
        <f>VLOOKUP(B736,'controle 2022'!A:D,4,0)</f>
        <v>In dienst</v>
      </c>
    </row>
    <row r="737" spans="1:9" ht="30">
      <c r="A737" s="45" t="s">
        <v>14</v>
      </c>
      <c r="B737" s="27">
        <v>15219</v>
      </c>
      <c r="C737" s="27" t="str">
        <f>VLOOKUP(B737,chauffeurslijst!A:B,2,0)</f>
        <v>De Mey Peter</v>
      </c>
      <c r="D737" s="81">
        <v>42109</v>
      </c>
      <c r="E737" s="38" t="s">
        <v>799</v>
      </c>
      <c r="F737" s="38">
        <f t="shared" si="24"/>
        <v>4</v>
      </c>
      <c r="G737" s="22">
        <f t="shared" si="25"/>
        <v>2015</v>
      </c>
      <c r="H737" s="22">
        <f>COUNTIF(B:B,B737)</f>
        <v>7</v>
      </c>
      <c r="I737" t="str">
        <f>VLOOKUP(B737,'controle 2022'!A:D,4,0)</f>
        <v>In dienst</v>
      </c>
    </row>
    <row r="738" spans="1:9" ht="90">
      <c r="A738" s="45" t="s">
        <v>800</v>
      </c>
      <c r="B738" s="27">
        <v>15219</v>
      </c>
      <c r="C738" s="27" t="str">
        <f>VLOOKUP(B738,chauffeurslijst!A:B,2,0)</f>
        <v>De Mey Peter</v>
      </c>
      <c r="D738" s="81">
        <v>44594</v>
      </c>
      <c r="E738" s="38" t="s">
        <v>801</v>
      </c>
      <c r="F738" s="38">
        <f t="shared" si="24"/>
        <v>2</v>
      </c>
      <c r="G738" s="22">
        <f t="shared" si="25"/>
        <v>2022</v>
      </c>
      <c r="H738" s="22">
        <f>COUNTIF(B:B,B738)</f>
        <v>7</v>
      </c>
      <c r="I738" t="str">
        <f>VLOOKUP(B738,'controle 2022'!A:D,4,0)</f>
        <v>In dienst</v>
      </c>
    </row>
    <row r="739" spans="1:9">
      <c r="A739" s="45" t="s">
        <v>14</v>
      </c>
      <c r="B739" s="27">
        <v>15220</v>
      </c>
      <c r="C739" s="27" t="str">
        <f>VLOOKUP(B739,chauffeurslijst!A:B,2,0)</f>
        <v>Dejonghe Katleen</v>
      </c>
      <c r="D739" s="81">
        <v>41050</v>
      </c>
      <c r="E739" s="37" t="s">
        <v>802</v>
      </c>
      <c r="F739" s="38">
        <f t="shared" si="24"/>
        <v>5</v>
      </c>
      <c r="G739" s="22">
        <f t="shared" si="25"/>
        <v>2012</v>
      </c>
      <c r="H739" s="22">
        <f>COUNTIF(B:B,B739)</f>
        <v>14</v>
      </c>
      <c r="I739" t="str">
        <f>VLOOKUP(B739,'controle 2022'!A:D,4,0)</f>
        <v>In dienst</v>
      </c>
    </row>
    <row r="740" spans="1:9">
      <c r="A740" s="45" t="s">
        <v>14</v>
      </c>
      <c r="B740" s="27">
        <v>15220</v>
      </c>
      <c r="C740" s="27" t="str">
        <f>VLOOKUP(B740,chauffeurslijst!A:B,2,0)</f>
        <v>Dejonghe Katleen</v>
      </c>
      <c r="D740" s="81">
        <v>41233</v>
      </c>
      <c r="E740" s="37" t="s">
        <v>803</v>
      </c>
      <c r="F740" s="38">
        <f t="shared" si="24"/>
        <v>11</v>
      </c>
      <c r="G740" s="22">
        <f t="shared" si="25"/>
        <v>2012</v>
      </c>
      <c r="H740" s="22">
        <f>COUNTIF(B:B,B740)</f>
        <v>14</v>
      </c>
      <c r="I740" t="str">
        <f>VLOOKUP(B740,'controle 2022'!A:D,4,0)</f>
        <v>In dienst</v>
      </c>
    </row>
    <row r="741" spans="1:9">
      <c r="A741" s="45" t="s">
        <v>9</v>
      </c>
      <c r="B741" s="27">
        <v>15220</v>
      </c>
      <c r="C741" s="27" t="str">
        <f>VLOOKUP(B741,chauffeurslijst!A:B,2,0)</f>
        <v>Dejonghe Katleen</v>
      </c>
      <c r="D741" s="81">
        <v>41703</v>
      </c>
      <c r="E741" s="56" t="s">
        <v>44</v>
      </c>
      <c r="F741" s="38">
        <f t="shared" si="24"/>
        <v>3</v>
      </c>
      <c r="G741" s="22">
        <f t="shared" si="25"/>
        <v>2014</v>
      </c>
      <c r="H741" s="22">
        <f>COUNTIF(B:B,B741)</f>
        <v>14</v>
      </c>
      <c r="I741" t="str">
        <f>VLOOKUP(B741,'controle 2022'!A:D,4,0)</f>
        <v>In dienst</v>
      </c>
    </row>
    <row r="742" spans="1:9">
      <c r="A742" s="45" t="s">
        <v>9</v>
      </c>
      <c r="B742" s="27">
        <v>15220</v>
      </c>
      <c r="C742" s="27" t="str">
        <f>VLOOKUP(B742,chauffeurslijst!A:B,2,0)</f>
        <v>Dejonghe Katleen</v>
      </c>
      <c r="D742" s="81">
        <v>42395</v>
      </c>
      <c r="E742" s="38" t="s">
        <v>804</v>
      </c>
      <c r="F742" s="38">
        <f t="shared" si="24"/>
        <v>1</v>
      </c>
      <c r="G742" s="22">
        <f t="shared" si="25"/>
        <v>2016</v>
      </c>
      <c r="H742" s="22">
        <f>COUNTIF(B:B,B742)</f>
        <v>14</v>
      </c>
      <c r="I742" t="str">
        <f>VLOOKUP(B742,'controle 2022'!A:D,4,0)</f>
        <v>In dienst</v>
      </c>
    </row>
    <row r="743" spans="1:9" ht="30">
      <c r="A743" s="45" t="s">
        <v>23</v>
      </c>
      <c r="B743" s="27">
        <v>15220</v>
      </c>
      <c r="C743" s="27" t="str">
        <f>VLOOKUP(B743,chauffeurslijst!A:B,2,0)</f>
        <v>Dejonghe Katleen</v>
      </c>
      <c r="D743" s="81">
        <v>43077</v>
      </c>
      <c r="E743" s="38" t="s">
        <v>805</v>
      </c>
      <c r="F743" s="38">
        <f t="shared" si="24"/>
        <v>12</v>
      </c>
      <c r="G743" s="22">
        <f t="shared" si="25"/>
        <v>2017</v>
      </c>
      <c r="H743" s="22">
        <f>COUNTIF(B:B,B743)</f>
        <v>14</v>
      </c>
      <c r="I743" t="str">
        <f>VLOOKUP(B743,'controle 2022'!A:D,4,0)</f>
        <v>In dienst</v>
      </c>
    </row>
    <row r="744" spans="1:9">
      <c r="A744" s="45" t="s">
        <v>23</v>
      </c>
      <c r="B744" s="27">
        <v>15220</v>
      </c>
      <c r="C744" s="27" t="str">
        <f>VLOOKUP(B744,chauffeurslijst!A:B,2,0)</f>
        <v>Dejonghe Katleen</v>
      </c>
      <c r="D744" s="81">
        <v>43124</v>
      </c>
      <c r="E744" s="38" t="s">
        <v>806</v>
      </c>
      <c r="F744" s="38">
        <f t="shared" si="24"/>
        <v>1</v>
      </c>
      <c r="G744" s="22">
        <f t="shared" si="25"/>
        <v>2018</v>
      </c>
      <c r="H744" s="22">
        <f>COUNTIF(B:B,B744)</f>
        <v>14</v>
      </c>
      <c r="I744" t="str">
        <f>VLOOKUP(B744,'controle 2022'!A:D,4,0)</f>
        <v>In dienst</v>
      </c>
    </row>
    <row r="745" spans="1:9" ht="33" customHeight="1">
      <c r="A745" s="45" t="s">
        <v>23</v>
      </c>
      <c r="B745" s="27">
        <v>15220</v>
      </c>
      <c r="C745" s="27" t="str">
        <f>VLOOKUP(B745,chauffeurslijst!A:B,2,0)</f>
        <v>Dejonghe Katleen</v>
      </c>
      <c r="D745" s="81">
        <v>43181</v>
      </c>
      <c r="E745" s="38" t="s">
        <v>807</v>
      </c>
      <c r="F745" s="38">
        <f t="shared" si="24"/>
        <v>3</v>
      </c>
      <c r="G745" s="22">
        <f t="shared" si="25"/>
        <v>2018</v>
      </c>
      <c r="H745" s="22">
        <f>COUNTIF(B:B,B745)</f>
        <v>14</v>
      </c>
      <c r="I745" t="str">
        <f>VLOOKUP(B745,'controle 2022'!A:D,4,0)</f>
        <v>In dienst</v>
      </c>
    </row>
    <row r="746" spans="1:9" ht="33" customHeight="1">
      <c r="A746" s="45" t="s">
        <v>23</v>
      </c>
      <c r="B746" s="27">
        <v>15220</v>
      </c>
      <c r="C746" s="27" t="str">
        <f>VLOOKUP(B746,chauffeurslijst!A:B,2,0)</f>
        <v>Dejonghe Katleen</v>
      </c>
      <c r="D746" s="81">
        <v>43222</v>
      </c>
      <c r="E746" s="38" t="s">
        <v>808</v>
      </c>
      <c r="F746" s="38">
        <f t="shared" si="24"/>
        <v>5</v>
      </c>
      <c r="G746" s="22">
        <f t="shared" si="25"/>
        <v>2018</v>
      </c>
      <c r="H746" s="22">
        <f>COUNTIF(B:B,B746)</f>
        <v>14</v>
      </c>
      <c r="I746" t="str">
        <f>VLOOKUP(B746,'controle 2022'!A:D,4,0)</f>
        <v>In dienst</v>
      </c>
    </row>
    <row r="747" spans="1:9">
      <c r="A747" s="45" t="s">
        <v>9</v>
      </c>
      <c r="B747" s="27">
        <v>15220</v>
      </c>
      <c r="C747" s="27" t="str">
        <f>VLOOKUP(B747,chauffeurslijst!A:B,2,0)</f>
        <v>Dejonghe Katleen</v>
      </c>
      <c r="D747" s="81">
        <v>43278</v>
      </c>
      <c r="E747" s="38" t="s">
        <v>22</v>
      </c>
      <c r="F747" s="38">
        <f t="shared" si="24"/>
        <v>6</v>
      </c>
      <c r="G747" s="22">
        <f t="shared" si="25"/>
        <v>2018</v>
      </c>
      <c r="H747" s="22">
        <f>COUNTIF(B:B,B747)</f>
        <v>14</v>
      </c>
      <c r="I747" t="str">
        <f>VLOOKUP(B747,'controle 2022'!A:D,4,0)</f>
        <v>In dienst</v>
      </c>
    </row>
    <row r="748" spans="1:9">
      <c r="A748" s="45" t="s">
        <v>23</v>
      </c>
      <c r="B748" s="27">
        <v>15220</v>
      </c>
      <c r="C748" s="27" t="str">
        <f>VLOOKUP(B748,chauffeurslijst!A:B,2,0)</f>
        <v>Dejonghe Katleen</v>
      </c>
      <c r="D748" s="81">
        <v>44053</v>
      </c>
      <c r="E748" s="56" t="s">
        <v>809</v>
      </c>
      <c r="F748" s="38">
        <f t="shared" si="24"/>
        <v>8</v>
      </c>
      <c r="G748" s="22">
        <f t="shared" si="25"/>
        <v>2020</v>
      </c>
      <c r="H748" s="22">
        <f>COUNTIF(B:B,B748)</f>
        <v>14</v>
      </c>
      <c r="I748" t="str">
        <f>VLOOKUP(B748,'controle 2022'!A:D,4,0)</f>
        <v>In dienst</v>
      </c>
    </row>
    <row r="749" spans="1:9">
      <c r="A749" s="45" t="s">
        <v>810</v>
      </c>
      <c r="B749" s="27">
        <v>15220</v>
      </c>
      <c r="C749" s="27" t="str">
        <f>VLOOKUP(B749,chauffeurslijst!A:B,2,0)</f>
        <v>Dejonghe Katleen</v>
      </c>
      <c r="D749" s="81">
        <v>44917</v>
      </c>
      <c r="E749" s="56" t="s">
        <v>811</v>
      </c>
      <c r="F749" s="38">
        <f t="shared" si="24"/>
        <v>12</v>
      </c>
      <c r="G749" s="22">
        <f t="shared" si="25"/>
        <v>2022</v>
      </c>
      <c r="H749" s="22">
        <f>COUNTIF(B:B,B749)</f>
        <v>14</v>
      </c>
      <c r="I749" t="str">
        <f>VLOOKUP(B749,'controle 2022'!A:D,4,0)</f>
        <v>In dienst</v>
      </c>
    </row>
    <row r="750" spans="1:9" ht="45">
      <c r="A750" s="45" t="s">
        <v>812</v>
      </c>
      <c r="B750" s="27">
        <v>15220</v>
      </c>
      <c r="C750" s="27" t="str">
        <f>VLOOKUP(B750,chauffeurslijst!A:B,2,0)</f>
        <v>Dejonghe Katleen</v>
      </c>
      <c r="D750" s="81">
        <v>44999</v>
      </c>
      <c r="E750" s="56" t="s">
        <v>813</v>
      </c>
      <c r="F750" s="38">
        <f t="shared" si="24"/>
        <v>3</v>
      </c>
      <c r="G750" s="22">
        <f t="shared" si="25"/>
        <v>2023</v>
      </c>
      <c r="H750" s="22">
        <f>COUNTIF(B:B,B750)</f>
        <v>14</v>
      </c>
      <c r="I750" t="str">
        <f>VLOOKUP(B750,'controle 2022'!A:D,4,0)</f>
        <v>In dienst</v>
      </c>
    </row>
    <row r="751" spans="1:9" ht="30">
      <c r="A751" s="45" t="s">
        <v>23</v>
      </c>
      <c r="B751" s="27">
        <v>15220</v>
      </c>
      <c r="C751" s="27" t="str">
        <f>VLOOKUP(B751,chauffeurslijst!A:B,2,0)</f>
        <v>Dejonghe Katleen</v>
      </c>
      <c r="D751" s="81">
        <v>45173</v>
      </c>
      <c r="E751" s="56" t="s">
        <v>814</v>
      </c>
      <c r="F751" s="38">
        <f t="shared" si="24"/>
        <v>9</v>
      </c>
      <c r="G751" s="22">
        <f t="shared" si="25"/>
        <v>2023</v>
      </c>
      <c r="H751" s="22">
        <f>COUNTIF(B:B,B751)</f>
        <v>14</v>
      </c>
      <c r="I751" t="str">
        <f>VLOOKUP(B751,'controle 2022'!A:D,4,0)</f>
        <v>In dienst</v>
      </c>
    </row>
    <row r="752" spans="1:9">
      <c r="A752" s="45" t="s">
        <v>815</v>
      </c>
      <c r="B752" s="27">
        <v>15220</v>
      </c>
      <c r="C752" s="27" t="s">
        <v>816</v>
      </c>
      <c r="D752" s="81">
        <v>46010</v>
      </c>
      <c r="E752" s="38" t="s">
        <v>817</v>
      </c>
      <c r="F752" s="38">
        <v>12</v>
      </c>
      <c r="G752" s="22">
        <v>2025</v>
      </c>
      <c r="H752" s="22">
        <f>COUNTIF(B:B,B752)</f>
        <v>14</v>
      </c>
    </row>
    <row r="753" spans="1:9">
      <c r="A753" s="47" t="s">
        <v>38</v>
      </c>
      <c r="B753" s="27">
        <v>15320</v>
      </c>
      <c r="C753" s="27" t="str">
        <f>VLOOKUP(B753,chauffeurslijst!A:B,2,0)</f>
        <v>Vandenberghe Filip</v>
      </c>
      <c r="D753" s="81">
        <v>40498</v>
      </c>
      <c r="E753" s="37" t="s">
        <v>818</v>
      </c>
      <c r="F753" s="38">
        <f t="shared" ref="F753:F784" si="26">MONTH(D753)</f>
        <v>11</v>
      </c>
      <c r="G753" s="22">
        <f t="shared" ref="G753:G784" si="27">YEAR(D753)</f>
        <v>2010</v>
      </c>
      <c r="H753" s="22">
        <f>COUNTIF(B:B,B753)</f>
        <v>7</v>
      </c>
      <c r="I753" t="str">
        <f>VLOOKUP(B753,'controle 2022'!A:D,4,0)</f>
        <v>In dienst</v>
      </c>
    </row>
    <row r="754" spans="1:9" ht="45">
      <c r="A754" s="45" t="s">
        <v>79</v>
      </c>
      <c r="B754" s="27">
        <v>15320</v>
      </c>
      <c r="C754" s="27" t="str">
        <f>IF(ISNA(VLOOKUP(B754,chauffeurslijst!A:B,2,0)),"",(VLOOKUP(B754,chauffeurslijst!A:B,2,0)))</f>
        <v>Vandenberghe Filip</v>
      </c>
      <c r="D754" s="81">
        <v>43025</v>
      </c>
      <c r="E754" s="38" t="s">
        <v>819</v>
      </c>
      <c r="F754" s="38">
        <f t="shared" si="26"/>
        <v>10</v>
      </c>
      <c r="G754" s="22">
        <f t="shared" si="27"/>
        <v>2017</v>
      </c>
      <c r="H754" s="22">
        <f>COUNTIF(B:B,B754)</f>
        <v>7</v>
      </c>
      <c r="I754" t="str">
        <f>VLOOKUP(B754,'controle 2022'!A:D,4,0)</f>
        <v>In dienst</v>
      </c>
    </row>
    <row r="755" spans="1:9" ht="90">
      <c r="A755" s="45" t="s">
        <v>23</v>
      </c>
      <c r="B755" s="27">
        <v>15320</v>
      </c>
      <c r="C755" s="27" t="str">
        <f>IF(ISNA(VLOOKUP(B755,chauffeurslijst!A:B,2,0)),"",(VLOOKUP(B755,chauffeurslijst!A:B,2,0)))</f>
        <v>Vandenberghe Filip</v>
      </c>
      <c r="D755" s="81">
        <v>43189</v>
      </c>
      <c r="E755" s="38" t="s">
        <v>820</v>
      </c>
      <c r="F755" s="38">
        <f t="shared" si="26"/>
        <v>3</v>
      </c>
      <c r="G755" s="22">
        <f t="shared" si="27"/>
        <v>2018</v>
      </c>
      <c r="H755" s="22">
        <f>COUNTIF(B:B,B755)</f>
        <v>7</v>
      </c>
      <c r="I755" t="str">
        <f>VLOOKUP(B755,'controle 2022'!A:D,4,0)</f>
        <v>In dienst</v>
      </c>
    </row>
    <row r="756" spans="1:9" ht="30">
      <c r="A756" s="45" t="s">
        <v>128</v>
      </c>
      <c r="B756" s="27">
        <v>15320</v>
      </c>
      <c r="C756" s="27" t="s">
        <v>821</v>
      </c>
      <c r="D756" s="81">
        <v>44209</v>
      </c>
      <c r="E756" s="38" t="s">
        <v>822</v>
      </c>
      <c r="F756" s="38">
        <f t="shared" si="26"/>
        <v>1</v>
      </c>
      <c r="G756" s="22">
        <f t="shared" si="27"/>
        <v>2021</v>
      </c>
      <c r="H756" s="22">
        <f>COUNTIF(B:B,B756)</f>
        <v>7</v>
      </c>
      <c r="I756" t="str">
        <f>VLOOKUP(B756,'controle 2022'!A:D,4,0)</f>
        <v>In dienst</v>
      </c>
    </row>
    <row r="757" spans="1:9" ht="30">
      <c r="A757" s="45" t="s">
        <v>258</v>
      </c>
      <c r="B757" s="27">
        <v>15320</v>
      </c>
      <c r="C757" s="27" t="s">
        <v>821</v>
      </c>
      <c r="D757" s="81">
        <v>44685</v>
      </c>
      <c r="E757" s="38" t="s">
        <v>260</v>
      </c>
      <c r="F757" s="38">
        <f t="shared" si="26"/>
        <v>5</v>
      </c>
      <c r="G757" s="22">
        <f t="shared" si="27"/>
        <v>2022</v>
      </c>
      <c r="H757" s="22">
        <f>COUNTIF(B:B,B757)</f>
        <v>7</v>
      </c>
      <c r="I757" t="str">
        <f>VLOOKUP(B757,'controle 2022'!A:D,4,0)</f>
        <v>In dienst</v>
      </c>
    </row>
    <row r="758" spans="1:9">
      <c r="A758" s="45" t="s">
        <v>128</v>
      </c>
      <c r="B758" s="27">
        <v>15320</v>
      </c>
      <c r="C758" s="27" t="s">
        <v>821</v>
      </c>
      <c r="D758" s="81">
        <v>45307</v>
      </c>
      <c r="E758" s="38" t="s">
        <v>823</v>
      </c>
      <c r="F758" s="38">
        <f t="shared" si="26"/>
        <v>1</v>
      </c>
      <c r="G758" s="22">
        <f t="shared" si="27"/>
        <v>2024</v>
      </c>
      <c r="H758" s="22">
        <f>COUNTIF(B:B,B758)</f>
        <v>7</v>
      </c>
      <c r="I758" t="str">
        <f>VLOOKUP(B758,'controle 2022'!A:D,4,0)</f>
        <v>In dienst</v>
      </c>
    </row>
    <row r="759" spans="1:9">
      <c r="A759" s="45" t="s">
        <v>128</v>
      </c>
      <c r="B759" s="27">
        <v>15320</v>
      </c>
      <c r="C759" s="27" t="s">
        <v>821</v>
      </c>
      <c r="D759" s="81">
        <v>45744</v>
      </c>
      <c r="E759" s="38" t="s">
        <v>823</v>
      </c>
      <c r="F759" s="38">
        <f t="shared" si="26"/>
        <v>3</v>
      </c>
      <c r="G759" s="22">
        <f t="shared" si="27"/>
        <v>2025</v>
      </c>
      <c r="H759" s="22">
        <f>COUNTIF(B:B,B759)</f>
        <v>7</v>
      </c>
      <c r="I759" t="str">
        <f>VLOOKUP(B759,'controle 2022'!A:D,4,0)</f>
        <v>In dienst</v>
      </c>
    </row>
    <row r="760" spans="1:9">
      <c r="A760" s="45" t="s">
        <v>27</v>
      </c>
      <c r="B760" s="27">
        <v>15412</v>
      </c>
      <c r="C760" s="27" t="str">
        <f>VLOOKUP(B760,chauffeurslijst!A:B,2,0)</f>
        <v>Dhondt Frank</v>
      </c>
      <c r="D760" s="81">
        <v>41144</v>
      </c>
      <c r="E760" s="56">
        <v>41144</v>
      </c>
      <c r="F760" s="38">
        <f t="shared" si="26"/>
        <v>8</v>
      </c>
      <c r="G760" s="22">
        <f t="shared" si="27"/>
        <v>2012</v>
      </c>
      <c r="H760" s="22">
        <f>COUNTIF(B:B,B760)</f>
        <v>7</v>
      </c>
      <c r="I760" t="str">
        <f>VLOOKUP(B760,'controle 2022'!A:D,4,0)</f>
        <v>In dienst</v>
      </c>
    </row>
    <row r="761" spans="1:9">
      <c r="A761" s="45" t="s">
        <v>23</v>
      </c>
      <c r="B761" s="27">
        <v>15412</v>
      </c>
      <c r="C761" s="27" t="str">
        <f>VLOOKUP(B761,chauffeurslijst!A:B,2,0)</f>
        <v>Dhondt Frank</v>
      </c>
      <c r="D761" s="81">
        <v>41561</v>
      </c>
      <c r="E761" s="56" t="s">
        <v>824</v>
      </c>
      <c r="F761" s="38">
        <f t="shared" si="26"/>
        <v>10</v>
      </c>
      <c r="G761" s="22">
        <f t="shared" si="27"/>
        <v>2013</v>
      </c>
      <c r="H761" s="22">
        <f>COUNTIF(B:B,B761)</f>
        <v>7</v>
      </c>
      <c r="I761" t="str">
        <f>VLOOKUP(B761,'controle 2022'!A:D,4,0)</f>
        <v>In dienst</v>
      </c>
    </row>
    <row r="762" spans="1:9">
      <c r="A762" s="45" t="s">
        <v>23</v>
      </c>
      <c r="B762" s="27">
        <v>15412</v>
      </c>
      <c r="C762" s="27" t="str">
        <f>VLOOKUP(B762,chauffeurslijst!A:B,2,0)</f>
        <v>Dhondt Frank</v>
      </c>
      <c r="D762" s="81">
        <v>41669</v>
      </c>
      <c r="E762" s="56" t="s">
        <v>825</v>
      </c>
      <c r="F762" s="38">
        <f t="shared" si="26"/>
        <v>1</v>
      </c>
      <c r="G762" s="22">
        <f t="shared" si="27"/>
        <v>2014</v>
      </c>
      <c r="H762" s="22">
        <f>COUNTIF(B:B,B762)</f>
        <v>7</v>
      </c>
      <c r="I762" t="str">
        <f>VLOOKUP(B762,'controle 2022'!A:D,4,0)</f>
        <v>In dienst</v>
      </c>
    </row>
    <row r="763" spans="1:9">
      <c r="A763" s="45" t="s">
        <v>9</v>
      </c>
      <c r="B763" s="27">
        <v>15412</v>
      </c>
      <c r="C763" s="27" t="str">
        <f>VLOOKUP(B763,chauffeurslijst!A:B,2,0)</f>
        <v>Dhondt Frank</v>
      </c>
      <c r="D763" s="81">
        <v>41703</v>
      </c>
      <c r="E763" s="56" t="s">
        <v>826</v>
      </c>
      <c r="F763" s="38">
        <f t="shared" si="26"/>
        <v>3</v>
      </c>
      <c r="G763" s="22">
        <f t="shared" si="27"/>
        <v>2014</v>
      </c>
      <c r="H763" s="22">
        <f>COUNTIF(B:B,B763)</f>
        <v>7</v>
      </c>
      <c r="I763" t="str">
        <f>VLOOKUP(B763,'controle 2022'!A:D,4,0)</f>
        <v>In dienst</v>
      </c>
    </row>
    <row r="764" spans="1:9" ht="105">
      <c r="A764" s="47" t="s">
        <v>827</v>
      </c>
      <c r="B764" s="27">
        <v>15412</v>
      </c>
      <c r="C764" s="27" t="str">
        <f>VLOOKUP(B764,[1]chauffeurslijst!A:B,2,0)</f>
        <v>Dhondt Frank</v>
      </c>
      <c r="D764" s="81">
        <v>44078</v>
      </c>
      <c r="E764" s="37" t="s">
        <v>828</v>
      </c>
      <c r="F764" s="38">
        <f t="shared" si="26"/>
        <v>9</v>
      </c>
      <c r="G764" s="22">
        <f t="shared" si="27"/>
        <v>2020</v>
      </c>
      <c r="H764" s="22">
        <f>COUNTIF(B:B,B764)</f>
        <v>7</v>
      </c>
      <c r="I764" t="str">
        <f>VLOOKUP(B764,'controle 2022'!A:D,4,0)</f>
        <v>In dienst</v>
      </c>
    </row>
    <row r="765" spans="1:9" ht="75">
      <c r="A765" s="47" t="s">
        <v>451</v>
      </c>
      <c r="B765" s="27">
        <v>15412</v>
      </c>
      <c r="C765" s="27" t="str">
        <f>VLOOKUP(B765,[1]chauffeurslijst!A:B,2,0)</f>
        <v>Dhondt Frank</v>
      </c>
      <c r="D765" s="81">
        <v>44088</v>
      </c>
      <c r="E765" s="37" t="s">
        <v>829</v>
      </c>
      <c r="F765" s="38">
        <f t="shared" si="26"/>
        <v>9</v>
      </c>
      <c r="G765" s="22">
        <f t="shared" si="27"/>
        <v>2020</v>
      </c>
      <c r="H765" s="22">
        <f>COUNTIF(B:B,B765)</f>
        <v>7</v>
      </c>
      <c r="I765" t="str">
        <f>VLOOKUP(B765,'controle 2022'!A:D,4,0)</f>
        <v>In dienst</v>
      </c>
    </row>
    <row r="766" spans="1:9">
      <c r="A766" s="47" t="s">
        <v>128</v>
      </c>
      <c r="B766" s="27">
        <v>15412</v>
      </c>
      <c r="C766" s="27" t="s">
        <v>830</v>
      </c>
      <c r="D766" s="81">
        <v>44637</v>
      </c>
      <c r="E766" s="37" t="s">
        <v>831</v>
      </c>
      <c r="F766" s="38">
        <f t="shared" si="26"/>
        <v>3</v>
      </c>
      <c r="G766" s="22">
        <f t="shared" si="27"/>
        <v>2022</v>
      </c>
      <c r="H766" s="22">
        <f>COUNTIF(B:B,B766)</f>
        <v>7</v>
      </c>
      <c r="I766" t="str">
        <f>VLOOKUP(B766,'controle 2022'!A:D,4,0)</f>
        <v>In dienst</v>
      </c>
    </row>
    <row r="767" spans="1:9" ht="45">
      <c r="A767" s="45" t="s">
        <v>402</v>
      </c>
      <c r="B767" s="27">
        <v>15626</v>
      </c>
      <c r="C767" s="27" t="str">
        <f>VLOOKUP(B767,chauffeurslijst!A:B,2,0)</f>
        <v>Tondeleir Ron</v>
      </c>
      <c r="D767" s="81">
        <v>43850</v>
      </c>
      <c r="E767" s="38" t="s">
        <v>832</v>
      </c>
      <c r="F767" s="38">
        <f t="shared" si="26"/>
        <v>1</v>
      </c>
      <c r="G767" s="22">
        <f t="shared" si="27"/>
        <v>2020</v>
      </c>
      <c r="H767" s="22">
        <f>COUNTIF(B:B,B767)</f>
        <v>2</v>
      </c>
      <c r="I767" t="str">
        <f>VLOOKUP(B767,'controle 2022'!A:D,4,0)</f>
        <v>In dienst</v>
      </c>
    </row>
    <row r="768" spans="1:9" ht="360">
      <c r="A768" s="45" t="s">
        <v>89</v>
      </c>
      <c r="B768" s="27">
        <v>15626</v>
      </c>
      <c r="C768" s="27" t="str">
        <f>VLOOKUP(B768,chauffeurslijst!A:B,2,0)</f>
        <v>Tondeleir Ron</v>
      </c>
      <c r="D768" s="81">
        <v>43987</v>
      </c>
      <c r="E768" s="38" t="s">
        <v>833</v>
      </c>
      <c r="F768" s="38">
        <f t="shared" si="26"/>
        <v>6</v>
      </c>
      <c r="G768" s="22">
        <f t="shared" si="27"/>
        <v>2020</v>
      </c>
      <c r="H768" s="22">
        <f>COUNTIF(B:B,B768)</f>
        <v>2</v>
      </c>
      <c r="I768" t="str">
        <f>VLOOKUP(B768,'controle 2022'!A:D,4,0)</f>
        <v>In dienst</v>
      </c>
    </row>
    <row r="769" spans="1:9">
      <c r="A769" s="45" t="s">
        <v>23</v>
      </c>
      <c r="B769" s="27">
        <v>15676</v>
      </c>
      <c r="C769" s="22" t="str">
        <f>VLOOKUP(B769,chauffeurslijst!A:B,2,0)</f>
        <v>Mestdagh Tony</v>
      </c>
      <c r="D769" s="81">
        <v>42800</v>
      </c>
      <c r="E769" s="38" t="s">
        <v>834</v>
      </c>
      <c r="F769" s="38">
        <f t="shared" si="26"/>
        <v>3</v>
      </c>
      <c r="G769" s="22">
        <f t="shared" si="27"/>
        <v>2017</v>
      </c>
      <c r="H769" s="22">
        <f>COUNTIF(B:B,B769)</f>
        <v>7</v>
      </c>
      <c r="I769" t="str">
        <f>VLOOKUP(B769,'controle 2022'!A:D,4,0)</f>
        <v>In dienst</v>
      </c>
    </row>
    <row r="770" spans="1:9">
      <c r="A770" s="45" t="s">
        <v>9</v>
      </c>
      <c r="B770" s="27">
        <v>15676</v>
      </c>
      <c r="C770" s="22" t="str">
        <f>VLOOKUP(B770,chauffeurslijst!A:B,2,0)</f>
        <v>Mestdagh Tony</v>
      </c>
      <c r="D770" s="81">
        <v>42895</v>
      </c>
      <c r="E770" s="38" t="s">
        <v>835</v>
      </c>
      <c r="F770" s="38">
        <f t="shared" si="26"/>
        <v>6</v>
      </c>
      <c r="G770" s="22">
        <f t="shared" si="27"/>
        <v>2017</v>
      </c>
      <c r="H770" s="22">
        <f>COUNTIF(B:B,B770)</f>
        <v>7</v>
      </c>
      <c r="I770" t="str">
        <f>VLOOKUP(B770,'controle 2022'!A:D,4,0)</f>
        <v>In dienst</v>
      </c>
    </row>
    <row r="771" spans="1:9">
      <c r="A771" s="45" t="s">
        <v>9</v>
      </c>
      <c r="B771" s="27">
        <v>15676</v>
      </c>
      <c r="C771" s="22" t="str">
        <f>VLOOKUP(B771,chauffeurslijst!A:B,2,0)</f>
        <v>Mestdagh Tony</v>
      </c>
      <c r="D771" s="81">
        <v>42984</v>
      </c>
      <c r="E771" s="38" t="s">
        <v>836</v>
      </c>
      <c r="F771" s="38">
        <f t="shared" si="26"/>
        <v>9</v>
      </c>
      <c r="G771" s="22">
        <f t="shared" si="27"/>
        <v>2017</v>
      </c>
      <c r="H771" s="22">
        <f>COUNTIF(B:B,B771)</f>
        <v>7</v>
      </c>
      <c r="I771" t="str">
        <f>VLOOKUP(B771,'controle 2022'!A:D,4,0)</f>
        <v>In dienst</v>
      </c>
    </row>
    <row r="772" spans="1:9">
      <c r="A772" s="45" t="s">
        <v>521</v>
      </c>
      <c r="B772" s="27">
        <v>15676</v>
      </c>
      <c r="C772" s="22" t="str">
        <f>VLOOKUP(B772,chauffeurslijst!A:B,2,0)</f>
        <v>Mestdagh Tony</v>
      </c>
      <c r="D772" s="81">
        <v>43979</v>
      </c>
      <c r="E772" s="38" t="s">
        <v>837</v>
      </c>
      <c r="F772" s="38">
        <f t="shared" si="26"/>
        <v>5</v>
      </c>
      <c r="G772" s="22">
        <f t="shared" si="27"/>
        <v>2020</v>
      </c>
      <c r="H772" s="22">
        <f>COUNTIF(B:B,B772)</f>
        <v>7</v>
      </c>
      <c r="I772" t="str">
        <f>VLOOKUP(B772,'controle 2022'!A:D,4,0)</f>
        <v>In dienst</v>
      </c>
    </row>
    <row r="773" spans="1:9">
      <c r="A773" s="45" t="s">
        <v>128</v>
      </c>
      <c r="B773" s="27">
        <v>15676</v>
      </c>
      <c r="C773" s="22" t="s">
        <v>838</v>
      </c>
      <c r="D773" s="81">
        <v>44799</v>
      </c>
      <c r="E773" s="38" t="s">
        <v>839</v>
      </c>
      <c r="F773" s="38">
        <f t="shared" si="26"/>
        <v>8</v>
      </c>
      <c r="G773" s="22">
        <f t="shared" si="27"/>
        <v>2022</v>
      </c>
      <c r="H773" s="22">
        <f>COUNTIF(B:B,B773)</f>
        <v>7</v>
      </c>
      <c r="I773" t="str">
        <f>VLOOKUP(B773,'controle 2022'!A:D,4,0)</f>
        <v>In dienst</v>
      </c>
    </row>
    <row r="774" spans="1:9">
      <c r="A774" s="45" t="s">
        <v>23</v>
      </c>
      <c r="B774" s="27">
        <v>15676</v>
      </c>
      <c r="C774" s="22" t="str">
        <f>VLOOKUP(B774,chauffeurslijst!A:B,2,0)</f>
        <v>Mestdagh Tony</v>
      </c>
      <c r="D774" s="81">
        <v>45663</v>
      </c>
      <c r="E774" s="38" t="s">
        <v>840</v>
      </c>
      <c r="F774" s="38">
        <f t="shared" si="26"/>
        <v>1</v>
      </c>
      <c r="G774" s="22">
        <f t="shared" si="27"/>
        <v>2025</v>
      </c>
      <c r="H774" s="22">
        <f>COUNTIF(B:B,B774)</f>
        <v>7</v>
      </c>
      <c r="I774" t="str">
        <f>VLOOKUP(B774,'controle 2022'!A:D,4,0)</f>
        <v>In dienst</v>
      </c>
    </row>
    <row r="775" spans="1:9" ht="45">
      <c r="A775" s="45" t="s">
        <v>23</v>
      </c>
      <c r="B775" s="27">
        <v>15676</v>
      </c>
      <c r="C775" s="22" t="str">
        <f>VLOOKUP(B775,chauffeurslijst!A:B,2,0)</f>
        <v>Mestdagh Tony</v>
      </c>
      <c r="D775" s="81">
        <v>45966</v>
      </c>
      <c r="E775" s="41" t="s">
        <v>841</v>
      </c>
      <c r="F775" s="38">
        <f t="shared" si="26"/>
        <v>11</v>
      </c>
      <c r="G775" s="22">
        <f t="shared" si="27"/>
        <v>2025</v>
      </c>
    </row>
    <row r="776" spans="1:9">
      <c r="A776" s="45" t="s">
        <v>65</v>
      </c>
      <c r="B776" s="27">
        <v>15726</v>
      </c>
      <c r="C776" s="27" t="str">
        <f>VLOOKUP(B776,chauffeurslijst!A:B,2,0)</f>
        <v>Van Wezemael Patrick</v>
      </c>
      <c r="D776" s="81">
        <v>40134</v>
      </c>
      <c r="E776" s="38" t="s">
        <v>842</v>
      </c>
      <c r="F776" s="38">
        <f t="shared" si="26"/>
        <v>11</v>
      </c>
      <c r="G776" s="22">
        <f t="shared" si="27"/>
        <v>2009</v>
      </c>
      <c r="H776" s="22">
        <f>COUNTIF(B:B,B776)</f>
        <v>11</v>
      </c>
      <c r="I776" t="str">
        <f>VLOOKUP(B776,'controle 2022'!A:D,4,0)</f>
        <v>In dienst</v>
      </c>
    </row>
    <row r="777" spans="1:9">
      <c r="A777" s="47" t="s">
        <v>38</v>
      </c>
      <c r="B777" s="27">
        <v>15726</v>
      </c>
      <c r="C777" s="27" t="str">
        <f>VLOOKUP(B777,chauffeurslijst!A:B,2,0)</f>
        <v>Van Wezemael Patrick</v>
      </c>
      <c r="D777" s="81">
        <v>40134</v>
      </c>
      <c r="E777" s="37" t="s">
        <v>843</v>
      </c>
      <c r="F777" s="38">
        <f t="shared" si="26"/>
        <v>11</v>
      </c>
      <c r="G777" s="22">
        <f t="shared" si="27"/>
        <v>2009</v>
      </c>
      <c r="H777" s="22">
        <f>COUNTIF(B:B,B777)</f>
        <v>11</v>
      </c>
      <c r="I777" t="str">
        <f>VLOOKUP(B777,'controle 2022'!A:D,4,0)</f>
        <v>In dienst</v>
      </c>
    </row>
    <row r="778" spans="1:9">
      <c r="A778" s="47" t="s">
        <v>38</v>
      </c>
      <c r="B778" s="27">
        <v>15726</v>
      </c>
      <c r="C778" s="27" t="str">
        <f>VLOOKUP(B778,chauffeurslijst!A:B,2,0)</f>
        <v>Van Wezemael Patrick</v>
      </c>
      <c r="D778" s="81">
        <v>41488</v>
      </c>
      <c r="E778" s="37" t="s">
        <v>499</v>
      </c>
      <c r="F778" s="38">
        <f t="shared" si="26"/>
        <v>8</v>
      </c>
      <c r="G778" s="22">
        <f t="shared" si="27"/>
        <v>2013</v>
      </c>
      <c r="H778" s="22">
        <f>COUNTIF(B:B,B778)</f>
        <v>11</v>
      </c>
      <c r="I778" t="str">
        <f>VLOOKUP(B778,'controle 2022'!A:D,4,0)</f>
        <v>In dienst</v>
      </c>
    </row>
    <row r="779" spans="1:9">
      <c r="A779" s="45" t="s">
        <v>9</v>
      </c>
      <c r="B779" s="27">
        <v>15726</v>
      </c>
      <c r="C779" s="27" t="str">
        <f>VLOOKUP(B779,chauffeurslijst!A:B,2,0)</f>
        <v>Van Wezemael Patrick</v>
      </c>
      <c r="D779" s="81">
        <v>41703</v>
      </c>
      <c r="E779" s="56" t="s">
        <v>826</v>
      </c>
      <c r="F779" s="38">
        <f t="shared" si="26"/>
        <v>3</v>
      </c>
      <c r="G779" s="22">
        <f t="shared" si="27"/>
        <v>2014</v>
      </c>
      <c r="H779" s="22">
        <f>COUNTIF(B:B,B779)</f>
        <v>11</v>
      </c>
      <c r="I779" t="str">
        <f>VLOOKUP(B779,'controle 2022'!A:D,4,0)</f>
        <v>In dienst</v>
      </c>
    </row>
    <row r="780" spans="1:9" ht="90">
      <c r="A780" s="45" t="s">
        <v>17</v>
      </c>
      <c r="B780" s="27">
        <v>15726</v>
      </c>
      <c r="C780" s="27" t="str">
        <f>VLOOKUP(B780,chauffeurslijst!A:B,2,0)</f>
        <v>Van Wezemael Patrick</v>
      </c>
      <c r="D780" s="81">
        <v>43812</v>
      </c>
      <c r="E780" s="38" t="s">
        <v>844</v>
      </c>
      <c r="F780" s="38">
        <f t="shared" si="26"/>
        <v>12</v>
      </c>
      <c r="G780" s="22">
        <f t="shared" si="27"/>
        <v>2019</v>
      </c>
      <c r="H780" s="22">
        <f>COUNTIF(B:B,B780)</f>
        <v>11</v>
      </c>
      <c r="I780" t="str">
        <f>VLOOKUP(B780,'controle 2022'!A:D,4,0)</f>
        <v>In dienst</v>
      </c>
    </row>
    <row r="781" spans="1:9" ht="60">
      <c r="A781" s="45" t="s">
        <v>17</v>
      </c>
      <c r="B781" s="27">
        <v>15726</v>
      </c>
      <c r="C781" s="27" t="str">
        <f>VLOOKUP(B781,chauffeurslijst!A:B,2,0)</f>
        <v>Van Wezemael Patrick</v>
      </c>
      <c r="D781" s="81">
        <v>43854</v>
      </c>
      <c r="E781" s="38" t="s">
        <v>845</v>
      </c>
      <c r="F781" s="38">
        <f t="shared" si="26"/>
        <v>1</v>
      </c>
      <c r="G781" s="22">
        <f t="shared" si="27"/>
        <v>2020</v>
      </c>
      <c r="H781" s="22">
        <f>COUNTIF(B:B,B781)</f>
        <v>11</v>
      </c>
      <c r="I781" t="str">
        <f>VLOOKUP(B781,'controle 2022'!A:D,4,0)</f>
        <v>In dienst</v>
      </c>
    </row>
    <row r="782" spans="1:9" ht="150">
      <c r="A782" s="45" t="s">
        <v>846</v>
      </c>
      <c r="B782" s="27">
        <v>15726</v>
      </c>
      <c r="C782" s="27" t="str">
        <f>VLOOKUP(B782,chauffeurslijst!A:B,2,0)</f>
        <v>Van Wezemael Patrick</v>
      </c>
      <c r="D782" s="81">
        <v>43938</v>
      </c>
      <c r="E782" s="38" t="s">
        <v>847</v>
      </c>
      <c r="F782" s="38">
        <f t="shared" si="26"/>
        <v>4</v>
      </c>
      <c r="G782" s="22">
        <f t="shared" si="27"/>
        <v>2020</v>
      </c>
      <c r="H782" s="22">
        <f>COUNTIF(B:B,B782)</f>
        <v>11</v>
      </c>
      <c r="I782" t="str">
        <f>VLOOKUP(B782,'controle 2022'!A:D,4,0)</f>
        <v>In dienst</v>
      </c>
    </row>
    <row r="783" spans="1:9" ht="405">
      <c r="A783" s="45" t="s">
        <v>25</v>
      </c>
      <c r="B783" s="27">
        <v>15726</v>
      </c>
      <c r="C783" s="27" t="str">
        <f>VLOOKUP(B783,[1]chauffeurslijst!A:B,2,0)</f>
        <v>Van Wezemael Patrick</v>
      </c>
      <c r="D783" s="81">
        <v>44071</v>
      </c>
      <c r="E783" s="38" t="s">
        <v>848</v>
      </c>
      <c r="F783" s="38">
        <f t="shared" si="26"/>
        <v>8</v>
      </c>
      <c r="G783" s="22">
        <f t="shared" si="27"/>
        <v>2020</v>
      </c>
      <c r="H783" s="22">
        <f>COUNTIF(B:B,B783)</f>
        <v>11</v>
      </c>
      <c r="I783" t="str">
        <f>VLOOKUP(B783,'controle 2022'!A:D,4,0)</f>
        <v>In dienst</v>
      </c>
    </row>
    <row r="784" spans="1:9" ht="75">
      <c r="A784" s="45" t="s">
        <v>849</v>
      </c>
      <c r="B784" s="27">
        <v>15726</v>
      </c>
      <c r="C784" s="27" t="str">
        <f>VLOOKUP(B784,[1]chauffeurslijst!A:B,2,0)</f>
        <v>Van Wezemael Patrick</v>
      </c>
      <c r="D784" s="81">
        <v>44088</v>
      </c>
      <c r="E784" s="38" t="s">
        <v>850</v>
      </c>
      <c r="F784" s="38">
        <f t="shared" si="26"/>
        <v>9</v>
      </c>
      <c r="G784" s="22">
        <f t="shared" si="27"/>
        <v>2020</v>
      </c>
      <c r="H784" s="22">
        <f>COUNTIF(B:B,B784)</f>
        <v>11</v>
      </c>
      <c r="I784" t="str">
        <f>VLOOKUP(B784,'controle 2022'!A:D,4,0)</f>
        <v>In dienst</v>
      </c>
    </row>
    <row r="785" spans="1:9" ht="135">
      <c r="A785" s="45" t="s">
        <v>851</v>
      </c>
      <c r="B785" s="27">
        <v>15726</v>
      </c>
      <c r="C785" s="27" t="str">
        <f>VLOOKUP(B785,[1]chauffeurslijst!A:B,2,0)</f>
        <v>Van Wezemael Patrick</v>
      </c>
      <c r="D785" s="81">
        <v>44382</v>
      </c>
      <c r="E785" s="38" t="s">
        <v>852</v>
      </c>
      <c r="F785" s="38">
        <f t="shared" ref="F785:F803" si="28">MONTH(D785)</f>
        <v>7</v>
      </c>
      <c r="G785" s="22">
        <f t="shared" ref="G785:G803" si="29">YEAR(D785)</f>
        <v>2021</v>
      </c>
      <c r="H785" s="22">
        <f>COUNTIF(B:B,B785)</f>
        <v>11</v>
      </c>
      <c r="I785" t="str">
        <f>VLOOKUP(B785,'controle 2022'!A:D,4,0)</f>
        <v>In dienst</v>
      </c>
    </row>
    <row r="786" spans="1:9" ht="165">
      <c r="A786" s="45" t="s">
        <v>25</v>
      </c>
      <c r="B786" s="27">
        <v>15726</v>
      </c>
      <c r="C786" s="27" t="str">
        <f>VLOOKUP(B786,[1]chauffeurslijst!A:B,2,0)</f>
        <v>Van Wezemael Patrick</v>
      </c>
      <c r="D786" s="81">
        <v>45090</v>
      </c>
      <c r="E786" s="38" t="s">
        <v>853</v>
      </c>
      <c r="F786" s="38">
        <f t="shared" si="28"/>
        <v>6</v>
      </c>
      <c r="G786" s="22">
        <f t="shared" si="29"/>
        <v>2023</v>
      </c>
      <c r="H786" s="22">
        <f>COUNTIF(B:B,B786)</f>
        <v>11</v>
      </c>
      <c r="I786" t="str">
        <f>VLOOKUP(B786,'controle 2022'!A:D,4,0)</f>
        <v>In dienst</v>
      </c>
    </row>
    <row r="787" spans="1:9">
      <c r="A787" s="47" t="s">
        <v>38</v>
      </c>
      <c r="B787" s="27">
        <v>15852</v>
      </c>
      <c r="C787" s="27" t="str">
        <f>VLOOKUP(B787,chauffeurslijst!A:B,2,0)</f>
        <v>Petereyns Vanessa</v>
      </c>
      <c r="D787" s="81">
        <v>40263</v>
      </c>
      <c r="E787" s="38" t="s">
        <v>854</v>
      </c>
      <c r="F787" s="38">
        <f t="shared" si="28"/>
        <v>3</v>
      </c>
      <c r="G787" s="22">
        <f t="shared" si="29"/>
        <v>2010</v>
      </c>
      <c r="H787" s="22">
        <f>COUNTIF(B:B,B787)</f>
        <v>18</v>
      </c>
      <c r="I787" t="str">
        <f>VLOOKUP(B787,'controle 2022'!A:D,4,0)</f>
        <v>In dienst</v>
      </c>
    </row>
    <row r="788" spans="1:9">
      <c r="A788" s="47" t="s">
        <v>38</v>
      </c>
      <c r="B788" s="27">
        <v>15852</v>
      </c>
      <c r="C788" s="27" t="str">
        <f>VLOOKUP(B788,chauffeurslijst!A:B,2,0)</f>
        <v>Petereyns Vanessa</v>
      </c>
      <c r="D788" s="81">
        <v>40843</v>
      </c>
      <c r="E788" s="38" t="s">
        <v>329</v>
      </c>
      <c r="F788" s="38">
        <f t="shared" si="28"/>
        <v>10</v>
      </c>
      <c r="G788" s="22">
        <f t="shared" si="29"/>
        <v>2011</v>
      </c>
      <c r="H788" s="22">
        <f>COUNTIF(B:B,B788)</f>
        <v>18</v>
      </c>
      <c r="I788" t="str">
        <f>VLOOKUP(B788,'controle 2022'!A:D,4,0)</f>
        <v>In dienst</v>
      </c>
    </row>
    <row r="789" spans="1:9">
      <c r="A789" s="47" t="s">
        <v>38</v>
      </c>
      <c r="B789" s="27">
        <v>15852</v>
      </c>
      <c r="C789" s="27" t="str">
        <f>VLOOKUP(B789,chauffeurslijst!A:B,2,0)</f>
        <v>Petereyns Vanessa</v>
      </c>
      <c r="D789" s="81">
        <v>40946</v>
      </c>
      <c r="E789" s="38" t="s">
        <v>855</v>
      </c>
      <c r="F789" s="38">
        <f t="shared" si="28"/>
        <v>2</v>
      </c>
      <c r="G789" s="22">
        <f t="shared" si="29"/>
        <v>2012</v>
      </c>
      <c r="H789" s="22">
        <f>COUNTIF(B:B,B789)</f>
        <v>18</v>
      </c>
      <c r="I789" t="str">
        <f>VLOOKUP(B789,'controle 2022'!A:D,4,0)</f>
        <v>In dienst</v>
      </c>
    </row>
    <row r="790" spans="1:9">
      <c r="A790" s="45" t="s">
        <v>14</v>
      </c>
      <c r="B790" s="27">
        <v>15852</v>
      </c>
      <c r="C790" s="27" t="str">
        <f>VLOOKUP(B790,chauffeurslijst!A:B,2,0)</f>
        <v>Petereyns Vanessa</v>
      </c>
      <c r="D790" s="81">
        <v>40946</v>
      </c>
      <c r="E790" s="57">
        <v>40946</v>
      </c>
      <c r="F790" s="38">
        <f t="shared" si="28"/>
        <v>2</v>
      </c>
      <c r="G790" s="22">
        <f t="shared" si="29"/>
        <v>2012</v>
      </c>
      <c r="H790" s="22">
        <f>COUNTIF(B:B,B790)</f>
        <v>18</v>
      </c>
      <c r="I790" t="str">
        <f>VLOOKUP(B790,'controle 2022'!A:D,4,0)</f>
        <v>In dienst</v>
      </c>
    </row>
    <row r="791" spans="1:9">
      <c r="A791" s="45" t="s">
        <v>27</v>
      </c>
      <c r="B791" s="27">
        <v>15852</v>
      </c>
      <c r="C791" s="27" t="str">
        <f>VLOOKUP(B791,chauffeurslijst!A:B,2,0)</f>
        <v>Petereyns Vanessa</v>
      </c>
      <c r="D791" s="81">
        <v>40946</v>
      </c>
      <c r="E791" s="56">
        <v>40946</v>
      </c>
      <c r="F791" s="38">
        <f t="shared" si="28"/>
        <v>2</v>
      </c>
      <c r="G791" s="22">
        <f t="shared" si="29"/>
        <v>2012</v>
      </c>
      <c r="H791" s="22">
        <f>COUNTIF(B:B,B791)</f>
        <v>18</v>
      </c>
      <c r="I791" t="str">
        <f>VLOOKUP(B791,'controle 2022'!A:D,4,0)</f>
        <v>In dienst</v>
      </c>
    </row>
    <row r="792" spans="1:9">
      <c r="A792" s="45" t="s">
        <v>14</v>
      </c>
      <c r="B792" s="27">
        <v>15852</v>
      </c>
      <c r="C792" s="27" t="str">
        <f>VLOOKUP(B792,chauffeurslijst!A:B,2,0)</f>
        <v>Petereyns Vanessa</v>
      </c>
      <c r="D792" s="81">
        <v>41078</v>
      </c>
      <c r="E792" s="37" t="s">
        <v>856</v>
      </c>
      <c r="F792" s="38">
        <f t="shared" si="28"/>
        <v>6</v>
      </c>
      <c r="G792" s="22">
        <f t="shared" si="29"/>
        <v>2012</v>
      </c>
      <c r="H792" s="22">
        <f>COUNTIF(B:B,B792)</f>
        <v>18</v>
      </c>
      <c r="I792" t="str">
        <f>VLOOKUP(B792,'controle 2022'!A:D,4,0)</f>
        <v>In dienst</v>
      </c>
    </row>
    <row r="793" spans="1:9">
      <c r="A793" s="45" t="s">
        <v>14</v>
      </c>
      <c r="B793" s="27">
        <v>15852</v>
      </c>
      <c r="C793" s="27" t="str">
        <f>VLOOKUP(B793,chauffeurslijst!A:B,2,0)</f>
        <v>Petereyns Vanessa</v>
      </c>
      <c r="D793" s="81">
        <v>41233</v>
      </c>
      <c r="E793" s="37" t="s">
        <v>803</v>
      </c>
      <c r="F793" s="38">
        <f t="shared" si="28"/>
        <v>11</v>
      </c>
      <c r="G793" s="22">
        <f t="shared" si="29"/>
        <v>2012</v>
      </c>
      <c r="H793" s="22">
        <f>COUNTIF(B:B,B793)</f>
        <v>18</v>
      </c>
      <c r="I793" t="str">
        <f>VLOOKUP(B793,'controle 2022'!A:D,4,0)</f>
        <v>In dienst</v>
      </c>
    </row>
    <row r="794" spans="1:9">
      <c r="A794" s="45" t="s">
        <v>14</v>
      </c>
      <c r="B794" s="27">
        <v>15852</v>
      </c>
      <c r="C794" s="27" t="str">
        <f>VLOOKUP(B794,chauffeurslijst!A:B,2,0)</f>
        <v>Petereyns Vanessa</v>
      </c>
      <c r="D794" s="81">
        <v>41264</v>
      </c>
      <c r="E794" s="37" t="s">
        <v>857</v>
      </c>
      <c r="F794" s="38">
        <f t="shared" si="28"/>
        <v>12</v>
      </c>
      <c r="G794" s="22">
        <f t="shared" si="29"/>
        <v>2012</v>
      </c>
      <c r="H794" s="22">
        <f>COUNTIF(B:B,B794)</f>
        <v>18</v>
      </c>
      <c r="I794" t="str">
        <f>VLOOKUP(B794,'controle 2022'!A:D,4,0)</f>
        <v>In dienst</v>
      </c>
    </row>
    <row r="795" spans="1:9" ht="30">
      <c r="A795" s="47" t="s">
        <v>38</v>
      </c>
      <c r="B795" s="27">
        <v>15852</v>
      </c>
      <c r="C795" s="27" t="str">
        <f>VLOOKUP(B795,chauffeurslijst!A:B,2,0)</f>
        <v>Petereyns Vanessa</v>
      </c>
      <c r="D795" s="81">
        <v>41407</v>
      </c>
      <c r="E795" s="38" t="s">
        <v>858</v>
      </c>
      <c r="F795" s="38">
        <f t="shared" si="28"/>
        <v>5</v>
      </c>
      <c r="G795" s="22">
        <f t="shared" si="29"/>
        <v>2013</v>
      </c>
      <c r="H795" s="22">
        <f>COUNTIF(B:B,B795)</f>
        <v>18</v>
      </c>
      <c r="I795" t="str">
        <f>VLOOKUP(B795,'controle 2022'!A:D,4,0)</f>
        <v>In dienst</v>
      </c>
    </row>
    <row r="796" spans="1:9">
      <c r="A796" s="47" t="s">
        <v>38</v>
      </c>
      <c r="B796" s="27">
        <v>15852</v>
      </c>
      <c r="C796" s="27" t="str">
        <f>VLOOKUP(B796,chauffeurslijst!A:B,2,0)</f>
        <v>Petereyns Vanessa</v>
      </c>
      <c r="D796" s="81">
        <v>41488</v>
      </c>
      <c r="E796" s="38" t="s">
        <v>499</v>
      </c>
      <c r="F796" s="38">
        <f t="shared" si="28"/>
        <v>8</v>
      </c>
      <c r="G796" s="22">
        <f t="shared" si="29"/>
        <v>2013</v>
      </c>
      <c r="H796" s="22">
        <f>COUNTIF(B:B,B796)</f>
        <v>18</v>
      </c>
      <c r="I796" t="str">
        <f>VLOOKUP(B796,'controle 2022'!A:D,4,0)</f>
        <v>In dienst</v>
      </c>
    </row>
    <row r="797" spans="1:9">
      <c r="A797" s="47" t="s">
        <v>38</v>
      </c>
      <c r="B797" s="27">
        <v>15852</v>
      </c>
      <c r="C797" s="27" t="str">
        <f>VLOOKUP(B797,chauffeurslijst!A:B,2,0)</f>
        <v>Petereyns Vanessa</v>
      </c>
      <c r="D797" s="81">
        <v>42108</v>
      </c>
      <c r="E797" s="38" t="s">
        <v>859</v>
      </c>
      <c r="F797" s="38">
        <f t="shared" si="28"/>
        <v>4</v>
      </c>
      <c r="G797" s="22">
        <f t="shared" si="29"/>
        <v>2015</v>
      </c>
      <c r="H797" s="22">
        <f>COUNTIF(B:B,B797)</f>
        <v>18</v>
      </c>
      <c r="I797" t="str">
        <f>VLOOKUP(B797,'controle 2022'!A:D,4,0)</f>
        <v>In dienst</v>
      </c>
    </row>
    <row r="798" spans="1:9">
      <c r="A798" s="47" t="s">
        <v>38</v>
      </c>
      <c r="B798" s="27">
        <v>15852</v>
      </c>
      <c r="C798" s="27" t="str">
        <f>VLOOKUP(B798,chauffeurslijst!A:B,2,0)</f>
        <v>Petereyns Vanessa</v>
      </c>
      <c r="D798" s="81">
        <v>42118</v>
      </c>
      <c r="E798" s="38" t="s">
        <v>860</v>
      </c>
      <c r="F798" s="38">
        <f t="shared" si="28"/>
        <v>4</v>
      </c>
      <c r="G798" s="22">
        <f t="shared" si="29"/>
        <v>2015</v>
      </c>
      <c r="H798" s="22">
        <f>COUNTIF(B:B,B798)</f>
        <v>18</v>
      </c>
      <c r="I798" t="str">
        <f>VLOOKUP(B798,'controle 2022'!A:D,4,0)</f>
        <v>In dienst</v>
      </c>
    </row>
    <row r="799" spans="1:9">
      <c r="A799" s="45" t="s">
        <v>23</v>
      </c>
      <c r="B799" s="27">
        <v>15852</v>
      </c>
      <c r="C799" s="27" t="str">
        <f>VLOOKUP(B799,chauffeurslijst!A:B,2,0)</f>
        <v>Petereyns Vanessa</v>
      </c>
      <c r="D799" s="81">
        <v>42447</v>
      </c>
      <c r="E799" s="37" t="s">
        <v>861</v>
      </c>
      <c r="F799" s="38">
        <f t="shared" si="28"/>
        <v>3</v>
      </c>
      <c r="G799" s="22">
        <f t="shared" si="29"/>
        <v>2016</v>
      </c>
      <c r="H799" s="22">
        <f>COUNTIF(B:B,B799)</f>
        <v>18</v>
      </c>
      <c r="I799" t="str">
        <f>VLOOKUP(B799,'controle 2022'!A:D,4,0)</f>
        <v>In dienst</v>
      </c>
    </row>
    <row r="800" spans="1:9">
      <c r="A800" s="45" t="s">
        <v>9</v>
      </c>
      <c r="B800" s="27">
        <v>15852</v>
      </c>
      <c r="C800" s="27" t="str">
        <f>VLOOKUP(B800,chauffeurslijst!A:B,2,0)</f>
        <v>Petereyns Vanessa</v>
      </c>
      <c r="D800" s="81">
        <v>42583</v>
      </c>
      <c r="E800" s="37" t="s">
        <v>862</v>
      </c>
      <c r="F800" s="38">
        <f t="shared" si="28"/>
        <v>8</v>
      </c>
      <c r="G800" s="22">
        <f t="shared" si="29"/>
        <v>2016</v>
      </c>
      <c r="H800" s="22">
        <f>COUNTIF(B:B,B800)</f>
        <v>18</v>
      </c>
      <c r="I800" t="str">
        <f>VLOOKUP(B800,'controle 2022'!A:D,4,0)</f>
        <v>In dienst</v>
      </c>
    </row>
    <row r="801" spans="1:9">
      <c r="A801" s="45" t="s">
        <v>38</v>
      </c>
      <c r="B801" s="27">
        <v>15852</v>
      </c>
      <c r="C801" s="27" t="str">
        <f>VLOOKUP(B801,chauffeurslijst!A:B,2,0)</f>
        <v>Petereyns Vanessa</v>
      </c>
      <c r="D801" s="81">
        <v>42703</v>
      </c>
      <c r="E801" s="38" t="s">
        <v>863</v>
      </c>
      <c r="F801" s="38">
        <f t="shared" si="28"/>
        <v>11</v>
      </c>
      <c r="G801" s="22">
        <f t="shared" si="29"/>
        <v>2016</v>
      </c>
      <c r="H801" s="22">
        <f>COUNTIF(B:B,B801)</f>
        <v>18</v>
      </c>
      <c r="I801" t="str">
        <f>VLOOKUP(B801,'controle 2022'!A:D,4,0)</f>
        <v>In dienst</v>
      </c>
    </row>
    <row r="802" spans="1:9" ht="30">
      <c r="A802" s="45" t="s">
        <v>65</v>
      </c>
      <c r="B802" s="27">
        <v>15852</v>
      </c>
      <c r="C802" s="27" t="str">
        <f>VLOOKUP(B802,chauffeurslijst!A:B,2,0)</f>
        <v>Petereyns Vanessa</v>
      </c>
      <c r="D802" s="81">
        <v>43256</v>
      </c>
      <c r="E802" s="38" t="s">
        <v>864</v>
      </c>
      <c r="F802" s="38">
        <f t="shared" si="28"/>
        <v>6</v>
      </c>
      <c r="G802" s="22">
        <f t="shared" si="29"/>
        <v>2018</v>
      </c>
      <c r="H802" s="22">
        <f>COUNTIF(B:B,B802)</f>
        <v>18</v>
      </c>
      <c r="I802" t="str">
        <f>VLOOKUP(B802,'controle 2022'!A:D,4,0)</f>
        <v>In dienst</v>
      </c>
    </row>
    <row r="803" spans="1:9">
      <c r="A803" s="45" t="s">
        <v>128</v>
      </c>
      <c r="B803" s="27">
        <v>15852</v>
      </c>
      <c r="C803" s="27" t="s">
        <v>865</v>
      </c>
      <c r="D803" s="81">
        <v>44596</v>
      </c>
      <c r="E803" s="38" t="s">
        <v>866</v>
      </c>
      <c r="F803" s="38">
        <f t="shared" si="28"/>
        <v>2</v>
      </c>
      <c r="G803" s="22">
        <f t="shared" si="29"/>
        <v>2022</v>
      </c>
      <c r="H803" s="22">
        <f>COUNTIF(B:B,B803)</f>
        <v>18</v>
      </c>
      <c r="I803" t="str">
        <f>VLOOKUP(B803,'controle 2022'!A:D,4,0)</f>
        <v>In dienst</v>
      </c>
    </row>
    <row r="804" spans="1:9">
      <c r="A804" s="45" t="s">
        <v>867</v>
      </c>
      <c r="B804" s="27">
        <v>15852</v>
      </c>
      <c r="C804" s="27" t="s">
        <v>865</v>
      </c>
      <c r="D804" s="81">
        <v>45980</v>
      </c>
      <c r="E804" s="38" t="s">
        <v>399</v>
      </c>
      <c r="F804" s="38">
        <v>11</v>
      </c>
      <c r="G804" s="22">
        <v>2025</v>
      </c>
      <c r="H804" s="22">
        <f>COUNTIF(B:B,B804)</f>
        <v>18</v>
      </c>
      <c r="I804" t="str">
        <f>VLOOKUP(B804,'controle 2022'!A:D,4,0)</f>
        <v>In dienst</v>
      </c>
    </row>
    <row r="805" spans="1:9">
      <c r="A805" s="47" t="s">
        <v>38</v>
      </c>
      <c r="B805" s="27">
        <v>16094</v>
      </c>
      <c r="C805" s="27" t="str">
        <f>VLOOKUP(B805,chauffeurslijst!A:B,2,0)</f>
        <v>Bracke Peter</v>
      </c>
      <c r="D805" s="81">
        <v>40499</v>
      </c>
      <c r="E805" s="37" t="s">
        <v>868</v>
      </c>
      <c r="F805" s="38">
        <f t="shared" ref="F805:F868" si="30">MONTH(D805)</f>
        <v>11</v>
      </c>
      <c r="G805" s="22">
        <f t="shared" ref="G805:G868" si="31">YEAR(D805)</f>
        <v>2010</v>
      </c>
      <c r="H805" s="22">
        <f>COUNTIF(B:B,B805)</f>
        <v>6</v>
      </c>
      <c r="I805" t="str">
        <f>VLOOKUP(B805,'controle 2022'!A:D,4,0)</f>
        <v>In dienst</v>
      </c>
    </row>
    <row r="806" spans="1:9">
      <c r="A806" s="45" t="s">
        <v>23</v>
      </c>
      <c r="B806" s="27">
        <v>16094</v>
      </c>
      <c r="C806" s="27" t="str">
        <f>VLOOKUP(B806,chauffeurslijst!A:B,2,0)</f>
        <v>Bracke Peter</v>
      </c>
      <c r="D806" s="81">
        <v>40853</v>
      </c>
      <c r="E806" s="38" t="s">
        <v>869</v>
      </c>
      <c r="F806" s="38">
        <f t="shared" si="30"/>
        <v>11</v>
      </c>
      <c r="G806" s="22">
        <f t="shared" si="31"/>
        <v>2011</v>
      </c>
      <c r="H806" s="22">
        <f>COUNTIF(B:B,B806)</f>
        <v>6</v>
      </c>
      <c r="I806" t="str">
        <f>VLOOKUP(B806,'controle 2022'!A:D,4,0)</f>
        <v>In dienst</v>
      </c>
    </row>
    <row r="807" spans="1:9">
      <c r="A807" s="47" t="s">
        <v>38</v>
      </c>
      <c r="B807" s="27">
        <v>16094</v>
      </c>
      <c r="C807" s="27" t="str">
        <f>VLOOKUP(B807,chauffeurslijst!A:B,2,0)</f>
        <v>Bracke Peter</v>
      </c>
      <c r="D807" s="81">
        <v>40856</v>
      </c>
      <c r="E807" s="37" t="s">
        <v>329</v>
      </c>
      <c r="F807" s="38">
        <f t="shared" si="30"/>
        <v>11</v>
      </c>
      <c r="G807" s="22">
        <f t="shared" si="31"/>
        <v>2011</v>
      </c>
      <c r="H807" s="22">
        <f>COUNTIF(B:B,B807)</f>
        <v>6</v>
      </c>
      <c r="I807" t="str">
        <f>VLOOKUP(B807,'controle 2022'!A:D,4,0)</f>
        <v>In dienst</v>
      </c>
    </row>
    <row r="808" spans="1:9">
      <c r="A808" s="47" t="s">
        <v>38</v>
      </c>
      <c r="B808" s="27">
        <v>16094</v>
      </c>
      <c r="C808" s="27" t="str">
        <f>VLOOKUP(B808,chauffeurslijst!A:B,2,0)</f>
        <v>Bracke Peter</v>
      </c>
      <c r="D808" s="81">
        <v>41488</v>
      </c>
      <c r="E808" s="37" t="s">
        <v>499</v>
      </c>
      <c r="F808" s="38">
        <f t="shared" si="30"/>
        <v>8</v>
      </c>
      <c r="G808" s="22">
        <f t="shared" si="31"/>
        <v>2013</v>
      </c>
      <c r="H808" s="22">
        <f>COUNTIF(B:B,B808)</f>
        <v>6</v>
      </c>
      <c r="I808" t="str">
        <f>VLOOKUP(B808,'controle 2022'!A:D,4,0)</f>
        <v>In dienst</v>
      </c>
    </row>
    <row r="809" spans="1:9" ht="30">
      <c r="A809" s="45" t="s">
        <v>79</v>
      </c>
      <c r="B809" s="27">
        <v>16094</v>
      </c>
      <c r="C809" s="27" t="str">
        <f>IF(ISNA(VLOOKUP(B809,chauffeurslijst!A:B,2,0)),"",(VLOOKUP(B809,chauffeurslijst!A:B,2,0)))</f>
        <v>Bracke Peter</v>
      </c>
      <c r="D809" s="81">
        <v>42996</v>
      </c>
      <c r="E809" s="38" t="s">
        <v>870</v>
      </c>
      <c r="F809" s="38">
        <f t="shared" si="30"/>
        <v>9</v>
      </c>
      <c r="G809" s="22">
        <f t="shared" si="31"/>
        <v>2017</v>
      </c>
      <c r="H809" s="22">
        <f>COUNTIF(B:B,B809)</f>
        <v>6</v>
      </c>
      <c r="I809" t="str">
        <f>VLOOKUP(B809,'controle 2022'!A:D,4,0)</f>
        <v>In dienst</v>
      </c>
    </row>
    <row r="810" spans="1:9" ht="60">
      <c r="A810" s="45" t="s">
        <v>121</v>
      </c>
      <c r="B810" s="27">
        <v>16094</v>
      </c>
      <c r="C810" s="27" t="s">
        <v>871</v>
      </c>
      <c r="D810" s="81">
        <v>44088</v>
      </c>
      <c r="E810" s="38" t="s">
        <v>872</v>
      </c>
      <c r="F810" s="38">
        <f t="shared" si="30"/>
        <v>9</v>
      </c>
      <c r="G810" s="22">
        <f t="shared" si="31"/>
        <v>2020</v>
      </c>
      <c r="H810" s="22">
        <f>COUNTIF(B:B,B810)</f>
        <v>6</v>
      </c>
      <c r="I810" t="str">
        <f>VLOOKUP(B810,'controle 2022'!A:D,4,0)</f>
        <v>In dienst</v>
      </c>
    </row>
    <row r="811" spans="1:9">
      <c r="A811" s="45" t="s">
        <v>27</v>
      </c>
      <c r="B811" s="27">
        <v>16095</v>
      </c>
      <c r="C811" s="27" t="str">
        <f>VLOOKUP(B811,chauffeurslijst!A:B,2,0)</f>
        <v>Rouan Jeroen</v>
      </c>
      <c r="D811" s="81">
        <v>39857</v>
      </c>
      <c r="E811" s="56">
        <v>39857</v>
      </c>
      <c r="F811" s="38">
        <f t="shared" si="30"/>
        <v>2</v>
      </c>
      <c r="G811" s="22">
        <f t="shared" si="31"/>
        <v>2009</v>
      </c>
      <c r="H811" s="22">
        <f>COUNTIF(B:B,B811)</f>
        <v>4</v>
      </c>
      <c r="I811" t="str">
        <f>VLOOKUP(B811,'controle 2022'!A:D,4,0)</f>
        <v>In dienst</v>
      </c>
    </row>
    <row r="812" spans="1:9">
      <c r="A812" s="45" t="s">
        <v>65</v>
      </c>
      <c r="B812" s="27">
        <v>16095</v>
      </c>
      <c r="C812" s="27" t="str">
        <f>VLOOKUP(B812,chauffeurslijst!A:B,2,0)</f>
        <v>Rouan Jeroen</v>
      </c>
      <c r="D812" s="81">
        <v>41745</v>
      </c>
      <c r="E812" s="37" t="s">
        <v>873</v>
      </c>
      <c r="F812" s="38">
        <f t="shared" si="30"/>
        <v>4</v>
      </c>
      <c r="G812" s="22">
        <f t="shared" si="31"/>
        <v>2014</v>
      </c>
      <c r="H812" s="22">
        <f>COUNTIF(B:B,B812)</f>
        <v>4</v>
      </c>
      <c r="I812" t="str">
        <f>VLOOKUP(B812,'controle 2022'!A:D,4,0)</f>
        <v>In dienst</v>
      </c>
    </row>
    <row r="813" spans="1:9">
      <c r="A813" s="47" t="s">
        <v>38</v>
      </c>
      <c r="B813" s="27">
        <v>16095</v>
      </c>
      <c r="C813" s="27" t="str">
        <f>VLOOKUP(B813,chauffeurslijst!A:B,2,0)</f>
        <v>Rouan Jeroen</v>
      </c>
      <c r="D813" s="81">
        <v>41899</v>
      </c>
      <c r="E813" s="37" t="s">
        <v>874</v>
      </c>
      <c r="F813" s="38">
        <f t="shared" si="30"/>
        <v>9</v>
      </c>
      <c r="G813" s="22">
        <f t="shared" si="31"/>
        <v>2014</v>
      </c>
      <c r="H813" s="22">
        <f>COUNTIF(B:B,B813)</f>
        <v>4</v>
      </c>
      <c r="I813" t="str">
        <f>VLOOKUP(B813,'controle 2022'!A:D,4,0)</f>
        <v>In dienst</v>
      </c>
    </row>
    <row r="814" spans="1:9" ht="45">
      <c r="A814" s="45" t="s">
        <v>41</v>
      </c>
      <c r="B814" s="27">
        <v>16095</v>
      </c>
      <c r="C814" s="27" t="s">
        <v>875</v>
      </c>
      <c r="D814" s="81">
        <v>44705</v>
      </c>
      <c r="E814" s="38" t="s">
        <v>876</v>
      </c>
      <c r="F814" s="38">
        <f t="shared" si="30"/>
        <v>5</v>
      </c>
      <c r="G814" s="22">
        <f t="shared" si="31"/>
        <v>2022</v>
      </c>
      <c r="H814" s="22">
        <f>COUNTIF(B:B,B814)</f>
        <v>4</v>
      </c>
      <c r="I814" t="str">
        <f>VLOOKUP(B814,'controle 2022'!A:D,4,0)</f>
        <v>In dienst</v>
      </c>
    </row>
    <row r="815" spans="1:9">
      <c r="A815" s="45" t="s">
        <v>23</v>
      </c>
      <c r="B815" s="27">
        <v>16098</v>
      </c>
      <c r="C815" s="27" t="str">
        <f>VLOOKUP(B815,chauffeurslijst!A:B,2,0)</f>
        <v>Meau Tania</v>
      </c>
      <c r="D815" s="81">
        <v>40909</v>
      </c>
      <c r="E815" s="41" t="s">
        <v>877</v>
      </c>
      <c r="F815" s="38">
        <f t="shared" si="30"/>
        <v>1</v>
      </c>
      <c r="G815" s="22">
        <f t="shared" si="31"/>
        <v>2012</v>
      </c>
      <c r="H815" s="22">
        <f>COUNTIF(B:B,B815)</f>
        <v>13</v>
      </c>
      <c r="I815" t="str">
        <f>VLOOKUP(B815,'controle 2022'!A:D,4,0)</f>
        <v>In dienst</v>
      </c>
    </row>
    <row r="816" spans="1:9">
      <c r="A816" s="45" t="s">
        <v>9</v>
      </c>
      <c r="B816" s="27">
        <v>16098</v>
      </c>
      <c r="C816" s="27" t="str">
        <f>VLOOKUP(B816,chauffeurslijst!A:B,2,0)</f>
        <v>Meau Tania</v>
      </c>
      <c r="D816" s="81">
        <v>42395</v>
      </c>
      <c r="E816" s="38" t="s">
        <v>878</v>
      </c>
      <c r="F816" s="38">
        <f t="shared" si="30"/>
        <v>1</v>
      </c>
      <c r="G816" s="22">
        <f t="shared" si="31"/>
        <v>2016</v>
      </c>
      <c r="H816" s="22">
        <f>COUNTIF(B:B,B816)</f>
        <v>13</v>
      </c>
      <c r="I816" t="str">
        <f>VLOOKUP(B816,'controle 2022'!A:D,4,0)</f>
        <v>In dienst</v>
      </c>
    </row>
    <row r="817" spans="1:9">
      <c r="A817" s="45" t="s">
        <v>27</v>
      </c>
      <c r="B817" s="27">
        <v>16098</v>
      </c>
      <c r="C817" s="27" t="str">
        <f>VLOOKUP(B817,chauffeurslijst!A:B,2,0)</f>
        <v>Meau Tania</v>
      </c>
      <c r="D817" s="81">
        <v>42849</v>
      </c>
      <c r="E817" s="38" t="s">
        <v>879</v>
      </c>
      <c r="F817" s="38">
        <f t="shared" si="30"/>
        <v>4</v>
      </c>
      <c r="G817" s="22">
        <f t="shared" si="31"/>
        <v>2017</v>
      </c>
      <c r="H817" s="22">
        <f>COUNTIF(B:B,B817)</f>
        <v>13</v>
      </c>
      <c r="I817" t="str">
        <f>VLOOKUP(B817,'controle 2022'!A:D,4,0)</f>
        <v>In dienst</v>
      </c>
    </row>
    <row r="818" spans="1:9">
      <c r="A818" s="45" t="s">
        <v>9</v>
      </c>
      <c r="B818" s="27">
        <v>16098</v>
      </c>
      <c r="C818" s="27" t="str">
        <f>VLOOKUP(B818,chauffeurslijst!A:B,2,0)</f>
        <v>Meau Tania</v>
      </c>
      <c r="D818" s="81">
        <v>42982</v>
      </c>
      <c r="E818" s="41" t="s">
        <v>880</v>
      </c>
      <c r="F818" s="38">
        <f t="shared" si="30"/>
        <v>9</v>
      </c>
      <c r="G818" s="22">
        <f t="shared" si="31"/>
        <v>2017</v>
      </c>
      <c r="H818" s="22">
        <f>COUNTIF(B:B,B818)</f>
        <v>13</v>
      </c>
      <c r="I818" t="str">
        <f>VLOOKUP(B818,'controle 2022'!A:D,4,0)</f>
        <v>In dienst</v>
      </c>
    </row>
    <row r="819" spans="1:9" ht="45">
      <c r="A819" s="45" t="s">
        <v>27</v>
      </c>
      <c r="B819" s="27">
        <v>16098</v>
      </c>
      <c r="C819" s="27" t="str">
        <f>VLOOKUP(B819,chauffeurslijst!A:B,2,0)</f>
        <v>Meau Tania</v>
      </c>
      <c r="D819" s="81">
        <v>43052</v>
      </c>
      <c r="E819" s="41" t="s">
        <v>881</v>
      </c>
      <c r="F819" s="38">
        <f t="shared" si="30"/>
        <v>11</v>
      </c>
      <c r="G819" s="22">
        <f t="shared" si="31"/>
        <v>2017</v>
      </c>
      <c r="H819" s="22">
        <f>COUNTIF(B:B,B819)</f>
        <v>13</v>
      </c>
      <c r="I819" t="str">
        <f>VLOOKUP(B819,'controle 2022'!A:D,4,0)</f>
        <v>In dienst</v>
      </c>
    </row>
    <row r="820" spans="1:9" ht="30">
      <c r="A820" s="45" t="s">
        <v>27</v>
      </c>
      <c r="B820" s="27">
        <v>16098</v>
      </c>
      <c r="C820" s="27" t="str">
        <f>VLOOKUP(B820,chauffeurslijst!A:B,2,0)</f>
        <v>Meau Tania</v>
      </c>
      <c r="D820" s="81">
        <v>43129</v>
      </c>
      <c r="E820" s="38" t="s">
        <v>882</v>
      </c>
      <c r="F820" s="38">
        <f t="shared" si="30"/>
        <v>1</v>
      </c>
      <c r="G820" s="22">
        <f t="shared" si="31"/>
        <v>2018</v>
      </c>
      <c r="H820" s="22">
        <f>COUNTIF(B:B,B820)</f>
        <v>13</v>
      </c>
      <c r="I820" t="str">
        <f>VLOOKUP(B820,'controle 2022'!A:D,4,0)</f>
        <v>In dienst</v>
      </c>
    </row>
    <row r="821" spans="1:9">
      <c r="A821" s="45" t="s">
        <v>9</v>
      </c>
      <c r="B821" s="27">
        <v>16098</v>
      </c>
      <c r="C821" s="27" t="str">
        <f>VLOOKUP(B821,chauffeurslijst!A:B,2,0)</f>
        <v>Meau Tania</v>
      </c>
      <c r="D821" s="81">
        <v>43276</v>
      </c>
      <c r="E821" s="38" t="s">
        <v>22</v>
      </c>
      <c r="F821" s="38">
        <f t="shared" si="30"/>
        <v>6</v>
      </c>
      <c r="G821" s="22">
        <f t="shared" si="31"/>
        <v>2018</v>
      </c>
      <c r="H821" s="22">
        <f>COUNTIF(B:B,B821)</f>
        <v>13</v>
      </c>
      <c r="I821" t="str">
        <f>VLOOKUP(B821,'controle 2022'!A:D,4,0)</f>
        <v>In dienst</v>
      </c>
    </row>
    <row r="822" spans="1:9">
      <c r="A822" s="45" t="s">
        <v>883</v>
      </c>
      <c r="B822" s="27">
        <v>16098</v>
      </c>
      <c r="C822" s="27" t="s">
        <v>884</v>
      </c>
      <c r="D822" s="81">
        <v>44084</v>
      </c>
      <c r="E822" s="56" t="s">
        <v>885</v>
      </c>
      <c r="F822" s="38">
        <f t="shared" si="30"/>
        <v>9</v>
      </c>
      <c r="G822" s="22">
        <f t="shared" si="31"/>
        <v>2020</v>
      </c>
      <c r="H822" s="22">
        <f>COUNTIF(B:B,B822)</f>
        <v>13</v>
      </c>
      <c r="I822" t="str">
        <f>VLOOKUP(B822,'controle 2022'!A:D,4,0)</f>
        <v>In dienst</v>
      </c>
    </row>
    <row r="823" spans="1:9">
      <c r="A823" s="45" t="s">
        <v>886</v>
      </c>
      <c r="B823" s="27">
        <v>16098</v>
      </c>
      <c r="C823" s="27" t="s">
        <v>884</v>
      </c>
      <c r="D823" s="81">
        <v>44988</v>
      </c>
      <c r="E823" s="38" t="s">
        <v>887</v>
      </c>
      <c r="F823" s="38">
        <f t="shared" si="30"/>
        <v>3</v>
      </c>
      <c r="G823" s="22">
        <f t="shared" si="31"/>
        <v>2023</v>
      </c>
      <c r="H823" s="22">
        <f>COUNTIF(B:B,B823)</f>
        <v>13</v>
      </c>
      <c r="I823" t="str">
        <f>VLOOKUP(B823,'controle 2022'!A:D,4,0)</f>
        <v>In dienst</v>
      </c>
    </row>
    <row r="824" spans="1:9" ht="30">
      <c r="A824" s="45" t="s">
        <v>886</v>
      </c>
      <c r="B824" s="27">
        <v>16098</v>
      </c>
      <c r="C824" s="27" t="s">
        <v>884</v>
      </c>
      <c r="D824" s="81">
        <v>45117</v>
      </c>
      <c r="E824" s="38" t="s">
        <v>888</v>
      </c>
      <c r="F824" s="38">
        <f t="shared" si="30"/>
        <v>7</v>
      </c>
      <c r="G824" s="22">
        <f t="shared" si="31"/>
        <v>2023</v>
      </c>
      <c r="H824" s="22">
        <f>COUNTIF(B:B,B824)</f>
        <v>13</v>
      </c>
      <c r="I824" t="str">
        <f>VLOOKUP(B824,'controle 2022'!A:D,4,0)</f>
        <v>In dienst</v>
      </c>
    </row>
    <row r="825" spans="1:9">
      <c r="A825" s="45" t="s">
        <v>883</v>
      </c>
      <c r="B825" s="27">
        <v>16098</v>
      </c>
      <c r="C825" s="27" t="s">
        <v>884</v>
      </c>
      <c r="D825" s="81">
        <v>45345</v>
      </c>
      <c r="E825" s="38" t="s">
        <v>889</v>
      </c>
      <c r="F825" s="38">
        <f t="shared" si="30"/>
        <v>2</v>
      </c>
      <c r="G825" s="22">
        <f t="shared" si="31"/>
        <v>2024</v>
      </c>
      <c r="H825" s="22">
        <f>COUNTIF(B:B,B825)</f>
        <v>13</v>
      </c>
      <c r="I825" t="str">
        <f>VLOOKUP(B825,'controle 2022'!A:D,4,0)</f>
        <v>In dienst</v>
      </c>
    </row>
    <row r="826" spans="1:9" ht="30">
      <c r="A826" s="45" t="s">
        <v>890</v>
      </c>
      <c r="B826" s="27">
        <v>16098</v>
      </c>
      <c r="C826" s="27" t="s">
        <v>884</v>
      </c>
      <c r="D826" s="81">
        <v>45379</v>
      </c>
      <c r="E826" s="38" t="s">
        <v>891</v>
      </c>
      <c r="F826" s="38">
        <f t="shared" si="30"/>
        <v>3</v>
      </c>
      <c r="G826" s="22">
        <f t="shared" si="31"/>
        <v>2024</v>
      </c>
      <c r="H826" s="22">
        <f>COUNTIF(B:B,B826)</f>
        <v>13</v>
      </c>
      <c r="I826" t="str">
        <f>VLOOKUP(B826,'controle 2022'!A:D,4,0)</f>
        <v>In dienst</v>
      </c>
    </row>
    <row r="827" spans="1:9" ht="75">
      <c r="A827" s="45" t="s">
        <v>29</v>
      </c>
      <c r="B827" s="27">
        <v>16098</v>
      </c>
      <c r="C827" s="27" t="s">
        <v>884</v>
      </c>
      <c r="D827" s="81">
        <v>45392</v>
      </c>
      <c r="E827" s="38" t="s">
        <v>892</v>
      </c>
      <c r="F827" s="38">
        <f t="shared" si="30"/>
        <v>4</v>
      </c>
      <c r="G827" s="22">
        <f t="shared" si="31"/>
        <v>2024</v>
      </c>
      <c r="H827" s="22">
        <f>COUNTIF(B:B,B827)</f>
        <v>13</v>
      </c>
      <c r="I827" t="str">
        <f>VLOOKUP(B827,'controle 2022'!A:D,4,0)</f>
        <v>In dienst</v>
      </c>
    </row>
    <row r="828" spans="1:9" ht="30">
      <c r="A828" s="47" t="s">
        <v>38</v>
      </c>
      <c r="B828" s="27">
        <v>16275</v>
      </c>
      <c r="C828" s="27" t="str">
        <f>VLOOKUP(B828,chauffeurslijst!A:B,2,0)</f>
        <v>Devriendt Patrick</v>
      </c>
      <c r="D828" s="81">
        <v>41725</v>
      </c>
      <c r="E828" s="37" t="s">
        <v>893</v>
      </c>
      <c r="F828" s="38">
        <f t="shared" si="30"/>
        <v>3</v>
      </c>
      <c r="G828" s="22">
        <f t="shared" si="31"/>
        <v>2014</v>
      </c>
      <c r="H828" s="22">
        <f>COUNTIF(B:B,B828)</f>
        <v>3</v>
      </c>
      <c r="I828" t="str">
        <f>VLOOKUP(B828,'controle 2022'!A:D,4,0)</f>
        <v>In dienst</v>
      </c>
    </row>
    <row r="829" spans="1:9">
      <c r="A829" s="47" t="s">
        <v>38</v>
      </c>
      <c r="B829" s="27">
        <v>16275</v>
      </c>
      <c r="C829" s="27" t="str">
        <f>VLOOKUP(B829,chauffeurslijst!A:B,2,0)</f>
        <v>Devriendt Patrick</v>
      </c>
      <c r="D829" s="81">
        <v>41786</v>
      </c>
      <c r="E829" s="37" t="s">
        <v>894</v>
      </c>
      <c r="F829" s="38">
        <f t="shared" si="30"/>
        <v>5</v>
      </c>
      <c r="G829" s="22">
        <f t="shared" si="31"/>
        <v>2014</v>
      </c>
      <c r="H829" s="22">
        <f>COUNTIF(B:B,B829)</f>
        <v>3</v>
      </c>
      <c r="I829" t="str">
        <f>VLOOKUP(B829,'controle 2022'!A:D,4,0)</f>
        <v>In dienst</v>
      </c>
    </row>
    <row r="830" spans="1:9">
      <c r="A830" s="47" t="s">
        <v>65</v>
      </c>
      <c r="B830" s="27">
        <v>16275</v>
      </c>
      <c r="C830" s="27" t="str">
        <f>VLOOKUP(B830,chauffeurslijst!A:B,2,0)</f>
        <v>Devriendt Patrick</v>
      </c>
      <c r="D830" s="81">
        <v>42269</v>
      </c>
      <c r="E830" s="37" t="s">
        <v>895</v>
      </c>
      <c r="F830" s="38">
        <f t="shared" si="30"/>
        <v>9</v>
      </c>
      <c r="G830" s="22">
        <f t="shared" si="31"/>
        <v>2015</v>
      </c>
      <c r="H830" s="22">
        <f>COUNTIF(B:B,B830)</f>
        <v>3</v>
      </c>
      <c r="I830" t="str">
        <f>VLOOKUP(B830,'controle 2022'!A:D,4,0)</f>
        <v>In dienst</v>
      </c>
    </row>
    <row r="831" spans="1:9">
      <c r="A831" s="45" t="s">
        <v>27</v>
      </c>
      <c r="B831" s="27">
        <v>16279</v>
      </c>
      <c r="C831" s="27" t="str">
        <f>VLOOKUP(B831,chauffeurslijst!A:B,2,0)</f>
        <v>Vermaete Cynthia</v>
      </c>
      <c r="D831" s="81">
        <v>40116</v>
      </c>
      <c r="E831" s="41" t="s">
        <v>896</v>
      </c>
      <c r="F831" s="38">
        <f t="shared" si="30"/>
        <v>10</v>
      </c>
      <c r="G831" s="22">
        <f t="shared" si="31"/>
        <v>2009</v>
      </c>
      <c r="H831" s="22">
        <f>COUNTIF(B:B,B831)</f>
        <v>19</v>
      </c>
      <c r="I831" t="str">
        <f>VLOOKUP(B831,'controle 2022'!A:D,4,0)</f>
        <v>In dienst</v>
      </c>
    </row>
    <row r="832" spans="1:9">
      <c r="A832" s="45" t="s">
        <v>9</v>
      </c>
      <c r="B832" s="27">
        <v>16279</v>
      </c>
      <c r="C832" s="27" t="str">
        <f>VLOOKUP(B832,chauffeurslijst!A:B,2,0)</f>
        <v>Vermaete Cynthia</v>
      </c>
      <c r="D832" s="81">
        <v>41115</v>
      </c>
      <c r="E832" t="s">
        <v>897</v>
      </c>
      <c r="F832" s="38">
        <f t="shared" si="30"/>
        <v>7</v>
      </c>
      <c r="G832" s="22">
        <f t="shared" si="31"/>
        <v>2012</v>
      </c>
      <c r="H832" s="22">
        <f>COUNTIF(B:B,B832)</f>
        <v>19</v>
      </c>
      <c r="I832" t="str">
        <f>VLOOKUP(B832,'controle 2022'!A:D,4,0)</f>
        <v>In dienst</v>
      </c>
    </row>
    <row r="833" spans="1:9" ht="30">
      <c r="A833" s="45" t="s">
        <v>23</v>
      </c>
      <c r="B833" s="27">
        <v>16279</v>
      </c>
      <c r="C833" s="27" t="str">
        <f>VLOOKUP(B833,chauffeurslijst!A:B,2,0)</f>
        <v>Vermaete Cynthia</v>
      </c>
      <c r="D833" s="81">
        <v>41410</v>
      </c>
      <c r="E833" s="41" t="s">
        <v>898</v>
      </c>
      <c r="F833" s="38">
        <f t="shared" si="30"/>
        <v>5</v>
      </c>
      <c r="G833" s="22">
        <f t="shared" si="31"/>
        <v>2013</v>
      </c>
      <c r="H833" s="22">
        <f>COUNTIF(B:B,B833)</f>
        <v>19</v>
      </c>
      <c r="I833" t="str">
        <f>VLOOKUP(B833,'controle 2022'!A:D,4,0)</f>
        <v>In dienst</v>
      </c>
    </row>
    <row r="834" spans="1:9">
      <c r="A834" s="45" t="s">
        <v>9</v>
      </c>
      <c r="B834" s="27">
        <v>16279</v>
      </c>
      <c r="C834" s="27" t="str">
        <f>VLOOKUP(B834,chauffeurslijst!A:B,2,0)</f>
        <v>Vermaete Cynthia</v>
      </c>
      <c r="D834" s="81">
        <v>41582</v>
      </c>
      <c r="E834" s="41" t="s">
        <v>138</v>
      </c>
      <c r="F834" s="38">
        <f t="shared" si="30"/>
        <v>11</v>
      </c>
      <c r="G834" s="22">
        <f t="shared" si="31"/>
        <v>2013</v>
      </c>
      <c r="H834" s="22">
        <f>COUNTIF(B:B,B834)</f>
        <v>19</v>
      </c>
      <c r="I834" t="str">
        <f>VLOOKUP(B834,'controle 2022'!A:D,4,0)</f>
        <v>In dienst</v>
      </c>
    </row>
    <row r="835" spans="1:9">
      <c r="A835" s="45" t="s">
        <v>9</v>
      </c>
      <c r="B835" s="27">
        <v>16279</v>
      </c>
      <c r="C835" s="27" t="str">
        <f>VLOOKUP(B835,chauffeurslijst!A:B,2,0)</f>
        <v>Vermaete Cynthia</v>
      </c>
      <c r="D835" s="81">
        <v>41703</v>
      </c>
      <c r="E835" s="41" t="s">
        <v>899</v>
      </c>
      <c r="F835" s="38">
        <f t="shared" si="30"/>
        <v>3</v>
      </c>
      <c r="G835" s="22">
        <f t="shared" si="31"/>
        <v>2014</v>
      </c>
      <c r="H835" s="22">
        <f>COUNTIF(B:B,B835)</f>
        <v>19</v>
      </c>
      <c r="I835" t="str">
        <f>VLOOKUP(B835,'controle 2022'!A:D,4,0)</f>
        <v>In dienst</v>
      </c>
    </row>
    <row r="836" spans="1:9" ht="30">
      <c r="A836" s="45" t="s">
        <v>9</v>
      </c>
      <c r="B836" s="27">
        <v>16279</v>
      </c>
      <c r="C836" s="27" t="str">
        <f>VLOOKUP(B836,chauffeurslijst!A:B,2,0)</f>
        <v>Vermaete Cynthia</v>
      </c>
      <c r="D836" s="81">
        <v>42213</v>
      </c>
      <c r="E836" s="41" t="s">
        <v>900</v>
      </c>
      <c r="F836" s="38">
        <f t="shared" si="30"/>
        <v>7</v>
      </c>
      <c r="G836" s="22">
        <f t="shared" si="31"/>
        <v>2015</v>
      </c>
      <c r="H836" s="22">
        <f>COUNTIF(B:B,B836)</f>
        <v>19</v>
      </c>
      <c r="I836" t="str">
        <f>VLOOKUP(B836,'controle 2022'!A:D,4,0)</f>
        <v>In dienst</v>
      </c>
    </row>
    <row r="837" spans="1:9">
      <c r="A837" s="45" t="s">
        <v>9</v>
      </c>
      <c r="B837" s="27">
        <v>16279</v>
      </c>
      <c r="C837" s="27" t="str">
        <f>VLOOKUP(B837,chauffeurslijst!A:B,2,0)</f>
        <v>Vermaete Cynthia</v>
      </c>
      <c r="D837" s="81">
        <v>42395</v>
      </c>
      <c r="E837" s="38" t="s">
        <v>901</v>
      </c>
      <c r="F837" s="38">
        <f t="shared" si="30"/>
        <v>1</v>
      </c>
      <c r="G837" s="22">
        <f t="shared" si="31"/>
        <v>2016</v>
      </c>
      <c r="H837" s="22">
        <f>COUNTIF(B:B,B837)</f>
        <v>19</v>
      </c>
      <c r="I837" t="str">
        <f>VLOOKUP(B837,'controle 2022'!A:D,4,0)</f>
        <v>In dienst</v>
      </c>
    </row>
    <row r="838" spans="1:9" ht="75">
      <c r="A838" s="45" t="s">
        <v>27</v>
      </c>
      <c r="B838" s="27">
        <v>16279</v>
      </c>
      <c r="C838" s="27" t="str">
        <f>VLOOKUP(B838,chauffeurslijst!A:B,2,0)</f>
        <v>Vermaete Cynthia</v>
      </c>
      <c r="D838" s="81">
        <v>42401</v>
      </c>
      <c r="E838" s="38" t="s">
        <v>902</v>
      </c>
      <c r="F838" s="38">
        <f t="shared" si="30"/>
        <v>2</v>
      </c>
      <c r="G838" s="22">
        <f t="shared" si="31"/>
        <v>2016</v>
      </c>
      <c r="H838" s="22">
        <f>COUNTIF(B:B,B838)</f>
        <v>19</v>
      </c>
      <c r="I838" t="str">
        <f>VLOOKUP(B838,'controle 2022'!A:D,4,0)</f>
        <v>In dienst</v>
      </c>
    </row>
    <row r="839" spans="1:9">
      <c r="A839" s="45" t="s">
        <v>23</v>
      </c>
      <c r="B839" s="27">
        <v>16279</v>
      </c>
      <c r="C839" s="27" t="str">
        <f>VLOOKUP(B839,chauffeurslijst!A:B,2,0)</f>
        <v>Vermaete Cynthia</v>
      </c>
      <c r="D839" s="81">
        <v>43077</v>
      </c>
      <c r="E839" s="38" t="s">
        <v>903</v>
      </c>
      <c r="F839" s="38">
        <f t="shared" si="30"/>
        <v>12</v>
      </c>
      <c r="G839" s="22">
        <f t="shared" si="31"/>
        <v>2017</v>
      </c>
      <c r="H839" s="22">
        <f>COUNTIF(B:B,B839)</f>
        <v>19</v>
      </c>
      <c r="I839" t="str">
        <f>VLOOKUP(B839,'controle 2022'!A:D,4,0)</f>
        <v>In dienst</v>
      </c>
    </row>
    <row r="840" spans="1:9" ht="45">
      <c r="A840" s="45" t="s">
        <v>23</v>
      </c>
      <c r="B840" s="27">
        <v>16279</v>
      </c>
      <c r="C840" s="27" t="str">
        <f>VLOOKUP(B840,chauffeurslijst!A:B,2,0)</f>
        <v>Vermaete Cynthia</v>
      </c>
      <c r="D840" s="81">
        <v>43136</v>
      </c>
      <c r="E840" s="38" t="s">
        <v>904</v>
      </c>
      <c r="F840" s="38">
        <f t="shared" si="30"/>
        <v>2</v>
      </c>
      <c r="G840" s="22">
        <f t="shared" si="31"/>
        <v>2018</v>
      </c>
      <c r="H840" s="22">
        <f>COUNTIF(B:B,B840)</f>
        <v>19</v>
      </c>
      <c r="I840" t="str">
        <f>VLOOKUP(B840,'controle 2022'!A:D,4,0)</f>
        <v>In dienst</v>
      </c>
    </row>
    <row r="841" spans="1:9" ht="45">
      <c r="A841" s="45" t="s">
        <v>23</v>
      </c>
      <c r="B841" s="27">
        <v>16279</v>
      </c>
      <c r="C841" s="27" t="str">
        <f>VLOOKUP(B841,chauffeurslijst!A:B,2,0)</f>
        <v>Vermaete Cynthia</v>
      </c>
      <c r="D841" s="81">
        <v>43153</v>
      </c>
      <c r="E841" s="38" t="s">
        <v>905</v>
      </c>
      <c r="F841" s="38">
        <f t="shared" si="30"/>
        <v>2</v>
      </c>
      <c r="G841" s="22">
        <f t="shared" si="31"/>
        <v>2018</v>
      </c>
      <c r="H841" s="22">
        <f>COUNTIF(B:B,B841)</f>
        <v>19</v>
      </c>
      <c r="I841" t="str">
        <f>VLOOKUP(B841,'controle 2022'!A:D,4,0)</f>
        <v>In dienst</v>
      </c>
    </row>
    <row r="842" spans="1:9" ht="45">
      <c r="A842" s="45" t="s">
        <v>23</v>
      </c>
      <c r="B842" s="27">
        <v>16279</v>
      </c>
      <c r="C842" s="27" t="str">
        <f>VLOOKUP(B842,chauffeurslijst!A:B,2,0)</f>
        <v>Vermaete Cynthia</v>
      </c>
      <c r="D842" s="81">
        <v>43214</v>
      </c>
      <c r="E842" s="38" t="s">
        <v>906</v>
      </c>
      <c r="F842" s="38">
        <f t="shared" si="30"/>
        <v>4</v>
      </c>
      <c r="G842" s="22">
        <f t="shared" si="31"/>
        <v>2018</v>
      </c>
      <c r="H842" s="22">
        <f>COUNTIF(B:B,B842)</f>
        <v>19</v>
      </c>
      <c r="I842" t="str">
        <f>VLOOKUP(B842,'controle 2022'!A:D,4,0)</f>
        <v>In dienst</v>
      </c>
    </row>
    <row r="843" spans="1:9" ht="30">
      <c r="A843" s="45" t="s">
        <v>23</v>
      </c>
      <c r="B843" s="27">
        <v>16279</v>
      </c>
      <c r="C843" s="27" t="str">
        <f>VLOOKUP(B843,chauffeurslijst!A:B,2,0)</f>
        <v>Vermaete Cynthia</v>
      </c>
      <c r="D843" s="81">
        <v>43223</v>
      </c>
      <c r="E843" s="38" t="s">
        <v>907</v>
      </c>
      <c r="F843" s="38">
        <f t="shared" si="30"/>
        <v>5</v>
      </c>
      <c r="G843" s="22">
        <f t="shared" si="31"/>
        <v>2018</v>
      </c>
      <c r="H843" s="22">
        <f>COUNTIF(B:B,B843)</f>
        <v>19</v>
      </c>
      <c r="I843" t="str">
        <f>VLOOKUP(B843,'controle 2022'!A:D,4,0)</f>
        <v>In dienst</v>
      </c>
    </row>
    <row r="844" spans="1:9">
      <c r="A844" s="45" t="s">
        <v>9</v>
      </c>
      <c r="B844" s="27">
        <v>16279</v>
      </c>
      <c r="C844" s="27" t="str">
        <f>VLOOKUP(B844,chauffeurslijst!A:B,2,0)</f>
        <v>Vermaete Cynthia</v>
      </c>
      <c r="D844" s="81">
        <v>43278</v>
      </c>
      <c r="E844" s="38" t="s">
        <v>908</v>
      </c>
      <c r="F844" s="38">
        <f t="shared" si="30"/>
        <v>6</v>
      </c>
      <c r="G844" s="22">
        <f t="shared" si="31"/>
        <v>2018</v>
      </c>
      <c r="H844" s="22">
        <f>COUNTIF(B:B,B844)</f>
        <v>19</v>
      </c>
      <c r="I844" t="str">
        <f>VLOOKUP(B844,'controle 2022'!A:D,4,0)</f>
        <v>In dienst</v>
      </c>
    </row>
    <row r="845" spans="1:9" ht="60">
      <c r="A845" s="45" t="s">
        <v>27</v>
      </c>
      <c r="B845" s="27">
        <v>16279</v>
      </c>
      <c r="C845" s="27" t="str">
        <f>VLOOKUP(B845,chauffeurslijst!A:B,2,0)</f>
        <v>Vermaete Cynthia</v>
      </c>
      <c r="D845" s="81">
        <v>43293</v>
      </c>
      <c r="E845" s="38" t="s">
        <v>909</v>
      </c>
      <c r="F845" s="38">
        <f t="shared" si="30"/>
        <v>7</v>
      </c>
      <c r="G845" s="22">
        <f t="shared" si="31"/>
        <v>2018</v>
      </c>
      <c r="H845" s="22">
        <f>COUNTIF(B:B,B845)</f>
        <v>19</v>
      </c>
      <c r="I845" t="str">
        <f>VLOOKUP(B845,'controle 2022'!A:D,4,0)</f>
        <v>In dienst</v>
      </c>
    </row>
    <row r="846" spans="1:9">
      <c r="A846" s="45" t="s">
        <v>128</v>
      </c>
      <c r="B846" s="27">
        <v>16279</v>
      </c>
      <c r="C846" s="27" t="str">
        <f>VLOOKUP(B846,chauffeurslijst!A:B,2,0)</f>
        <v>Vermaete Cynthia</v>
      </c>
      <c r="D846" s="83">
        <v>43294</v>
      </c>
      <c r="E846" s="63"/>
      <c r="F846" s="38">
        <f t="shared" si="30"/>
        <v>7</v>
      </c>
      <c r="G846" s="22">
        <f t="shared" si="31"/>
        <v>2018</v>
      </c>
      <c r="H846" s="22">
        <f>COUNTIF(B:B,B846)</f>
        <v>19</v>
      </c>
      <c r="I846" t="str">
        <f>VLOOKUP(B846,'controle 2022'!A:D,4,0)</f>
        <v>In dienst</v>
      </c>
    </row>
    <row r="847" spans="1:9">
      <c r="A847" s="45" t="s">
        <v>23</v>
      </c>
      <c r="B847" s="27">
        <v>16279</v>
      </c>
      <c r="C847" s="27" t="str">
        <f>VLOOKUP(B847,chauffeurslijst!A:B,2,0)</f>
        <v>Vermaete Cynthia</v>
      </c>
      <c r="D847" s="81">
        <v>43311</v>
      </c>
      <c r="E847" s="38" t="s">
        <v>910</v>
      </c>
      <c r="F847" s="38">
        <f t="shared" si="30"/>
        <v>7</v>
      </c>
      <c r="G847" s="22">
        <f t="shared" si="31"/>
        <v>2018</v>
      </c>
      <c r="H847" s="22">
        <f>COUNTIF(B:B,B847)</f>
        <v>19</v>
      </c>
      <c r="I847" t="str">
        <f>VLOOKUP(B847,'controle 2022'!A:D,4,0)</f>
        <v>In dienst</v>
      </c>
    </row>
    <row r="848" spans="1:9">
      <c r="A848" s="45" t="s">
        <v>128</v>
      </c>
      <c r="B848" s="27">
        <v>16279</v>
      </c>
      <c r="C848" s="27" t="str">
        <f>IF(ISNA(VLOOKUP(B848,chauffeurslijst!A:B,2,0)),"",(VLOOKUP(B848,chauffeurslijst!A:B,2,0)))</f>
        <v>Vermaete Cynthia</v>
      </c>
      <c r="D848" s="81">
        <v>45421</v>
      </c>
      <c r="E848" s="38" t="s">
        <v>911</v>
      </c>
      <c r="F848" s="38">
        <f t="shared" si="30"/>
        <v>5</v>
      </c>
      <c r="G848" s="22">
        <f t="shared" si="31"/>
        <v>2024</v>
      </c>
      <c r="H848" s="22">
        <f>COUNTIF(B:B,B848)</f>
        <v>19</v>
      </c>
      <c r="I848" t="str">
        <f>VLOOKUP(B848,'controle 2022'!A:D,4,0)</f>
        <v>In dienst</v>
      </c>
    </row>
    <row r="849" spans="1:9">
      <c r="A849" s="45" t="s">
        <v>128</v>
      </c>
      <c r="B849" s="27">
        <v>16279</v>
      </c>
      <c r="C849" s="27" t="s">
        <v>912</v>
      </c>
      <c r="D849" s="81">
        <v>45819</v>
      </c>
      <c r="E849" s="38" t="s">
        <v>913</v>
      </c>
      <c r="F849" s="38">
        <f t="shared" si="30"/>
        <v>6</v>
      </c>
      <c r="G849" s="22">
        <f t="shared" si="31"/>
        <v>2025</v>
      </c>
      <c r="H849" s="22">
        <f>COUNTIF(B:B,B849)</f>
        <v>19</v>
      </c>
      <c r="I849" t="str">
        <f>VLOOKUP(B849,'controle 2022'!A:D,4,0)</f>
        <v>In dienst</v>
      </c>
    </row>
    <row r="850" spans="1:9">
      <c r="A850" s="45" t="s">
        <v>23</v>
      </c>
      <c r="B850" s="27">
        <v>16280</v>
      </c>
      <c r="C850" s="27" t="str">
        <f>VLOOKUP(B850,chauffeurslijst!A:B,2,0)</f>
        <v>Bouckhout Ingeborg</v>
      </c>
      <c r="D850" s="81">
        <v>41561</v>
      </c>
      <c r="E850" s="41" t="s">
        <v>914</v>
      </c>
      <c r="F850" s="38">
        <f t="shared" si="30"/>
        <v>10</v>
      </c>
      <c r="G850" s="22">
        <f t="shared" si="31"/>
        <v>2013</v>
      </c>
      <c r="H850" s="22">
        <f>COUNTIF(B:B,B850)</f>
        <v>5</v>
      </c>
      <c r="I850" t="str">
        <f>VLOOKUP(B850,'controle 2022'!A:D,4,0)</f>
        <v>In dienst</v>
      </c>
    </row>
    <row r="851" spans="1:9">
      <c r="A851" s="45" t="s">
        <v>23</v>
      </c>
      <c r="B851" s="27">
        <v>16280</v>
      </c>
      <c r="C851" s="27" t="str">
        <f>VLOOKUP(B851,chauffeurslijst!A:B,2,0)</f>
        <v>Bouckhout Ingeborg</v>
      </c>
      <c r="D851" s="81">
        <v>41626</v>
      </c>
      <c r="E851" s="41" t="s">
        <v>915</v>
      </c>
      <c r="F851" s="38">
        <f t="shared" si="30"/>
        <v>12</v>
      </c>
      <c r="G851" s="22">
        <f t="shared" si="31"/>
        <v>2013</v>
      </c>
      <c r="H851" s="22">
        <f>COUNTIF(B:B,B851)</f>
        <v>5</v>
      </c>
      <c r="I851" t="str">
        <f>VLOOKUP(B851,'controle 2022'!A:D,4,0)</f>
        <v>In dienst</v>
      </c>
    </row>
    <row r="852" spans="1:9">
      <c r="A852" s="45" t="s">
        <v>9</v>
      </c>
      <c r="B852" s="27">
        <v>16280</v>
      </c>
      <c r="C852" s="27" t="str">
        <f>VLOOKUP(B852,chauffeurslijst!A:B,2,0)</f>
        <v>Bouckhout Ingeborg</v>
      </c>
      <c r="D852" s="81">
        <v>41703</v>
      </c>
      <c r="E852" s="41" t="s">
        <v>44</v>
      </c>
      <c r="F852" s="38">
        <f t="shared" si="30"/>
        <v>3</v>
      </c>
      <c r="G852" s="22">
        <f t="shared" si="31"/>
        <v>2014</v>
      </c>
      <c r="H852" s="22">
        <f>COUNTIF(B:B,B852)</f>
        <v>5</v>
      </c>
      <c r="I852" t="str">
        <f>VLOOKUP(B852,'controle 2022'!A:D,4,0)</f>
        <v>In dienst</v>
      </c>
    </row>
    <row r="853" spans="1:9">
      <c r="A853" s="45" t="s">
        <v>9</v>
      </c>
      <c r="B853" s="27">
        <v>16280</v>
      </c>
      <c r="C853" s="27" t="str">
        <f>VLOOKUP(B853,chauffeurslijst!A:B,2,0)</f>
        <v>Bouckhout Ingeborg</v>
      </c>
      <c r="D853" s="81">
        <v>42759</v>
      </c>
      <c r="E853" s="41" t="s">
        <v>22</v>
      </c>
      <c r="F853" s="38">
        <f t="shared" si="30"/>
        <v>1</v>
      </c>
      <c r="G853" s="22">
        <f t="shared" si="31"/>
        <v>2017</v>
      </c>
      <c r="H853" s="22">
        <f>COUNTIF(B:B,B853)</f>
        <v>5</v>
      </c>
      <c r="I853" t="str">
        <f>VLOOKUP(B853,'controle 2022'!A:D,4,0)</f>
        <v>In dienst</v>
      </c>
    </row>
    <row r="854" spans="1:9" ht="30">
      <c r="A854" s="45" t="s">
        <v>755</v>
      </c>
      <c r="B854" s="27">
        <v>16280</v>
      </c>
      <c r="C854" s="27" t="str">
        <f>VLOOKUP(B854,chauffeurslijst!A:B,2,0)</f>
        <v>Bouckhout Ingeborg</v>
      </c>
      <c r="D854" s="81">
        <v>43627</v>
      </c>
      <c r="E854" s="41" t="s">
        <v>916</v>
      </c>
      <c r="F854" s="38">
        <f t="shared" si="30"/>
        <v>6</v>
      </c>
      <c r="G854" s="22">
        <f t="shared" si="31"/>
        <v>2019</v>
      </c>
      <c r="H854" s="22">
        <f>COUNTIF(B:B,B854)</f>
        <v>5</v>
      </c>
      <c r="I854" t="str">
        <f>VLOOKUP(B854,'controle 2022'!A:D,4,0)</f>
        <v>In dienst</v>
      </c>
    </row>
    <row r="855" spans="1:9">
      <c r="A855" s="45" t="s">
        <v>9</v>
      </c>
      <c r="B855" s="27">
        <v>16282</v>
      </c>
      <c r="C855" s="27" t="str">
        <f>VLOOKUP(B855,chauffeurslijst!A:B,2,0)</f>
        <v>Vandecasteele Ruth</v>
      </c>
      <c r="D855" s="81">
        <v>42759</v>
      </c>
      <c r="E855" s="37" t="s">
        <v>22</v>
      </c>
      <c r="F855" s="38">
        <f t="shared" si="30"/>
        <v>1</v>
      </c>
      <c r="G855" s="22">
        <f t="shared" si="31"/>
        <v>2017</v>
      </c>
      <c r="H855" s="22">
        <f>COUNTIF(B:B,B855)</f>
        <v>14</v>
      </c>
      <c r="I855" t="str">
        <f>VLOOKUP(B855,'controle 2022'!A:D,4,0)</f>
        <v>In dienst</v>
      </c>
    </row>
    <row r="856" spans="1:9" ht="30">
      <c r="A856" s="45" t="s">
        <v>23</v>
      </c>
      <c r="B856" s="27">
        <v>16282</v>
      </c>
      <c r="C856" s="27" t="str">
        <f>VLOOKUP(B856,chauffeurslijst!A:B,2,0)</f>
        <v>Vandecasteele Ruth</v>
      </c>
      <c r="D856" s="81">
        <v>42822</v>
      </c>
      <c r="E856" s="37" t="s">
        <v>917</v>
      </c>
      <c r="F856" s="38">
        <f t="shared" si="30"/>
        <v>3</v>
      </c>
      <c r="G856" s="22">
        <f t="shared" si="31"/>
        <v>2017</v>
      </c>
      <c r="H856" s="22">
        <f>COUNTIF(B:B,B856)</f>
        <v>14</v>
      </c>
      <c r="I856" t="str">
        <f>VLOOKUP(B856,'controle 2022'!A:D,4,0)</f>
        <v>In dienst</v>
      </c>
    </row>
    <row r="857" spans="1:9">
      <c r="A857" s="45" t="s">
        <v>9</v>
      </c>
      <c r="B857" s="27">
        <v>16282</v>
      </c>
      <c r="C857" s="27" t="str">
        <f>VLOOKUP(B857,chauffeurslijst!A:B,2,0)</f>
        <v>Vandecasteele Ruth</v>
      </c>
      <c r="D857" s="81">
        <v>42984</v>
      </c>
      <c r="E857" s="37" t="s">
        <v>918</v>
      </c>
      <c r="F857" s="38">
        <f t="shared" si="30"/>
        <v>9</v>
      </c>
      <c r="G857" s="22">
        <f t="shared" si="31"/>
        <v>2017</v>
      </c>
      <c r="H857" s="22">
        <f>COUNTIF(B:B,B857)</f>
        <v>14</v>
      </c>
      <c r="I857" t="str">
        <f>VLOOKUP(B857,'controle 2022'!A:D,4,0)</f>
        <v>In dienst</v>
      </c>
    </row>
    <row r="858" spans="1:9" ht="30">
      <c r="A858" s="45" t="s">
        <v>23</v>
      </c>
      <c r="B858" s="27">
        <v>16282</v>
      </c>
      <c r="C858" s="27" t="str">
        <f>VLOOKUP(B858,chauffeurslijst!A:B,2,0)</f>
        <v>Vandecasteele Ruth</v>
      </c>
      <c r="D858" s="81">
        <v>43069</v>
      </c>
      <c r="E858" s="38" t="s">
        <v>919</v>
      </c>
      <c r="F858" s="38">
        <f t="shared" si="30"/>
        <v>11</v>
      </c>
      <c r="G858" s="22">
        <f t="shared" si="31"/>
        <v>2017</v>
      </c>
      <c r="H858" s="22">
        <f>COUNTIF(B:B,B858)</f>
        <v>14</v>
      </c>
      <c r="I858" t="str">
        <f>VLOOKUP(B858,'controle 2022'!A:D,4,0)</f>
        <v>In dienst</v>
      </c>
    </row>
    <row r="859" spans="1:9" ht="30">
      <c r="A859" s="45" t="s">
        <v>9</v>
      </c>
      <c r="B859" s="27">
        <v>16282</v>
      </c>
      <c r="C859" s="27" t="str">
        <f>VLOOKUP(B859,chauffeurslijst!A:B,2,0)</f>
        <v>Vandecasteele Ruth</v>
      </c>
      <c r="D859" s="81">
        <v>43117</v>
      </c>
      <c r="E859" s="38" t="s">
        <v>920</v>
      </c>
      <c r="F859" s="38">
        <f t="shared" si="30"/>
        <v>1</v>
      </c>
      <c r="G859" s="22">
        <f t="shared" si="31"/>
        <v>2018</v>
      </c>
      <c r="H859" s="22">
        <f>COUNTIF(B:B,B859)</f>
        <v>14</v>
      </c>
      <c r="I859" t="str">
        <f>VLOOKUP(B859,'controle 2022'!A:D,4,0)</f>
        <v>In dienst</v>
      </c>
    </row>
    <row r="860" spans="1:9" ht="120">
      <c r="A860" s="45" t="s">
        <v>23</v>
      </c>
      <c r="B860" s="27">
        <v>16282</v>
      </c>
      <c r="C860" s="27" t="str">
        <f>VLOOKUP(B860,chauffeurslijst!A:B,2,0)</f>
        <v>Vandecasteele Ruth</v>
      </c>
      <c r="D860" s="81">
        <v>43145</v>
      </c>
      <c r="E860" s="38" t="s">
        <v>921</v>
      </c>
      <c r="F860" s="38">
        <f t="shared" si="30"/>
        <v>2</v>
      </c>
      <c r="G860" s="22">
        <f t="shared" si="31"/>
        <v>2018</v>
      </c>
      <c r="H860" s="22">
        <f>COUNTIF(B:B,B860)</f>
        <v>14</v>
      </c>
      <c r="I860" t="str">
        <f>VLOOKUP(B860,'controle 2022'!A:D,4,0)</f>
        <v>In dienst</v>
      </c>
    </row>
    <row r="861" spans="1:9">
      <c r="A861" s="45" t="s">
        <v>9</v>
      </c>
      <c r="B861" s="27">
        <v>16282</v>
      </c>
      <c r="C861" s="27" t="str">
        <f>VLOOKUP(B861,chauffeurslijst!A:B,2,0)</f>
        <v>Vandecasteele Ruth</v>
      </c>
      <c r="D861" s="81">
        <v>43153</v>
      </c>
      <c r="E861" s="38" t="s">
        <v>922</v>
      </c>
      <c r="F861" s="38">
        <f t="shared" si="30"/>
        <v>2</v>
      </c>
      <c r="G861" s="22">
        <f t="shared" si="31"/>
        <v>2018</v>
      </c>
      <c r="H861" s="22">
        <f>COUNTIF(B:B,B861)</f>
        <v>14</v>
      </c>
      <c r="I861" t="str">
        <f>VLOOKUP(B861,'controle 2022'!A:D,4,0)</f>
        <v>In dienst</v>
      </c>
    </row>
    <row r="862" spans="1:9" ht="195">
      <c r="A862" s="45" t="s">
        <v>23</v>
      </c>
      <c r="B862" s="27">
        <v>16282</v>
      </c>
      <c r="C862" s="27" t="str">
        <f>VLOOKUP(B862,chauffeurslijst!A:B,2,0)</f>
        <v>Vandecasteele Ruth</v>
      </c>
      <c r="D862" s="81">
        <v>43213</v>
      </c>
      <c r="E862" s="38" t="s">
        <v>923</v>
      </c>
      <c r="F862" s="38">
        <f t="shared" si="30"/>
        <v>4</v>
      </c>
      <c r="G862" s="22">
        <f t="shared" si="31"/>
        <v>2018</v>
      </c>
      <c r="H862" s="22">
        <f>COUNTIF(B:B,B862)</f>
        <v>14</v>
      </c>
      <c r="I862" t="str">
        <f>VLOOKUP(B862,'controle 2022'!A:D,4,0)</f>
        <v>In dienst</v>
      </c>
    </row>
    <row r="863" spans="1:9" ht="120">
      <c r="A863" s="45" t="s">
        <v>27</v>
      </c>
      <c r="B863" s="27">
        <v>16282</v>
      </c>
      <c r="C863" s="27" t="str">
        <f>VLOOKUP(B863,chauffeurslijst!A:B,2,0)</f>
        <v>Vandecasteele Ruth</v>
      </c>
      <c r="D863" s="81">
        <v>43237</v>
      </c>
      <c r="E863" s="38" t="s">
        <v>924</v>
      </c>
      <c r="F863" s="38">
        <f t="shared" si="30"/>
        <v>5</v>
      </c>
      <c r="G863" s="22">
        <f t="shared" si="31"/>
        <v>2018</v>
      </c>
      <c r="H863" s="22">
        <f>COUNTIF(B:B,B863)</f>
        <v>14</v>
      </c>
      <c r="I863" t="str">
        <f>VLOOKUP(B863,'controle 2022'!A:D,4,0)</f>
        <v>In dienst</v>
      </c>
    </row>
    <row r="864" spans="1:9">
      <c r="A864" s="45" t="s">
        <v>9</v>
      </c>
      <c r="B864" s="27">
        <v>16282</v>
      </c>
      <c r="C864" s="27" t="str">
        <f>VLOOKUP(B864,chauffeurslijst!A:B,2,0)</f>
        <v>Vandecasteele Ruth</v>
      </c>
      <c r="D864" s="81">
        <v>43259</v>
      </c>
      <c r="E864" s="38" t="s">
        <v>925</v>
      </c>
      <c r="F864" s="38">
        <f t="shared" si="30"/>
        <v>6</v>
      </c>
      <c r="G864" s="22">
        <f t="shared" si="31"/>
        <v>2018</v>
      </c>
      <c r="H864" s="22">
        <f>COUNTIF(B:B,B864)</f>
        <v>14</v>
      </c>
      <c r="I864" t="str">
        <f>VLOOKUP(B864,'controle 2022'!A:D,4,0)</f>
        <v>In dienst</v>
      </c>
    </row>
    <row r="865" spans="1:9" ht="120">
      <c r="A865" s="45" t="s">
        <v>23</v>
      </c>
      <c r="B865" s="27">
        <v>16282</v>
      </c>
      <c r="C865" s="27" t="str">
        <f>VLOOKUP(B865,chauffeurslijst!A:B,2,0)</f>
        <v>Vandecasteele Ruth</v>
      </c>
      <c r="D865" s="81">
        <v>43276</v>
      </c>
      <c r="E865" s="38" t="s">
        <v>926</v>
      </c>
      <c r="F865" s="38">
        <f t="shared" si="30"/>
        <v>6</v>
      </c>
      <c r="G865" s="22">
        <f t="shared" si="31"/>
        <v>2018</v>
      </c>
      <c r="H865" s="22">
        <f>COUNTIF(B:B,B865)</f>
        <v>14</v>
      </c>
      <c r="I865" t="str">
        <f>VLOOKUP(B865,'controle 2022'!A:D,4,0)</f>
        <v>In dienst</v>
      </c>
    </row>
    <row r="866" spans="1:9" ht="30">
      <c r="A866" s="45" t="s">
        <v>9</v>
      </c>
      <c r="B866" s="27">
        <v>16282</v>
      </c>
      <c r="C866" s="27" t="str">
        <f>VLOOKUP(B866,chauffeurslijst!A:B,2,0)</f>
        <v>Vandecasteele Ruth</v>
      </c>
      <c r="D866" s="81">
        <v>43278</v>
      </c>
      <c r="E866" s="38" t="s">
        <v>927</v>
      </c>
      <c r="F866" s="38">
        <f t="shared" si="30"/>
        <v>6</v>
      </c>
      <c r="G866" s="22">
        <f t="shared" si="31"/>
        <v>2018</v>
      </c>
      <c r="H866" s="22">
        <f>COUNTIF(B:B,B866)</f>
        <v>14</v>
      </c>
      <c r="I866" t="str">
        <f>VLOOKUP(B866,'controle 2022'!A:D,4,0)</f>
        <v>In dienst</v>
      </c>
    </row>
    <row r="867" spans="1:9" ht="30">
      <c r="A867" s="45" t="s">
        <v>23</v>
      </c>
      <c r="B867" s="27">
        <v>16282</v>
      </c>
      <c r="C867" s="27" t="str">
        <f>VLOOKUP(B867,chauffeurslijst!A:B,2,0)</f>
        <v>Vandecasteele Ruth</v>
      </c>
      <c r="D867" s="81">
        <v>43312</v>
      </c>
      <c r="E867" s="38" t="s">
        <v>928</v>
      </c>
      <c r="F867" s="38">
        <f t="shared" si="30"/>
        <v>7</v>
      </c>
      <c r="G867" s="22">
        <f t="shared" si="31"/>
        <v>2018</v>
      </c>
      <c r="H867" s="22">
        <f>COUNTIF(B:B,B867)</f>
        <v>14</v>
      </c>
      <c r="I867" t="str">
        <f>VLOOKUP(B867,'controle 2022'!A:D,4,0)</f>
        <v>In dienst</v>
      </c>
    </row>
    <row r="868" spans="1:9" ht="30">
      <c r="A868" s="45" t="s">
        <v>105</v>
      </c>
      <c r="B868" s="27">
        <v>16282</v>
      </c>
      <c r="C868" s="27" t="str">
        <f>VLOOKUP(B868,chauffeurslijst!A:B,2,0)</f>
        <v>Vandecasteele Ruth</v>
      </c>
      <c r="D868" s="81">
        <v>43448</v>
      </c>
      <c r="E868" s="38" t="s">
        <v>929</v>
      </c>
      <c r="F868" s="38">
        <f t="shared" si="30"/>
        <v>12</v>
      </c>
      <c r="G868" s="22">
        <f t="shared" si="31"/>
        <v>2018</v>
      </c>
      <c r="H868" s="22">
        <f>COUNTIF(B:B,B868)</f>
        <v>14</v>
      </c>
      <c r="I868" t="str">
        <f>VLOOKUP(B868,'controle 2022'!A:D,4,0)</f>
        <v>In dienst</v>
      </c>
    </row>
    <row r="869" spans="1:9">
      <c r="A869" s="45" t="s">
        <v>14</v>
      </c>
      <c r="B869" s="27">
        <v>16544</v>
      </c>
      <c r="C869" s="27" t="str">
        <f>VLOOKUP(B869,chauffeurslijst!A:B,2,0)</f>
        <v>Stevens Marie-Josée</v>
      </c>
      <c r="D869" s="81">
        <v>41894</v>
      </c>
      <c r="E869" s="37" t="s">
        <v>930</v>
      </c>
      <c r="F869" s="38">
        <f t="shared" ref="F869:F932" si="32">MONTH(D869)</f>
        <v>9</v>
      </c>
      <c r="G869" s="22">
        <f t="shared" ref="G869:G932" si="33">YEAR(D869)</f>
        <v>2014</v>
      </c>
      <c r="H869" s="22">
        <f>COUNTIF(B:B,B869)</f>
        <v>1</v>
      </c>
      <c r="I869" t="str">
        <f>VLOOKUP(B869,'controle 2022'!A:D,4,0)</f>
        <v>In dienst</v>
      </c>
    </row>
    <row r="870" spans="1:9" ht="30">
      <c r="A870" s="45" t="s">
        <v>23</v>
      </c>
      <c r="B870" s="27">
        <v>16546</v>
      </c>
      <c r="C870" s="27" t="str">
        <f>VLOOKUP(B870,chauffeurslijst!A:B,2,0)</f>
        <v>Baert Rosita</v>
      </c>
      <c r="D870" s="81">
        <v>41576</v>
      </c>
      <c r="E870" s="41" t="s">
        <v>931</v>
      </c>
      <c r="F870" s="38">
        <f t="shared" si="32"/>
        <v>10</v>
      </c>
      <c r="G870" s="22">
        <f t="shared" si="33"/>
        <v>2013</v>
      </c>
      <c r="H870" s="22">
        <f>COUNTIF(B:B,B870)</f>
        <v>2</v>
      </c>
      <c r="I870" t="str">
        <f>VLOOKUP(B870,'controle 2022'!A:D,4,0)</f>
        <v>In dienst</v>
      </c>
    </row>
    <row r="871" spans="1:9">
      <c r="A871" s="45" t="s">
        <v>29</v>
      </c>
      <c r="B871" s="27">
        <v>16546</v>
      </c>
      <c r="C871" s="27" t="s">
        <v>932</v>
      </c>
      <c r="D871" s="81">
        <v>44764</v>
      </c>
      <c r="E871" s="38" t="s">
        <v>933</v>
      </c>
      <c r="F871" s="38">
        <f t="shared" si="32"/>
        <v>7</v>
      </c>
      <c r="G871" s="22">
        <f t="shared" si="33"/>
        <v>2022</v>
      </c>
      <c r="H871" s="22">
        <f>COUNTIF(B:B,B871)</f>
        <v>2</v>
      </c>
      <c r="I871" t="str">
        <f>VLOOKUP(B871,'controle 2022'!A:D,4,0)</f>
        <v>In dienst</v>
      </c>
    </row>
    <row r="872" spans="1:9">
      <c r="A872" s="45" t="s">
        <v>27</v>
      </c>
      <c r="B872" s="27">
        <v>16623</v>
      </c>
      <c r="C872" s="27" t="str">
        <f>VLOOKUP(B872,chauffeurslijst!A:B,2,0)</f>
        <v>Notte Nancy</v>
      </c>
      <c r="D872" s="81">
        <v>40991</v>
      </c>
      <c r="E872" s="56">
        <v>40990</v>
      </c>
      <c r="F872" s="38">
        <f t="shared" si="32"/>
        <v>3</v>
      </c>
      <c r="G872" s="22">
        <f t="shared" si="33"/>
        <v>2012</v>
      </c>
      <c r="H872" s="22">
        <f>COUNTIF(B:B,B872)</f>
        <v>17</v>
      </c>
      <c r="I872" t="str">
        <f>VLOOKUP(B872,'controle 2022'!A:D,4,0)</f>
        <v>In dienst</v>
      </c>
    </row>
    <row r="873" spans="1:9">
      <c r="A873" s="45" t="s">
        <v>9</v>
      </c>
      <c r="B873" s="27">
        <v>16623</v>
      </c>
      <c r="C873" s="27" t="str">
        <f>VLOOKUP(B873,chauffeurslijst!A:B,2,0)</f>
        <v>Notte Nancy</v>
      </c>
      <c r="D873" s="81">
        <v>41703</v>
      </c>
      <c r="E873" s="41" t="s">
        <v>934</v>
      </c>
      <c r="F873" s="38">
        <f t="shared" si="32"/>
        <v>3</v>
      </c>
      <c r="G873" s="22">
        <f t="shared" si="33"/>
        <v>2014</v>
      </c>
      <c r="H873" s="22">
        <f>COUNTIF(B:B,B873)</f>
        <v>17</v>
      </c>
      <c r="I873" t="str">
        <f>VLOOKUP(B873,'controle 2022'!A:D,4,0)</f>
        <v>In dienst</v>
      </c>
    </row>
    <row r="874" spans="1:9">
      <c r="A874" s="45" t="s">
        <v>27</v>
      </c>
      <c r="B874" s="27">
        <v>16623</v>
      </c>
      <c r="C874" s="27" t="str">
        <f>VLOOKUP(B874,chauffeurslijst!A:B,2,0)</f>
        <v>Notte Nancy</v>
      </c>
      <c r="D874" s="81">
        <v>41726</v>
      </c>
      <c r="E874" s="41" t="s">
        <v>935</v>
      </c>
      <c r="F874" s="38">
        <f t="shared" si="32"/>
        <v>3</v>
      </c>
      <c r="G874" s="22">
        <f t="shared" si="33"/>
        <v>2014</v>
      </c>
      <c r="H874" s="22">
        <f>COUNTIF(B:B,B874)</f>
        <v>17</v>
      </c>
      <c r="I874" t="str">
        <f>VLOOKUP(B874,'controle 2022'!A:D,4,0)</f>
        <v>In dienst</v>
      </c>
    </row>
    <row r="875" spans="1:9">
      <c r="A875" s="47" t="s">
        <v>38</v>
      </c>
      <c r="B875" s="27">
        <v>16623</v>
      </c>
      <c r="C875" s="27" t="str">
        <f>VLOOKUP(B875,chauffeurslijst!A:B,2,0)</f>
        <v>Notte Nancy</v>
      </c>
      <c r="D875" s="81">
        <v>41941</v>
      </c>
      <c r="E875" s="37" t="s">
        <v>936</v>
      </c>
      <c r="F875" s="38">
        <f t="shared" si="32"/>
        <v>10</v>
      </c>
      <c r="G875" s="22">
        <f t="shared" si="33"/>
        <v>2014</v>
      </c>
      <c r="H875" s="22">
        <f>COUNTIF(B:B,B875)</f>
        <v>17</v>
      </c>
      <c r="I875" t="str">
        <f>VLOOKUP(B875,'controle 2022'!A:D,4,0)</f>
        <v>In dienst</v>
      </c>
    </row>
    <row r="876" spans="1:9">
      <c r="A876" s="45" t="s">
        <v>9</v>
      </c>
      <c r="B876" s="27">
        <v>16623</v>
      </c>
      <c r="C876" s="27" t="str">
        <f>VLOOKUP(B876,chauffeurslijst!A:B,2,0)</f>
        <v>Notte Nancy</v>
      </c>
      <c r="D876" s="81">
        <v>42212</v>
      </c>
      <c r="E876" s="41" t="s">
        <v>937</v>
      </c>
      <c r="F876" s="38">
        <f t="shared" si="32"/>
        <v>7</v>
      </c>
      <c r="G876" s="22">
        <f t="shared" si="33"/>
        <v>2015</v>
      </c>
      <c r="H876" s="22">
        <f>COUNTIF(B:B,B876)</f>
        <v>17</v>
      </c>
      <c r="I876" t="str">
        <f>VLOOKUP(B876,'controle 2022'!A:D,4,0)</f>
        <v>In dienst</v>
      </c>
    </row>
    <row r="877" spans="1:9">
      <c r="A877" s="45" t="s">
        <v>27</v>
      </c>
      <c r="B877" s="27">
        <v>16623</v>
      </c>
      <c r="C877" s="27" t="str">
        <f>VLOOKUP(B877,chauffeurslijst!A:B,2,0)</f>
        <v>Notte Nancy</v>
      </c>
      <c r="D877" s="81">
        <v>42361</v>
      </c>
      <c r="E877" s="37" t="s">
        <v>938</v>
      </c>
      <c r="F877" s="38">
        <f t="shared" si="32"/>
        <v>12</v>
      </c>
      <c r="G877" s="22">
        <f t="shared" si="33"/>
        <v>2015</v>
      </c>
      <c r="H877" s="22">
        <f>COUNTIF(B:B,B877)</f>
        <v>17</v>
      </c>
      <c r="I877" t="str">
        <f>VLOOKUP(B877,'controle 2022'!A:D,4,0)</f>
        <v>In dienst</v>
      </c>
    </row>
    <row r="878" spans="1:9">
      <c r="A878" s="45" t="s">
        <v>38</v>
      </c>
      <c r="B878" s="27">
        <v>16623</v>
      </c>
      <c r="C878" s="27" t="str">
        <f>VLOOKUP(B878,chauffeurslijst!A:B,2,0)</f>
        <v>Notte Nancy</v>
      </c>
      <c r="D878" s="81">
        <v>42361</v>
      </c>
      <c r="E878" s="58" t="s">
        <v>939</v>
      </c>
      <c r="F878" s="38">
        <f t="shared" si="32"/>
        <v>12</v>
      </c>
      <c r="G878" s="22">
        <f t="shared" si="33"/>
        <v>2015</v>
      </c>
      <c r="H878" s="22">
        <f>COUNTIF(B:B,B878)</f>
        <v>17</v>
      </c>
      <c r="I878" t="str">
        <f>VLOOKUP(B878,'controle 2022'!A:D,4,0)</f>
        <v>In dienst</v>
      </c>
    </row>
    <row r="879" spans="1:9">
      <c r="A879" s="45" t="s">
        <v>9</v>
      </c>
      <c r="B879" s="27">
        <v>16623</v>
      </c>
      <c r="C879" s="27" t="str">
        <f>VLOOKUP(B879,chauffeurslijst!A:B,2,0)</f>
        <v>Notte Nancy</v>
      </c>
      <c r="D879" s="81">
        <v>42375</v>
      </c>
      <c r="E879" s="37" t="s">
        <v>940</v>
      </c>
      <c r="F879" s="38">
        <f t="shared" si="32"/>
        <v>1</v>
      </c>
      <c r="G879" s="22">
        <f t="shared" si="33"/>
        <v>2016</v>
      </c>
      <c r="H879" s="22">
        <f>COUNTIF(B:B,B879)</f>
        <v>17</v>
      </c>
      <c r="I879" t="str">
        <f>VLOOKUP(B879,'controle 2022'!A:D,4,0)</f>
        <v>In dienst</v>
      </c>
    </row>
    <row r="880" spans="1:9" ht="45">
      <c r="A880" s="45" t="s">
        <v>77</v>
      </c>
      <c r="B880" s="27">
        <v>16623</v>
      </c>
      <c r="C880" s="27" t="str">
        <f>VLOOKUP(B880,chauffeurslijst!A:B,2,0)</f>
        <v>Notte Nancy</v>
      </c>
      <c r="D880" s="81">
        <v>42814</v>
      </c>
      <c r="E880" s="37" t="s">
        <v>941</v>
      </c>
      <c r="F880" s="38">
        <f t="shared" si="32"/>
        <v>3</v>
      </c>
      <c r="G880" s="22">
        <f t="shared" si="33"/>
        <v>2017</v>
      </c>
      <c r="H880" s="22">
        <f>COUNTIF(B:B,B880)</f>
        <v>17</v>
      </c>
      <c r="I880" t="str">
        <f>VLOOKUP(B880,'controle 2022'!A:D,4,0)</f>
        <v>In dienst</v>
      </c>
    </row>
    <row r="881" spans="1:9" ht="30">
      <c r="A881" s="45" t="s">
        <v>23</v>
      </c>
      <c r="B881" s="27">
        <v>16623</v>
      </c>
      <c r="C881" s="27" t="str">
        <f>VLOOKUP(B881,chauffeurslijst!A:B,2,0)</f>
        <v>Notte Nancy</v>
      </c>
      <c r="D881" s="81">
        <v>43025</v>
      </c>
      <c r="E881" s="37" t="s">
        <v>942</v>
      </c>
      <c r="F881" s="38">
        <f t="shared" si="32"/>
        <v>10</v>
      </c>
      <c r="G881" s="22">
        <f t="shared" si="33"/>
        <v>2017</v>
      </c>
      <c r="H881" s="22">
        <f>COUNTIF(B:B,B881)</f>
        <v>17</v>
      </c>
      <c r="I881" t="str">
        <f>VLOOKUP(B881,'controle 2022'!A:D,4,0)</f>
        <v>In dienst</v>
      </c>
    </row>
    <row r="882" spans="1:9">
      <c r="A882" s="45" t="s">
        <v>23</v>
      </c>
      <c r="B882" s="27">
        <v>16623</v>
      </c>
      <c r="C882" s="27" t="str">
        <f>VLOOKUP(B882,chauffeurslijst!A:B,2,0)</f>
        <v>Notte Nancy</v>
      </c>
      <c r="D882" s="81">
        <v>43077</v>
      </c>
      <c r="E882" s="38" t="s">
        <v>943</v>
      </c>
      <c r="F882" s="38">
        <f t="shared" si="32"/>
        <v>12</v>
      </c>
      <c r="G882" s="22">
        <f t="shared" si="33"/>
        <v>2017</v>
      </c>
      <c r="H882" s="22">
        <f>COUNTIF(B:B,B882)</f>
        <v>17</v>
      </c>
      <c r="I882" t="str">
        <f>VLOOKUP(B882,'controle 2022'!A:D,4,0)</f>
        <v>In dienst</v>
      </c>
    </row>
    <row r="883" spans="1:9">
      <c r="A883" s="45" t="s">
        <v>23</v>
      </c>
      <c r="B883" s="27">
        <v>16623</v>
      </c>
      <c r="C883" s="27" t="str">
        <f>VLOOKUP(B883,chauffeurslijst!A:B,2,0)</f>
        <v>Notte Nancy</v>
      </c>
      <c r="D883" s="81">
        <v>43097</v>
      </c>
      <c r="E883" s="38" t="s">
        <v>944</v>
      </c>
      <c r="F883" s="38">
        <f t="shared" si="32"/>
        <v>12</v>
      </c>
      <c r="G883" s="22">
        <f t="shared" si="33"/>
        <v>2017</v>
      </c>
      <c r="H883" s="22">
        <f>COUNTIF(B:B,B883)</f>
        <v>17</v>
      </c>
      <c r="I883" t="str">
        <f>VLOOKUP(B883,'controle 2022'!A:D,4,0)</f>
        <v>In dienst</v>
      </c>
    </row>
    <row r="884" spans="1:9">
      <c r="A884" s="45" t="s">
        <v>9</v>
      </c>
      <c r="B884" s="27">
        <v>16623</v>
      </c>
      <c r="C884" s="27" t="str">
        <f>VLOOKUP(B884,chauffeurslijst!A:B,2,0)</f>
        <v>Notte Nancy</v>
      </c>
      <c r="D884" s="81">
        <v>43278</v>
      </c>
      <c r="E884" s="38" t="s">
        <v>945</v>
      </c>
      <c r="F884" s="38">
        <f t="shared" si="32"/>
        <v>6</v>
      </c>
      <c r="G884" s="22">
        <f t="shared" si="33"/>
        <v>2018</v>
      </c>
      <c r="H884" s="22">
        <f>COUNTIF(B:B,B884)</f>
        <v>17</v>
      </c>
      <c r="I884" t="str">
        <f>VLOOKUP(B884,'controle 2022'!A:D,4,0)</f>
        <v>In dienst</v>
      </c>
    </row>
    <row r="885" spans="1:9">
      <c r="A885" s="45" t="s">
        <v>27</v>
      </c>
      <c r="B885" s="27">
        <v>16623</v>
      </c>
      <c r="C885" s="27" t="s">
        <v>946</v>
      </c>
      <c r="D885" s="81">
        <v>43774</v>
      </c>
      <c r="E885" s="38" t="s">
        <v>947</v>
      </c>
      <c r="F885" s="38">
        <f t="shared" si="32"/>
        <v>11</v>
      </c>
      <c r="G885" s="22">
        <f t="shared" si="33"/>
        <v>2019</v>
      </c>
      <c r="H885" s="22">
        <f>COUNTIF(B:B,B885)</f>
        <v>17</v>
      </c>
      <c r="I885" t="str">
        <f>VLOOKUP(B885,'controle 2022'!A:D,4,0)</f>
        <v>In dienst</v>
      </c>
    </row>
    <row r="886" spans="1:9" ht="30">
      <c r="A886" s="45" t="s">
        <v>128</v>
      </c>
      <c r="B886" s="27">
        <v>16623</v>
      </c>
      <c r="C886" s="27" t="s">
        <v>946</v>
      </c>
      <c r="D886" s="81">
        <v>44173</v>
      </c>
      <c r="E886" s="38" t="s">
        <v>948</v>
      </c>
      <c r="F886" s="38">
        <f t="shared" si="32"/>
        <v>12</v>
      </c>
      <c r="G886" s="22">
        <f t="shared" si="33"/>
        <v>2020</v>
      </c>
      <c r="H886" s="22">
        <f>COUNTIF(B:B,B886)</f>
        <v>17</v>
      </c>
      <c r="I886" t="str">
        <f>VLOOKUP(B886,'controle 2022'!A:D,4,0)</f>
        <v>In dienst</v>
      </c>
    </row>
    <row r="887" spans="1:9" ht="30">
      <c r="A887" s="45" t="s">
        <v>27</v>
      </c>
      <c r="B887" s="27">
        <v>16623</v>
      </c>
      <c r="C887" s="27" t="s">
        <v>946</v>
      </c>
      <c r="D887" s="81">
        <v>44427</v>
      </c>
      <c r="E887" s="38" t="s">
        <v>949</v>
      </c>
      <c r="F887" s="38">
        <f t="shared" si="32"/>
        <v>8</v>
      </c>
      <c r="G887" s="22">
        <f t="shared" si="33"/>
        <v>2021</v>
      </c>
      <c r="H887" s="22">
        <f>COUNTIF(B:B,B887)</f>
        <v>17</v>
      </c>
      <c r="I887" t="str">
        <f>VLOOKUP(B887,'controle 2022'!A:D,4,0)</f>
        <v>In dienst</v>
      </c>
    </row>
    <row r="888" spans="1:9">
      <c r="A888" s="45" t="s">
        <v>950</v>
      </c>
      <c r="B888" s="27">
        <v>16623</v>
      </c>
      <c r="C888" s="27" t="s">
        <v>946</v>
      </c>
      <c r="D888" s="81">
        <v>45306</v>
      </c>
      <c r="E888" s="38" t="s">
        <v>823</v>
      </c>
      <c r="F888" s="38">
        <f t="shared" si="32"/>
        <v>1</v>
      </c>
      <c r="G888" s="22">
        <f t="shared" si="33"/>
        <v>2024</v>
      </c>
      <c r="H888" s="22">
        <f>COUNTIF(B:B,B888)</f>
        <v>17</v>
      </c>
      <c r="I888" t="str">
        <f>VLOOKUP(B888,'controle 2022'!A:D,4,0)</f>
        <v>In dienst</v>
      </c>
    </row>
    <row r="889" spans="1:9">
      <c r="A889" s="45" t="s">
        <v>9</v>
      </c>
      <c r="B889" s="27">
        <v>16624</v>
      </c>
      <c r="C889" s="27" t="str">
        <f>VLOOKUP(B889,chauffeurslijst!A:B,2,0)</f>
        <v>Verdonck Franky</v>
      </c>
      <c r="D889" s="81">
        <v>42759</v>
      </c>
      <c r="E889" s="37" t="s">
        <v>22</v>
      </c>
      <c r="F889" s="38">
        <f t="shared" si="32"/>
        <v>1</v>
      </c>
      <c r="G889" s="22">
        <f t="shared" si="33"/>
        <v>2017</v>
      </c>
      <c r="H889" s="22">
        <f>COUNTIF(B:B,B889)</f>
        <v>9</v>
      </c>
      <c r="I889" t="str">
        <f>VLOOKUP(B889,'controle 2022'!A:D,4,0)</f>
        <v>In dienst</v>
      </c>
    </row>
    <row r="890" spans="1:9" ht="45">
      <c r="A890" s="45" t="s">
        <v>23</v>
      </c>
      <c r="B890" s="27">
        <v>16624</v>
      </c>
      <c r="C890" s="27" t="str">
        <f>VLOOKUP(B890,chauffeurslijst!A:B,2,0)</f>
        <v>Verdonck Franky</v>
      </c>
      <c r="D890" s="81">
        <v>42809</v>
      </c>
      <c r="E890" s="38" t="s">
        <v>951</v>
      </c>
      <c r="F890" s="38">
        <f t="shared" si="32"/>
        <v>3</v>
      </c>
      <c r="G890" s="22">
        <f t="shared" si="33"/>
        <v>2017</v>
      </c>
      <c r="H890" s="22">
        <f>COUNTIF(B:B,B890)</f>
        <v>9</v>
      </c>
      <c r="I890" t="str">
        <f>VLOOKUP(B890,'controle 2022'!A:D,4,0)</f>
        <v>In dienst</v>
      </c>
    </row>
    <row r="891" spans="1:9" ht="45">
      <c r="A891" s="45" t="s">
        <v>23</v>
      </c>
      <c r="B891" s="27">
        <v>16624</v>
      </c>
      <c r="C891" s="27" t="str">
        <f>VLOOKUP(B891,chauffeurslijst!A:B,2,0)</f>
        <v>Verdonck Franky</v>
      </c>
      <c r="D891" s="81">
        <v>42822</v>
      </c>
      <c r="E891" s="38" t="s">
        <v>952</v>
      </c>
      <c r="F891" s="38">
        <f t="shared" si="32"/>
        <v>3</v>
      </c>
      <c r="G891" s="22">
        <f t="shared" si="33"/>
        <v>2017</v>
      </c>
      <c r="H891" s="22">
        <f>COUNTIF(B:B,B891)</f>
        <v>9</v>
      </c>
      <c r="I891" t="str">
        <f>VLOOKUP(B891,'controle 2022'!A:D,4,0)</f>
        <v>In dienst</v>
      </c>
    </row>
    <row r="892" spans="1:9">
      <c r="A892" s="45" t="s">
        <v>23</v>
      </c>
      <c r="B892" s="27">
        <v>16624</v>
      </c>
      <c r="C892" s="27" t="str">
        <f>VLOOKUP(B892,chauffeurslijst!A:B,2,0)</f>
        <v>Verdonck Franky</v>
      </c>
      <c r="D892" s="81">
        <v>42887</v>
      </c>
      <c r="E892" s="38" t="s">
        <v>953</v>
      </c>
      <c r="F892" s="38">
        <f t="shared" si="32"/>
        <v>6</v>
      </c>
      <c r="G892" s="22">
        <f t="shared" si="33"/>
        <v>2017</v>
      </c>
      <c r="H892" s="22">
        <f>COUNTIF(B:B,B892)</f>
        <v>9</v>
      </c>
      <c r="I892" t="str">
        <f>VLOOKUP(B892,'controle 2022'!A:D,4,0)</f>
        <v>In dienst</v>
      </c>
    </row>
    <row r="893" spans="1:9">
      <c r="A893" s="45" t="s">
        <v>9</v>
      </c>
      <c r="B893" s="27">
        <v>16624</v>
      </c>
      <c r="C893" s="27" t="str">
        <f>VLOOKUP(B893,chauffeurslijst!A:B,2,0)</f>
        <v>Verdonck Franky</v>
      </c>
      <c r="D893" s="81">
        <v>42895</v>
      </c>
      <c r="E893" s="38" t="s">
        <v>954</v>
      </c>
      <c r="F893" s="38">
        <f t="shared" si="32"/>
        <v>6</v>
      </c>
      <c r="G893" s="22">
        <f t="shared" si="33"/>
        <v>2017</v>
      </c>
      <c r="H893" s="22">
        <f>COUNTIF(B:B,B893)</f>
        <v>9</v>
      </c>
      <c r="I893" t="str">
        <f>VLOOKUP(B893,'controle 2022'!A:D,4,0)</f>
        <v>In dienst</v>
      </c>
    </row>
    <row r="894" spans="1:9">
      <c r="A894" s="45" t="s">
        <v>9</v>
      </c>
      <c r="B894" s="27">
        <v>16624</v>
      </c>
      <c r="C894" s="27" t="str">
        <f>VLOOKUP(B894,chauffeurslijst!A:B,2,0)</f>
        <v>Verdonck Franky</v>
      </c>
      <c r="D894" s="81">
        <v>42984</v>
      </c>
      <c r="E894" s="38" t="s">
        <v>918</v>
      </c>
      <c r="F894" s="38">
        <f t="shared" si="32"/>
        <v>9</v>
      </c>
      <c r="G894" s="22">
        <f t="shared" si="33"/>
        <v>2017</v>
      </c>
      <c r="H894" s="22">
        <f>COUNTIF(B:B,B894)</f>
        <v>9</v>
      </c>
      <c r="I894" t="str">
        <f>VLOOKUP(B894,'controle 2022'!A:D,4,0)</f>
        <v>In dienst</v>
      </c>
    </row>
    <row r="895" spans="1:9" ht="75">
      <c r="A895" s="45" t="s">
        <v>29</v>
      </c>
      <c r="B895" s="27">
        <v>16624</v>
      </c>
      <c r="C895" s="27" t="str">
        <f>VLOOKUP(B895,chauffeurslijst!A:B,2,0)</f>
        <v>Verdonck Franky</v>
      </c>
      <c r="D895" s="81">
        <v>43884</v>
      </c>
      <c r="E895" s="38" t="s">
        <v>955</v>
      </c>
      <c r="F895" s="38">
        <f t="shared" si="32"/>
        <v>2</v>
      </c>
      <c r="G895" s="22">
        <f t="shared" si="33"/>
        <v>2020</v>
      </c>
      <c r="H895" s="22">
        <f>COUNTIF(B:B,B895)</f>
        <v>9</v>
      </c>
      <c r="I895" t="str">
        <f>VLOOKUP(B895,'controle 2022'!A:D,4,0)</f>
        <v>In dienst</v>
      </c>
    </row>
    <row r="896" spans="1:9" ht="30">
      <c r="A896" s="45" t="s">
        <v>128</v>
      </c>
      <c r="B896" s="27">
        <v>16624</v>
      </c>
      <c r="C896" s="27" t="s">
        <v>956</v>
      </c>
      <c r="D896" s="81">
        <v>44572</v>
      </c>
      <c r="E896" s="38" t="s">
        <v>957</v>
      </c>
      <c r="F896" s="38">
        <f t="shared" si="32"/>
        <v>1</v>
      </c>
      <c r="G896" s="22">
        <f t="shared" si="33"/>
        <v>2022</v>
      </c>
      <c r="H896" s="22">
        <f>COUNTIF(B:B,B896)</f>
        <v>9</v>
      </c>
      <c r="I896" t="str">
        <f>VLOOKUP(B896,'controle 2022'!A:D,4,0)</f>
        <v>In dienst</v>
      </c>
    </row>
    <row r="897" spans="1:9">
      <c r="A897" s="45" t="s">
        <v>128</v>
      </c>
      <c r="B897" s="27">
        <v>16624</v>
      </c>
      <c r="C897" s="27" t="s">
        <v>956</v>
      </c>
      <c r="D897" s="81">
        <v>44991</v>
      </c>
      <c r="E897" s="38" t="s">
        <v>958</v>
      </c>
      <c r="F897" s="38">
        <f t="shared" si="32"/>
        <v>3</v>
      </c>
      <c r="G897" s="22">
        <f t="shared" si="33"/>
        <v>2023</v>
      </c>
      <c r="H897" s="22">
        <f>COUNTIF(B:B,B897)</f>
        <v>9</v>
      </c>
      <c r="I897" t="str">
        <f>VLOOKUP(B897,'controle 2022'!A:D,4,0)</f>
        <v>In dienst</v>
      </c>
    </row>
    <row r="898" spans="1:9">
      <c r="A898" s="45" t="s">
        <v>14</v>
      </c>
      <c r="B898" s="27">
        <v>16625</v>
      </c>
      <c r="C898" s="27" t="str">
        <f>VLOOKUP(B898,chauffeurslijst!A:B,2,0)</f>
        <v>Wulleput Peggy</v>
      </c>
      <c r="D898" s="81">
        <v>41233</v>
      </c>
      <c r="E898" s="37" t="s">
        <v>959</v>
      </c>
      <c r="F898" s="38">
        <f t="shared" si="32"/>
        <v>11</v>
      </c>
      <c r="G898" s="22">
        <f t="shared" si="33"/>
        <v>2012</v>
      </c>
      <c r="H898" s="22">
        <f>COUNTIF(B:B,B898)</f>
        <v>3</v>
      </c>
      <c r="I898" t="str">
        <f>VLOOKUP(B898,'controle 2022'!A:D,4,0)</f>
        <v>In dienst</v>
      </c>
    </row>
    <row r="899" spans="1:9">
      <c r="A899" s="45" t="s">
        <v>14</v>
      </c>
      <c r="B899" s="27">
        <v>16625</v>
      </c>
      <c r="C899" s="27" t="str">
        <f>VLOOKUP(B899,chauffeurslijst!A:B,2,0)</f>
        <v>Wulleput Peggy</v>
      </c>
      <c r="D899" s="81">
        <v>41256</v>
      </c>
      <c r="E899" s="37" t="s">
        <v>960</v>
      </c>
      <c r="F899" s="38">
        <f t="shared" si="32"/>
        <v>12</v>
      </c>
      <c r="G899" s="22">
        <f t="shared" si="33"/>
        <v>2012</v>
      </c>
      <c r="H899" s="22">
        <f>COUNTIF(B:B,B899)</f>
        <v>3</v>
      </c>
      <c r="I899" t="str">
        <f>VLOOKUP(B899,'controle 2022'!A:D,4,0)</f>
        <v>In dienst</v>
      </c>
    </row>
    <row r="900" spans="1:9">
      <c r="A900" s="45" t="s">
        <v>14</v>
      </c>
      <c r="B900" s="27">
        <v>16625</v>
      </c>
      <c r="C900" s="27" t="str">
        <f>VLOOKUP(B900,chauffeurslijst!A:B,2,0)</f>
        <v>Wulleput Peggy</v>
      </c>
      <c r="D900" s="81">
        <v>41584</v>
      </c>
      <c r="E900" s="37" t="s">
        <v>961</v>
      </c>
      <c r="F900" s="38">
        <f t="shared" si="32"/>
        <v>11</v>
      </c>
      <c r="G900" s="22">
        <f t="shared" si="33"/>
        <v>2013</v>
      </c>
      <c r="H900" s="22">
        <f>COUNTIF(B:B,B900)</f>
        <v>3</v>
      </c>
      <c r="I900" t="str">
        <f>VLOOKUP(B900,'controle 2022'!A:D,4,0)</f>
        <v>In dienst</v>
      </c>
    </row>
    <row r="901" spans="1:9">
      <c r="A901" s="27" t="s">
        <v>14</v>
      </c>
      <c r="B901" s="27">
        <v>16895</v>
      </c>
      <c r="C901" s="27" t="s">
        <v>962</v>
      </c>
      <c r="D901" s="81">
        <v>39825</v>
      </c>
      <c r="E901" s="23" t="s">
        <v>963</v>
      </c>
      <c r="F901" s="38">
        <f t="shared" si="32"/>
        <v>1</v>
      </c>
      <c r="G901" s="22">
        <f t="shared" si="33"/>
        <v>2009</v>
      </c>
      <c r="H901" s="22">
        <f>COUNTIF(B:B,B901)</f>
        <v>7</v>
      </c>
      <c r="I901" t="str">
        <f>VLOOKUP(B901,'controle 2022'!A:D,4,0)</f>
        <v>In dienst</v>
      </c>
    </row>
    <row r="902" spans="1:9" ht="30">
      <c r="A902" s="27" t="s">
        <v>38</v>
      </c>
      <c r="B902" s="27">
        <v>16895</v>
      </c>
      <c r="C902" s="27" t="s">
        <v>962</v>
      </c>
      <c r="D902" s="81">
        <v>41928</v>
      </c>
      <c r="E902" s="31" t="s">
        <v>964</v>
      </c>
      <c r="F902" s="38">
        <f t="shared" si="32"/>
        <v>10</v>
      </c>
      <c r="G902" s="22">
        <f t="shared" si="33"/>
        <v>2014</v>
      </c>
      <c r="H902" s="22">
        <f>COUNTIF(B:B,B902)</f>
        <v>7</v>
      </c>
      <c r="I902" t="str">
        <f>VLOOKUP(B902,'controle 2022'!A:D,4,0)</f>
        <v>In dienst</v>
      </c>
    </row>
    <row r="903" spans="1:9" ht="210">
      <c r="A903" s="45" t="s">
        <v>79</v>
      </c>
      <c r="B903" s="27">
        <v>16895</v>
      </c>
      <c r="C903" s="27" t="str">
        <f>IF(ISNA(VLOOKUP(B903,chauffeurslijst!A:B,2,0)),"",(VLOOKUP(B903,chauffeurslijst!A:B,2,0)))</f>
        <v>Van Lauwe Freddy</v>
      </c>
      <c r="D903" s="81">
        <v>42957</v>
      </c>
      <c r="E903" s="38" t="s">
        <v>965</v>
      </c>
      <c r="F903" s="38">
        <f t="shared" si="32"/>
        <v>8</v>
      </c>
      <c r="G903" s="22">
        <f t="shared" si="33"/>
        <v>2017</v>
      </c>
      <c r="H903" s="22">
        <f>COUNTIF(B:B,B903)</f>
        <v>7</v>
      </c>
      <c r="I903" t="str">
        <f>VLOOKUP(B903,'controle 2022'!A:D,4,0)</f>
        <v>In dienst</v>
      </c>
    </row>
    <row r="904" spans="1:9" ht="75">
      <c r="A904" s="45" t="s">
        <v>966</v>
      </c>
      <c r="B904" s="27">
        <v>16895</v>
      </c>
      <c r="C904" s="27" t="str">
        <f>IF(ISNA(VLOOKUP(B904,chauffeurslijst!A:B,2,0)),"",(VLOOKUP(B904,chauffeurslijst!A:B,2,0)))</f>
        <v>Van Lauwe Freddy</v>
      </c>
      <c r="D904" s="81">
        <v>43767</v>
      </c>
      <c r="E904" s="38" t="s">
        <v>967</v>
      </c>
      <c r="F904" s="38">
        <f t="shared" si="32"/>
        <v>10</v>
      </c>
      <c r="G904" s="22">
        <f t="shared" si="33"/>
        <v>2019</v>
      </c>
      <c r="H904" s="22">
        <f>COUNTIF(B:B,B904)</f>
        <v>7</v>
      </c>
      <c r="I904" t="str">
        <f>VLOOKUP(B904,'controle 2022'!A:D,4,0)</f>
        <v>In dienst</v>
      </c>
    </row>
    <row r="905" spans="1:9" ht="165">
      <c r="A905" s="45" t="s">
        <v>25</v>
      </c>
      <c r="B905" s="27">
        <v>16895</v>
      </c>
      <c r="C905" s="27" t="str">
        <f>IF(ISNA(VLOOKUP(B905,chauffeurslijst!A:B,2,0)),"",(VLOOKUP(B905,chauffeurslijst!A:B,2,0)))</f>
        <v>Van Lauwe Freddy</v>
      </c>
      <c r="D905" s="81">
        <v>43880</v>
      </c>
      <c r="E905" s="38" t="s">
        <v>968</v>
      </c>
      <c r="F905" s="38">
        <f t="shared" si="32"/>
        <v>2</v>
      </c>
      <c r="G905" s="22">
        <f t="shared" si="33"/>
        <v>2020</v>
      </c>
      <c r="H905" s="22">
        <f>COUNTIF(B:B,B905)</f>
        <v>7</v>
      </c>
      <c r="I905" t="str">
        <f>VLOOKUP(B905,'controle 2022'!A:D,4,0)</f>
        <v>In dienst</v>
      </c>
    </row>
    <row r="906" spans="1:9" ht="30">
      <c r="A906" s="45" t="s">
        <v>25</v>
      </c>
      <c r="B906" s="27">
        <v>16895</v>
      </c>
      <c r="C906" s="27" t="str">
        <f>IF(ISNA(VLOOKUP(B906,chauffeurslijst!A:B,2,0)),"",(VLOOKUP(B906,chauffeurslijst!A:B,2,0)))</f>
        <v>Van Lauwe Freddy</v>
      </c>
      <c r="D906" s="81">
        <v>44426</v>
      </c>
      <c r="E906" s="38" t="s">
        <v>969</v>
      </c>
      <c r="F906" s="38">
        <f t="shared" si="32"/>
        <v>8</v>
      </c>
      <c r="G906" s="22">
        <f t="shared" si="33"/>
        <v>2021</v>
      </c>
      <c r="H906" s="22">
        <f>COUNTIF(B:B,B906)</f>
        <v>7</v>
      </c>
      <c r="I906" t="str">
        <f>VLOOKUP(B906,'controle 2022'!A:D,4,0)</f>
        <v>In dienst</v>
      </c>
    </row>
    <row r="907" spans="1:9" ht="60">
      <c r="A907" s="45" t="s">
        <v>970</v>
      </c>
      <c r="B907" s="27">
        <v>16895</v>
      </c>
      <c r="C907" s="27" t="str">
        <f>IF(ISNA(VLOOKUP(B907,chauffeurslijst!A:B,2,0)),"",(VLOOKUP(B907,chauffeurslijst!A:B,2,0)))</f>
        <v>Van Lauwe Freddy</v>
      </c>
      <c r="D907" s="81">
        <v>45959</v>
      </c>
      <c r="E907" s="38" t="s">
        <v>971</v>
      </c>
      <c r="F907" s="38">
        <f t="shared" si="32"/>
        <v>10</v>
      </c>
      <c r="G907" s="22">
        <f t="shared" si="33"/>
        <v>2025</v>
      </c>
    </row>
    <row r="908" spans="1:9">
      <c r="A908" s="45" t="s">
        <v>27</v>
      </c>
      <c r="B908" s="27">
        <v>16897</v>
      </c>
      <c r="C908" s="27" t="str">
        <f>VLOOKUP(B908,chauffeurslijst!A:B,2,0)</f>
        <v>VandenDaele Andy</v>
      </c>
      <c r="D908" s="81">
        <v>39862</v>
      </c>
      <c r="E908" s="41" t="s">
        <v>972</v>
      </c>
      <c r="F908" s="38">
        <f t="shared" si="32"/>
        <v>2</v>
      </c>
      <c r="G908" s="22">
        <f t="shared" si="33"/>
        <v>2009</v>
      </c>
      <c r="H908" s="22">
        <f>COUNTIF(B:B,B908)</f>
        <v>20</v>
      </c>
      <c r="I908" t="str">
        <f>VLOOKUP(B908,'controle 2022'!A:D,4,0)</f>
        <v>In dienst</v>
      </c>
    </row>
    <row r="909" spans="1:9">
      <c r="A909" s="45" t="s">
        <v>27</v>
      </c>
      <c r="B909" s="27">
        <v>16897</v>
      </c>
      <c r="C909" s="27" t="str">
        <f>VLOOKUP(B909,chauffeurslijst!A:B,2,0)</f>
        <v>VandenDaele Andy</v>
      </c>
      <c r="D909" s="81">
        <v>40106</v>
      </c>
      <c r="E909" s="56">
        <v>40106</v>
      </c>
      <c r="F909" s="38">
        <f t="shared" si="32"/>
        <v>10</v>
      </c>
      <c r="G909" s="22">
        <f t="shared" si="33"/>
        <v>2009</v>
      </c>
      <c r="H909" s="22">
        <f>COUNTIF(B:B,B909)</f>
        <v>20</v>
      </c>
      <c r="I909" t="str">
        <f>VLOOKUP(B909,'controle 2022'!A:D,4,0)</f>
        <v>In dienst</v>
      </c>
    </row>
    <row r="910" spans="1:9">
      <c r="A910" s="45" t="s">
        <v>27</v>
      </c>
      <c r="B910" s="27">
        <v>16897</v>
      </c>
      <c r="C910" s="27" t="str">
        <f>VLOOKUP(B910,chauffeurslijst!A:B,2,0)</f>
        <v>VandenDaele Andy</v>
      </c>
      <c r="D910" s="81">
        <v>40147</v>
      </c>
      <c r="E910" s="41" t="s">
        <v>973</v>
      </c>
      <c r="F910" s="38">
        <f t="shared" si="32"/>
        <v>11</v>
      </c>
      <c r="G910" s="22">
        <f t="shared" si="33"/>
        <v>2009</v>
      </c>
      <c r="H910" s="22">
        <f>COUNTIF(B:B,B910)</f>
        <v>20</v>
      </c>
      <c r="I910" t="str">
        <f>VLOOKUP(B910,'controle 2022'!A:D,4,0)</f>
        <v>In dienst</v>
      </c>
    </row>
    <row r="911" spans="1:9" ht="15" customHeight="1">
      <c r="A911" s="45" t="s">
        <v>27</v>
      </c>
      <c r="B911" s="27">
        <v>16897</v>
      </c>
      <c r="C911" s="27" t="str">
        <f>VLOOKUP(B911,chauffeurslijst!A:B,2,0)</f>
        <v>VandenDaele Andy</v>
      </c>
      <c r="D911" s="81">
        <v>40469</v>
      </c>
      <c r="E911" s="56">
        <v>40469</v>
      </c>
      <c r="F911" s="38">
        <f t="shared" si="32"/>
        <v>10</v>
      </c>
      <c r="G911" s="22">
        <f t="shared" si="33"/>
        <v>2010</v>
      </c>
      <c r="H911" s="22">
        <f>COUNTIF(B:B,B911)</f>
        <v>20</v>
      </c>
      <c r="I911" t="str">
        <f>VLOOKUP(B911,'controle 2022'!A:D,4,0)</f>
        <v>In dienst</v>
      </c>
    </row>
    <row r="912" spans="1:9">
      <c r="A912" s="45" t="s">
        <v>14</v>
      </c>
      <c r="B912" s="27">
        <v>16897</v>
      </c>
      <c r="C912" s="27" t="str">
        <f>VLOOKUP(B912,chauffeurslijst!A:B,2,0)</f>
        <v>VandenDaele Andy</v>
      </c>
      <c r="D912" s="81">
        <v>41584</v>
      </c>
      <c r="E912" s="38" t="s">
        <v>295</v>
      </c>
      <c r="F912" s="38">
        <f t="shared" si="32"/>
        <v>11</v>
      </c>
      <c r="G912" s="22">
        <f t="shared" si="33"/>
        <v>2013</v>
      </c>
      <c r="H912" s="22">
        <f>COUNTIF(B:B,B912)</f>
        <v>20</v>
      </c>
      <c r="I912" t="str">
        <f>VLOOKUP(B912,'controle 2022'!A:D,4,0)</f>
        <v>In dienst</v>
      </c>
    </row>
    <row r="913" spans="1:9">
      <c r="A913" s="47" t="s">
        <v>38</v>
      </c>
      <c r="B913" s="27">
        <v>16897</v>
      </c>
      <c r="C913" s="27" t="str">
        <f>VLOOKUP(B913,chauffeurslijst!A:B,2,0)</f>
        <v>VandenDaele Andy</v>
      </c>
      <c r="D913" s="81">
        <v>41696</v>
      </c>
      <c r="E913" s="37" t="s">
        <v>974</v>
      </c>
      <c r="F913" s="38">
        <f t="shared" si="32"/>
        <v>2</v>
      </c>
      <c r="G913" s="22">
        <f t="shared" si="33"/>
        <v>2014</v>
      </c>
      <c r="H913" s="22">
        <f>COUNTIF(B:B,B913)</f>
        <v>20</v>
      </c>
      <c r="I913" t="str">
        <f>VLOOKUP(B913,'controle 2022'!A:D,4,0)</f>
        <v>In dienst</v>
      </c>
    </row>
    <row r="914" spans="1:9">
      <c r="A914" s="47" t="s">
        <v>38</v>
      </c>
      <c r="B914" s="27">
        <v>16897</v>
      </c>
      <c r="C914" s="27" t="str">
        <f>VLOOKUP(B914,chauffeurslijst!A:B,2,0)</f>
        <v>VandenDaele Andy</v>
      </c>
      <c r="D914" s="81">
        <v>41701</v>
      </c>
      <c r="E914" s="37" t="s">
        <v>975</v>
      </c>
      <c r="F914" s="38">
        <f t="shared" si="32"/>
        <v>3</v>
      </c>
      <c r="G914" s="22">
        <f t="shared" si="33"/>
        <v>2014</v>
      </c>
      <c r="H914" s="22">
        <f>COUNTIF(B:B,B914)</f>
        <v>20</v>
      </c>
      <c r="I914" t="str">
        <f>VLOOKUP(B914,'controle 2022'!A:D,4,0)</f>
        <v>In dienst</v>
      </c>
    </row>
    <row r="915" spans="1:9">
      <c r="A915" s="47" t="s">
        <v>38</v>
      </c>
      <c r="B915" s="27">
        <v>16897</v>
      </c>
      <c r="C915" s="27" t="str">
        <f>VLOOKUP(B915,chauffeurslijst!A:B,2,0)</f>
        <v>VandenDaele Andy</v>
      </c>
      <c r="D915" s="81">
        <v>41702</v>
      </c>
      <c r="E915" s="37" t="s">
        <v>976</v>
      </c>
      <c r="F915" s="38">
        <f t="shared" si="32"/>
        <v>3</v>
      </c>
      <c r="G915" s="22">
        <f t="shared" si="33"/>
        <v>2014</v>
      </c>
      <c r="H915" s="22">
        <f>COUNTIF(B:B,B915)</f>
        <v>20</v>
      </c>
      <c r="I915" t="str">
        <f>VLOOKUP(B915,'controle 2022'!A:D,4,0)</f>
        <v>In dienst</v>
      </c>
    </row>
    <row r="916" spans="1:9">
      <c r="A916" s="47" t="s">
        <v>38</v>
      </c>
      <c r="B916" s="27">
        <v>16897</v>
      </c>
      <c r="C916" s="27" t="str">
        <f>VLOOKUP(B916,chauffeurslijst!A:B,2,0)</f>
        <v>VandenDaele Andy</v>
      </c>
      <c r="D916" s="81">
        <v>41786</v>
      </c>
      <c r="E916" s="57">
        <v>41786</v>
      </c>
      <c r="F916" s="38">
        <f t="shared" si="32"/>
        <v>5</v>
      </c>
      <c r="G916" s="22">
        <f t="shared" si="33"/>
        <v>2014</v>
      </c>
      <c r="H916" s="22">
        <f>COUNTIF(B:B,B916)</f>
        <v>20</v>
      </c>
      <c r="I916" t="str">
        <f>VLOOKUP(B916,'controle 2022'!A:D,4,0)</f>
        <v>In dienst</v>
      </c>
    </row>
    <row r="917" spans="1:9">
      <c r="A917" s="45" t="s">
        <v>9</v>
      </c>
      <c r="B917" s="27">
        <v>16897</v>
      </c>
      <c r="C917" s="27" t="str">
        <f>VLOOKUP(B917,chauffeurslijst!A:B,2,0)</f>
        <v>VandenDaele Andy</v>
      </c>
      <c r="D917" s="81">
        <v>42109</v>
      </c>
      <c r="E917" s="41" t="s">
        <v>262</v>
      </c>
      <c r="F917" s="38">
        <f t="shared" si="32"/>
        <v>4</v>
      </c>
      <c r="G917" s="22">
        <f t="shared" si="33"/>
        <v>2015</v>
      </c>
      <c r="H917" s="22">
        <f>COUNTIF(B:B,B917)</f>
        <v>20</v>
      </c>
      <c r="I917" t="str">
        <f>VLOOKUP(B917,'controle 2022'!A:D,4,0)</f>
        <v>In dienst</v>
      </c>
    </row>
    <row r="918" spans="1:9">
      <c r="A918" s="45" t="s">
        <v>27</v>
      </c>
      <c r="B918" s="27">
        <v>16897</v>
      </c>
      <c r="C918" s="27" t="str">
        <f>VLOOKUP(B918,chauffeurslijst!A:B,2,0)</f>
        <v>VandenDaele Andy</v>
      </c>
      <c r="D918" s="81">
        <v>42181</v>
      </c>
      <c r="E918" s="41" t="s">
        <v>977</v>
      </c>
      <c r="F918" s="38">
        <f t="shared" si="32"/>
        <v>6</v>
      </c>
      <c r="G918" s="22">
        <f t="shared" si="33"/>
        <v>2015</v>
      </c>
      <c r="H918" s="22">
        <f>COUNTIF(B:B,B918)</f>
        <v>20</v>
      </c>
      <c r="I918" t="str">
        <f>VLOOKUP(B918,'controle 2022'!A:D,4,0)</f>
        <v>In dienst</v>
      </c>
    </row>
    <row r="919" spans="1:9">
      <c r="A919" s="45" t="s">
        <v>14</v>
      </c>
      <c r="B919" s="27">
        <v>16897</v>
      </c>
      <c r="C919" s="27" t="str">
        <f>VLOOKUP(B919,chauffeurslijst!A:B,2,0)</f>
        <v>VandenDaele Andy</v>
      </c>
      <c r="D919" s="81">
        <v>42181</v>
      </c>
      <c r="E919" s="38" t="s">
        <v>978</v>
      </c>
      <c r="F919" s="38">
        <f t="shared" si="32"/>
        <v>6</v>
      </c>
      <c r="G919" s="22">
        <f t="shared" si="33"/>
        <v>2015</v>
      </c>
      <c r="H919" s="22">
        <f>COUNTIF(B:B,B919)</f>
        <v>20</v>
      </c>
      <c r="I919" t="str">
        <f>VLOOKUP(B919,'controle 2022'!A:D,4,0)</f>
        <v>In dienst</v>
      </c>
    </row>
    <row r="920" spans="1:9">
      <c r="A920" s="45" t="s">
        <v>9</v>
      </c>
      <c r="B920" s="27">
        <v>16897</v>
      </c>
      <c r="C920" s="27" t="str">
        <f>VLOOKUP(B920,chauffeurslijst!A:B,2,0)</f>
        <v>VandenDaele Andy</v>
      </c>
      <c r="D920" s="81">
        <v>42212</v>
      </c>
      <c r="E920" s="41" t="s">
        <v>612</v>
      </c>
      <c r="F920" s="38">
        <f t="shared" si="32"/>
        <v>7</v>
      </c>
      <c r="G920" s="22">
        <f t="shared" si="33"/>
        <v>2015</v>
      </c>
      <c r="H920" s="22">
        <f>COUNTIF(B:B,B920)</f>
        <v>20</v>
      </c>
      <c r="I920" t="str">
        <f>VLOOKUP(B920,'controle 2022'!A:D,4,0)</f>
        <v>In dienst</v>
      </c>
    </row>
    <row r="921" spans="1:9">
      <c r="A921" s="45" t="s">
        <v>9</v>
      </c>
      <c r="B921" s="27">
        <v>16897</v>
      </c>
      <c r="C921" s="27" t="str">
        <f>VLOOKUP(B921,chauffeurslijst!A:B,2,0)</f>
        <v>VandenDaele Andy</v>
      </c>
      <c r="D921" s="81">
        <v>42583</v>
      </c>
      <c r="E921" s="38" t="s">
        <v>979</v>
      </c>
      <c r="F921" s="38">
        <f t="shared" si="32"/>
        <v>8</v>
      </c>
      <c r="G921" s="22">
        <f t="shared" si="33"/>
        <v>2016</v>
      </c>
      <c r="H921" s="22">
        <f>COUNTIF(B:B,B921)</f>
        <v>20</v>
      </c>
      <c r="I921" t="str">
        <f>VLOOKUP(B921,'controle 2022'!A:D,4,0)</f>
        <v>In dienst</v>
      </c>
    </row>
    <row r="922" spans="1:9" ht="45">
      <c r="A922" s="45" t="s">
        <v>9</v>
      </c>
      <c r="B922" s="27">
        <v>16897</v>
      </c>
      <c r="C922" s="27" t="str">
        <f>VLOOKUP(B922,chauffeurslijst!A:B,2,0)</f>
        <v>VandenDaele Andy</v>
      </c>
      <c r="D922" s="81">
        <v>42759</v>
      </c>
      <c r="E922" s="38" t="s">
        <v>980</v>
      </c>
      <c r="F922" s="38">
        <f t="shared" si="32"/>
        <v>1</v>
      </c>
      <c r="G922" s="22">
        <f t="shared" si="33"/>
        <v>2017</v>
      </c>
      <c r="H922" s="22">
        <f>COUNTIF(B:B,B922)</f>
        <v>20</v>
      </c>
      <c r="I922" t="str">
        <f>VLOOKUP(B922,'controle 2022'!A:D,4,0)</f>
        <v>In dienst</v>
      </c>
    </row>
    <row r="923" spans="1:9">
      <c r="A923" s="45" t="s">
        <v>9</v>
      </c>
      <c r="B923" s="27">
        <v>16897</v>
      </c>
      <c r="C923" s="27" t="str">
        <f>VLOOKUP(B923,chauffeurslijst!A:B,2,0)</f>
        <v>VandenDaele Andy</v>
      </c>
      <c r="D923" s="81">
        <v>42984</v>
      </c>
      <c r="E923" s="38" t="s">
        <v>918</v>
      </c>
      <c r="F923" s="38">
        <f t="shared" si="32"/>
        <v>9</v>
      </c>
      <c r="G923" s="22">
        <f t="shared" si="33"/>
        <v>2017</v>
      </c>
      <c r="H923" s="22">
        <f>COUNTIF(B:B,B923)</f>
        <v>20</v>
      </c>
      <c r="I923" t="str">
        <f>VLOOKUP(B923,'controle 2022'!A:D,4,0)</f>
        <v>In dienst</v>
      </c>
    </row>
    <row r="924" spans="1:9" ht="30">
      <c r="A924" s="45" t="s">
        <v>981</v>
      </c>
      <c r="B924" s="27">
        <v>16897</v>
      </c>
      <c r="C924" s="27" t="str">
        <f>VLOOKUP(B924,chauffeurslijst!A:B,2,0)</f>
        <v>VandenDaele Andy</v>
      </c>
      <c r="D924" s="81">
        <v>43165</v>
      </c>
      <c r="E924" s="38" t="s">
        <v>982</v>
      </c>
      <c r="F924" s="38">
        <f t="shared" si="32"/>
        <v>3</v>
      </c>
      <c r="G924" s="22">
        <f t="shared" si="33"/>
        <v>2018</v>
      </c>
      <c r="H924" s="22">
        <f>COUNTIF(B:B,B924)</f>
        <v>20</v>
      </c>
      <c r="I924" t="str">
        <f>VLOOKUP(B924,'controle 2022'!A:D,4,0)</f>
        <v>In dienst</v>
      </c>
    </row>
    <row r="925" spans="1:9">
      <c r="A925" s="45" t="s">
        <v>27</v>
      </c>
      <c r="B925" s="27">
        <v>16897</v>
      </c>
      <c r="C925" s="27" t="str">
        <f>VLOOKUP(B925,chauffeurslijst!A:B,2,0)</f>
        <v>VandenDaele Andy</v>
      </c>
      <c r="D925" s="81">
        <v>43760</v>
      </c>
      <c r="E925" s="38" t="s">
        <v>983</v>
      </c>
      <c r="F925" s="38">
        <f t="shared" si="32"/>
        <v>10</v>
      </c>
      <c r="G925" s="22">
        <f t="shared" si="33"/>
        <v>2019</v>
      </c>
      <c r="H925" s="22">
        <f>COUNTIF(B:B,B925)</f>
        <v>20</v>
      </c>
      <c r="I925" t="str">
        <f>VLOOKUP(B925,'controle 2022'!A:D,4,0)</f>
        <v>In dienst</v>
      </c>
    </row>
    <row r="926" spans="1:9">
      <c r="A926" s="45" t="s">
        <v>11</v>
      </c>
      <c r="B926" s="27">
        <v>16897</v>
      </c>
      <c r="C926" s="27" t="str">
        <f>VLOOKUP(B926,chauffeurslijst!A:B,2,0)</f>
        <v>VandenDaele Andy</v>
      </c>
      <c r="D926" s="81">
        <v>44431</v>
      </c>
      <c r="E926" s="38" t="s">
        <v>984</v>
      </c>
      <c r="F926" s="38">
        <f t="shared" si="32"/>
        <v>8</v>
      </c>
      <c r="G926" s="22">
        <f t="shared" si="33"/>
        <v>2021</v>
      </c>
      <c r="H926" s="22">
        <f>COUNTIF(B:B,B926)</f>
        <v>20</v>
      </c>
      <c r="I926" t="str">
        <f>VLOOKUP(B926,'controle 2022'!A:D,4,0)</f>
        <v>In dienst</v>
      </c>
    </row>
    <row r="927" spans="1:9">
      <c r="A927" s="45" t="s">
        <v>128</v>
      </c>
      <c r="B927" s="27">
        <v>16897</v>
      </c>
      <c r="C927" s="27" t="s">
        <v>985</v>
      </c>
      <c r="D927" s="81">
        <v>44617</v>
      </c>
      <c r="E927" s="38" t="s">
        <v>986</v>
      </c>
      <c r="F927" s="38">
        <f t="shared" si="32"/>
        <v>2</v>
      </c>
      <c r="G927" s="22">
        <f t="shared" si="33"/>
        <v>2022</v>
      </c>
      <c r="H927" s="22">
        <f>COUNTIF(B:B,B927)</f>
        <v>20</v>
      </c>
      <c r="I927" t="str">
        <f>VLOOKUP(B927,'controle 2022'!A:D,4,0)</f>
        <v>In dienst</v>
      </c>
    </row>
    <row r="928" spans="1:9">
      <c r="A928" s="45" t="s">
        <v>14</v>
      </c>
      <c r="B928" s="27">
        <v>16900</v>
      </c>
      <c r="C928" s="27" t="str">
        <f>VLOOKUP(B928,chauffeurslijst!A:B,2,0)</f>
        <v>Wittevrongel Wendy</v>
      </c>
      <c r="D928" s="81">
        <v>41233</v>
      </c>
      <c r="E928" s="37" t="s">
        <v>987</v>
      </c>
      <c r="F928" s="38">
        <f t="shared" si="32"/>
        <v>11</v>
      </c>
      <c r="G928" s="22">
        <f t="shared" si="33"/>
        <v>2012</v>
      </c>
      <c r="H928" s="22">
        <f>COUNTIF(B:B,B928)</f>
        <v>10</v>
      </c>
      <c r="I928" t="str">
        <f>VLOOKUP(B928,'controle 2022'!A:D,4,0)</f>
        <v>In dienst</v>
      </c>
    </row>
    <row r="929" spans="1:9">
      <c r="A929" s="45" t="s">
        <v>14</v>
      </c>
      <c r="B929" s="27">
        <v>16900</v>
      </c>
      <c r="C929" s="27" t="str">
        <f>VLOOKUP(B929,chauffeurslijst!A:B,2,0)</f>
        <v>Wittevrongel Wendy</v>
      </c>
      <c r="D929" s="81">
        <v>41584</v>
      </c>
      <c r="E929" s="37" t="s">
        <v>961</v>
      </c>
      <c r="F929" s="38">
        <f t="shared" si="32"/>
        <v>11</v>
      </c>
      <c r="G929" s="22">
        <f t="shared" si="33"/>
        <v>2013</v>
      </c>
      <c r="H929" s="22">
        <f>COUNTIF(B:B,B929)</f>
        <v>10</v>
      </c>
      <c r="I929" t="str">
        <f>VLOOKUP(B929,'controle 2022'!A:D,4,0)</f>
        <v>In dienst</v>
      </c>
    </row>
    <row r="930" spans="1:9">
      <c r="A930" s="45" t="s">
        <v>9</v>
      </c>
      <c r="B930" s="27">
        <v>16900</v>
      </c>
      <c r="C930" s="27" t="str">
        <f>VLOOKUP(B930,chauffeurslijst!A:B,2,0)</f>
        <v>Wittevrongel Wendy</v>
      </c>
      <c r="D930" s="81">
        <v>41711</v>
      </c>
      <c r="E930" s="41" t="s">
        <v>988</v>
      </c>
      <c r="F930" s="38">
        <f t="shared" si="32"/>
        <v>3</v>
      </c>
      <c r="G930" s="22">
        <f t="shared" si="33"/>
        <v>2014</v>
      </c>
      <c r="H930" s="22">
        <f>COUNTIF(B:B,B930)</f>
        <v>10</v>
      </c>
      <c r="I930" t="str">
        <f>VLOOKUP(B930,'controle 2022'!A:D,4,0)</f>
        <v>In dienst</v>
      </c>
    </row>
    <row r="931" spans="1:9">
      <c r="A931" s="45" t="s">
        <v>14</v>
      </c>
      <c r="B931" s="27">
        <v>16900</v>
      </c>
      <c r="C931" s="27" t="str">
        <f>VLOOKUP(B931,chauffeurslijst!A:B,2,0)</f>
        <v>Wittevrongel Wendy</v>
      </c>
      <c r="D931" s="81">
        <v>41852</v>
      </c>
      <c r="E931" s="37" t="s">
        <v>547</v>
      </c>
      <c r="F931" s="38">
        <f t="shared" si="32"/>
        <v>8</v>
      </c>
      <c r="G931" s="22">
        <f t="shared" si="33"/>
        <v>2014</v>
      </c>
      <c r="H931" s="22">
        <f>COUNTIF(B:B,B931)</f>
        <v>10</v>
      </c>
      <c r="I931" t="str">
        <f>VLOOKUP(B931,'controle 2022'!A:D,4,0)</f>
        <v>In dienst</v>
      </c>
    </row>
    <row r="932" spans="1:9">
      <c r="A932" s="45" t="s">
        <v>9</v>
      </c>
      <c r="B932" s="27">
        <v>16900</v>
      </c>
      <c r="C932" s="27" t="str">
        <f>VLOOKUP(B932,chauffeurslijst!A:B,2,0)</f>
        <v>Wittevrongel Wendy</v>
      </c>
      <c r="D932" s="81">
        <v>42109</v>
      </c>
      <c r="E932" s="41" t="s">
        <v>989</v>
      </c>
      <c r="F932" s="38">
        <f t="shared" si="32"/>
        <v>4</v>
      </c>
      <c r="G932" s="22">
        <f t="shared" si="33"/>
        <v>2015</v>
      </c>
      <c r="H932" s="22">
        <f>COUNTIF(B:B,B932)</f>
        <v>10</v>
      </c>
      <c r="I932" t="str">
        <f>VLOOKUP(B932,'controle 2022'!A:D,4,0)</f>
        <v>In dienst</v>
      </c>
    </row>
    <row r="933" spans="1:9">
      <c r="A933" s="45" t="s">
        <v>9</v>
      </c>
      <c r="B933" s="27">
        <v>16900</v>
      </c>
      <c r="C933" s="27" t="str">
        <f>VLOOKUP(B933,chauffeurslijst!A:B,2,0)</f>
        <v>Wittevrongel Wendy</v>
      </c>
      <c r="D933" s="81">
        <v>42626</v>
      </c>
      <c r="E933" s="37" t="s">
        <v>22</v>
      </c>
      <c r="F933" s="38">
        <f t="shared" ref="F933:F996" si="34">MONTH(D933)</f>
        <v>9</v>
      </c>
      <c r="G933" s="22">
        <f t="shared" ref="G933:G996" si="35">YEAR(D933)</f>
        <v>2016</v>
      </c>
      <c r="H933" s="22">
        <f>COUNTIF(B:B,B933)</f>
        <v>10</v>
      </c>
      <c r="I933" t="str">
        <f>VLOOKUP(B933,'controle 2022'!A:D,4,0)</f>
        <v>In dienst</v>
      </c>
    </row>
    <row r="934" spans="1:9" ht="30">
      <c r="A934" s="45" t="s">
        <v>27</v>
      </c>
      <c r="B934" s="27">
        <v>16900</v>
      </c>
      <c r="C934" s="55" t="str">
        <f>VLOOKUP(B934,chauffeurslijst!A:B,2,0)</f>
        <v>Wittevrongel Wendy</v>
      </c>
      <c r="D934" s="81">
        <v>42818</v>
      </c>
      <c r="E934" s="38" t="s">
        <v>990</v>
      </c>
      <c r="F934" s="38">
        <f t="shared" si="34"/>
        <v>3</v>
      </c>
      <c r="G934" s="22">
        <f t="shared" si="35"/>
        <v>2017</v>
      </c>
      <c r="H934" s="22">
        <f>COUNTIF(B:B,B934)</f>
        <v>10</v>
      </c>
      <c r="I934" t="str">
        <f>VLOOKUP(B934,'controle 2022'!A:D,4,0)</f>
        <v>In dienst</v>
      </c>
    </row>
    <row r="935" spans="1:9">
      <c r="A935" s="45" t="s">
        <v>9</v>
      </c>
      <c r="B935" s="27">
        <v>16900</v>
      </c>
      <c r="C935" s="27" t="str">
        <f>VLOOKUP(B935,chauffeurslijst!A:B,2,0)</f>
        <v>Wittevrongel Wendy</v>
      </c>
      <c r="D935" s="81">
        <v>42982</v>
      </c>
      <c r="E935" s="37" t="s">
        <v>991</v>
      </c>
      <c r="F935" s="38">
        <f t="shared" si="34"/>
        <v>9</v>
      </c>
      <c r="G935" s="22">
        <f t="shared" si="35"/>
        <v>2017</v>
      </c>
      <c r="H935" s="22">
        <f>COUNTIF(B:B,B935)</f>
        <v>10</v>
      </c>
      <c r="I935" t="str">
        <f>VLOOKUP(B935,'controle 2022'!A:D,4,0)</f>
        <v>In dienst</v>
      </c>
    </row>
    <row r="936" spans="1:9">
      <c r="A936" s="45" t="s">
        <v>38</v>
      </c>
      <c r="B936" s="27">
        <v>16900</v>
      </c>
      <c r="C936" s="27" t="str">
        <f>VLOOKUP(B936,chauffeurslijst!A:B,2,0)</f>
        <v>Wittevrongel Wendy</v>
      </c>
      <c r="D936" s="81">
        <v>43749</v>
      </c>
      <c r="E936" s="37" t="s">
        <v>992</v>
      </c>
      <c r="F936" s="38">
        <f t="shared" si="34"/>
        <v>10</v>
      </c>
      <c r="G936" s="22">
        <f t="shared" si="35"/>
        <v>2019</v>
      </c>
      <c r="H936" s="22">
        <f>COUNTIF(B:B,B936)</f>
        <v>10</v>
      </c>
      <c r="I936" t="str">
        <f>VLOOKUP(B936,'controle 2022'!A:D,4,0)</f>
        <v>In dienst</v>
      </c>
    </row>
    <row r="937" spans="1:9">
      <c r="A937" s="45" t="s">
        <v>128</v>
      </c>
      <c r="B937" s="27">
        <v>16900</v>
      </c>
      <c r="C937" s="27" t="s">
        <v>993</v>
      </c>
      <c r="D937" s="81">
        <v>44473</v>
      </c>
      <c r="E937" s="37" t="s">
        <v>994</v>
      </c>
      <c r="F937" s="38">
        <f t="shared" si="34"/>
        <v>10</v>
      </c>
      <c r="G937" s="22">
        <f t="shared" si="35"/>
        <v>2021</v>
      </c>
      <c r="H937" s="22">
        <f>COUNTIF(B:B,B937)</f>
        <v>10</v>
      </c>
      <c r="I937" t="str">
        <f>VLOOKUP(B937,'controle 2022'!A:D,4,0)</f>
        <v>In dienst</v>
      </c>
    </row>
    <row r="938" spans="1:9">
      <c r="A938" s="45" t="s">
        <v>27</v>
      </c>
      <c r="B938" s="27">
        <v>16901</v>
      </c>
      <c r="C938" s="27" t="str">
        <f>VLOOKUP(B938,chauffeurslijst!A:B,2,0)</f>
        <v>Desnerck Dennis</v>
      </c>
      <c r="D938" s="81">
        <v>39861</v>
      </c>
      <c r="E938" s="56" t="s">
        <v>995</v>
      </c>
      <c r="F938" s="38">
        <f t="shared" si="34"/>
        <v>2</v>
      </c>
      <c r="G938" s="22">
        <f t="shared" si="35"/>
        <v>2009</v>
      </c>
      <c r="H938" s="22">
        <f>COUNTIF(B:B,B938)</f>
        <v>26</v>
      </c>
      <c r="I938" t="str">
        <f>VLOOKUP(B938,'controle 2022'!A:D,4,0)</f>
        <v>In dienst</v>
      </c>
    </row>
    <row r="939" spans="1:9">
      <c r="A939" s="45" t="s">
        <v>9</v>
      </c>
      <c r="B939" s="27">
        <v>16901</v>
      </c>
      <c r="C939" s="27" t="str">
        <f>VLOOKUP(B939,chauffeurslijst!A:B,2,0)</f>
        <v>Desnerck Dennis</v>
      </c>
      <c r="D939" s="81">
        <v>42109</v>
      </c>
      <c r="E939" s="56" t="s">
        <v>996</v>
      </c>
      <c r="F939" s="38">
        <f t="shared" si="34"/>
        <v>4</v>
      </c>
      <c r="G939" s="22">
        <f t="shared" si="35"/>
        <v>2015</v>
      </c>
      <c r="H939" s="22">
        <f>COUNTIF(B:B,B939)</f>
        <v>26</v>
      </c>
      <c r="I939" t="str">
        <f>VLOOKUP(B939,'controle 2022'!A:D,4,0)</f>
        <v>In dienst</v>
      </c>
    </row>
    <row r="940" spans="1:9">
      <c r="A940" s="45" t="s">
        <v>9</v>
      </c>
      <c r="B940" s="27">
        <v>16901</v>
      </c>
      <c r="C940" s="27" t="str">
        <f>VLOOKUP(B940,chauffeurslijst!A:B,2,0)</f>
        <v>Desnerck Dennis</v>
      </c>
      <c r="D940" s="81">
        <v>42212</v>
      </c>
      <c r="E940" s="56" t="s">
        <v>612</v>
      </c>
      <c r="F940" s="38">
        <f t="shared" si="34"/>
        <v>7</v>
      </c>
      <c r="G940" s="22">
        <f t="shared" si="35"/>
        <v>2015</v>
      </c>
      <c r="H940" s="22">
        <f>COUNTIF(B:B,B940)</f>
        <v>26</v>
      </c>
      <c r="I940" t="str">
        <f>VLOOKUP(B940,'controle 2022'!A:D,4,0)</f>
        <v>In dienst</v>
      </c>
    </row>
    <row r="941" spans="1:9" ht="30">
      <c r="A941" s="45" t="s">
        <v>27</v>
      </c>
      <c r="B941" s="27">
        <v>16901</v>
      </c>
      <c r="C941" s="27" t="str">
        <f>VLOOKUP(B941,chauffeurslijst!A:B,2,0)</f>
        <v>Desnerck Dennis</v>
      </c>
      <c r="D941" s="81">
        <v>42233</v>
      </c>
      <c r="E941" s="56" t="s">
        <v>997</v>
      </c>
      <c r="F941" s="38">
        <f t="shared" si="34"/>
        <v>8</v>
      </c>
      <c r="G941" s="22">
        <f t="shared" si="35"/>
        <v>2015</v>
      </c>
      <c r="H941" s="22">
        <f>COUNTIF(B:B,B941)</f>
        <v>26</v>
      </c>
      <c r="I941" t="str">
        <f>VLOOKUP(B941,'controle 2022'!A:D,4,0)</f>
        <v>In dienst</v>
      </c>
    </row>
    <row r="942" spans="1:9" ht="30">
      <c r="A942" s="45" t="s">
        <v>14</v>
      </c>
      <c r="B942" s="27">
        <v>16901</v>
      </c>
      <c r="C942" s="27" t="str">
        <f>VLOOKUP(B942,chauffeurslijst!A:B,2,0)</f>
        <v>Desnerck Dennis</v>
      </c>
      <c r="D942" s="81">
        <v>42233</v>
      </c>
      <c r="E942" s="56" t="s">
        <v>997</v>
      </c>
      <c r="F942" s="38">
        <f t="shared" si="34"/>
        <v>8</v>
      </c>
      <c r="G942" s="22">
        <f t="shared" si="35"/>
        <v>2015</v>
      </c>
      <c r="H942" s="22">
        <f>COUNTIF(B:B,B942)</f>
        <v>26</v>
      </c>
      <c r="I942" t="str">
        <f>VLOOKUP(B942,'controle 2022'!A:D,4,0)</f>
        <v>In dienst</v>
      </c>
    </row>
    <row r="943" spans="1:9" ht="30">
      <c r="A943" s="45" t="s">
        <v>65</v>
      </c>
      <c r="B943" s="27">
        <v>16901</v>
      </c>
      <c r="C943" s="27" t="str">
        <f>VLOOKUP(B943,chauffeurslijst!A:B,2,0)</f>
        <v>Desnerck Dennis</v>
      </c>
      <c r="D943" s="81">
        <v>42233</v>
      </c>
      <c r="E943" s="56" t="s">
        <v>997</v>
      </c>
      <c r="F943" s="38">
        <f t="shared" si="34"/>
        <v>8</v>
      </c>
      <c r="G943" s="22">
        <f t="shared" si="35"/>
        <v>2015</v>
      </c>
      <c r="H943" s="22">
        <f>COUNTIF(B:B,B943)</f>
        <v>26</v>
      </c>
      <c r="I943" t="str">
        <f>VLOOKUP(B943,'controle 2022'!A:D,4,0)</f>
        <v>In dienst</v>
      </c>
    </row>
    <row r="944" spans="1:9">
      <c r="A944" s="45" t="s">
        <v>27</v>
      </c>
      <c r="B944" s="27">
        <v>16901</v>
      </c>
      <c r="C944" s="27" t="str">
        <f>VLOOKUP(B944,chauffeurslijst!A:B,2,0)</f>
        <v>Desnerck Dennis</v>
      </c>
      <c r="D944" s="81">
        <v>42753</v>
      </c>
      <c r="E944" s="38" t="s">
        <v>998</v>
      </c>
      <c r="F944" s="38">
        <f t="shared" si="34"/>
        <v>1</v>
      </c>
      <c r="G944" s="22">
        <f t="shared" si="35"/>
        <v>2017</v>
      </c>
      <c r="H944" s="22">
        <f>COUNTIF(B:B,B944)</f>
        <v>26</v>
      </c>
      <c r="I944" t="str">
        <f>VLOOKUP(B944,'controle 2022'!A:D,4,0)</f>
        <v>In dienst</v>
      </c>
    </row>
    <row r="945" spans="1:9">
      <c r="A945" s="45" t="s">
        <v>9</v>
      </c>
      <c r="B945" s="27">
        <v>16901</v>
      </c>
      <c r="C945" s="27" t="str">
        <f>VLOOKUP(B945,chauffeurslijst!A:B,2,0)</f>
        <v>Desnerck Dennis</v>
      </c>
      <c r="D945" s="81">
        <v>42754</v>
      </c>
      <c r="E945" s="38" t="s">
        <v>48</v>
      </c>
      <c r="F945" s="38">
        <f t="shared" si="34"/>
        <v>1</v>
      </c>
      <c r="G945" s="22">
        <f t="shared" si="35"/>
        <v>2017</v>
      </c>
      <c r="H945" s="22">
        <f>COUNTIF(B:B,B945)</f>
        <v>26</v>
      </c>
      <c r="I945" t="str">
        <f>VLOOKUP(B945,'controle 2022'!A:D,4,0)</f>
        <v>In dienst</v>
      </c>
    </row>
    <row r="946" spans="1:9" ht="75">
      <c r="A946" s="45" t="s">
        <v>9</v>
      </c>
      <c r="B946" s="27">
        <v>16901</v>
      </c>
      <c r="C946" s="27" t="str">
        <f>VLOOKUP(B946,chauffeurslijst!A:B,2,0)</f>
        <v>Desnerck Dennis</v>
      </c>
      <c r="D946" s="81">
        <v>43070</v>
      </c>
      <c r="E946" s="38" t="s">
        <v>999</v>
      </c>
      <c r="F946" s="38">
        <f t="shared" si="34"/>
        <v>12</v>
      </c>
      <c r="G946" s="22">
        <f t="shared" si="35"/>
        <v>2017</v>
      </c>
      <c r="H946" s="22">
        <f>COUNTIF(B:B,B946)</f>
        <v>26</v>
      </c>
      <c r="I946" t="str">
        <f>VLOOKUP(B946,'controle 2022'!A:D,4,0)</f>
        <v>In dienst</v>
      </c>
    </row>
    <row r="947" spans="1:9">
      <c r="A947" s="45" t="s">
        <v>9</v>
      </c>
      <c r="B947" s="27">
        <v>16901</v>
      </c>
      <c r="C947" s="27" t="str">
        <f>VLOOKUP(B947,chauffeurslijst!A:B,2,0)</f>
        <v>Desnerck Dennis</v>
      </c>
      <c r="D947" s="81">
        <v>43117</v>
      </c>
      <c r="E947" s="38" t="s">
        <v>1000</v>
      </c>
      <c r="F947" s="38">
        <f t="shared" si="34"/>
        <v>1</v>
      </c>
      <c r="G947" s="22">
        <f t="shared" si="35"/>
        <v>2018</v>
      </c>
      <c r="H947" s="22">
        <f>COUNTIF(B:B,B947)</f>
        <v>26</v>
      </c>
      <c r="I947" t="str">
        <f>VLOOKUP(B947,'controle 2022'!A:D,4,0)</f>
        <v>In dienst</v>
      </c>
    </row>
    <row r="948" spans="1:9" ht="45">
      <c r="A948" s="45" t="s">
        <v>27</v>
      </c>
      <c r="B948" s="27">
        <v>16901</v>
      </c>
      <c r="C948" s="27" t="str">
        <f>VLOOKUP(B948,chauffeurslijst!A:B,2,0)</f>
        <v>Desnerck Dennis</v>
      </c>
      <c r="D948" s="81">
        <v>43130</v>
      </c>
      <c r="E948" s="38" t="s">
        <v>1001</v>
      </c>
      <c r="F948" s="38">
        <f t="shared" si="34"/>
        <v>1</v>
      </c>
      <c r="G948" s="22">
        <f t="shared" si="35"/>
        <v>2018</v>
      </c>
      <c r="H948" s="22">
        <f>COUNTIF(B:B,B948)</f>
        <v>26</v>
      </c>
      <c r="I948" t="str">
        <f>VLOOKUP(B948,'controle 2022'!A:D,4,0)</f>
        <v>In dienst</v>
      </c>
    </row>
    <row r="949" spans="1:9" ht="30">
      <c r="A949" s="45" t="s">
        <v>23</v>
      </c>
      <c r="B949" s="27">
        <v>16901</v>
      </c>
      <c r="C949" s="27" t="str">
        <f>VLOOKUP(B949,chauffeurslijst!A:B,2,0)</f>
        <v>Desnerck Dennis</v>
      </c>
      <c r="D949" s="81">
        <v>43138</v>
      </c>
      <c r="E949" s="38" t="s">
        <v>1002</v>
      </c>
      <c r="F949" s="38">
        <f t="shared" si="34"/>
        <v>2</v>
      </c>
      <c r="G949" s="22">
        <f t="shared" si="35"/>
        <v>2018</v>
      </c>
      <c r="H949" s="22">
        <f>COUNTIF(B:B,B949)</f>
        <v>26</v>
      </c>
      <c r="I949" t="str">
        <f>VLOOKUP(B949,'controle 2022'!A:D,4,0)</f>
        <v>In dienst</v>
      </c>
    </row>
    <row r="950" spans="1:9" ht="30">
      <c r="A950" s="45" t="s">
        <v>23</v>
      </c>
      <c r="B950" s="27">
        <v>16901</v>
      </c>
      <c r="C950" s="27" t="str">
        <f>VLOOKUP(B950,chauffeurslijst!A:B,2,0)</f>
        <v>Desnerck Dennis</v>
      </c>
      <c r="D950" s="81">
        <v>43153</v>
      </c>
      <c r="E950" s="38" t="s">
        <v>1003</v>
      </c>
      <c r="F950" s="38">
        <f t="shared" si="34"/>
        <v>2</v>
      </c>
      <c r="G950" s="22">
        <f t="shared" si="35"/>
        <v>2018</v>
      </c>
      <c r="H950" s="22">
        <f>COUNTIF(B:B,B950)</f>
        <v>26</v>
      </c>
      <c r="I950" t="str">
        <f>VLOOKUP(B950,'controle 2022'!A:D,4,0)</f>
        <v>In dienst</v>
      </c>
    </row>
    <row r="951" spans="1:9">
      <c r="A951" s="45" t="s">
        <v>23</v>
      </c>
      <c r="B951" s="27">
        <v>16901</v>
      </c>
      <c r="C951" s="27" t="str">
        <f>VLOOKUP(B951,chauffeurslijst!A:B,2,0)</f>
        <v>Desnerck Dennis</v>
      </c>
      <c r="D951" s="81">
        <v>43160</v>
      </c>
      <c r="E951" s="38" t="s">
        <v>1004</v>
      </c>
      <c r="F951" s="38">
        <f t="shared" si="34"/>
        <v>3</v>
      </c>
      <c r="G951" s="22">
        <f t="shared" si="35"/>
        <v>2018</v>
      </c>
      <c r="H951" s="22">
        <f>COUNTIF(B:B,B951)</f>
        <v>26</v>
      </c>
      <c r="I951" t="str">
        <f>VLOOKUP(B951,'controle 2022'!A:D,4,0)</f>
        <v>In dienst</v>
      </c>
    </row>
    <row r="952" spans="1:9">
      <c r="A952" s="45" t="s">
        <v>23</v>
      </c>
      <c r="B952" s="27">
        <v>16901</v>
      </c>
      <c r="C952" s="27" t="str">
        <f>VLOOKUP(B952,chauffeurslijst!A:B,2,0)</f>
        <v>Desnerck Dennis</v>
      </c>
      <c r="D952" s="81">
        <v>43168</v>
      </c>
      <c r="E952" s="38" t="s">
        <v>1005</v>
      </c>
      <c r="F952" s="38">
        <f t="shared" si="34"/>
        <v>3</v>
      </c>
      <c r="G952" s="22">
        <f t="shared" si="35"/>
        <v>2018</v>
      </c>
      <c r="H952" s="22">
        <f>COUNTIF(B:B,B952)</f>
        <v>26</v>
      </c>
      <c r="I952" t="str">
        <f>VLOOKUP(B952,'controle 2022'!A:D,4,0)</f>
        <v>In dienst</v>
      </c>
    </row>
    <row r="953" spans="1:9" ht="30">
      <c r="A953" s="45" t="s">
        <v>9</v>
      </c>
      <c r="B953" s="27">
        <v>16901</v>
      </c>
      <c r="C953" s="27" t="str">
        <f>VLOOKUP(B953,chauffeurslijst!A:B,2,0)</f>
        <v>Desnerck Dennis</v>
      </c>
      <c r="D953" s="81">
        <v>43278</v>
      </c>
      <c r="E953" s="38" t="s">
        <v>1006</v>
      </c>
      <c r="F953" s="38">
        <f t="shared" si="34"/>
        <v>6</v>
      </c>
      <c r="G953" s="22">
        <f t="shared" si="35"/>
        <v>2018</v>
      </c>
      <c r="H953" s="22">
        <f>COUNTIF(B:B,B953)</f>
        <v>26</v>
      </c>
      <c r="I953" t="str">
        <f>VLOOKUP(B953,'controle 2022'!A:D,4,0)</f>
        <v>In dienst</v>
      </c>
    </row>
    <row r="954" spans="1:9" ht="45">
      <c r="A954" s="45" t="s">
        <v>23</v>
      </c>
      <c r="B954" s="27">
        <v>16901</v>
      </c>
      <c r="C954" s="27" t="str">
        <f>VLOOKUP(B954,chauffeurslijst!A:B,2,0)</f>
        <v>Desnerck Dennis</v>
      </c>
      <c r="D954" s="81">
        <v>43686</v>
      </c>
      <c r="E954" s="38" t="s">
        <v>1007</v>
      </c>
      <c r="F954" s="38">
        <f t="shared" si="34"/>
        <v>8</v>
      </c>
      <c r="G954" s="22">
        <f t="shared" si="35"/>
        <v>2019</v>
      </c>
      <c r="H954" s="22">
        <f>COUNTIF(B:B,B954)</f>
        <v>26</v>
      </c>
      <c r="I954" t="str">
        <f>VLOOKUP(B954,'controle 2022'!A:D,4,0)</f>
        <v>In dienst</v>
      </c>
    </row>
    <row r="955" spans="1:9" ht="90">
      <c r="A955" s="45" t="s">
        <v>23</v>
      </c>
      <c r="B955" s="27">
        <v>16901</v>
      </c>
      <c r="C955" s="27" t="str">
        <f>VLOOKUP(B955,chauffeurslijst!A:B,2,0)</f>
        <v>Desnerck Dennis</v>
      </c>
      <c r="D955" s="81">
        <v>43699</v>
      </c>
      <c r="E955" s="38" t="s">
        <v>1008</v>
      </c>
      <c r="F955" s="38">
        <f t="shared" si="34"/>
        <v>8</v>
      </c>
      <c r="G955" s="22">
        <f t="shared" si="35"/>
        <v>2019</v>
      </c>
      <c r="H955" s="22">
        <f>COUNTIF(B:B,B955)</f>
        <v>26</v>
      </c>
      <c r="I955" t="str">
        <f>VLOOKUP(B955,'controle 2022'!A:D,4,0)</f>
        <v>In dienst</v>
      </c>
    </row>
    <row r="956" spans="1:9" ht="60">
      <c r="A956" s="45" t="s">
        <v>23</v>
      </c>
      <c r="B956" s="27">
        <v>16901</v>
      </c>
      <c r="C956" s="27" t="str">
        <f>VLOOKUP(B956,chauffeurslijst!A:B,2,0)</f>
        <v>Desnerck Dennis</v>
      </c>
      <c r="D956" s="81">
        <v>43738</v>
      </c>
      <c r="E956" s="38" t="s">
        <v>1009</v>
      </c>
      <c r="F956" s="38">
        <f t="shared" si="34"/>
        <v>9</v>
      </c>
      <c r="G956" s="22">
        <f t="shared" si="35"/>
        <v>2019</v>
      </c>
      <c r="H956" s="22">
        <f>COUNTIF(B:B,B956)</f>
        <v>26</v>
      </c>
      <c r="I956" t="str">
        <f>VLOOKUP(B956,'controle 2022'!A:D,4,0)</f>
        <v>In dienst</v>
      </c>
    </row>
    <row r="957" spans="1:9" ht="75">
      <c r="A957" s="45" t="s">
        <v>23</v>
      </c>
      <c r="B957" s="27">
        <v>16901</v>
      </c>
      <c r="C957" s="27" t="str">
        <f>VLOOKUP(B957,chauffeurslijst!A:B,2,0)</f>
        <v>Desnerck Dennis</v>
      </c>
      <c r="D957" s="81">
        <v>43768</v>
      </c>
      <c r="E957" s="38" t="s">
        <v>1010</v>
      </c>
      <c r="F957" s="38">
        <f t="shared" si="34"/>
        <v>10</v>
      </c>
      <c r="G957" s="22">
        <f t="shared" si="35"/>
        <v>2019</v>
      </c>
      <c r="H957" s="22">
        <f>COUNTIF(B:B,B957)</f>
        <v>26</v>
      </c>
      <c r="I957" t="str">
        <f>VLOOKUP(B957,'controle 2022'!A:D,4,0)</f>
        <v>In dienst</v>
      </c>
    </row>
    <row r="958" spans="1:9" ht="60">
      <c r="A958" s="45" t="s">
        <v>23</v>
      </c>
      <c r="B958" s="27">
        <v>16901</v>
      </c>
      <c r="C958" s="27" t="str">
        <f>VLOOKUP(B958,chauffeurslijst!A:B,2,0)</f>
        <v>Desnerck Dennis</v>
      </c>
      <c r="D958" s="81">
        <v>43777</v>
      </c>
      <c r="E958" s="38" t="s">
        <v>1011</v>
      </c>
      <c r="F958" s="38">
        <f t="shared" si="34"/>
        <v>11</v>
      </c>
      <c r="G958" s="22">
        <f t="shared" si="35"/>
        <v>2019</v>
      </c>
      <c r="H958" s="22">
        <f>COUNTIF(B:B,B958)</f>
        <v>26</v>
      </c>
      <c r="I958" t="str">
        <f>VLOOKUP(B958,'controle 2022'!A:D,4,0)</f>
        <v>In dienst</v>
      </c>
    </row>
    <row r="959" spans="1:9" ht="30">
      <c r="A959" s="45" t="s">
        <v>23</v>
      </c>
      <c r="B959" s="27">
        <v>16901</v>
      </c>
      <c r="C959" s="27" t="str">
        <f>VLOOKUP(B959,chauffeurslijst!A:B,2,0)</f>
        <v>Desnerck Dennis</v>
      </c>
      <c r="D959" s="81">
        <v>43789</v>
      </c>
      <c r="E959" s="38" t="s">
        <v>1012</v>
      </c>
      <c r="F959" s="38">
        <f t="shared" si="34"/>
        <v>11</v>
      </c>
      <c r="G959" s="22">
        <f t="shared" si="35"/>
        <v>2019</v>
      </c>
      <c r="H959" s="22">
        <f>COUNTIF(B:B,B959)</f>
        <v>26</v>
      </c>
      <c r="I959" t="str">
        <f>VLOOKUP(B959,'controle 2022'!A:D,4,0)</f>
        <v>In dienst</v>
      </c>
    </row>
    <row r="960" spans="1:9" ht="180">
      <c r="A960" s="45" t="s">
        <v>23</v>
      </c>
      <c r="B960" s="27">
        <v>16901</v>
      </c>
      <c r="C960" s="27" t="str">
        <f>VLOOKUP(B960,chauffeurslijst!A:B,2,0)</f>
        <v>Desnerck Dennis</v>
      </c>
      <c r="D960" s="81">
        <v>43838</v>
      </c>
      <c r="E960" s="38" t="s">
        <v>1013</v>
      </c>
      <c r="F960" s="38">
        <f t="shared" si="34"/>
        <v>1</v>
      </c>
      <c r="G960" s="22">
        <f t="shared" si="35"/>
        <v>2020</v>
      </c>
      <c r="H960" s="22">
        <f>COUNTIF(B:B,B960)</f>
        <v>26</v>
      </c>
      <c r="I960" t="str">
        <f>VLOOKUP(B960,'controle 2022'!A:D,4,0)</f>
        <v>In dienst</v>
      </c>
    </row>
    <row r="961" spans="1:9" ht="75">
      <c r="A961" s="45" t="s">
        <v>23</v>
      </c>
      <c r="B961" s="27">
        <v>16901</v>
      </c>
      <c r="C961" s="27" t="str">
        <f>VLOOKUP(B961,[1]chauffeurslijst!A:B,2,0)</f>
        <v>Desnerck Dennis</v>
      </c>
      <c r="D961" s="81">
        <v>44098</v>
      </c>
      <c r="E961" s="37" t="s">
        <v>1014</v>
      </c>
      <c r="F961" s="38">
        <f t="shared" si="34"/>
        <v>9</v>
      </c>
      <c r="G961" s="22">
        <f t="shared" si="35"/>
        <v>2020</v>
      </c>
      <c r="H961" s="22">
        <f>COUNTIF(B:B,B961)</f>
        <v>26</v>
      </c>
      <c r="I961" t="str">
        <f>VLOOKUP(B961,'controle 2022'!A:D,4,0)</f>
        <v>In dienst</v>
      </c>
    </row>
    <row r="962" spans="1:9">
      <c r="A962" s="45" t="s">
        <v>128</v>
      </c>
      <c r="B962" s="27">
        <v>16901</v>
      </c>
      <c r="C962" s="27" t="s">
        <v>1015</v>
      </c>
      <c r="D962" s="81">
        <v>44720</v>
      </c>
      <c r="E962" s="37" t="s">
        <v>1016</v>
      </c>
      <c r="F962" s="38">
        <f t="shared" si="34"/>
        <v>6</v>
      </c>
      <c r="G962" s="22">
        <f t="shared" si="35"/>
        <v>2022</v>
      </c>
      <c r="H962" s="22">
        <f>COUNTIF(B:B,B962)</f>
        <v>26</v>
      </c>
      <c r="I962" t="str">
        <f>VLOOKUP(B962,'controle 2022'!A:D,4,0)</f>
        <v>In dienst</v>
      </c>
    </row>
    <row r="963" spans="1:9" ht="90">
      <c r="A963" s="45" t="s">
        <v>128</v>
      </c>
      <c r="B963" s="27">
        <v>16901</v>
      </c>
      <c r="C963" s="27" t="s">
        <v>1015</v>
      </c>
      <c r="D963" s="81">
        <v>45315</v>
      </c>
      <c r="E963" s="37" t="s">
        <v>1017</v>
      </c>
      <c r="F963" s="38">
        <f t="shared" si="34"/>
        <v>1</v>
      </c>
      <c r="G963" s="22">
        <f t="shared" si="35"/>
        <v>2024</v>
      </c>
      <c r="H963" s="22">
        <f>COUNTIF(B:B,B963)</f>
        <v>26</v>
      </c>
      <c r="I963" t="str">
        <f>VLOOKUP(B963,'controle 2022'!A:D,4,0)</f>
        <v>In dienst</v>
      </c>
    </row>
    <row r="964" spans="1:9" ht="120">
      <c r="A964" s="45" t="s">
        <v>27</v>
      </c>
      <c r="B964" s="27">
        <v>16970</v>
      </c>
      <c r="C964" s="27" t="s">
        <v>1018</v>
      </c>
      <c r="D964" s="81">
        <v>44952</v>
      </c>
      <c r="E964" s="37" t="s">
        <v>1019</v>
      </c>
      <c r="F964" s="38">
        <f t="shared" si="34"/>
        <v>1</v>
      </c>
      <c r="G964" s="22">
        <f t="shared" si="35"/>
        <v>2023</v>
      </c>
      <c r="H964" s="22">
        <f>COUNTIF(B:B,B964)</f>
        <v>1</v>
      </c>
      <c r="I964" t="str">
        <f>VLOOKUP(B964,'controle 2022'!A:D,4,0)</f>
        <v>In dienst</v>
      </c>
    </row>
    <row r="965" spans="1:9" ht="60">
      <c r="A965" s="45" t="s">
        <v>199</v>
      </c>
      <c r="B965" s="27">
        <v>16971</v>
      </c>
      <c r="C965" s="27" t="str">
        <f>VLOOKUP(B965,chauffeurslijst!A:B,2,0)</f>
        <v>Van Landschoot Jürgen</v>
      </c>
      <c r="D965" s="81">
        <v>42356</v>
      </c>
      <c r="E965" s="56" t="s">
        <v>1020</v>
      </c>
      <c r="F965" s="38">
        <f t="shared" si="34"/>
        <v>12</v>
      </c>
      <c r="G965" s="22">
        <f t="shared" si="35"/>
        <v>2015</v>
      </c>
      <c r="H965" s="22">
        <f>COUNTIF(B:B,B965)</f>
        <v>9</v>
      </c>
      <c r="I965" t="str">
        <f>VLOOKUP(B965,'controle 2022'!A:D,4,0)</f>
        <v>In dienst</v>
      </c>
    </row>
    <row r="966" spans="1:9">
      <c r="A966" s="45" t="s">
        <v>9</v>
      </c>
      <c r="B966" s="27">
        <v>16971</v>
      </c>
      <c r="C966" s="27" t="str">
        <f>VLOOKUP(B966,chauffeurslijst!A:B,2,0)</f>
        <v>Van Landschoot Jürgen</v>
      </c>
      <c r="D966" s="81">
        <v>42626</v>
      </c>
      <c r="E966" s="56" t="s">
        <v>22</v>
      </c>
      <c r="F966" s="38">
        <f t="shared" si="34"/>
        <v>9</v>
      </c>
      <c r="G966" s="22">
        <f t="shared" si="35"/>
        <v>2016</v>
      </c>
      <c r="H966" s="22">
        <f>COUNTIF(B:B,B966)</f>
        <v>9</v>
      </c>
      <c r="I966" t="str">
        <f>VLOOKUP(B966,'controle 2022'!A:D,4,0)</f>
        <v>In dienst</v>
      </c>
    </row>
    <row r="967" spans="1:9">
      <c r="A967" s="45" t="s">
        <v>27</v>
      </c>
      <c r="B967" s="27">
        <v>16971</v>
      </c>
      <c r="C967" s="27" t="str">
        <f>VLOOKUP(B967,chauffeurslijst!A:B,2,0)</f>
        <v>Van Landschoot Jürgen</v>
      </c>
      <c r="D967" s="81">
        <v>42656</v>
      </c>
      <c r="E967" s="38" t="s">
        <v>1021</v>
      </c>
      <c r="F967" s="38">
        <f t="shared" si="34"/>
        <v>10</v>
      </c>
      <c r="G967" s="22">
        <f t="shared" si="35"/>
        <v>2016</v>
      </c>
      <c r="H967" s="22">
        <f>COUNTIF(B:B,B967)</f>
        <v>9</v>
      </c>
      <c r="I967" t="str">
        <f>VLOOKUP(B967,'controle 2022'!A:D,4,0)</f>
        <v>In dienst</v>
      </c>
    </row>
    <row r="968" spans="1:9" ht="120">
      <c r="A968" s="45" t="s">
        <v>1022</v>
      </c>
      <c r="B968" s="27">
        <v>16971</v>
      </c>
      <c r="C968" s="27" t="str">
        <f>VLOOKUP(B968,chauffeurslijst!A:B,2,0)</f>
        <v>Van Landschoot Jürgen</v>
      </c>
      <c r="D968" s="81">
        <v>44434</v>
      </c>
      <c r="E968" s="38" t="s">
        <v>1023</v>
      </c>
      <c r="F968" s="38">
        <f t="shared" si="34"/>
        <v>8</v>
      </c>
      <c r="G968" s="22">
        <f t="shared" si="35"/>
        <v>2021</v>
      </c>
      <c r="H968" s="22">
        <f>COUNTIF(B:B,B968)</f>
        <v>9</v>
      </c>
      <c r="I968" t="str">
        <f>VLOOKUP(B968,'controle 2022'!A:D,4,0)</f>
        <v>In dienst</v>
      </c>
    </row>
    <row r="969" spans="1:9" ht="90">
      <c r="A969" s="45" t="s">
        <v>1024</v>
      </c>
      <c r="B969" s="27">
        <v>16971</v>
      </c>
      <c r="C969" s="27" t="str">
        <f>VLOOKUP(B969,chauffeurslijst!A:B,2,0)</f>
        <v>Van Landschoot Jürgen</v>
      </c>
      <c r="D969" s="81">
        <v>44442</v>
      </c>
      <c r="E969" s="38" t="s">
        <v>1025</v>
      </c>
      <c r="F969" s="38">
        <f t="shared" si="34"/>
        <v>9</v>
      </c>
      <c r="G969" s="22">
        <f t="shared" si="35"/>
        <v>2021</v>
      </c>
      <c r="H969" s="22">
        <f>COUNTIF(B:B,B969)</f>
        <v>9</v>
      </c>
      <c r="I969" t="str">
        <f>VLOOKUP(B969,'controle 2022'!A:D,4,0)</f>
        <v>In dienst</v>
      </c>
    </row>
    <row r="970" spans="1:9" ht="90">
      <c r="A970" s="45" t="s">
        <v>1026</v>
      </c>
      <c r="B970" s="27">
        <v>16971</v>
      </c>
      <c r="C970" s="27" t="str">
        <f>VLOOKUP(B970,chauffeurslijst!A:B,2,0)</f>
        <v>Van Landschoot Jürgen</v>
      </c>
      <c r="D970" s="81">
        <v>44629</v>
      </c>
      <c r="E970" s="38" t="s">
        <v>1027</v>
      </c>
      <c r="F970" s="38">
        <f t="shared" si="34"/>
        <v>3</v>
      </c>
      <c r="G970" s="22">
        <f t="shared" si="35"/>
        <v>2022</v>
      </c>
      <c r="H970" s="22">
        <f>COUNTIF(B:B,B970)</f>
        <v>9</v>
      </c>
      <c r="I970" t="str">
        <f>VLOOKUP(B970,'controle 2022'!A:D,4,0)</f>
        <v>In dienst</v>
      </c>
    </row>
    <row r="971" spans="1:9">
      <c r="A971" s="45" t="s">
        <v>128</v>
      </c>
      <c r="B971" s="27">
        <v>16971</v>
      </c>
      <c r="C971" s="27" t="s">
        <v>1028</v>
      </c>
      <c r="D971" s="81">
        <v>44741</v>
      </c>
      <c r="E971" s="38" t="s">
        <v>1029</v>
      </c>
      <c r="F971" s="38">
        <f t="shared" si="34"/>
        <v>6</v>
      </c>
      <c r="G971" s="22">
        <f t="shared" si="35"/>
        <v>2022</v>
      </c>
      <c r="H971" s="22">
        <f>COUNTIF(B:B,B971)</f>
        <v>9</v>
      </c>
      <c r="I971" t="str">
        <f>VLOOKUP(B971,'controle 2022'!A:D,4,0)</f>
        <v>In dienst</v>
      </c>
    </row>
    <row r="972" spans="1:9" ht="165">
      <c r="A972" s="45" t="s">
        <v>451</v>
      </c>
      <c r="B972" s="27">
        <v>16971</v>
      </c>
      <c r="C972" s="27" t="s">
        <v>1028</v>
      </c>
      <c r="D972" s="81">
        <v>44959</v>
      </c>
      <c r="E972" s="38" t="s">
        <v>1030</v>
      </c>
      <c r="F972" s="38">
        <f t="shared" si="34"/>
        <v>2</v>
      </c>
      <c r="G972" s="22">
        <f t="shared" si="35"/>
        <v>2023</v>
      </c>
      <c r="H972" s="22">
        <f>COUNTIF(B:B,B972)</f>
        <v>9</v>
      </c>
      <c r="I972" t="str">
        <f>VLOOKUP(B972,'controle 2022'!A:D,4,0)</f>
        <v>In dienst</v>
      </c>
    </row>
    <row r="973" spans="1:9" ht="135">
      <c r="A973" s="45" t="s">
        <v>451</v>
      </c>
      <c r="B973" s="27">
        <v>16971</v>
      </c>
      <c r="C973" s="27" t="s">
        <v>1028</v>
      </c>
      <c r="D973" s="81">
        <v>45478</v>
      </c>
      <c r="E973" s="38" t="s">
        <v>1031</v>
      </c>
      <c r="F973" s="38">
        <f t="shared" si="34"/>
        <v>7</v>
      </c>
      <c r="G973" s="22">
        <f t="shared" si="35"/>
        <v>2024</v>
      </c>
      <c r="H973" s="22">
        <f>COUNTIF(B:B,B973)</f>
        <v>9</v>
      </c>
      <c r="I973" t="str">
        <f>VLOOKUP(B973,'controle 2022'!A:D,4,0)</f>
        <v>In dienst</v>
      </c>
    </row>
    <row r="974" spans="1:9">
      <c r="A974" s="45" t="s">
        <v>9</v>
      </c>
      <c r="B974" s="27">
        <v>17554</v>
      </c>
      <c r="C974" s="27" t="str">
        <f>VLOOKUP(B974,chauffeurslijst!A:B,2,0)</f>
        <v>Van De Vyver Gregory</v>
      </c>
      <c r="D974" s="81">
        <v>42626</v>
      </c>
      <c r="E974" s="38" t="s">
        <v>22</v>
      </c>
      <c r="F974" s="38">
        <f t="shared" si="34"/>
        <v>9</v>
      </c>
      <c r="G974" s="22">
        <f t="shared" si="35"/>
        <v>2016</v>
      </c>
      <c r="H974" s="22">
        <f>COUNTIF(B:B,B974)</f>
        <v>1</v>
      </c>
      <c r="I974" t="str">
        <f>VLOOKUP(B974,'controle 2022'!A:D,4,0)</f>
        <v>In dienst</v>
      </c>
    </row>
    <row r="975" spans="1:9" ht="30">
      <c r="A975" s="47" t="s">
        <v>38</v>
      </c>
      <c r="B975" s="27">
        <v>17555</v>
      </c>
      <c r="C975" s="27" t="str">
        <f>VLOOKUP(B975,chauffeurslijst!A:B,2,0)</f>
        <v>DeBisschop Wendy</v>
      </c>
      <c r="D975" s="81">
        <v>40962</v>
      </c>
      <c r="E975" s="38" t="s">
        <v>1032</v>
      </c>
      <c r="F975" s="38">
        <f t="shared" si="34"/>
        <v>2</v>
      </c>
      <c r="G975" s="22">
        <f t="shared" si="35"/>
        <v>2012</v>
      </c>
      <c r="H975" s="22">
        <f>COUNTIF(B:B,B975)</f>
        <v>15</v>
      </c>
      <c r="I975" t="str">
        <f>VLOOKUP(B975,'controle 2022'!A:D,4,0)</f>
        <v>In dienst</v>
      </c>
    </row>
    <row r="976" spans="1:9">
      <c r="A976" s="45" t="s">
        <v>27</v>
      </c>
      <c r="B976" s="27">
        <v>17555</v>
      </c>
      <c r="C976" s="27" t="str">
        <f>VLOOKUP(B976,chauffeurslijst!A:B,2,0)</f>
        <v>DeBisschop Wendy</v>
      </c>
      <c r="D976" s="81">
        <v>40962</v>
      </c>
      <c r="E976" s="56">
        <v>40962</v>
      </c>
      <c r="F976" s="38">
        <f t="shared" si="34"/>
        <v>2</v>
      </c>
      <c r="G976" s="22">
        <f t="shared" si="35"/>
        <v>2012</v>
      </c>
      <c r="H976" s="22">
        <f>COUNTIF(B:B,B976)</f>
        <v>15</v>
      </c>
      <c r="I976" t="str">
        <f>VLOOKUP(B976,'controle 2022'!A:D,4,0)</f>
        <v>In dienst</v>
      </c>
    </row>
    <row r="977" spans="1:9">
      <c r="A977" s="45" t="s">
        <v>9</v>
      </c>
      <c r="B977" s="27">
        <v>17555</v>
      </c>
      <c r="C977" s="27" t="str">
        <f>VLOOKUP(B977,chauffeurslijst!A:B,2,0)</f>
        <v>DeBisschop Wendy</v>
      </c>
      <c r="D977" s="81">
        <v>41582</v>
      </c>
      <c r="E977" s="41" t="s">
        <v>1033</v>
      </c>
      <c r="F977" s="38">
        <f t="shared" si="34"/>
        <v>11</v>
      </c>
      <c r="G977" s="22">
        <f t="shared" si="35"/>
        <v>2013</v>
      </c>
      <c r="H977" s="22">
        <f>COUNTIF(B:B,B977)</f>
        <v>15</v>
      </c>
      <c r="I977" t="str">
        <f>VLOOKUP(B977,'controle 2022'!A:D,4,0)</f>
        <v>In dienst</v>
      </c>
    </row>
    <row r="978" spans="1:9">
      <c r="A978" s="45" t="s">
        <v>27</v>
      </c>
      <c r="B978" s="27">
        <v>17555</v>
      </c>
      <c r="C978" s="27" t="str">
        <f>VLOOKUP(B978,chauffeurslijst!A:B,2,0)</f>
        <v>DeBisschop Wendy</v>
      </c>
      <c r="D978" s="81">
        <v>41725</v>
      </c>
      <c r="E978" s="41" t="s">
        <v>1034</v>
      </c>
      <c r="F978" s="38">
        <f t="shared" si="34"/>
        <v>3</v>
      </c>
      <c r="G978" s="22">
        <f t="shared" si="35"/>
        <v>2014</v>
      </c>
      <c r="H978" s="22">
        <f>COUNTIF(B:B,B978)</f>
        <v>15</v>
      </c>
      <c r="I978" t="str">
        <f>VLOOKUP(B978,'controle 2022'!A:D,4,0)</f>
        <v>In dienst</v>
      </c>
    </row>
    <row r="979" spans="1:9">
      <c r="A979" s="45" t="s">
        <v>9</v>
      </c>
      <c r="B979" s="27">
        <v>17555</v>
      </c>
      <c r="C979" s="27" t="str">
        <f>VLOOKUP(B979,chauffeurslijst!A:B,2,0)</f>
        <v>DeBisschop Wendy</v>
      </c>
      <c r="D979" s="81">
        <v>41806</v>
      </c>
      <c r="E979" s="41" t="s">
        <v>1035</v>
      </c>
      <c r="F979" s="38">
        <f t="shared" si="34"/>
        <v>6</v>
      </c>
      <c r="G979" s="22">
        <f t="shared" si="35"/>
        <v>2014</v>
      </c>
      <c r="H979" s="22">
        <f>COUNTIF(B:B,B979)</f>
        <v>15</v>
      </c>
      <c r="I979" t="str">
        <f>VLOOKUP(B979,'controle 2022'!A:D,4,0)</f>
        <v>In dienst</v>
      </c>
    </row>
    <row r="980" spans="1:9">
      <c r="A980" s="45" t="s">
        <v>27</v>
      </c>
      <c r="B980" s="27">
        <v>17555</v>
      </c>
      <c r="C980" s="27" t="str">
        <f>VLOOKUP(B980,chauffeurslijst!A:B,2,0)</f>
        <v>DeBisschop Wendy</v>
      </c>
      <c r="D980" s="81">
        <v>42066</v>
      </c>
      <c r="E980" s="41" t="s">
        <v>1036</v>
      </c>
      <c r="F980" s="38">
        <f t="shared" si="34"/>
        <v>3</v>
      </c>
      <c r="G980" s="22">
        <f t="shared" si="35"/>
        <v>2015</v>
      </c>
      <c r="H980" s="22">
        <f>COUNTIF(B:B,B980)</f>
        <v>15</v>
      </c>
      <c r="I980" t="str">
        <f>VLOOKUP(B980,'controle 2022'!A:D,4,0)</f>
        <v>In dienst</v>
      </c>
    </row>
    <row r="981" spans="1:9">
      <c r="A981" s="45" t="s">
        <v>9</v>
      </c>
      <c r="B981" s="27">
        <v>17555</v>
      </c>
      <c r="C981" s="27" t="str">
        <f>VLOOKUP(B981,chauffeurslijst!A:B,2,0)</f>
        <v>DeBisschop Wendy</v>
      </c>
      <c r="D981" s="81">
        <v>42626</v>
      </c>
      <c r="E981" s="38" t="s">
        <v>22</v>
      </c>
      <c r="F981" s="38">
        <f t="shared" si="34"/>
        <v>9</v>
      </c>
      <c r="G981" s="22">
        <f t="shared" si="35"/>
        <v>2016</v>
      </c>
      <c r="H981" s="22">
        <f>COUNTIF(B:B,B981)</f>
        <v>15</v>
      </c>
      <c r="I981" t="str">
        <f>VLOOKUP(B981,'controle 2022'!A:D,4,0)</f>
        <v>In dienst</v>
      </c>
    </row>
    <row r="982" spans="1:9" ht="45">
      <c r="A982" s="47" t="s">
        <v>23</v>
      </c>
      <c r="B982" s="27">
        <v>17555</v>
      </c>
      <c r="C982" s="27" t="str">
        <f>VLOOKUP(B982,chauffeurslijst!A:B,2,0)</f>
        <v>DeBisschop Wendy</v>
      </c>
      <c r="D982" s="81">
        <v>42944</v>
      </c>
      <c r="E982" s="38" t="s">
        <v>1037</v>
      </c>
      <c r="F982" s="38">
        <f t="shared" si="34"/>
        <v>7</v>
      </c>
      <c r="G982" s="22">
        <f t="shared" si="35"/>
        <v>2017</v>
      </c>
      <c r="H982" s="22">
        <f>COUNTIF(B:B,B982)</f>
        <v>15</v>
      </c>
      <c r="I982" t="str">
        <f>VLOOKUP(B982,'controle 2022'!A:D,4,0)</f>
        <v>In dienst</v>
      </c>
    </row>
    <row r="983" spans="1:9">
      <c r="A983" s="45" t="s">
        <v>9</v>
      </c>
      <c r="B983" s="27">
        <v>17555</v>
      </c>
      <c r="C983" s="27" t="str">
        <f>VLOOKUP(B983,chauffeurslijst!A:B,2,0)</f>
        <v>DeBisschop Wendy</v>
      </c>
      <c r="D983" s="81">
        <v>42982</v>
      </c>
      <c r="E983" s="38" t="s">
        <v>1038</v>
      </c>
      <c r="F983" s="38">
        <f t="shared" si="34"/>
        <v>9</v>
      </c>
      <c r="G983" s="22">
        <f t="shared" si="35"/>
        <v>2017</v>
      </c>
      <c r="H983" s="22">
        <f>COUNTIF(B:B,B983)</f>
        <v>15</v>
      </c>
      <c r="I983" t="str">
        <f>VLOOKUP(B983,'controle 2022'!A:D,4,0)</f>
        <v>In dienst</v>
      </c>
    </row>
    <row r="984" spans="1:9">
      <c r="A984" s="45" t="s">
        <v>27</v>
      </c>
      <c r="B984" s="27">
        <v>17555</v>
      </c>
      <c r="C984" s="27" t="str">
        <f>VLOOKUP(B984,chauffeurslijst!A:B,2,0)</f>
        <v>DeBisschop Wendy</v>
      </c>
      <c r="D984" s="81">
        <v>43153</v>
      </c>
      <c r="E984" s="38" t="s">
        <v>82</v>
      </c>
      <c r="F984" s="38">
        <f t="shared" si="34"/>
        <v>2</v>
      </c>
      <c r="G984" s="22">
        <f t="shared" si="35"/>
        <v>2018</v>
      </c>
      <c r="H984" s="22">
        <f>COUNTIF(B:B,B984)</f>
        <v>15</v>
      </c>
      <c r="I984" t="str">
        <f>VLOOKUP(B984,'controle 2022'!A:D,4,0)</f>
        <v>In dienst</v>
      </c>
    </row>
    <row r="985" spans="1:9" ht="30">
      <c r="A985" s="45" t="s">
        <v>27</v>
      </c>
      <c r="B985" s="27">
        <v>17555</v>
      </c>
      <c r="C985" s="27" t="str">
        <f>VLOOKUP(B985,chauffeurslijst!A:B,2,0)</f>
        <v>DeBisschop Wendy</v>
      </c>
      <c r="D985" s="81">
        <v>43482</v>
      </c>
      <c r="E985" s="38" t="s">
        <v>1039</v>
      </c>
      <c r="F985" s="38">
        <f t="shared" si="34"/>
        <v>1</v>
      </c>
      <c r="G985" s="22">
        <f t="shared" si="35"/>
        <v>2019</v>
      </c>
      <c r="H985" s="22">
        <f>COUNTIF(B:B,B985)</f>
        <v>15</v>
      </c>
      <c r="I985" t="str">
        <f>VLOOKUP(B985,'controle 2022'!A:D,4,0)</f>
        <v>In dienst</v>
      </c>
    </row>
    <row r="986" spans="1:9">
      <c r="A986" s="45" t="s">
        <v>27</v>
      </c>
      <c r="B986" s="27">
        <v>17555</v>
      </c>
      <c r="C986" s="27" t="str">
        <f>VLOOKUP(B986,chauffeurslijst!A:B,2,0)</f>
        <v>DeBisschop Wendy</v>
      </c>
      <c r="D986" s="81">
        <v>44127</v>
      </c>
      <c r="E986" s="66" t="s">
        <v>1040</v>
      </c>
      <c r="F986" s="38">
        <f t="shared" si="34"/>
        <v>10</v>
      </c>
      <c r="G986" s="22">
        <f t="shared" si="35"/>
        <v>2020</v>
      </c>
      <c r="H986" s="22">
        <f>COUNTIF(B:B,B986)</f>
        <v>15</v>
      </c>
      <c r="I986" t="str">
        <f>VLOOKUP(B986,'controle 2022'!A:D,4,0)</f>
        <v>In dienst</v>
      </c>
    </row>
    <row r="987" spans="1:9">
      <c r="A987" s="45" t="s">
        <v>27</v>
      </c>
      <c r="B987" s="27">
        <v>17555</v>
      </c>
      <c r="C987" s="27" t="str">
        <f>VLOOKUP(B987,chauffeurslijst!A:B,2,0)</f>
        <v>DeBisschop Wendy</v>
      </c>
      <c r="D987" s="81">
        <v>44147</v>
      </c>
      <c r="E987" s="66" t="s">
        <v>1041</v>
      </c>
      <c r="F987" s="38">
        <f t="shared" si="34"/>
        <v>11</v>
      </c>
      <c r="G987" s="22">
        <f t="shared" si="35"/>
        <v>2020</v>
      </c>
      <c r="H987" s="22">
        <f>COUNTIF(B:B,B987)</f>
        <v>15</v>
      </c>
      <c r="I987" t="str">
        <f>VLOOKUP(B987,'controle 2022'!A:D,4,0)</f>
        <v>In dienst</v>
      </c>
    </row>
    <row r="988" spans="1:9" ht="135">
      <c r="A988" s="45" t="s">
        <v>27</v>
      </c>
      <c r="B988" s="27">
        <v>17555</v>
      </c>
      <c r="C988" s="27" t="str">
        <f>VLOOKUP(B988,chauffeurslijst!A:B,2,0)</f>
        <v>DeBisschop Wendy</v>
      </c>
      <c r="D988" s="81">
        <v>44281</v>
      </c>
      <c r="E988" s="67" t="s">
        <v>1042</v>
      </c>
      <c r="F988" s="38">
        <f t="shared" si="34"/>
        <v>3</v>
      </c>
      <c r="G988" s="22">
        <f t="shared" si="35"/>
        <v>2021</v>
      </c>
      <c r="H988" s="22">
        <f>COUNTIF(B:B,B988)</f>
        <v>15</v>
      </c>
      <c r="I988" t="str">
        <f>VLOOKUP(B988,'controle 2022'!A:D,4,0)</f>
        <v>In dienst</v>
      </c>
    </row>
    <row r="989" spans="1:9" ht="90">
      <c r="A989" s="45" t="s">
        <v>27</v>
      </c>
      <c r="B989" s="27">
        <v>17555</v>
      </c>
      <c r="C989" s="27" t="str">
        <f>VLOOKUP(B989,chauffeurslijst!A:B,2,0)</f>
        <v>DeBisschop Wendy</v>
      </c>
      <c r="D989" s="81">
        <v>45707</v>
      </c>
      <c r="E989" s="67" t="s">
        <v>1043</v>
      </c>
      <c r="F989" s="38">
        <f t="shared" si="34"/>
        <v>2</v>
      </c>
      <c r="G989" s="22">
        <f t="shared" si="35"/>
        <v>2025</v>
      </c>
      <c r="H989" s="22">
        <f>COUNTIF(B:B,B989)</f>
        <v>15</v>
      </c>
      <c r="I989" t="str">
        <f>VLOOKUP(B989,'controle 2022'!A:D,4,0)</f>
        <v>In dienst</v>
      </c>
    </row>
    <row r="990" spans="1:9">
      <c r="A990" s="45" t="s">
        <v>1044</v>
      </c>
      <c r="B990" s="27">
        <v>17566</v>
      </c>
      <c r="C990" s="27" t="str">
        <f>IF(ISNA(VLOOKUP(B990,chauffeurslijst!A:B,2,0)),"",(VLOOKUP(B990,chauffeurslijst!A:B,2,0)))</f>
        <v>Praet Reginald</v>
      </c>
      <c r="D990" s="81">
        <v>43889</v>
      </c>
      <c r="E990" s="66" t="s">
        <v>1045</v>
      </c>
      <c r="F990" s="38">
        <f t="shared" si="34"/>
        <v>2</v>
      </c>
      <c r="G990" s="22">
        <f t="shared" si="35"/>
        <v>2020</v>
      </c>
      <c r="H990" s="22">
        <f>COUNTIF(B:B,B990)</f>
        <v>3</v>
      </c>
      <c r="I990" t="str">
        <f>VLOOKUP(B990,'controle 2022'!A:D,4,0)</f>
        <v>In dienst</v>
      </c>
    </row>
    <row r="991" spans="1:9" ht="255">
      <c r="A991" s="45" t="s">
        <v>1046</v>
      </c>
      <c r="B991" s="27">
        <v>17566</v>
      </c>
      <c r="C991" s="27" t="str">
        <f>IF(ISNA(VLOOKUP(B991,chauffeurslijst!A:B,2,0)),"",(VLOOKUP(B991,chauffeurslijst!A:B,2,0)))</f>
        <v>Praet Reginald</v>
      </c>
      <c r="D991" s="81">
        <v>44236</v>
      </c>
      <c r="E991" s="67" t="s">
        <v>1047</v>
      </c>
      <c r="F991" s="38">
        <f t="shared" si="34"/>
        <v>2</v>
      </c>
      <c r="G991" s="22">
        <f t="shared" si="35"/>
        <v>2021</v>
      </c>
      <c r="H991" s="22">
        <f>COUNTIF(B:B,B991)</f>
        <v>3</v>
      </c>
      <c r="I991" t="str">
        <f>VLOOKUP(B991,'controle 2022'!A:D,4,0)</f>
        <v>In dienst</v>
      </c>
    </row>
    <row r="992" spans="1:9" ht="90">
      <c r="A992" s="45" t="s">
        <v>1048</v>
      </c>
      <c r="B992" s="27">
        <v>17566</v>
      </c>
      <c r="C992" s="27" t="str">
        <f>IF(ISNA(VLOOKUP(B992,chauffeurslijst!A:B,2,0)),"",(VLOOKUP(B992,chauffeurslijst!A:B,2,0)))</f>
        <v>Praet Reginald</v>
      </c>
      <c r="D992" s="81">
        <v>44364</v>
      </c>
      <c r="E992" s="67" t="s">
        <v>1049</v>
      </c>
      <c r="F992" s="38">
        <f t="shared" si="34"/>
        <v>6</v>
      </c>
      <c r="G992" s="22">
        <f t="shared" si="35"/>
        <v>2021</v>
      </c>
      <c r="H992" s="22">
        <f>COUNTIF(B:B,B992)</f>
        <v>3</v>
      </c>
      <c r="I992" t="str">
        <f>VLOOKUP(B992,'controle 2022'!A:D,4,0)</f>
        <v>In dienst</v>
      </c>
    </row>
    <row r="993" spans="1:9">
      <c r="A993" s="45" t="s">
        <v>27</v>
      </c>
      <c r="B993" s="27">
        <v>17931</v>
      </c>
      <c r="C993" s="27" t="str">
        <f>VLOOKUP(B993,chauffeurslijst!A:B,2,0)</f>
        <v>Idrisi Hasana</v>
      </c>
      <c r="D993" s="81">
        <v>40952</v>
      </c>
      <c r="E993" s="67"/>
      <c r="F993" s="38">
        <f t="shared" si="34"/>
        <v>2</v>
      </c>
      <c r="G993" s="22">
        <f t="shared" si="35"/>
        <v>2012</v>
      </c>
      <c r="H993" s="22">
        <f>COUNTIF(B:B,B993)</f>
        <v>30</v>
      </c>
      <c r="I993" t="str">
        <f>VLOOKUP(B993,'controle 2022'!A:D,4,0)</f>
        <v>In dienst</v>
      </c>
    </row>
    <row r="994" spans="1:9">
      <c r="A994" s="45" t="s">
        <v>14</v>
      </c>
      <c r="B994" s="27">
        <v>17931</v>
      </c>
      <c r="C994" s="27" t="str">
        <f>VLOOKUP(B994,chauffeurslijst!A:B,2,0)</f>
        <v>Idrisi Hasana</v>
      </c>
      <c r="D994" s="81">
        <v>41233</v>
      </c>
      <c r="E994" s="37" t="s">
        <v>987</v>
      </c>
      <c r="F994" s="38">
        <f t="shared" si="34"/>
        <v>11</v>
      </c>
      <c r="G994" s="22">
        <f t="shared" si="35"/>
        <v>2012</v>
      </c>
      <c r="H994" s="22">
        <f>COUNTIF(B:B,B994)</f>
        <v>30</v>
      </c>
      <c r="I994" t="str">
        <f>VLOOKUP(B994,'controle 2022'!A:D,4,0)</f>
        <v>In dienst</v>
      </c>
    </row>
    <row r="995" spans="1:9" ht="90">
      <c r="A995" s="45" t="s">
        <v>67</v>
      </c>
      <c r="B995" s="27">
        <v>17931</v>
      </c>
      <c r="C995" s="27" t="str">
        <f>VLOOKUP(B995,chauffeurslijst!A:B,2,0)</f>
        <v>Idrisi Hasana</v>
      </c>
      <c r="D995" s="81">
        <v>41338</v>
      </c>
      <c r="E995" s="38" t="s">
        <v>1050</v>
      </c>
      <c r="F995" s="38">
        <f t="shared" si="34"/>
        <v>3</v>
      </c>
      <c r="G995" s="22">
        <f t="shared" si="35"/>
        <v>2013</v>
      </c>
      <c r="H995" s="22">
        <f>COUNTIF(B:B,B995)</f>
        <v>30</v>
      </c>
      <c r="I995" t="str">
        <f>VLOOKUP(B995,'controle 2022'!A:D,4,0)</f>
        <v>In dienst</v>
      </c>
    </row>
    <row r="996" spans="1:9">
      <c r="A996" s="47" t="s">
        <v>23</v>
      </c>
      <c r="B996" s="27">
        <v>17931</v>
      </c>
      <c r="C996" s="27" t="str">
        <f>VLOOKUP(B996,chauffeurslijst!A:B,2,0)</f>
        <v>Idrisi Hasana</v>
      </c>
      <c r="D996" s="83">
        <v>41365</v>
      </c>
      <c r="E996" s="41" t="s">
        <v>1051</v>
      </c>
      <c r="F996" s="38">
        <f t="shared" si="34"/>
        <v>4</v>
      </c>
      <c r="G996" s="22">
        <f t="shared" si="35"/>
        <v>2013</v>
      </c>
      <c r="H996" s="22">
        <f>COUNTIF(B:B,B996)</f>
        <v>30</v>
      </c>
      <c r="I996" t="str">
        <f>VLOOKUP(B996,'controle 2022'!A:D,4,0)</f>
        <v>In dienst</v>
      </c>
    </row>
    <row r="997" spans="1:9">
      <c r="A997" s="45" t="s">
        <v>14</v>
      </c>
      <c r="B997" s="27">
        <v>17931</v>
      </c>
      <c r="C997" s="27" t="str">
        <f>VLOOKUP(B997,chauffeurslijst!A:B,2,0)</f>
        <v>Idrisi Hasana</v>
      </c>
      <c r="D997" s="81">
        <v>41584</v>
      </c>
      <c r="E997" s="37" t="s">
        <v>961</v>
      </c>
      <c r="F997" s="38">
        <f t="shared" ref="F997:F1060" si="36">MONTH(D997)</f>
        <v>11</v>
      </c>
      <c r="G997" s="22">
        <f t="shared" ref="G997:G1060" si="37">YEAR(D997)</f>
        <v>2013</v>
      </c>
      <c r="H997" s="22">
        <f>COUNTIF(B:B,B997)</f>
        <v>30</v>
      </c>
      <c r="I997" t="str">
        <f>VLOOKUP(B997,'controle 2022'!A:D,4,0)</f>
        <v>In dienst</v>
      </c>
    </row>
    <row r="998" spans="1:9">
      <c r="A998" s="47" t="s">
        <v>23</v>
      </c>
      <c r="B998" s="27">
        <v>17931</v>
      </c>
      <c r="C998" s="27" t="str">
        <f>VLOOKUP(B998,chauffeurslijst!A:B,2,0)</f>
        <v>Idrisi Hasana</v>
      </c>
      <c r="D998" s="81">
        <v>41626</v>
      </c>
      <c r="E998" s="41" t="s">
        <v>1052</v>
      </c>
      <c r="F998" s="38">
        <f t="shared" si="36"/>
        <v>12</v>
      </c>
      <c r="G998" s="22">
        <f t="shared" si="37"/>
        <v>2013</v>
      </c>
      <c r="H998" s="22">
        <f>COUNTIF(B:B,B998)</f>
        <v>30</v>
      </c>
      <c r="I998" t="str">
        <f>VLOOKUP(B998,'controle 2022'!A:D,4,0)</f>
        <v>In dienst</v>
      </c>
    </row>
    <row r="999" spans="1:9">
      <c r="A999" s="45" t="s">
        <v>9</v>
      </c>
      <c r="B999" s="27">
        <v>17931</v>
      </c>
      <c r="C999" s="27" t="str">
        <f>VLOOKUP(B999,chauffeurslijst!A:B,2,0)</f>
        <v>Idrisi Hasana</v>
      </c>
      <c r="D999" s="81">
        <v>41703</v>
      </c>
      <c r="E999" s="41" t="s">
        <v>826</v>
      </c>
      <c r="F999" s="38">
        <f t="shared" si="36"/>
        <v>3</v>
      </c>
      <c r="G999" s="22">
        <f t="shared" si="37"/>
        <v>2014</v>
      </c>
      <c r="H999" s="22">
        <f>COUNTIF(B:B,B999)</f>
        <v>30</v>
      </c>
      <c r="I999" t="str">
        <f>VLOOKUP(B999,'controle 2022'!A:D,4,0)</f>
        <v>In dienst</v>
      </c>
    </row>
    <row r="1000" spans="1:9">
      <c r="A1000" s="45" t="s">
        <v>105</v>
      </c>
      <c r="B1000" s="27">
        <v>17931</v>
      </c>
      <c r="C1000" s="27" t="str">
        <f>VLOOKUP(B1000,chauffeurslijst!A:B,2,0)</f>
        <v>Idrisi Hasana</v>
      </c>
      <c r="D1000" s="81">
        <v>41944</v>
      </c>
      <c r="E1000" s="38" t="s">
        <v>1053</v>
      </c>
      <c r="F1000" s="38">
        <f t="shared" si="36"/>
        <v>11</v>
      </c>
      <c r="G1000" s="22">
        <f t="shared" si="37"/>
        <v>2014</v>
      </c>
      <c r="H1000" s="22">
        <f>COUNTIF(B:B,B1000)</f>
        <v>30</v>
      </c>
      <c r="I1000" t="str">
        <f>VLOOKUP(B1000,'controle 2022'!A:D,4,0)</f>
        <v>In dienst</v>
      </c>
    </row>
    <row r="1001" spans="1:9">
      <c r="A1001" s="45" t="s">
        <v>9</v>
      </c>
      <c r="B1001" s="27">
        <v>17931</v>
      </c>
      <c r="C1001" s="27" t="str">
        <f>VLOOKUP(B1001,chauffeurslijst!A:B,2,0)</f>
        <v>Idrisi Hasana</v>
      </c>
      <c r="D1001" s="81">
        <v>42048</v>
      </c>
      <c r="E1001" s="41" t="s">
        <v>1054</v>
      </c>
      <c r="F1001" s="38">
        <f t="shared" si="36"/>
        <v>2</v>
      </c>
      <c r="G1001" s="22">
        <f t="shared" si="37"/>
        <v>2015</v>
      </c>
      <c r="H1001" s="22">
        <f>COUNTIF(B:B,B1001)</f>
        <v>30</v>
      </c>
      <c r="I1001" t="str">
        <f>VLOOKUP(B1001,'controle 2022'!A:D,4,0)</f>
        <v>In dienst</v>
      </c>
    </row>
    <row r="1002" spans="1:9">
      <c r="A1002" s="45" t="s">
        <v>27</v>
      </c>
      <c r="B1002" s="27">
        <v>17931</v>
      </c>
      <c r="C1002" s="27" t="str">
        <f>VLOOKUP(B1002,chauffeurslijst!A:B,2,0)</f>
        <v>Idrisi Hasana</v>
      </c>
      <c r="D1002" s="81">
        <v>42200</v>
      </c>
      <c r="E1002" s="41" t="s">
        <v>1055</v>
      </c>
      <c r="F1002" s="38">
        <f t="shared" si="36"/>
        <v>7</v>
      </c>
      <c r="G1002" s="22">
        <f t="shared" si="37"/>
        <v>2015</v>
      </c>
      <c r="H1002" s="22">
        <f>COUNTIF(B:B,B1002)</f>
        <v>30</v>
      </c>
      <c r="I1002" t="str">
        <f>VLOOKUP(B1002,'controle 2022'!A:D,4,0)</f>
        <v>In dienst</v>
      </c>
    </row>
    <row r="1003" spans="1:9">
      <c r="A1003" s="45" t="s">
        <v>65</v>
      </c>
      <c r="B1003" s="27">
        <v>17931</v>
      </c>
      <c r="C1003" s="27" t="str">
        <f>VLOOKUP(B1003,chauffeurslijst!A:B,2,0)</f>
        <v>Idrisi Hasana</v>
      </c>
      <c r="D1003" s="81">
        <v>42200</v>
      </c>
      <c r="E1003" s="57">
        <v>42200</v>
      </c>
      <c r="F1003" s="38">
        <f t="shared" si="36"/>
        <v>7</v>
      </c>
      <c r="G1003" s="22">
        <f t="shared" si="37"/>
        <v>2015</v>
      </c>
      <c r="H1003" s="22">
        <f>COUNTIF(B:B,B1003)</f>
        <v>30</v>
      </c>
      <c r="I1003" t="str">
        <f>VLOOKUP(B1003,'controle 2022'!A:D,4,0)</f>
        <v>In dienst</v>
      </c>
    </row>
    <row r="1004" spans="1:9">
      <c r="A1004" s="45" t="s">
        <v>9</v>
      </c>
      <c r="B1004" s="27">
        <v>17931</v>
      </c>
      <c r="C1004" s="27" t="str">
        <f>VLOOKUP(B1004,chauffeurslijst!A:B,2,0)</f>
        <v>Idrisi Hasana</v>
      </c>
      <c r="D1004" s="81">
        <v>42213</v>
      </c>
      <c r="E1004" s="41" t="s">
        <v>1056</v>
      </c>
      <c r="F1004" s="38">
        <f t="shared" si="36"/>
        <v>7</v>
      </c>
      <c r="G1004" s="22">
        <f t="shared" si="37"/>
        <v>2015</v>
      </c>
      <c r="H1004" s="22">
        <f>COUNTIF(B:B,B1004)</f>
        <v>30</v>
      </c>
      <c r="I1004" t="str">
        <f>VLOOKUP(B1004,'controle 2022'!A:D,4,0)</f>
        <v>In dienst</v>
      </c>
    </row>
    <row r="1005" spans="1:9">
      <c r="A1005" s="45" t="s">
        <v>9</v>
      </c>
      <c r="B1005" s="27">
        <v>17931</v>
      </c>
      <c r="C1005" s="27" t="str">
        <f>VLOOKUP(B1005,chauffeurslijst!A:B,2,0)</f>
        <v>Idrisi Hasana</v>
      </c>
      <c r="D1005" s="81">
        <v>42395</v>
      </c>
      <c r="E1005" s="38" t="s">
        <v>1057</v>
      </c>
      <c r="F1005" s="38">
        <f t="shared" si="36"/>
        <v>1</v>
      </c>
      <c r="G1005" s="22">
        <f t="shared" si="37"/>
        <v>2016</v>
      </c>
      <c r="H1005" s="22">
        <f>COUNTIF(B:B,B1005)</f>
        <v>30</v>
      </c>
      <c r="I1005" t="str">
        <f>VLOOKUP(B1005,'controle 2022'!A:D,4,0)</f>
        <v>In dienst</v>
      </c>
    </row>
    <row r="1006" spans="1:9" ht="45">
      <c r="A1006" s="45" t="s">
        <v>105</v>
      </c>
      <c r="B1006" s="27">
        <v>17931</v>
      </c>
      <c r="C1006" s="27" t="str">
        <f>VLOOKUP(B1006,chauffeurslijst!A:B,2,0)</f>
        <v>Idrisi Hasana</v>
      </c>
      <c r="D1006" s="81">
        <v>42564</v>
      </c>
      <c r="E1006" s="38" t="s">
        <v>1058</v>
      </c>
      <c r="F1006" s="38">
        <f t="shared" si="36"/>
        <v>7</v>
      </c>
      <c r="G1006" s="22">
        <f t="shared" si="37"/>
        <v>2016</v>
      </c>
      <c r="H1006" s="22">
        <f>COUNTIF(B:B,B1006)</f>
        <v>30</v>
      </c>
      <c r="I1006" t="str">
        <f>VLOOKUP(B1006,'controle 2022'!A:D,4,0)</f>
        <v>In dienst</v>
      </c>
    </row>
    <row r="1007" spans="1:9">
      <c r="A1007" s="45" t="s">
        <v>9</v>
      </c>
      <c r="B1007" s="27">
        <v>17931</v>
      </c>
      <c r="C1007" s="27" t="str">
        <f>VLOOKUP(B1007,chauffeurslijst!A:B,2,0)</f>
        <v>Idrisi Hasana</v>
      </c>
      <c r="D1007" s="81">
        <v>42571</v>
      </c>
      <c r="E1007" s="38" t="s">
        <v>1059</v>
      </c>
      <c r="F1007" s="38">
        <f t="shared" si="36"/>
        <v>7</v>
      </c>
      <c r="G1007" s="22">
        <f t="shared" si="37"/>
        <v>2016</v>
      </c>
      <c r="H1007" s="22">
        <f>COUNTIF(B:B,B1007)</f>
        <v>30</v>
      </c>
      <c r="I1007" t="str">
        <f>VLOOKUP(B1007,'controle 2022'!A:D,4,0)</f>
        <v>In dienst</v>
      </c>
    </row>
    <row r="1008" spans="1:9">
      <c r="A1008" s="45" t="s">
        <v>9</v>
      </c>
      <c r="B1008" s="27">
        <v>17931</v>
      </c>
      <c r="C1008" s="27" t="str">
        <f>VLOOKUP(B1008,chauffeurslijst!A:B,2,0)</f>
        <v>Idrisi Hasana</v>
      </c>
      <c r="D1008" s="81">
        <v>42583</v>
      </c>
      <c r="E1008" s="38" t="s">
        <v>1060</v>
      </c>
      <c r="F1008" s="38">
        <f t="shared" si="36"/>
        <v>8</v>
      </c>
      <c r="G1008" s="22">
        <f t="shared" si="37"/>
        <v>2016</v>
      </c>
      <c r="H1008" s="22">
        <f>COUNTIF(B:B,B1008)</f>
        <v>30</v>
      </c>
      <c r="I1008" t="str">
        <f>VLOOKUP(B1008,'controle 2022'!A:D,4,0)</f>
        <v>In dienst</v>
      </c>
    </row>
    <row r="1009" spans="1:9">
      <c r="A1009" s="47" t="s">
        <v>23</v>
      </c>
      <c r="B1009" s="27">
        <v>17931</v>
      </c>
      <c r="C1009" s="27" t="str">
        <f>VLOOKUP(B1009,chauffeurslijst!A:B,2,0)</f>
        <v>Idrisi Hasana</v>
      </c>
      <c r="D1009" s="81">
        <v>42591</v>
      </c>
      <c r="E1009" s="38" t="s">
        <v>1061</v>
      </c>
      <c r="F1009" s="38">
        <f t="shared" si="36"/>
        <v>8</v>
      </c>
      <c r="G1009" s="22">
        <f t="shared" si="37"/>
        <v>2016</v>
      </c>
      <c r="H1009" s="22">
        <f>COUNTIF(B:B,B1009)</f>
        <v>30</v>
      </c>
      <c r="I1009" t="str">
        <f>VLOOKUP(B1009,'controle 2022'!A:D,4,0)</f>
        <v>In dienst</v>
      </c>
    </row>
    <row r="1010" spans="1:9">
      <c r="A1010" s="45" t="s">
        <v>105</v>
      </c>
      <c r="B1010" s="27">
        <v>17931</v>
      </c>
      <c r="C1010" s="27" t="str">
        <f>VLOOKUP(B1010,chauffeurslijst!A:B,2,0)</f>
        <v>Idrisi Hasana</v>
      </c>
      <c r="D1010" s="81">
        <v>42668</v>
      </c>
      <c r="E1010" s="38" t="s">
        <v>1062</v>
      </c>
      <c r="F1010" s="38">
        <f t="shared" si="36"/>
        <v>10</v>
      </c>
      <c r="G1010" s="22">
        <f t="shared" si="37"/>
        <v>2016</v>
      </c>
      <c r="H1010" s="22">
        <f>COUNTIF(B:B,B1010)</f>
        <v>30</v>
      </c>
      <c r="I1010" t="str">
        <f>VLOOKUP(B1010,'controle 2022'!A:D,4,0)</f>
        <v>In dienst</v>
      </c>
    </row>
    <row r="1011" spans="1:9">
      <c r="A1011" s="45" t="s">
        <v>105</v>
      </c>
      <c r="B1011" s="27">
        <v>17931</v>
      </c>
      <c r="C1011" s="27" t="str">
        <f>VLOOKUP(B1011,chauffeurslijst!A:B,2,0)</f>
        <v>Idrisi Hasana</v>
      </c>
      <c r="D1011" s="81">
        <v>42719</v>
      </c>
      <c r="E1011" s="38" t="s">
        <v>1063</v>
      </c>
      <c r="F1011" s="38">
        <f t="shared" si="36"/>
        <v>12</v>
      </c>
      <c r="G1011" s="22">
        <f t="shared" si="37"/>
        <v>2016</v>
      </c>
      <c r="H1011" s="22">
        <f>COUNTIF(B:B,B1011)</f>
        <v>30</v>
      </c>
      <c r="I1011" t="str">
        <f>VLOOKUP(B1011,'controle 2022'!A:D,4,0)</f>
        <v>In dienst</v>
      </c>
    </row>
    <row r="1012" spans="1:9" ht="30">
      <c r="A1012" s="45" t="s">
        <v>105</v>
      </c>
      <c r="B1012" s="27">
        <v>17931</v>
      </c>
      <c r="C1012" s="27" t="str">
        <f>IF(ISNA(VLOOKUP(B1012,chauffeurslijst!A:B,2,0)),"",(VLOOKUP(B1012,chauffeurslijst!A:B,2,0)))</f>
        <v>Idrisi Hasana</v>
      </c>
      <c r="D1012" s="81">
        <v>43027</v>
      </c>
      <c r="E1012" s="38" t="s">
        <v>1064</v>
      </c>
      <c r="F1012" s="38">
        <f t="shared" si="36"/>
        <v>10</v>
      </c>
      <c r="G1012" s="22">
        <f t="shared" si="37"/>
        <v>2017</v>
      </c>
      <c r="H1012" s="22">
        <f>COUNTIF(B:B,B1012)</f>
        <v>30</v>
      </c>
      <c r="I1012" t="str">
        <f>VLOOKUP(B1012,'controle 2022'!A:D,4,0)</f>
        <v>In dienst</v>
      </c>
    </row>
    <row r="1013" spans="1:9">
      <c r="A1013" s="45" t="s">
        <v>105</v>
      </c>
      <c r="B1013" s="27">
        <v>17931</v>
      </c>
      <c r="C1013" s="27" t="str">
        <f>IF(ISNA(VLOOKUP(B1013,chauffeurslijst!A:B,2,0)),"",(VLOOKUP(B1013,chauffeurslijst!A:B,2,0)))</f>
        <v>Idrisi Hasana</v>
      </c>
      <c r="D1013" s="81">
        <v>43028</v>
      </c>
      <c r="E1013" s="38" t="s">
        <v>635</v>
      </c>
      <c r="F1013" s="38">
        <f t="shared" si="36"/>
        <v>10</v>
      </c>
      <c r="G1013" s="22">
        <f t="shared" si="37"/>
        <v>2017</v>
      </c>
      <c r="H1013" s="22">
        <f>COUNTIF(B:B,B1013)</f>
        <v>30</v>
      </c>
      <c r="I1013" t="str">
        <f>VLOOKUP(B1013,'controle 2022'!A:D,4,0)</f>
        <v>In dienst</v>
      </c>
    </row>
    <row r="1014" spans="1:9">
      <c r="A1014" s="45" t="s">
        <v>105</v>
      </c>
      <c r="B1014" s="27">
        <v>17931</v>
      </c>
      <c r="C1014" s="27" t="str">
        <f>IF(ISNA(VLOOKUP(B1014,chauffeurslijst!A:B,2,0)),"",(VLOOKUP(B1014,chauffeurslijst!A:B,2,0)))</f>
        <v>Idrisi Hasana</v>
      </c>
      <c r="D1014" s="81">
        <v>43033</v>
      </c>
      <c r="E1014" s="38" t="s">
        <v>1065</v>
      </c>
      <c r="F1014" s="38">
        <f t="shared" si="36"/>
        <v>10</v>
      </c>
      <c r="G1014" s="22">
        <f t="shared" si="37"/>
        <v>2017</v>
      </c>
      <c r="H1014" s="22">
        <f>COUNTIF(B:B,B1014)</f>
        <v>30</v>
      </c>
      <c r="I1014" t="str">
        <f>VLOOKUP(B1014,'controle 2022'!A:D,4,0)</f>
        <v>In dienst</v>
      </c>
    </row>
    <row r="1015" spans="1:9">
      <c r="A1015" s="45" t="s">
        <v>1066</v>
      </c>
      <c r="B1015" s="27">
        <v>17931</v>
      </c>
      <c r="C1015" s="27" t="s">
        <v>1067</v>
      </c>
      <c r="D1015" s="81">
        <v>43748</v>
      </c>
      <c r="E1015" s="38" t="s">
        <v>1068</v>
      </c>
      <c r="F1015" s="38">
        <f t="shared" si="36"/>
        <v>10</v>
      </c>
      <c r="G1015" s="22">
        <f t="shared" si="37"/>
        <v>2019</v>
      </c>
      <c r="H1015" s="22">
        <f>COUNTIF(B:B,B1015)</f>
        <v>30</v>
      </c>
      <c r="I1015" t="str">
        <f>VLOOKUP(B1015,'controle 2022'!A:D,4,0)</f>
        <v>In dienst</v>
      </c>
    </row>
    <row r="1016" spans="1:9">
      <c r="A1016" s="45" t="s">
        <v>1069</v>
      </c>
      <c r="B1016" s="27">
        <v>17931</v>
      </c>
      <c r="C1016" s="27" t="s">
        <v>1067</v>
      </c>
      <c r="D1016" s="81">
        <v>43788</v>
      </c>
      <c r="E1016" s="38" t="s">
        <v>1070</v>
      </c>
      <c r="F1016" s="38">
        <f t="shared" si="36"/>
        <v>11</v>
      </c>
      <c r="G1016" s="22">
        <f t="shared" si="37"/>
        <v>2019</v>
      </c>
      <c r="H1016" s="22">
        <f>COUNTIF(B:B,B1016)</f>
        <v>30</v>
      </c>
      <c r="I1016" t="str">
        <f>VLOOKUP(B1016,'controle 2022'!A:D,4,0)</f>
        <v>In dienst</v>
      </c>
    </row>
    <row r="1017" spans="1:9" ht="30">
      <c r="A1017" s="45" t="s">
        <v>1071</v>
      </c>
      <c r="B1017" s="27">
        <v>17931</v>
      </c>
      <c r="C1017" s="27" t="s">
        <v>1067</v>
      </c>
      <c r="D1017" s="81">
        <v>43802</v>
      </c>
      <c r="E1017" s="38" t="s">
        <v>1072</v>
      </c>
      <c r="F1017" s="38">
        <f t="shared" si="36"/>
        <v>12</v>
      </c>
      <c r="G1017" s="22">
        <f t="shared" si="37"/>
        <v>2019</v>
      </c>
      <c r="H1017" s="22">
        <f>COUNTIF(B:B,B1017)</f>
        <v>30</v>
      </c>
      <c r="I1017" t="str">
        <f>VLOOKUP(B1017,'controle 2022'!A:D,4,0)</f>
        <v>In dienst</v>
      </c>
    </row>
    <row r="1018" spans="1:9" ht="60">
      <c r="A1018" s="45" t="s">
        <v>1073</v>
      </c>
      <c r="B1018" s="27">
        <v>17931</v>
      </c>
      <c r="C1018" s="27" t="s">
        <v>1067</v>
      </c>
      <c r="D1018" s="81">
        <v>43808</v>
      </c>
      <c r="E1018" s="38" t="s">
        <v>1074</v>
      </c>
      <c r="F1018" s="38">
        <f t="shared" si="36"/>
        <v>12</v>
      </c>
      <c r="G1018" s="22">
        <f t="shared" si="37"/>
        <v>2019</v>
      </c>
      <c r="H1018" s="22">
        <f>COUNTIF(B:B,B1018)</f>
        <v>30</v>
      </c>
      <c r="I1018" t="str">
        <f>VLOOKUP(B1018,'controle 2022'!A:D,4,0)</f>
        <v>In dienst</v>
      </c>
    </row>
    <row r="1019" spans="1:9" ht="30">
      <c r="A1019" s="45" t="s">
        <v>29</v>
      </c>
      <c r="B1019" s="27">
        <v>17931</v>
      </c>
      <c r="C1019" s="27" t="s">
        <v>1067</v>
      </c>
      <c r="D1019" s="81">
        <v>43879</v>
      </c>
      <c r="E1019" s="38" t="s">
        <v>1075</v>
      </c>
      <c r="F1019" s="38">
        <f t="shared" si="36"/>
        <v>2</v>
      </c>
      <c r="G1019" s="22">
        <f t="shared" si="37"/>
        <v>2020</v>
      </c>
      <c r="H1019" s="22">
        <f>COUNTIF(B:B,B1019)</f>
        <v>30</v>
      </c>
      <c r="I1019" t="str">
        <f>VLOOKUP(B1019,'controle 2022'!A:D,4,0)</f>
        <v>In dienst</v>
      </c>
    </row>
    <row r="1020" spans="1:9" ht="30">
      <c r="A1020" s="45" t="s">
        <v>1076</v>
      </c>
      <c r="B1020" s="27">
        <v>17931</v>
      </c>
      <c r="C1020" s="27" t="s">
        <v>1067</v>
      </c>
      <c r="D1020" s="81">
        <v>44141</v>
      </c>
      <c r="E1020" s="38" t="s">
        <v>1077</v>
      </c>
      <c r="F1020" s="38">
        <f t="shared" si="36"/>
        <v>11</v>
      </c>
      <c r="G1020" s="22">
        <f t="shared" si="37"/>
        <v>2020</v>
      </c>
      <c r="H1020" s="22">
        <f>COUNTIF(B:B,B1020)</f>
        <v>30</v>
      </c>
      <c r="I1020" t="str">
        <f>VLOOKUP(B1020,'controle 2022'!A:D,4,0)</f>
        <v>In dienst</v>
      </c>
    </row>
    <row r="1021" spans="1:9">
      <c r="A1021" s="45" t="s">
        <v>128</v>
      </c>
      <c r="B1021" s="27">
        <v>17931</v>
      </c>
      <c r="C1021" s="27" t="s">
        <v>1067</v>
      </c>
      <c r="D1021" s="81">
        <v>44698</v>
      </c>
      <c r="E1021" s="38" t="s">
        <v>1078</v>
      </c>
      <c r="F1021" s="38">
        <f t="shared" si="36"/>
        <v>5</v>
      </c>
      <c r="G1021" s="22">
        <f t="shared" si="37"/>
        <v>2022</v>
      </c>
      <c r="H1021" s="22">
        <f>COUNTIF(B:B,B1021)</f>
        <v>30</v>
      </c>
      <c r="I1021" t="str">
        <f>VLOOKUP(B1021,'controle 2022'!A:D,4,0)</f>
        <v>In dienst</v>
      </c>
    </row>
    <row r="1022" spans="1:9">
      <c r="A1022" s="45" t="s">
        <v>115</v>
      </c>
      <c r="B1022" s="27">
        <v>17931</v>
      </c>
      <c r="C1022" s="27" t="s">
        <v>1067</v>
      </c>
      <c r="D1022" s="81">
        <v>45891</v>
      </c>
      <c r="E1022" s="38" t="s">
        <v>1079</v>
      </c>
      <c r="F1022" s="38">
        <f t="shared" si="36"/>
        <v>8</v>
      </c>
      <c r="G1022" s="22">
        <f t="shared" si="37"/>
        <v>2025</v>
      </c>
      <c r="H1022" s="22">
        <f>COUNTIF(B:B,B1022)</f>
        <v>30</v>
      </c>
      <c r="I1022" t="str">
        <f>VLOOKUP(B1022,'controle 2022'!A:D,4,0)</f>
        <v>In dienst</v>
      </c>
    </row>
    <row r="1023" spans="1:9" ht="45">
      <c r="A1023" s="45" t="s">
        <v>451</v>
      </c>
      <c r="B1023" s="27">
        <v>17951</v>
      </c>
      <c r="C1023" s="27" t="s">
        <v>1080</v>
      </c>
      <c r="D1023" s="81">
        <v>43712</v>
      </c>
      <c r="E1023" s="38" t="s">
        <v>1081</v>
      </c>
      <c r="F1023" s="38">
        <f t="shared" si="36"/>
        <v>9</v>
      </c>
      <c r="G1023" s="22">
        <f t="shared" si="37"/>
        <v>2019</v>
      </c>
      <c r="H1023" s="22">
        <f>COUNTIF(B:B,B1023)</f>
        <v>1</v>
      </c>
      <c r="I1023" t="str">
        <f>VLOOKUP(B1023,'controle 2022'!A:D,4,0)</f>
        <v>In dienst</v>
      </c>
    </row>
    <row r="1024" spans="1:9" ht="30">
      <c r="A1024" s="45" t="s">
        <v>29</v>
      </c>
      <c r="B1024" s="27">
        <v>17954</v>
      </c>
      <c r="C1024" s="27" t="s">
        <v>1082</v>
      </c>
      <c r="D1024" s="81">
        <v>44978</v>
      </c>
      <c r="E1024" s="38" t="s">
        <v>1083</v>
      </c>
      <c r="F1024" s="38">
        <f t="shared" si="36"/>
        <v>2</v>
      </c>
      <c r="G1024" s="22">
        <f t="shared" si="37"/>
        <v>2023</v>
      </c>
      <c r="H1024" s="22">
        <f>COUNTIF(B:B,B1024)</f>
        <v>1</v>
      </c>
      <c r="I1024" t="str">
        <f>VLOOKUP(B1024,'controle 2022'!A:D,4,0)</f>
        <v>In dienst</v>
      </c>
    </row>
    <row r="1025" spans="1:9">
      <c r="A1025" s="47" t="s">
        <v>23</v>
      </c>
      <c r="B1025" s="27">
        <v>18051</v>
      </c>
      <c r="C1025" s="27" t="str">
        <f>VLOOKUP(B1025,chauffeurslijst!A:B,2,0)</f>
        <v>Van Wittenberge Filip</v>
      </c>
      <c r="D1025" s="81">
        <v>41582</v>
      </c>
      <c r="E1025" s="41" t="s">
        <v>1084</v>
      </c>
      <c r="F1025" s="38">
        <f t="shared" si="36"/>
        <v>11</v>
      </c>
      <c r="G1025" s="22">
        <f t="shared" si="37"/>
        <v>2013</v>
      </c>
      <c r="H1025" s="22">
        <f>COUNTIF(B:B,B1025)</f>
        <v>16</v>
      </c>
      <c r="I1025" t="str">
        <f>VLOOKUP(B1025,'controle 2022'!A:D,4,0)</f>
        <v>In dienst</v>
      </c>
    </row>
    <row r="1026" spans="1:9">
      <c r="A1026" s="45" t="s">
        <v>9</v>
      </c>
      <c r="B1026" s="27">
        <v>18051</v>
      </c>
      <c r="C1026" s="27" t="str">
        <f>VLOOKUP(B1026,chauffeurslijst!A:B,2,0)</f>
        <v>Van Wittenberge Filip</v>
      </c>
      <c r="D1026" s="81">
        <v>41582</v>
      </c>
      <c r="E1026" s="41" t="s">
        <v>1085</v>
      </c>
      <c r="F1026" s="38">
        <f t="shared" si="36"/>
        <v>11</v>
      </c>
      <c r="G1026" s="22">
        <f t="shared" si="37"/>
        <v>2013</v>
      </c>
      <c r="H1026" s="22">
        <f>COUNTIF(B:B,B1026)</f>
        <v>16</v>
      </c>
      <c r="I1026" t="str">
        <f>VLOOKUP(B1026,'controle 2022'!A:D,4,0)</f>
        <v>In dienst</v>
      </c>
    </row>
    <row r="1027" spans="1:9" ht="30">
      <c r="A1027" s="45" t="s">
        <v>9</v>
      </c>
      <c r="B1027" s="27">
        <v>18051</v>
      </c>
      <c r="C1027" s="27" t="str">
        <f>VLOOKUP(B1027,chauffeurslijst!A:B,2,0)</f>
        <v>Van Wittenberge Filip</v>
      </c>
      <c r="D1027" s="81">
        <v>41703</v>
      </c>
      <c r="E1027" s="41" t="s">
        <v>1086</v>
      </c>
      <c r="F1027" s="38">
        <f t="shared" si="36"/>
        <v>3</v>
      </c>
      <c r="G1027" s="22">
        <f t="shared" si="37"/>
        <v>2014</v>
      </c>
      <c r="H1027" s="22">
        <f>COUNTIF(B:B,B1027)</f>
        <v>16</v>
      </c>
      <c r="I1027" t="str">
        <f>VLOOKUP(B1027,'controle 2022'!A:D,4,0)</f>
        <v>In dienst</v>
      </c>
    </row>
    <row r="1028" spans="1:9">
      <c r="A1028" s="45" t="s">
        <v>9</v>
      </c>
      <c r="B1028" s="27">
        <v>18051</v>
      </c>
      <c r="C1028" s="27" t="str">
        <f>VLOOKUP(B1028,chauffeurslijst!A:B,2,0)</f>
        <v>Van Wittenberge Filip</v>
      </c>
      <c r="D1028" s="81">
        <v>41765</v>
      </c>
      <c r="E1028" s="41" t="s">
        <v>1087</v>
      </c>
      <c r="F1028" s="38">
        <f t="shared" si="36"/>
        <v>5</v>
      </c>
      <c r="G1028" s="22">
        <f t="shared" si="37"/>
        <v>2014</v>
      </c>
      <c r="H1028" s="22">
        <f>COUNTIF(B:B,B1028)</f>
        <v>16</v>
      </c>
      <c r="I1028" t="str">
        <f>VLOOKUP(B1028,'controle 2022'!A:D,4,0)</f>
        <v>In dienst</v>
      </c>
    </row>
    <row r="1029" spans="1:9">
      <c r="A1029" s="45" t="s">
        <v>9</v>
      </c>
      <c r="B1029" s="27">
        <v>18051</v>
      </c>
      <c r="C1029" s="27" t="str">
        <f>VLOOKUP(B1029,chauffeurslijst!A:B,2,0)</f>
        <v>Van Wittenberge Filip</v>
      </c>
      <c r="D1029" s="81">
        <v>42048</v>
      </c>
      <c r="E1029" s="41" t="s">
        <v>1088</v>
      </c>
      <c r="F1029" s="38">
        <f t="shared" si="36"/>
        <v>2</v>
      </c>
      <c r="G1029" s="22">
        <f t="shared" si="37"/>
        <v>2015</v>
      </c>
      <c r="H1029" s="22">
        <f>COUNTIF(B:B,B1029)</f>
        <v>16</v>
      </c>
      <c r="I1029" t="str">
        <f>VLOOKUP(B1029,'controle 2022'!A:D,4,0)</f>
        <v>In dienst</v>
      </c>
    </row>
    <row r="1030" spans="1:9" ht="45">
      <c r="A1030" s="45" t="s">
        <v>9</v>
      </c>
      <c r="B1030" s="27">
        <v>18051</v>
      </c>
      <c r="C1030" s="27" t="str">
        <f>VLOOKUP(B1030,chauffeurslijst!A:B,2,0)</f>
        <v>Van Wittenberge Filip</v>
      </c>
      <c r="D1030" s="81">
        <v>42109</v>
      </c>
      <c r="E1030" s="41" t="s">
        <v>1089</v>
      </c>
      <c r="F1030" s="38">
        <f t="shared" si="36"/>
        <v>4</v>
      </c>
      <c r="G1030" s="22">
        <f t="shared" si="37"/>
        <v>2015</v>
      </c>
      <c r="H1030" s="22">
        <f>COUNTIF(B:B,B1030)</f>
        <v>16</v>
      </c>
      <c r="I1030" t="str">
        <f>VLOOKUP(B1030,'controle 2022'!A:D,4,0)</f>
        <v>In dienst</v>
      </c>
    </row>
    <row r="1031" spans="1:9" ht="30">
      <c r="A1031" s="45" t="s">
        <v>9</v>
      </c>
      <c r="B1031" s="27">
        <v>18051</v>
      </c>
      <c r="C1031" s="27" t="str">
        <f>VLOOKUP(B1031,chauffeurslijst!A:B,2,0)</f>
        <v>Van Wittenberge Filip</v>
      </c>
      <c r="D1031" s="81">
        <v>42213</v>
      </c>
      <c r="E1031" s="41" t="s">
        <v>1090</v>
      </c>
      <c r="F1031" s="38">
        <f t="shared" si="36"/>
        <v>7</v>
      </c>
      <c r="G1031" s="22">
        <f t="shared" si="37"/>
        <v>2015</v>
      </c>
      <c r="H1031" s="22">
        <f>COUNTIF(B:B,B1031)</f>
        <v>16</v>
      </c>
      <c r="I1031" t="str">
        <f>VLOOKUP(B1031,'controle 2022'!A:D,4,0)</f>
        <v>In dienst</v>
      </c>
    </row>
    <row r="1032" spans="1:9">
      <c r="A1032" s="47" t="s">
        <v>23</v>
      </c>
      <c r="B1032" s="27">
        <v>18051</v>
      </c>
      <c r="C1032" s="27" t="str">
        <f>VLOOKUP(B1032,chauffeurslijst!A:B,2,0)</f>
        <v>Van Wittenberge Filip</v>
      </c>
      <c r="D1032" s="81">
        <v>42233</v>
      </c>
      <c r="E1032" s="41" t="s">
        <v>1091</v>
      </c>
      <c r="F1032" s="38">
        <f t="shared" si="36"/>
        <v>8</v>
      </c>
      <c r="G1032" s="22">
        <f t="shared" si="37"/>
        <v>2015</v>
      </c>
      <c r="H1032" s="22">
        <f>COUNTIF(B:B,B1032)</f>
        <v>16</v>
      </c>
      <c r="I1032" t="str">
        <f>VLOOKUP(B1032,'controle 2022'!A:D,4,0)</f>
        <v>In dienst</v>
      </c>
    </row>
    <row r="1033" spans="1:9">
      <c r="A1033" s="47" t="s">
        <v>23</v>
      </c>
      <c r="B1033" s="27">
        <v>18051</v>
      </c>
      <c r="C1033" s="27" t="str">
        <f>VLOOKUP(B1033,chauffeurslijst!A:B,2,0)</f>
        <v>Van Wittenberge Filip</v>
      </c>
      <c r="D1033" s="81">
        <v>42299</v>
      </c>
      <c r="E1033" s="41" t="s">
        <v>1092</v>
      </c>
      <c r="F1033" s="38">
        <f t="shared" si="36"/>
        <v>10</v>
      </c>
      <c r="G1033" s="22">
        <f t="shared" si="37"/>
        <v>2015</v>
      </c>
      <c r="H1033" s="22">
        <f>COUNTIF(B:B,B1033)</f>
        <v>16</v>
      </c>
      <c r="I1033" t="str">
        <f>VLOOKUP(B1033,'controle 2022'!A:D,4,0)</f>
        <v>In dienst</v>
      </c>
    </row>
    <row r="1034" spans="1:9" ht="45">
      <c r="A1034" s="47" t="s">
        <v>23</v>
      </c>
      <c r="B1034" s="27">
        <v>18051</v>
      </c>
      <c r="C1034" s="27" t="str">
        <f>VLOOKUP(B1034,chauffeurslijst!A:B,2,0)</f>
        <v>Van Wittenberge Filip</v>
      </c>
      <c r="D1034" s="81">
        <v>42388</v>
      </c>
      <c r="E1034" s="41" t="s">
        <v>1093</v>
      </c>
      <c r="F1034" s="38">
        <f t="shared" si="36"/>
        <v>1</v>
      </c>
      <c r="G1034" s="22">
        <f t="shared" si="37"/>
        <v>2016</v>
      </c>
      <c r="H1034" s="22">
        <f>COUNTIF(B:B,B1034)</f>
        <v>16</v>
      </c>
      <c r="I1034" t="str">
        <f>VLOOKUP(B1034,'controle 2022'!A:D,4,0)</f>
        <v>In dienst</v>
      </c>
    </row>
    <row r="1035" spans="1:9" ht="30">
      <c r="A1035" s="47" t="s">
        <v>67</v>
      </c>
      <c r="B1035" s="27">
        <v>18051</v>
      </c>
      <c r="C1035" s="27" t="str">
        <f>VLOOKUP(B1035,chauffeurslijst!A:B,2,0)</f>
        <v>Van Wittenberge Filip</v>
      </c>
      <c r="D1035" s="81">
        <v>42977</v>
      </c>
      <c r="E1035" s="41" t="s">
        <v>1094</v>
      </c>
      <c r="F1035" s="38">
        <f t="shared" si="36"/>
        <v>8</v>
      </c>
      <c r="G1035" s="22">
        <f t="shared" si="37"/>
        <v>2017</v>
      </c>
      <c r="H1035" s="22">
        <f>COUNTIF(B:B,B1035)</f>
        <v>16</v>
      </c>
      <c r="I1035" t="str">
        <f>VLOOKUP(B1035,'controle 2022'!A:D,4,0)</f>
        <v>In dienst</v>
      </c>
    </row>
    <row r="1036" spans="1:9">
      <c r="A1036" s="47" t="s">
        <v>77</v>
      </c>
      <c r="B1036" s="27">
        <v>18051</v>
      </c>
      <c r="C1036" s="27" t="str">
        <f>VLOOKUP(B1036,chauffeurslijst!A:B,2,0)</f>
        <v>Van Wittenberge Filip</v>
      </c>
      <c r="D1036" s="81">
        <v>42991</v>
      </c>
      <c r="E1036" s="41" t="s">
        <v>1095</v>
      </c>
      <c r="F1036" s="38">
        <f t="shared" si="36"/>
        <v>9</v>
      </c>
      <c r="G1036" s="22">
        <f t="shared" si="37"/>
        <v>2017</v>
      </c>
      <c r="H1036" s="22">
        <f>COUNTIF(B:B,B1036)</f>
        <v>16</v>
      </c>
      <c r="I1036" t="str">
        <f>VLOOKUP(B1036,'controle 2022'!A:D,4,0)</f>
        <v>In dienst</v>
      </c>
    </row>
    <row r="1037" spans="1:9" ht="30">
      <c r="A1037" s="47" t="s">
        <v>153</v>
      </c>
      <c r="B1037" s="27">
        <v>18051</v>
      </c>
      <c r="C1037" s="27" t="str">
        <f>VLOOKUP(B1037,chauffeurslijst!A:B,2,0)</f>
        <v>Van Wittenberge Filip</v>
      </c>
      <c r="D1037" s="81">
        <v>43027</v>
      </c>
      <c r="E1037" s="41" t="s">
        <v>1096</v>
      </c>
      <c r="F1037" s="38">
        <f t="shared" si="36"/>
        <v>10</v>
      </c>
      <c r="G1037" s="22">
        <f t="shared" si="37"/>
        <v>2017</v>
      </c>
      <c r="H1037" s="22">
        <f>COUNTIF(B:B,B1037)</f>
        <v>16</v>
      </c>
      <c r="I1037" t="str">
        <f>VLOOKUP(B1037,'controle 2022'!A:D,4,0)</f>
        <v>In dienst</v>
      </c>
    </row>
    <row r="1038" spans="1:9" ht="30">
      <c r="A1038" s="47" t="s">
        <v>153</v>
      </c>
      <c r="B1038" s="27">
        <v>18051</v>
      </c>
      <c r="C1038" s="27" t="str">
        <f>VLOOKUP(B1038,chauffeurslijst!A:B,2,0)</f>
        <v>Van Wittenberge Filip</v>
      </c>
      <c r="D1038" s="81">
        <v>43083</v>
      </c>
      <c r="E1038" s="38" t="s">
        <v>1097</v>
      </c>
      <c r="F1038" s="38">
        <f t="shared" si="36"/>
        <v>12</v>
      </c>
      <c r="G1038" s="22">
        <f t="shared" si="37"/>
        <v>2017</v>
      </c>
      <c r="H1038" s="22">
        <f>COUNTIF(B:B,B1038)</f>
        <v>16</v>
      </c>
      <c r="I1038" t="str">
        <f>VLOOKUP(B1038,'controle 2022'!A:D,4,0)</f>
        <v>In dienst</v>
      </c>
    </row>
    <row r="1039" spans="1:9">
      <c r="A1039" s="45" t="s">
        <v>252</v>
      </c>
      <c r="B1039" s="27">
        <v>18051</v>
      </c>
      <c r="C1039" s="27" t="s">
        <v>1098</v>
      </c>
      <c r="D1039" s="81">
        <v>45769</v>
      </c>
      <c r="E1039" s="38" t="s">
        <v>1099</v>
      </c>
      <c r="F1039" s="38">
        <f t="shared" si="36"/>
        <v>4</v>
      </c>
      <c r="G1039" s="22">
        <f t="shared" si="37"/>
        <v>2025</v>
      </c>
      <c r="H1039" s="22">
        <f>COUNTIF(B:B,B1039)</f>
        <v>16</v>
      </c>
      <c r="I1039" t="str">
        <f>VLOOKUP(B1039,'controle 2022'!A:D,4,0)</f>
        <v>In dienst</v>
      </c>
    </row>
    <row r="1040" spans="1:9">
      <c r="A1040" s="45" t="s">
        <v>1100</v>
      </c>
      <c r="B1040" s="27">
        <v>18051</v>
      </c>
      <c r="C1040" s="27" t="s">
        <v>1101</v>
      </c>
      <c r="D1040" s="81">
        <v>45968</v>
      </c>
      <c r="E1040" s="38" t="s">
        <v>1102</v>
      </c>
      <c r="F1040" s="38">
        <f t="shared" si="36"/>
        <v>11</v>
      </c>
      <c r="G1040" s="22">
        <f t="shared" si="37"/>
        <v>2025</v>
      </c>
      <c r="H1040" s="22">
        <f>COUNTIF(B:B,B1040)</f>
        <v>16</v>
      </c>
      <c r="I1040" t="str">
        <f>VLOOKUP(B1040,'controle 2022'!A:D,4,0)</f>
        <v>In dienst</v>
      </c>
    </row>
    <row r="1041" spans="1:9">
      <c r="A1041" s="45" t="s">
        <v>9</v>
      </c>
      <c r="B1041" s="27">
        <v>18139</v>
      </c>
      <c r="C1041" s="27" t="str">
        <f>VLOOKUP(B1041,chauffeurslijst!A:B,2,0)</f>
        <v>David Kurt</v>
      </c>
      <c r="D1041" s="81">
        <v>42982</v>
      </c>
      <c r="E1041" s="38" t="s">
        <v>1103</v>
      </c>
      <c r="F1041" s="38">
        <f t="shared" si="36"/>
        <v>9</v>
      </c>
      <c r="G1041" s="22">
        <f t="shared" si="37"/>
        <v>2017</v>
      </c>
      <c r="H1041" s="22">
        <f>COUNTIF(B:B,B1041)</f>
        <v>3</v>
      </c>
      <c r="I1041" t="str">
        <f>VLOOKUP(B1041,'controle 2022'!A:D,4,0)</f>
        <v>In dienst</v>
      </c>
    </row>
    <row r="1042" spans="1:9" ht="30">
      <c r="A1042" s="45" t="s">
        <v>23</v>
      </c>
      <c r="B1042" s="27">
        <v>18139</v>
      </c>
      <c r="C1042" s="27" t="str">
        <f>VLOOKUP(B1042,chauffeurslijst!A:B,2,0)</f>
        <v>David Kurt</v>
      </c>
      <c r="D1042" s="81">
        <v>43424</v>
      </c>
      <c r="E1042" s="38" t="s">
        <v>1104</v>
      </c>
      <c r="F1042" s="38">
        <f t="shared" si="36"/>
        <v>11</v>
      </c>
      <c r="G1042" s="22">
        <f t="shared" si="37"/>
        <v>2018</v>
      </c>
      <c r="H1042" s="22">
        <f>COUNTIF(B:B,B1042)</f>
        <v>3</v>
      </c>
      <c r="I1042" t="str">
        <f>VLOOKUP(B1042,'controle 2022'!A:D,4,0)</f>
        <v>In dienst</v>
      </c>
    </row>
    <row r="1043" spans="1:9" ht="135">
      <c r="A1043" s="45" t="s">
        <v>23</v>
      </c>
      <c r="B1043" s="27">
        <v>18139</v>
      </c>
      <c r="C1043" s="27" t="str">
        <f>VLOOKUP(B1043,chauffeurslijst!A:B,2,0)</f>
        <v>David Kurt</v>
      </c>
      <c r="D1043" s="81">
        <v>43892</v>
      </c>
      <c r="E1043" s="38" t="s">
        <v>1105</v>
      </c>
      <c r="F1043" s="38">
        <f t="shared" si="36"/>
        <v>3</v>
      </c>
      <c r="G1043" s="22">
        <f t="shared" si="37"/>
        <v>2020</v>
      </c>
      <c r="H1043" s="22">
        <f>COUNTIF(B:B,B1043)</f>
        <v>3</v>
      </c>
      <c r="I1043" t="str">
        <f>VLOOKUP(B1043,'controle 2022'!A:D,4,0)</f>
        <v>In dienst</v>
      </c>
    </row>
    <row r="1044" spans="1:9">
      <c r="A1044" s="47" t="s">
        <v>23</v>
      </c>
      <c r="B1044" s="27">
        <v>18141</v>
      </c>
      <c r="C1044" s="27" t="str">
        <f>VLOOKUP(B1044,chauffeurslijst!A:B,2,0)</f>
        <v>Platteau Lydie</v>
      </c>
      <c r="D1044" s="81">
        <v>42048</v>
      </c>
      <c r="E1044" s="38" t="s">
        <v>1106</v>
      </c>
      <c r="F1044" s="38">
        <f t="shared" si="36"/>
        <v>2</v>
      </c>
      <c r="G1044" s="22">
        <f t="shared" si="37"/>
        <v>2015</v>
      </c>
      <c r="H1044" s="22">
        <f>COUNTIF(B:B,B1044)</f>
        <v>3</v>
      </c>
      <c r="I1044" t="str">
        <f>VLOOKUP(B1044,'controle 2022'!A:D,4,0)</f>
        <v>In dienst</v>
      </c>
    </row>
    <row r="1045" spans="1:9">
      <c r="A1045" s="45" t="s">
        <v>9</v>
      </c>
      <c r="B1045" s="27">
        <v>18141</v>
      </c>
      <c r="C1045" s="27" t="str">
        <f>VLOOKUP(B1045,chauffeurslijst!A:B,2,0)</f>
        <v>Platteau Lydie</v>
      </c>
      <c r="D1045" s="81">
        <v>42048</v>
      </c>
      <c r="E1045" s="38" t="s">
        <v>1107</v>
      </c>
      <c r="F1045" s="38">
        <f t="shared" si="36"/>
        <v>2</v>
      </c>
      <c r="G1045" s="22">
        <f t="shared" si="37"/>
        <v>2015</v>
      </c>
      <c r="H1045" s="22">
        <f>COUNTIF(B:B,B1045)</f>
        <v>3</v>
      </c>
      <c r="I1045" t="str">
        <f>VLOOKUP(B1045,'controle 2022'!A:D,4,0)</f>
        <v>In dienst</v>
      </c>
    </row>
    <row r="1046" spans="1:9">
      <c r="A1046" s="47" t="s">
        <v>23</v>
      </c>
      <c r="B1046" s="27">
        <v>18141</v>
      </c>
      <c r="C1046" s="27" t="str">
        <f>VLOOKUP(B1046,chauffeurslijst!A:B,2,0)</f>
        <v>Platteau Lydie</v>
      </c>
      <c r="D1046" s="81">
        <v>43424</v>
      </c>
      <c r="E1046" s="38" t="s">
        <v>1108</v>
      </c>
      <c r="F1046" s="38">
        <f t="shared" si="36"/>
        <v>11</v>
      </c>
      <c r="G1046" s="22">
        <f t="shared" si="37"/>
        <v>2018</v>
      </c>
      <c r="H1046" s="22">
        <f>COUNTIF(B:B,B1046)</f>
        <v>3</v>
      </c>
      <c r="I1046" t="str">
        <f>VLOOKUP(B1046,'controle 2022'!A:D,4,0)</f>
        <v>In dienst</v>
      </c>
    </row>
    <row r="1047" spans="1:9">
      <c r="A1047" s="45" t="s">
        <v>226</v>
      </c>
      <c r="B1047" s="27">
        <v>18173</v>
      </c>
      <c r="C1047" s="27" t="s">
        <v>1109</v>
      </c>
      <c r="D1047" s="81">
        <v>44287</v>
      </c>
      <c r="E1047" s="38" t="s">
        <v>623</v>
      </c>
      <c r="F1047" s="38">
        <f t="shared" si="36"/>
        <v>4</v>
      </c>
      <c r="G1047" s="22">
        <f t="shared" si="37"/>
        <v>2021</v>
      </c>
      <c r="H1047" s="22">
        <f>COUNTIF(B:B,B1047)</f>
        <v>1</v>
      </c>
      <c r="I1047" t="str">
        <f>VLOOKUP(B1047,'controle 2022'!A:D,4,0)</f>
        <v>In dienst</v>
      </c>
    </row>
    <row r="1048" spans="1:9">
      <c r="A1048" s="47" t="s">
        <v>38</v>
      </c>
      <c r="B1048" s="27">
        <v>18624</v>
      </c>
      <c r="C1048" s="27" t="str">
        <f>VLOOKUP(B1048,chauffeurslijst!A:B,2,0)</f>
        <v>Azahaf M'Hamed</v>
      </c>
      <c r="D1048" s="81">
        <v>40262</v>
      </c>
      <c r="E1048" s="38" t="s">
        <v>1110</v>
      </c>
      <c r="F1048" s="38">
        <f t="shared" si="36"/>
        <v>3</v>
      </c>
      <c r="G1048" s="22">
        <f t="shared" si="37"/>
        <v>2010</v>
      </c>
      <c r="H1048" s="22">
        <f>COUNTIF(B:B,B1048)</f>
        <v>39</v>
      </c>
      <c r="I1048" t="str">
        <f>VLOOKUP(B1048,'controle 2022'!A:D,4,0)</f>
        <v>In dienst</v>
      </c>
    </row>
    <row r="1049" spans="1:9">
      <c r="A1049" s="45" t="s">
        <v>14</v>
      </c>
      <c r="B1049" s="27">
        <v>18624</v>
      </c>
      <c r="C1049" s="27" t="str">
        <f>VLOOKUP(B1049,chauffeurslijst!A:B,2,0)</f>
        <v>Azahaf M'Hamed</v>
      </c>
      <c r="D1049" s="81">
        <v>40262</v>
      </c>
      <c r="E1049" s="38" t="s">
        <v>1110</v>
      </c>
      <c r="F1049" s="38">
        <f t="shared" si="36"/>
        <v>3</v>
      </c>
      <c r="G1049" s="22">
        <f t="shared" si="37"/>
        <v>2010</v>
      </c>
      <c r="H1049" s="22">
        <f>COUNTIF(B:B,B1049)</f>
        <v>39</v>
      </c>
      <c r="I1049" t="str">
        <f>VLOOKUP(B1049,'controle 2022'!A:D,4,0)</f>
        <v>In dienst</v>
      </c>
    </row>
    <row r="1050" spans="1:9" ht="37.5" customHeight="1">
      <c r="A1050" s="45" t="s">
        <v>65</v>
      </c>
      <c r="B1050" s="27">
        <v>18624</v>
      </c>
      <c r="C1050" s="27" t="str">
        <f>VLOOKUP(B1050,chauffeurslijst!A:B,2,0)</f>
        <v>Azahaf M'Hamed</v>
      </c>
      <c r="D1050" s="81">
        <v>40262</v>
      </c>
      <c r="E1050" s="38" t="s">
        <v>1111</v>
      </c>
      <c r="F1050" s="38">
        <f t="shared" si="36"/>
        <v>3</v>
      </c>
      <c r="G1050" s="22">
        <f t="shared" si="37"/>
        <v>2010</v>
      </c>
      <c r="H1050" s="22">
        <f>COUNTIF(B:B,B1050)</f>
        <v>39</v>
      </c>
      <c r="I1050" t="str">
        <f>VLOOKUP(B1050,'controle 2022'!A:D,4,0)</f>
        <v>In dienst</v>
      </c>
    </row>
    <row r="1051" spans="1:9">
      <c r="A1051" s="45" t="s">
        <v>65</v>
      </c>
      <c r="B1051" s="27">
        <v>18624</v>
      </c>
      <c r="C1051" s="27" t="str">
        <f>VLOOKUP(B1051,chauffeurslijst!A:B,2,0)</f>
        <v>Azahaf M'Hamed</v>
      </c>
      <c r="D1051" s="81">
        <v>40961</v>
      </c>
      <c r="E1051" s="38" t="s">
        <v>1112</v>
      </c>
      <c r="F1051" s="38">
        <f t="shared" si="36"/>
        <v>2</v>
      </c>
      <c r="G1051" s="22">
        <f t="shared" si="37"/>
        <v>2012</v>
      </c>
      <c r="H1051" s="22">
        <f>COUNTIF(B:B,B1051)</f>
        <v>39</v>
      </c>
      <c r="I1051" t="str">
        <f>VLOOKUP(B1051,'controle 2022'!A:D,4,0)</f>
        <v>In dienst</v>
      </c>
    </row>
    <row r="1052" spans="1:9">
      <c r="A1052" s="45" t="s">
        <v>65</v>
      </c>
      <c r="B1052" s="27">
        <v>18624</v>
      </c>
      <c r="C1052" s="27" t="str">
        <f>VLOOKUP(B1052,chauffeurslijst!A:B,2,0)</f>
        <v>Azahaf M'Hamed</v>
      </c>
      <c r="D1052" s="81">
        <v>40997</v>
      </c>
      <c r="E1052" s="38" t="s">
        <v>1113</v>
      </c>
      <c r="F1052" s="38">
        <f t="shared" si="36"/>
        <v>3</v>
      </c>
      <c r="G1052" s="22">
        <f t="shared" si="37"/>
        <v>2012</v>
      </c>
      <c r="H1052" s="22">
        <f>COUNTIF(B:B,B1052)</f>
        <v>39</v>
      </c>
      <c r="I1052" t="str">
        <f>VLOOKUP(B1052,'controle 2022'!A:D,4,0)</f>
        <v>In dienst</v>
      </c>
    </row>
    <row r="1053" spans="1:9">
      <c r="A1053" s="45" t="s">
        <v>65</v>
      </c>
      <c r="B1053" s="27">
        <v>18624</v>
      </c>
      <c r="C1053" s="27" t="str">
        <f>VLOOKUP(B1053,chauffeurslijst!A:B,2,0)</f>
        <v>Azahaf M'Hamed</v>
      </c>
      <c r="D1053" s="81">
        <v>41298</v>
      </c>
      <c r="E1053" s="38" t="s">
        <v>275</v>
      </c>
      <c r="F1053" s="38">
        <f t="shared" si="36"/>
        <v>1</v>
      </c>
      <c r="G1053" s="22">
        <f t="shared" si="37"/>
        <v>2013</v>
      </c>
      <c r="H1053" s="22">
        <f>COUNTIF(B:B,B1053)</f>
        <v>39</v>
      </c>
      <c r="I1053" t="str">
        <f>VLOOKUP(B1053,'controle 2022'!A:D,4,0)</f>
        <v>In dienst</v>
      </c>
    </row>
    <row r="1054" spans="1:9">
      <c r="A1054" s="47" t="s">
        <v>38</v>
      </c>
      <c r="B1054" s="27">
        <v>18624</v>
      </c>
      <c r="C1054" s="27" t="str">
        <f>VLOOKUP(B1054,chauffeurslijst!A:B,2,0)</f>
        <v>Azahaf M'Hamed</v>
      </c>
      <c r="D1054" s="81">
        <v>41648</v>
      </c>
      <c r="E1054" s="38" t="s">
        <v>1114</v>
      </c>
      <c r="F1054" s="38">
        <f t="shared" si="36"/>
        <v>1</v>
      </c>
      <c r="G1054" s="22">
        <f t="shared" si="37"/>
        <v>2014</v>
      </c>
      <c r="H1054" s="22">
        <f>COUNTIF(B:B,B1054)</f>
        <v>39</v>
      </c>
      <c r="I1054" t="str">
        <f>VLOOKUP(B1054,'controle 2022'!A:D,4,0)</f>
        <v>In dienst</v>
      </c>
    </row>
    <row r="1055" spans="1:9">
      <c r="A1055" s="45" t="s">
        <v>14</v>
      </c>
      <c r="B1055" s="27">
        <v>18624</v>
      </c>
      <c r="C1055" s="27" t="str">
        <f>VLOOKUP(B1055,chauffeurslijst!A:B,2,0)</f>
        <v>Azahaf M'Hamed</v>
      </c>
      <c r="D1055" s="81">
        <v>41670</v>
      </c>
      <c r="E1055" s="38" t="s">
        <v>1115</v>
      </c>
      <c r="F1055" s="38">
        <f t="shared" si="36"/>
        <v>1</v>
      </c>
      <c r="G1055" s="22">
        <f t="shared" si="37"/>
        <v>2014</v>
      </c>
      <c r="H1055" s="22">
        <f>COUNTIF(B:B,B1055)</f>
        <v>39</v>
      </c>
      <c r="I1055" t="str">
        <f>VLOOKUP(B1055,'controle 2022'!A:D,4,0)</f>
        <v>In dienst</v>
      </c>
    </row>
    <row r="1056" spans="1:9">
      <c r="A1056" s="45" t="s">
        <v>9</v>
      </c>
      <c r="B1056" s="27">
        <v>18624</v>
      </c>
      <c r="C1056" s="27" t="str">
        <f>VLOOKUP(B1056,chauffeurslijst!A:B,2,0)</f>
        <v>Azahaf M'Hamed</v>
      </c>
      <c r="D1056" s="81">
        <v>41703</v>
      </c>
      <c r="E1056" s="38" t="s">
        <v>1116</v>
      </c>
      <c r="F1056" s="38">
        <f t="shared" si="36"/>
        <v>3</v>
      </c>
      <c r="G1056" s="22">
        <f t="shared" si="37"/>
        <v>2014</v>
      </c>
      <c r="H1056" s="22">
        <f>COUNTIF(B:B,B1056)</f>
        <v>39</v>
      </c>
      <c r="I1056" t="str">
        <f>VLOOKUP(B1056,'controle 2022'!A:D,4,0)</f>
        <v>In dienst</v>
      </c>
    </row>
    <row r="1057" spans="1:9">
      <c r="A1057" s="47" t="s">
        <v>38</v>
      </c>
      <c r="B1057" s="27">
        <v>18624</v>
      </c>
      <c r="C1057" s="27" t="str">
        <f>VLOOKUP(B1057,chauffeurslijst!A:B,2,0)</f>
        <v>Azahaf M'Hamed</v>
      </c>
      <c r="D1057" s="81">
        <v>41705</v>
      </c>
      <c r="E1057" s="38" t="s">
        <v>1117</v>
      </c>
      <c r="F1057" s="38">
        <f t="shared" si="36"/>
        <v>3</v>
      </c>
      <c r="G1057" s="22">
        <f t="shared" si="37"/>
        <v>2014</v>
      </c>
      <c r="H1057" s="22">
        <f>COUNTIF(B:B,B1057)</f>
        <v>39</v>
      </c>
      <c r="I1057" t="str">
        <f>VLOOKUP(B1057,'controle 2022'!A:D,4,0)</f>
        <v>In dienst</v>
      </c>
    </row>
    <row r="1058" spans="1:9">
      <c r="A1058" s="45" t="s">
        <v>14</v>
      </c>
      <c r="B1058" s="27">
        <v>18624</v>
      </c>
      <c r="C1058" s="27" t="str">
        <f>VLOOKUP(B1058,chauffeurslijst!A:B,2,0)</f>
        <v>Azahaf M'Hamed</v>
      </c>
      <c r="D1058" s="81">
        <v>41705</v>
      </c>
      <c r="E1058" s="38" t="s">
        <v>1118</v>
      </c>
      <c r="F1058" s="38">
        <f t="shared" si="36"/>
        <v>3</v>
      </c>
      <c r="G1058" s="22">
        <f t="shared" si="37"/>
        <v>2014</v>
      </c>
      <c r="H1058" s="22">
        <f>COUNTIF(B:B,B1058)</f>
        <v>39</v>
      </c>
      <c r="I1058" t="str">
        <f>VLOOKUP(B1058,'controle 2022'!A:D,4,0)</f>
        <v>In dienst</v>
      </c>
    </row>
    <row r="1059" spans="1:9" ht="30">
      <c r="A1059" s="45" t="s">
        <v>65</v>
      </c>
      <c r="B1059" s="27">
        <v>18624</v>
      </c>
      <c r="C1059" s="27" t="str">
        <f>VLOOKUP(B1059,chauffeurslijst!A:B,2,0)</f>
        <v>Azahaf M'Hamed</v>
      </c>
      <c r="D1059" s="81">
        <v>41705</v>
      </c>
      <c r="E1059" s="38" t="s">
        <v>1119</v>
      </c>
      <c r="F1059" s="38">
        <f t="shared" si="36"/>
        <v>3</v>
      </c>
      <c r="G1059" s="22">
        <f t="shared" si="37"/>
        <v>2014</v>
      </c>
      <c r="H1059" s="22">
        <f>COUNTIF(B:B,B1059)</f>
        <v>39</v>
      </c>
      <c r="I1059" t="str">
        <f>VLOOKUP(B1059,'controle 2022'!A:D,4,0)</f>
        <v>In dienst</v>
      </c>
    </row>
    <row r="1060" spans="1:9" ht="30">
      <c r="A1060" s="45" t="s">
        <v>27</v>
      </c>
      <c r="B1060" s="27">
        <v>18624</v>
      </c>
      <c r="C1060" s="27" t="str">
        <f>VLOOKUP(B1060,chauffeurslijst!A:B,2,0)</f>
        <v>Azahaf M'Hamed</v>
      </c>
      <c r="D1060" s="81">
        <v>41705</v>
      </c>
      <c r="E1060" s="38" t="s">
        <v>1120</v>
      </c>
      <c r="F1060" s="38">
        <f t="shared" si="36"/>
        <v>3</v>
      </c>
      <c r="G1060" s="22">
        <f t="shared" si="37"/>
        <v>2014</v>
      </c>
      <c r="H1060" s="22">
        <f>COUNTIF(B:B,B1060)</f>
        <v>39</v>
      </c>
      <c r="I1060" t="str">
        <f>VLOOKUP(B1060,'controle 2022'!A:D,4,0)</f>
        <v>In dienst</v>
      </c>
    </row>
    <row r="1061" spans="1:9">
      <c r="A1061" s="45" t="s">
        <v>77</v>
      </c>
      <c r="B1061" s="27">
        <v>18624</v>
      </c>
      <c r="C1061" s="27" t="str">
        <f>VLOOKUP(B1061,chauffeurslijst!A:B,2,0)</f>
        <v>Azahaf M'Hamed</v>
      </c>
      <c r="D1061" s="81">
        <v>41890</v>
      </c>
      <c r="E1061" s="38" t="s">
        <v>1121</v>
      </c>
      <c r="F1061" s="38">
        <f t="shared" ref="F1061:F1125" si="38">MONTH(D1061)</f>
        <v>9</v>
      </c>
      <c r="G1061" s="22">
        <f t="shared" ref="G1061:G1125" si="39">YEAR(D1061)</f>
        <v>2014</v>
      </c>
      <c r="H1061" s="22">
        <f>COUNTIF(B:B,B1061)</f>
        <v>39</v>
      </c>
      <c r="I1061" t="str">
        <f>VLOOKUP(B1061,'controle 2022'!A:D,4,0)</f>
        <v>In dienst</v>
      </c>
    </row>
    <row r="1062" spans="1:9">
      <c r="A1062" s="45" t="s">
        <v>9</v>
      </c>
      <c r="B1062" s="27">
        <v>18624</v>
      </c>
      <c r="C1062" s="27" t="str">
        <f>VLOOKUP(B1062,chauffeurslijst!A:B,2,0)</f>
        <v>Azahaf M'Hamed</v>
      </c>
      <c r="D1062" s="81">
        <v>42048</v>
      </c>
      <c r="E1062" s="38" t="s">
        <v>298</v>
      </c>
      <c r="F1062" s="38">
        <f t="shared" si="38"/>
        <v>2</v>
      </c>
      <c r="G1062" s="22">
        <f t="shared" si="39"/>
        <v>2015</v>
      </c>
      <c r="H1062" s="22">
        <f>COUNTIF(B:B,B1062)</f>
        <v>39</v>
      </c>
      <c r="I1062" t="str">
        <f>VLOOKUP(B1062,'controle 2022'!A:D,4,0)</f>
        <v>In dienst</v>
      </c>
    </row>
    <row r="1063" spans="1:9">
      <c r="A1063" s="45" t="s">
        <v>14</v>
      </c>
      <c r="B1063" s="27">
        <v>18624</v>
      </c>
      <c r="C1063" s="27" t="str">
        <f>VLOOKUP(B1063,chauffeurslijst!A:B,2,0)</f>
        <v>Azahaf M'Hamed</v>
      </c>
      <c r="D1063" s="81">
        <v>42153</v>
      </c>
      <c r="E1063" s="38" t="s">
        <v>1122</v>
      </c>
      <c r="F1063" s="38">
        <f t="shared" si="38"/>
        <v>5</v>
      </c>
      <c r="G1063" s="22">
        <f t="shared" si="39"/>
        <v>2015</v>
      </c>
      <c r="H1063" s="22">
        <f>COUNTIF(B:B,B1063)</f>
        <v>39</v>
      </c>
      <c r="I1063" t="str">
        <f>VLOOKUP(B1063,'controle 2022'!A:D,4,0)</f>
        <v>In dienst</v>
      </c>
    </row>
    <row r="1064" spans="1:9">
      <c r="A1064" s="45" t="s">
        <v>9</v>
      </c>
      <c r="B1064" s="27">
        <v>18624</v>
      </c>
      <c r="C1064" s="27" t="str">
        <f>VLOOKUP(B1064,chauffeurslijst!A:B,2,0)</f>
        <v>Azahaf M'Hamed</v>
      </c>
      <c r="D1064" s="81">
        <v>42212</v>
      </c>
      <c r="E1064" s="38" t="s">
        <v>1123</v>
      </c>
      <c r="F1064" s="38">
        <f t="shared" si="38"/>
        <v>7</v>
      </c>
      <c r="G1064" s="22">
        <f t="shared" si="39"/>
        <v>2015</v>
      </c>
      <c r="H1064" s="22">
        <f>COUNTIF(B:B,B1064)</f>
        <v>39</v>
      </c>
      <c r="I1064" t="str">
        <f>VLOOKUP(B1064,'controle 2022'!A:D,4,0)</f>
        <v>In dienst</v>
      </c>
    </row>
    <row r="1065" spans="1:9">
      <c r="A1065" s="45" t="s">
        <v>27</v>
      </c>
      <c r="B1065" s="27">
        <v>18624</v>
      </c>
      <c r="C1065" s="27" t="str">
        <f>VLOOKUP(B1065,chauffeurslijst!A:B,2,0)</f>
        <v>Azahaf M'Hamed</v>
      </c>
      <c r="D1065" s="81">
        <v>42227</v>
      </c>
      <c r="E1065" s="38" t="s">
        <v>1124</v>
      </c>
      <c r="F1065" s="38">
        <f t="shared" si="38"/>
        <v>8</v>
      </c>
      <c r="G1065" s="22">
        <f t="shared" si="39"/>
        <v>2015</v>
      </c>
      <c r="H1065" s="22">
        <f>COUNTIF(B:B,B1065)</f>
        <v>39</v>
      </c>
      <c r="I1065" t="str">
        <f>VLOOKUP(B1065,'controle 2022'!A:D,4,0)</f>
        <v>In dienst</v>
      </c>
    </row>
    <row r="1066" spans="1:9">
      <c r="A1066" s="45" t="s">
        <v>65</v>
      </c>
      <c r="B1066" s="27">
        <v>18624</v>
      </c>
      <c r="C1066" s="27" t="str">
        <f>VLOOKUP(B1066,chauffeurslijst!A:B,2,0)</f>
        <v>Azahaf M'Hamed</v>
      </c>
      <c r="D1066" s="81">
        <v>42660</v>
      </c>
      <c r="E1066" s="38" t="s">
        <v>1125</v>
      </c>
      <c r="F1066" s="38">
        <f t="shared" si="38"/>
        <v>10</v>
      </c>
      <c r="G1066" s="22">
        <f t="shared" si="39"/>
        <v>2016</v>
      </c>
      <c r="H1066" s="22">
        <f>COUNTIF(B:B,B1066)</f>
        <v>39</v>
      </c>
      <c r="I1066" t="str">
        <f>VLOOKUP(B1066,'controle 2022'!A:D,4,0)</f>
        <v>In dienst</v>
      </c>
    </row>
    <row r="1067" spans="1:9" ht="75">
      <c r="A1067" s="47" t="s">
        <v>23</v>
      </c>
      <c r="B1067" s="27">
        <v>18624</v>
      </c>
      <c r="C1067" s="27" t="str">
        <f>VLOOKUP(B1067,chauffeurslijst!A:B,2,0)</f>
        <v>Azahaf M'Hamed</v>
      </c>
      <c r="D1067" s="81">
        <v>42838</v>
      </c>
      <c r="E1067" s="38" t="s">
        <v>1126</v>
      </c>
      <c r="F1067" s="38">
        <f t="shared" si="38"/>
        <v>4</v>
      </c>
      <c r="G1067" s="22">
        <f t="shared" si="39"/>
        <v>2017</v>
      </c>
      <c r="H1067" s="22">
        <f>COUNTIF(B:B,B1067)</f>
        <v>39</v>
      </c>
      <c r="I1067" t="str">
        <f>VLOOKUP(B1067,'controle 2022'!A:D,4,0)</f>
        <v>In dienst</v>
      </c>
    </row>
    <row r="1068" spans="1:9">
      <c r="A1068" s="45" t="s">
        <v>153</v>
      </c>
      <c r="B1068" s="27">
        <v>18624</v>
      </c>
      <c r="C1068" s="27" t="str">
        <f>VLOOKUP(B1068,chauffeurslijst!A:B,2,0)</f>
        <v>Azahaf M'Hamed</v>
      </c>
      <c r="D1068" s="81">
        <v>42867</v>
      </c>
      <c r="E1068" s="38" t="s">
        <v>1127</v>
      </c>
      <c r="F1068" s="38">
        <f t="shared" si="38"/>
        <v>5</v>
      </c>
      <c r="G1068" s="22">
        <f t="shared" si="39"/>
        <v>2017</v>
      </c>
      <c r="H1068" s="22">
        <f>COUNTIF(B:B,B1068)</f>
        <v>39</v>
      </c>
      <c r="I1068" t="str">
        <f>VLOOKUP(B1068,'controle 2022'!A:D,4,0)</f>
        <v>In dienst</v>
      </c>
    </row>
    <row r="1069" spans="1:9" ht="45">
      <c r="A1069" s="45" t="s">
        <v>153</v>
      </c>
      <c r="B1069" s="27">
        <v>18624</v>
      </c>
      <c r="C1069" s="27" t="str">
        <f>VLOOKUP(B1069,chauffeurslijst!A:B,2,0)</f>
        <v>Azahaf M'Hamed</v>
      </c>
      <c r="D1069" s="81">
        <v>42983</v>
      </c>
      <c r="E1069" s="38" t="s">
        <v>1128</v>
      </c>
      <c r="F1069" s="38">
        <f t="shared" si="38"/>
        <v>9</v>
      </c>
      <c r="G1069" s="22">
        <f t="shared" si="39"/>
        <v>2017</v>
      </c>
      <c r="H1069" s="22">
        <f>COUNTIF(B:B,B1069)</f>
        <v>39</v>
      </c>
      <c r="I1069" t="str">
        <f>VLOOKUP(B1069,'controle 2022'!A:D,4,0)</f>
        <v>In dienst</v>
      </c>
    </row>
    <row r="1070" spans="1:9" ht="45">
      <c r="A1070" s="45" t="s">
        <v>153</v>
      </c>
      <c r="B1070" s="27">
        <v>18624</v>
      </c>
      <c r="C1070" s="27" t="str">
        <f>VLOOKUP(B1070,chauffeurslijst!A:B,2,0)</f>
        <v>Azahaf M'Hamed</v>
      </c>
      <c r="D1070" s="81">
        <v>42984</v>
      </c>
      <c r="E1070" s="38" t="s">
        <v>1129</v>
      </c>
      <c r="F1070" s="38">
        <f t="shared" si="38"/>
        <v>9</v>
      </c>
      <c r="G1070" s="22">
        <f t="shared" si="39"/>
        <v>2017</v>
      </c>
      <c r="H1070" s="22">
        <f>COUNTIF(B:B,B1070)</f>
        <v>39</v>
      </c>
      <c r="I1070" t="str">
        <f>VLOOKUP(B1070,'controle 2022'!A:D,4,0)</f>
        <v>In dienst</v>
      </c>
    </row>
    <row r="1071" spans="1:9">
      <c r="A1071" s="45" t="s">
        <v>79</v>
      </c>
      <c r="B1071" s="27">
        <v>18624</v>
      </c>
      <c r="C1071" s="27" t="str">
        <f>IF(ISNA(VLOOKUP(B1071,chauffeurslijst!A:B,2,0)),"",(VLOOKUP(B1071,chauffeurslijst!A:B,2,0)))</f>
        <v>Azahaf M'Hamed</v>
      </c>
      <c r="D1071" s="81">
        <v>42997</v>
      </c>
      <c r="E1071" s="38" t="s">
        <v>1130</v>
      </c>
      <c r="F1071" s="38">
        <f t="shared" si="38"/>
        <v>9</v>
      </c>
      <c r="G1071" s="22">
        <f t="shared" si="39"/>
        <v>2017</v>
      </c>
      <c r="H1071" s="22">
        <f>COUNTIF(B:B,B1071)</f>
        <v>39</v>
      </c>
      <c r="I1071" t="str">
        <f>VLOOKUP(B1071,'controle 2022'!A:D,4,0)</f>
        <v>In dienst</v>
      </c>
    </row>
    <row r="1072" spans="1:9" ht="60">
      <c r="A1072" s="45" t="s">
        <v>79</v>
      </c>
      <c r="B1072" s="27">
        <v>18624</v>
      </c>
      <c r="C1072" s="27" t="str">
        <f>IF(ISNA(VLOOKUP(B1072,chauffeurslijst!A:B,2,0)),"",(VLOOKUP(B1072,chauffeurslijst!A:B,2,0)))</f>
        <v>Azahaf M'Hamed</v>
      </c>
      <c r="D1072" s="81">
        <v>43115</v>
      </c>
      <c r="E1072" s="38" t="s">
        <v>1131</v>
      </c>
      <c r="F1072" s="38">
        <f t="shared" si="38"/>
        <v>1</v>
      </c>
      <c r="G1072" s="22">
        <f t="shared" si="39"/>
        <v>2018</v>
      </c>
      <c r="H1072" s="22">
        <f>COUNTIF(B:B,B1072)</f>
        <v>39</v>
      </c>
      <c r="I1072" t="str">
        <f>VLOOKUP(B1072,'controle 2022'!A:D,4,0)</f>
        <v>In dienst</v>
      </c>
    </row>
    <row r="1073" spans="1:9" ht="30">
      <c r="A1073" s="45" t="s">
        <v>23</v>
      </c>
      <c r="B1073" s="27">
        <v>18624</v>
      </c>
      <c r="C1073" s="27" t="str">
        <f>VLOOKUP(B1073,chauffeurslijst!A:B,2,0)</f>
        <v>Azahaf M'Hamed</v>
      </c>
      <c r="D1073" s="81">
        <v>43263</v>
      </c>
      <c r="E1073" s="38" t="s">
        <v>1132</v>
      </c>
      <c r="F1073" s="38">
        <f t="shared" si="38"/>
        <v>6</v>
      </c>
      <c r="G1073" s="22">
        <f t="shared" si="39"/>
        <v>2018</v>
      </c>
      <c r="H1073" s="22">
        <f>COUNTIF(B:B,B1073)</f>
        <v>39</v>
      </c>
      <c r="I1073" t="str">
        <f>VLOOKUP(B1073,'controle 2022'!A:D,4,0)</f>
        <v>In dienst</v>
      </c>
    </row>
    <row r="1074" spans="1:9" ht="30">
      <c r="A1074" s="45" t="s">
        <v>23</v>
      </c>
      <c r="B1074" s="27">
        <v>18624</v>
      </c>
      <c r="C1074" s="27" t="str">
        <f>VLOOKUP(B1074,chauffeurslijst!A:B,2,0)</f>
        <v>Azahaf M'Hamed</v>
      </c>
      <c r="D1074" s="81">
        <v>43342</v>
      </c>
      <c r="E1074" s="38" t="s">
        <v>1133</v>
      </c>
      <c r="F1074" s="38">
        <f t="shared" si="38"/>
        <v>8</v>
      </c>
      <c r="G1074" s="22">
        <f t="shared" si="39"/>
        <v>2018</v>
      </c>
      <c r="H1074" s="22">
        <f>COUNTIF(B:B,B1074)</f>
        <v>39</v>
      </c>
      <c r="I1074" t="str">
        <f>VLOOKUP(B1074,'controle 2022'!A:D,4,0)</f>
        <v>In dienst</v>
      </c>
    </row>
    <row r="1075" spans="1:9" ht="90">
      <c r="A1075" s="45" t="s">
        <v>23</v>
      </c>
      <c r="B1075" s="27">
        <v>18624</v>
      </c>
      <c r="C1075" s="27" t="str">
        <f>VLOOKUP(B1075,chauffeurslijst!A:B,2,0)</f>
        <v>Azahaf M'Hamed</v>
      </c>
      <c r="D1075" s="81">
        <v>43773</v>
      </c>
      <c r="E1075" s="38" t="s">
        <v>1134</v>
      </c>
      <c r="F1075" s="38">
        <f t="shared" si="38"/>
        <v>11</v>
      </c>
      <c r="G1075" s="22">
        <f t="shared" si="39"/>
        <v>2019</v>
      </c>
      <c r="H1075" s="22">
        <f>COUNTIF(B:B,B1075)</f>
        <v>39</v>
      </c>
      <c r="I1075" t="str">
        <f>VLOOKUP(B1075,'controle 2022'!A:D,4,0)</f>
        <v>In dienst</v>
      </c>
    </row>
    <row r="1076" spans="1:9" ht="45">
      <c r="A1076" s="45" t="s">
        <v>1135</v>
      </c>
      <c r="B1076" s="27">
        <v>18624</v>
      </c>
      <c r="C1076" s="27" t="str">
        <f>VLOOKUP(B1076,chauffeurslijst!A:B,2,0)</f>
        <v>Azahaf M'Hamed</v>
      </c>
      <c r="D1076" s="81">
        <v>43801</v>
      </c>
      <c r="E1076" s="38" t="s">
        <v>1136</v>
      </c>
      <c r="F1076" s="38">
        <f t="shared" si="38"/>
        <v>12</v>
      </c>
      <c r="G1076" s="22">
        <f t="shared" si="39"/>
        <v>2019</v>
      </c>
      <c r="H1076" s="22">
        <f>COUNTIF(B:B,B1076)</f>
        <v>39</v>
      </c>
      <c r="I1076" t="str">
        <f>VLOOKUP(B1076,'controle 2022'!A:D,4,0)</f>
        <v>In dienst</v>
      </c>
    </row>
    <row r="1077" spans="1:9" ht="45">
      <c r="A1077" s="45" t="s">
        <v>27</v>
      </c>
      <c r="B1077" s="27">
        <v>18624</v>
      </c>
      <c r="C1077" s="27" t="str">
        <f>VLOOKUP(B1077,chauffeurslijst!A:B,2,0)</f>
        <v>Azahaf M'Hamed</v>
      </c>
      <c r="D1077" s="81">
        <v>44004</v>
      </c>
      <c r="E1077" s="38" t="s">
        <v>1137</v>
      </c>
      <c r="F1077" s="38">
        <f t="shared" si="38"/>
        <v>6</v>
      </c>
      <c r="G1077" s="22">
        <f t="shared" si="39"/>
        <v>2020</v>
      </c>
      <c r="H1077" s="22">
        <f>COUNTIF(B:B,B1077)</f>
        <v>39</v>
      </c>
      <c r="I1077" t="str">
        <f>VLOOKUP(B1077,'controle 2022'!A:D,4,0)</f>
        <v>In dienst</v>
      </c>
    </row>
    <row r="1078" spans="1:9" ht="180">
      <c r="A1078" s="45" t="s">
        <v>27</v>
      </c>
      <c r="B1078" s="27">
        <v>18624</v>
      </c>
      <c r="C1078" s="27" t="str">
        <f>VLOOKUP(B1078,chauffeurslijst!A:B,2,0)</f>
        <v>Azahaf M'Hamed</v>
      </c>
      <c r="D1078" s="81">
        <v>44020</v>
      </c>
      <c r="E1078" s="38" t="s">
        <v>1138</v>
      </c>
      <c r="F1078" s="38">
        <f t="shared" si="38"/>
        <v>7</v>
      </c>
      <c r="G1078" s="22">
        <f t="shared" si="39"/>
        <v>2020</v>
      </c>
      <c r="H1078" s="22">
        <f>COUNTIF(B:B,B1078)</f>
        <v>39</v>
      </c>
      <c r="I1078" t="str">
        <f>VLOOKUP(B1078,'controle 2022'!A:D,4,0)</f>
        <v>In dienst</v>
      </c>
    </row>
    <row r="1079" spans="1:9" ht="105">
      <c r="A1079" s="45" t="s">
        <v>1139</v>
      </c>
      <c r="B1079" s="27">
        <v>18624</v>
      </c>
      <c r="C1079" s="27" t="str">
        <f>VLOOKUP(B1079,chauffeurslijst!A:B,2,0)</f>
        <v>Azahaf M'Hamed</v>
      </c>
      <c r="D1079" s="81">
        <v>44182</v>
      </c>
      <c r="E1079" s="38" t="s">
        <v>1140</v>
      </c>
      <c r="F1079" s="38">
        <f t="shared" si="38"/>
        <v>12</v>
      </c>
      <c r="G1079" s="22">
        <f t="shared" si="39"/>
        <v>2020</v>
      </c>
      <c r="H1079" s="22">
        <f>COUNTIF(B:B,B1079)</f>
        <v>39</v>
      </c>
      <c r="I1079" t="str">
        <f>VLOOKUP(B1079,'controle 2022'!A:D,4,0)</f>
        <v>In dienst</v>
      </c>
    </row>
    <row r="1080" spans="1:9" ht="150">
      <c r="A1080" s="45" t="s">
        <v>1141</v>
      </c>
      <c r="B1080" s="27">
        <v>18624</v>
      </c>
      <c r="C1080" s="27" t="str">
        <f>VLOOKUP(B1080,chauffeurslijst!A:B,2,0)</f>
        <v>Azahaf M'Hamed</v>
      </c>
      <c r="D1080" s="81">
        <v>44295</v>
      </c>
      <c r="E1080" s="38" t="s">
        <v>1142</v>
      </c>
      <c r="F1080" s="38">
        <f t="shared" si="38"/>
        <v>4</v>
      </c>
      <c r="G1080" s="22">
        <f t="shared" si="39"/>
        <v>2021</v>
      </c>
      <c r="H1080" s="22">
        <f>COUNTIF(B:B,B1080)</f>
        <v>39</v>
      </c>
      <c r="I1080" t="str">
        <f>VLOOKUP(B1080,'controle 2022'!A:D,4,0)</f>
        <v>In dienst</v>
      </c>
    </row>
    <row r="1081" spans="1:9" ht="90">
      <c r="A1081" s="45" t="s">
        <v>1141</v>
      </c>
      <c r="B1081" s="27">
        <v>18624</v>
      </c>
      <c r="C1081" s="27" t="str">
        <f>VLOOKUP(B1081,chauffeurslijst!A:B,2,0)</f>
        <v>Azahaf M'Hamed</v>
      </c>
      <c r="D1081" s="81">
        <v>44298</v>
      </c>
      <c r="E1081" s="38" t="s">
        <v>1143</v>
      </c>
      <c r="F1081" s="38">
        <f t="shared" si="38"/>
        <v>4</v>
      </c>
      <c r="G1081" s="22">
        <f t="shared" si="39"/>
        <v>2021</v>
      </c>
      <c r="H1081" s="22">
        <f>COUNTIF(B:B,B1081)</f>
        <v>39</v>
      </c>
      <c r="I1081" t="str">
        <f>VLOOKUP(B1081,'controle 2022'!A:D,4,0)</f>
        <v>In dienst</v>
      </c>
    </row>
    <row r="1082" spans="1:9" ht="135">
      <c r="A1082" s="45" t="s">
        <v>1144</v>
      </c>
      <c r="B1082" s="27">
        <v>18624</v>
      </c>
      <c r="C1082" s="27" t="str">
        <f>VLOOKUP(B1082,chauffeurslijst!A:B,2,0)</f>
        <v>Azahaf M'Hamed</v>
      </c>
      <c r="D1082" s="81">
        <v>44382</v>
      </c>
      <c r="E1082" s="38" t="s">
        <v>1145</v>
      </c>
      <c r="F1082" s="38">
        <f t="shared" si="38"/>
        <v>7</v>
      </c>
      <c r="G1082" s="22">
        <f t="shared" si="39"/>
        <v>2021</v>
      </c>
      <c r="H1082" s="22">
        <f>COUNTIF(B:B,B1082)</f>
        <v>39</v>
      </c>
      <c r="I1082" t="str">
        <f>VLOOKUP(B1082,'controle 2022'!A:D,4,0)</f>
        <v>In dienst</v>
      </c>
    </row>
    <row r="1083" spans="1:9" ht="75">
      <c r="A1083" s="45" t="s">
        <v>1144</v>
      </c>
      <c r="B1083" s="27">
        <v>18624</v>
      </c>
      <c r="C1083" s="27" t="str">
        <f>VLOOKUP(B1083,chauffeurslijst!A:B,2,0)</f>
        <v>Azahaf M'Hamed</v>
      </c>
      <c r="D1083" s="81">
        <v>44508</v>
      </c>
      <c r="E1083" s="38" t="s">
        <v>1146</v>
      </c>
      <c r="F1083" s="38">
        <f t="shared" si="38"/>
        <v>11</v>
      </c>
      <c r="G1083" s="22">
        <f t="shared" si="39"/>
        <v>2021</v>
      </c>
      <c r="H1083" s="22">
        <f>COUNTIF(B:B,B1083)</f>
        <v>39</v>
      </c>
      <c r="I1083" t="str">
        <f>VLOOKUP(B1083,'controle 2022'!A:D,4,0)</f>
        <v>In dienst</v>
      </c>
    </row>
    <row r="1084" spans="1:9">
      <c r="A1084" s="45" t="s">
        <v>1147</v>
      </c>
      <c r="B1084" s="27">
        <v>18624</v>
      </c>
      <c r="C1084" s="27" t="str">
        <f>VLOOKUP(B1084,chauffeurslijst!A:B,2,0)</f>
        <v>Azahaf M'Hamed</v>
      </c>
      <c r="D1084" s="81">
        <v>44693</v>
      </c>
      <c r="E1084" s="38" t="s">
        <v>1148</v>
      </c>
      <c r="F1084" s="38">
        <f t="shared" si="38"/>
        <v>5</v>
      </c>
      <c r="G1084" s="22">
        <f t="shared" si="39"/>
        <v>2022</v>
      </c>
      <c r="H1084" s="22">
        <f>COUNTIF(B:B,B1084)</f>
        <v>39</v>
      </c>
      <c r="I1084" t="str">
        <f>VLOOKUP(B1084,'controle 2022'!A:D,4,0)</f>
        <v>In dienst</v>
      </c>
    </row>
    <row r="1085" spans="1:9" ht="90">
      <c r="A1085" s="45" t="s">
        <v>1149</v>
      </c>
      <c r="B1085" s="27">
        <v>18624</v>
      </c>
      <c r="C1085" s="27" t="str">
        <f>VLOOKUP(B1085,chauffeurslijst!A:B,2,0)</f>
        <v>Azahaf M'Hamed</v>
      </c>
      <c r="D1085" s="81">
        <v>44736</v>
      </c>
      <c r="E1085" s="38" t="s">
        <v>1150</v>
      </c>
      <c r="F1085" s="38">
        <f t="shared" si="38"/>
        <v>6</v>
      </c>
      <c r="G1085" s="22">
        <f t="shared" si="39"/>
        <v>2022</v>
      </c>
      <c r="H1085" s="22">
        <f>COUNTIF(B:B,B1085)</f>
        <v>39</v>
      </c>
      <c r="I1085" t="str">
        <f>VLOOKUP(B1085,'controle 2022'!A:D,4,0)</f>
        <v>In dienst</v>
      </c>
    </row>
    <row r="1086" spans="1:9" ht="60">
      <c r="A1086" s="45" t="s">
        <v>1141</v>
      </c>
      <c r="B1086" s="27">
        <v>18624</v>
      </c>
      <c r="C1086" s="27" t="str">
        <f>VLOOKUP(B1086,chauffeurslijst!A:B,2,0)</f>
        <v>Azahaf M'Hamed</v>
      </c>
      <c r="D1086" s="81">
        <v>44967</v>
      </c>
      <c r="E1086" s="38" t="s">
        <v>1151</v>
      </c>
      <c r="F1086" s="38">
        <f t="shared" si="38"/>
        <v>2</v>
      </c>
      <c r="G1086" s="22">
        <f t="shared" si="39"/>
        <v>2023</v>
      </c>
      <c r="H1086" s="22">
        <f>COUNTIF(B:B,B1086)</f>
        <v>39</v>
      </c>
      <c r="I1086" t="str">
        <f>VLOOKUP(B1086,'controle 2022'!A:D,4,0)</f>
        <v>In dienst</v>
      </c>
    </row>
    <row r="1087" spans="1:9">
      <c r="A1087" s="47" t="s">
        <v>38</v>
      </c>
      <c r="B1087" s="27">
        <v>18753</v>
      </c>
      <c r="C1087" s="27" t="str">
        <f>VLOOKUP(B1087,chauffeurslijst!A:B,2,0)</f>
        <v>Maes Tommy</v>
      </c>
      <c r="D1087" s="81">
        <v>41745</v>
      </c>
      <c r="E1087" s="38" t="s">
        <v>1152</v>
      </c>
      <c r="F1087" s="38">
        <f t="shared" si="38"/>
        <v>4</v>
      </c>
      <c r="G1087" s="22">
        <f t="shared" si="39"/>
        <v>2014</v>
      </c>
      <c r="H1087" s="22">
        <f>COUNTIF(B:B,B1087)</f>
        <v>4</v>
      </c>
      <c r="I1087" t="str">
        <f>VLOOKUP(B1087,'controle 2022'!A:D,4,0)</f>
        <v>In dienst</v>
      </c>
    </row>
    <row r="1088" spans="1:9">
      <c r="A1088" s="47" t="s">
        <v>23</v>
      </c>
      <c r="B1088" s="27">
        <v>18753</v>
      </c>
      <c r="C1088" s="27" t="str">
        <f>VLOOKUP(B1088,chauffeurslijst!A:B,2,0)</f>
        <v>Maes Tommy</v>
      </c>
      <c r="D1088" s="81">
        <v>41745</v>
      </c>
      <c r="E1088" s="38" t="s">
        <v>1153</v>
      </c>
      <c r="F1088" s="38">
        <f t="shared" si="38"/>
        <v>4</v>
      </c>
      <c r="G1088" s="22">
        <f t="shared" si="39"/>
        <v>2014</v>
      </c>
      <c r="H1088" s="22">
        <f>COUNTIF(B:B,B1088)</f>
        <v>4</v>
      </c>
      <c r="I1088" t="str">
        <f>VLOOKUP(B1088,'controle 2022'!A:D,4,0)</f>
        <v>In dienst</v>
      </c>
    </row>
    <row r="1089" spans="1:9">
      <c r="A1089" s="47" t="s">
        <v>11</v>
      </c>
      <c r="B1089" s="27">
        <v>18753</v>
      </c>
      <c r="C1089" s="27" t="s">
        <v>1154</v>
      </c>
      <c r="D1089" s="81">
        <v>44060</v>
      </c>
      <c r="E1089" s="38" t="s">
        <v>1155</v>
      </c>
      <c r="F1089" s="38">
        <f t="shared" si="38"/>
        <v>8</v>
      </c>
      <c r="G1089" s="22">
        <f t="shared" si="39"/>
        <v>2020</v>
      </c>
      <c r="H1089" s="22">
        <f>COUNTIF(B:B,B1089)</f>
        <v>4</v>
      </c>
      <c r="I1089" t="str">
        <f>VLOOKUP(B1089,'controle 2022'!A:D,4,0)</f>
        <v>In dienst</v>
      </c>
    </row>
    <row r="1090" spans="1:9" ht="30">
      <c r="A1090" s="47" t="s">
        <v>258</v>
      </c>
      <c r="B1090" s="27">
        <v>18753</v>
      </c>
      <c r="C1090" s="27" t="s">
        <v>1154</v>
      </c>
      <c r="D1090" s="81">
        <v>44685</v>
      </c>
      <c r="E1090" s="38" t="s">
        <v>260</v>
      </c>
      <c r="F1090" s="38">
        <f t="shared" si="38"/>
        <v>5</v>
      </c>
      <c r="G1090" s="22">
        <f t="shared" si="39"/>
        <v>2022</v>
      </c>
      <c r="H1090" s="22">
        <f>COUNTIF(B:B,B1090)</f>
        <v>4</v>
      </c>
      <c r="I1090" t="str">
        <f>VLOOKUP(B1090,'controle 2022'!A:D,4,0)</f>
        <v>In dienst</v>
      </c>
    </row>
    <row r="1091" spans="1:9">
      <c r="A1091" s="45" t="s">
        <v>27</v>
      </c>
      <c r="B1091" s="27">
        <v>18986</v>
      </c>
      <c r="C1091" s="27" t="str">
        <f>VLOOKUP(B1091,chauffeurslijst!A:B,2,0)</f>
        <v>Van Volsem Stijn</v>
      </c>
      <c r="D1091" s="81">
        <v>41184</v>
      </c>
      <c r="E1091" s="56">
        <v>41184</v>
      </c>
      <c r="F1091" s="38">
        <f t="shared" si="38"/>
        <v>10</v>
      </c>
      <c r="G1091" s="22">
        <f t="shared" si="39"/>
        <v>2012</v>
      </c>
      <c r="H1091" s="22">
        <f>COUNTIF(B:B,B1091)</f>
        <v>10</v>
      </c>
      <c r="I1091" t="str">
        <f>VLOOKUP(B1091,'controle 2022'!A:D,4,0)</f>
        <v>In dienst</v>
      </c>
    </row>
    <row r="1092" spans="1:9">
      <c r="A1092" s="45" t="s">
        <v>9</v>
      </c>
      <c r="B1092" s="27">
        <v>18986</v>
      </c>
      <c r="C1092" s="27" t="str">
        <f>VLOOKUP(B1092,chauffeurslijst!A:B,2,0)</f>
        <v>Van Volsem Stijn</v>
      </c>
      <c r="D1092" s="81">
        <v>41703</v>
      </c>
      <c r="E1092" s="56" t="s">
        <v>1156</v>
      </c>
      <c r="F1092" s="38">
        <f t="shared" si="38"/>
        <v>3</v>
      </c>
      <c r="G1092" s="22">
        <f t="shared" si="39"/>
        <v>2014</v>
      </c>
      <c r="H1092" s="22">
        <f>COUNTIF(B:B,B1092)</f>
        <v>10</v>
      </c>
      <c r="I1092" t="str">
        <f>VLOOKUP(B1092,'controle 2022'!A:D,4,0)</f>
        <v>In dienst</v>
      </c>
    </row>
    <row r="1093" spans="1:9" ht="23.25" customHeight="1">
      <c r="A1093" s="45" t="s">
        <v>25</v>
      </c>
      <c r="B1093" s="27">
        <v>18986</v>
      </c>
      <c r="C1093" s="27" t="str">
        <f>VLOOKUP(B1093,chauffeurslijst!A:B,2,0)</f>
        <v>Van Volsem Stijn</v>
      </c>
      <c r="D1093" s="81">
        <v>43063</v>
      </c>
      <c r="E1093" s="38" t="s">
        <v>1157</v>
      </c>
      <c r="F1093" s="38">
        <f t="shared" si="38"/>
        <v>11</v>
      </c>
      <c r="G1093" s="22">
        <f t="shared" si="39"/>
        <v>2017</v>
      </c>
      <c r="H1093" s="22">
        <f>COUNTIF(B:B,B1093)</f>
        <v>10</v>
      </c>
      <c r="I1093" t="str">
        <f>VLOOKUP(B1093,'controle 2022'!A:D,4,0)</f>
        <v>In dienst</v>
      </c>
    </row>
    <row r="1094" spans="1:9" ht="19.5" customHeight="1">
      <c r="A1094" s="45" t="s">
        <v>128</v>
      </c>
      <c r="B1094" s="27">
        <v>18986</v>
      </c>
      <c r="C1094" s="27" t="s">
        <v>1158</v>
      </c>
      <c r="D1094" s="81">
        <v>43640</v>
      </c>
      <c r="E1094" s="38" t="s">
        <v>1159</v>
      </c>
      <c r="F1094" s="38">
        <f t="shared" si="38"/>
        <v>6</v>
      </c>
      <c r="G1094" s="22">
        <f t="shared" si="39"/>
        <v>2019</v>
      </c>
      <c r="H1094" s="22">
        <f>COUNTIF(B:B,B1094)</f>
        <v>10</v>
      </c>
      <c r="I1094" t="str">
        <f>VLOOKUP(B1094,'controle 2022'!A:D,4,0)</f>
        <v>In dienst</v>
      </c>
    </row>
    <row r="1095" spans="1:9" ht="19.5" customHeight="1">
      <c r="A1095" s="45" t="s">
        <v>29</v>
      </c>
      <c r="B1095" s="27">
        <v>18986</v>
      </c>
      <c r="C1095" s="27" t="s">
        <v>1158</v>
      </c>
      <c r="D1095" s="81">
        <v>43857</v>
      </c>
      <c r="E1095" s="38" t="s">
        <v>1160</v>
      </c>
      <c r="F1095" s="38">
        <f t="shared" si="38"/>
        <v>1</v>
      </c>
      <c r="G1095" s="22">
        <f t="shared" si="39"/>
        <v>2020</v>
      </c>
      <c r="H1095" s="22">
        <f>COUNTIF(B:B,B1095)</f>
        <v>10</v>
      </c>
      <c r="I1095" t="str">
        <f>VLOOKUP(B1095,'controle 2022'!A:D,4,0)</f>
        <v>In dienst</v>
      </c>
    </row>
    <row r="1096" spans="1:9">
      <c r="A1096" s="47" t="s">
        <v>11</v>
      </c>
      <c r="B1096" s="27">
        <v>18986</v>
      </c>
      <c r="C1096" s="27" t="s">
        <v>1158</v>
      </c>
      <c r="D1096" s="81">
        <v>44110</v>
      </c>
      <c r="E1096" s="38" t="s">
        <v>1161</v>
      </c>
      <c r="F1096" s="38">
        <f t="shared" si="38"/>
        <v>10</v>
      </c>
      <c r="G1096" s="22">
        <f t="shared" si="39"/>
        <v>2020</v>
      </c>
      <c r="H1096" s="22">
        <f>COUNTIF(B:B,B1096)</f>
        <v>10</v>
      </c>
      <c r="I1096" t="str">
        <f>VLOOKUP(B1096,'controle 2022'!A:D,4,0)</f>
        <v>In dienst</v>
      </c>
    </row>
    <row r="1097" spans="1:9" ht="30">
      <c r="A1097" s="47" t="s">
        <v>1162</v>
      </c>
      <c r="B1097" s="27">
        <v>18986</v>
      </c>
      <c r="C1097" s="27" t="s">
        <v>1158</v>
      </c>
      <c r="D1097" s="81">
        <v>44122</v>
      </c>
      <c r="E1097" s="38" t="s">
        <v>1163</v>
      </c>
      <c r="F1097" s="38">
        <f t="shared" si="38"/>
        <v>10</v>
      </c>
      <c r="G1097" s="22">
        <f t="shared" si="39"/>
        <v>2020</v>
      </c>
      <c r="H1097" s="22">
        <f>COUNTIF(B:B,B1097)</f>
        <v>10</v>
      </c>
      <c r="I1097" t="str">
        <f>VLOOKUP(B1097,'controle 2022'!A:D,4,0)</f>
        <v>In dienst</v>
      </c>
    </row>
    <row r="1098" spans="1:9" ht="30">
      <c r="A1098" s="47" t="s">
        <v>29</v>
      </c>
      <c r="B1098" s="27">
        <v>18986</v>
      </c>
      <c r="C1098" s="27" t="s">
        <v>1158</v>
      </c>
      <c r="D1098" s="81">
        <v>44320</v>
      </c>
      <c r="E1098" s="38" t="s">
        <v>1164</v>
      </c>
      <c r="F1098" s="38">
        <f t="shared" si="38"/>
        <v>5</v>
      </c>
      <c r="G1098" s="22">
        <f t="shared" si="39"/>
        <v>2021</v>
      </c>
      <c r="H1098" s="22">
        <f>COUNTIF(B:B,B1098)</f>
        <v>10</v>
      </c>
      <c r="I1098" t="str">
        <f>VLOOKUP(B1098,'controle 2022'!A:D,4,0)</f>
        <v>In dienst</v>
      </c>
    </row>
    <row r="1099" spans="1:9" ht="30">
      <c r="A1099" s="45" t="s">
        <v>128</v>
      </c>
      <c r="B1099" s="27">
        <v>18986</v>
      </c>
      <c r="C1099" s="27" t="s">
        <v>1158</v>
      </c>
      <c r="D1099" s="81">
        <v>44882</v>
      </c>
      <c r="E1099" s="38" t="s">
        <v>1165</v>
      </c>
      <c r="F1099" s="38">
        <f t="shared" si="38"/>
        <v>11</v>
      </c>
      <c r="G1099" s="22">
        <f t="shared" si="39"/>
        <v>2022</v>
      </c>
      <c r="H1099" s="22">
        <f>COUNTIF(B:B,B1099)</f>
        <v>10</v>
      </c>
      <c r="I1099" t="str">
        <f>VLOOKUP(B1099,'controle 2022'!A:D,4,0)</f>
        <v>In dienst</v>
      </c>
    </row>
    <row r="1100" spans="1:9">
      <c r="A1100" s="45" t="s">
        <v>128</v>
      </c>
      <c r="B1100" s="27">
        <v>18986</v>
      </c>
      <c r="C1100" s="27" t="s">
        <v>1158</v>
      </c>
      <c r="D1100" s="81">
        <v>45008</v>
      </c>
      <c r="E1100" s="38" t="s">
        <v>1166</v>
      </c>
      <c r="F1100" s="38">
        <f t="shared" si="38"/>
        <v>3</v>
      </c>
      <c r="G1100" s="22">
        <f t="shared" si="39"/>
        <v>2023</v>
      </c>
      <c r="H1100" s="22">
        <f>COUNTIF(B:B,B1100)</f>
        <v>10</v>
      </c>
      <c r="I1100" t="str">
        <f>VLOOKUP(B1100,'controle 2022'!A:D,4,0)</f>
        <v>In dienst</v>
      </c>
    </row>
    <row r="1101" spans="1:9">
      <c r="A1101" s="45" t="s">
        <v>9</v>
      </c>
      <c r="B1101" s="27">
        <v>18987</v>
      </c>
      <c r="C1101" s="27" t="str">
        <f>VLOOKUP(B1101,chauffeurslijst!A:B,2,0)</f>
        <v>De Geyter Dolly</v>
      </c>
      <c r="D1101" s="81">
        <v>42048</v>
      </c>
      <c r="E1101" s="56" t="s">
        <v>142</v>
      </c>
      <c r="F1101" s="38">
        <f t="shared" si="38"/>
        <v>2</v>
      </c>
      <c r="G1101" s="22">
        <f t="shared" si="39"/>
        <v>2015</v>
      </c>
      <c r="H1101" s="22">
        <f>COUNTIF(B:B,B1101)</f>
        <v>18</v>
      </c>
      <c r="I1101" t="str">
        <f>VLOOKUP(B1101,'controle 2022'!A:D,4,0)</f>
        <v>In dienst</v>
      </c>
    </row>
    <row r="1102" spans="1:9" ht="30">
      <c r="A1102" s="45" t="s">
        <v>9</v>
      </c>
      <c r="B1102" s="27">
        <v>18987</v>
      </c>
      <c r="C1102" s="27" t="str">
        <f>VLOOKUP(B1102,chauffeurslijst!A:B,2,0)</f>
        <v>De Geyter Dolly</v>
      </c>
      <c r="D1102" s="81">
        <v>42395</v>
      </c>
      <c r="E1102" s="38" t="s">
        <v>1167</v>
      </c>
      <c r="F1102" s="38">
        <f t="shared" si="38"/>
        <v>1</v>
      </c>
      <c r="G1102" s="22">
        <f t="shared" si="39"/>
        <v>2016</v>
      </c>
      <c r="H1102" s="22">
        <f>COUNTIF(B:B,B1102)</f>
        <v>18</v>
      </c>
      <c r="I1102" t="str">
        <f>VLOOKUP(B1102,'controle 2022'!A:D,4,0)</f>
        <v>In dienst</v>
      </c>
    </row>
    <row r="1103" spans="1:9" ht="30">
      <c r="A1103" s="45" t="s">
        <v>27</v>
      </c>
      <c r="B1103" s="27">
        <v>18987</v>
      </c>
      <c r="C1103" s="27" t="str">
        <f>VLOOKUP(B1103,chauffeurslijst!A:B,2,0)</f>
        <v>De Geyter Dolly</v>
      </c>
      <c r="D1103" s="81">
        <v>42467</v>
      </c>
      <c r="E1103" s="38" t="s">
        <v>1168</v>
      </c>
      <c r="F1103" s="38">
        <f t="shared" si="38"/>
        <v>4</v>
      </c>
      <c r="G1103" s="22">
        <f t="shared" si="39"/>
        <v>2016</v>
      </c>
      <c r="H1103" s="22">
        <f>COUNTIF(B:B,B1103)</f>
        <v>18</v>
      </c>
      <c r="I1103" t="str">
        <f>VLOOKUP(B1103,'controle 2022'!A:D,4,0)</f>
        <v>In dienst</v>
      </c>
    </row>
    <row r="1104" spans="1:9">
      <c r="A1104" s="45" t="s">
        <v>9</v>
      </c>
      <c r="B1104" s="27">
        <v>18987</v>
      </c>
      <c r="C1104" s="27" t="str">
        <f>VLOOKUP(B1104,chauffeurslijst!A:B,2,0)</f>
        <v>De Geyter Dolly</v>
      </c>
      <c r="D1104" s="81">
        <v>42583</v>
      </c>
      <c r="E1104" s="38" t="s">
        <v>1169</v>
      </c>
      <c r="F1104" s="38">
        <f t="shared" si="38"/>
        <v>8</v>
      </c>
      <c r="G1104" s="22">
        <f t="shared" si="39"/>
        <v>2016</v>
      </c>
      <c r="H1104" s="22">
        <f>COUNTIF(B:B,B1104)</f>
        <v>18</v>
      </c>
      <c r="I1104" t="str">
        <f>VLOOKUP(B1104,'controle 2022'!A:D,4,0)</f>
        <v>In dienst</v>
      </c>
    </row>
    <row r="1105" spans="1:9" ht="30">
      <c r="A1105" s="45" t="s">
        <v>9</v>
      </c>
      <c r="B1105" s="27">
        <v>18987</v>
      </c>
      <c r="C1105" s="27" t="str">
        <f>VLOOKUP(B1105,chauffeurslijst!A:B,2,0)</f>
        <v>De Geyter Dolly</v>
      </c>
      <c r="D1105" s="81">
        <v>42754</v>
      </c>
      <c r="E1105" s="38" t="s">
        <v>1170</v>
      </c>
      <c r="F1105" s="38">
        <f t="shared" si="38"/>
        <v>1</v>
      </c>
      <c r="G1105" s="22">
        <f t="shared" si="39"/>
        <v>2017</v>
      </c>
      <c r="H1105" s="22">
        <f>COUNTIF(B:B,B1105)</f>
        <v>18</v>
      </c>
      <c r="I1105" t="str">
        <f>VLOOKUP(B1105,'controle 2022'!A:D,4,0)</f>
        <v>In dienst</v>
      </c>
    </row>
    <row r="1106" spans="1:9" ht="30">
      <c r="A1106" s="45" t="s">
        <v>65</v>
      </c>
      <c r="B1106" s="27">
        <v>18987</v>
      </c>
      <c r="C1106" s="27" t="str">
        <f>VLOOKUP(B1106,chauffeurslijst!A:B,2,0)</f>
        <v>De Geyter Dolly</v>
      </c>
      <c r="D1106" s="81">
        <v>42755</v>
      </c>
      <c r="E1106" s="38" t="s">
        <v>1171</v>
      </c>
      <c r="F1106" s="38">
        <f t="shared" si="38"/>
        <v>1</v>
      </c>
      <c r="G1106" s="22">
        <f t="shared" si="39"/>
        <v>2017</v>
      </c>
      <c r="H1106" s="22">
        <f>COUNTIF(B:B,B1106)</f>
        <v>18</v>
      </c>
      <c r="I1106" t="str">
        <f>VLOOKUP(B1106,'controle 2022'!A:D,4,0)</f>
        <v>In dienst</v>
      </c>
    </row>
    <row r="1107" spans="1:9">
      <c r="A1107" s="45" t="s">
        <v>27</v>
      </c>
      <c r="B1107" s="27">
        <v>18987</v>
      </c>
      <c r="C1107" s="27" t="str">
        <f>VLOOKUP(B1107,chauffeurslijst!A:B,2,0)</f>
        <v>De Geyter Dolly</v>
      </c>
      <c r="D1107" s="81">
        <v>42755</v>
      </c>
      <c r="E1107" s="38" t="s">
        <v>1172</v>
      </c>
      <c r="F1107" s="38">
        <f t="shared" si="38"/>
        <v>1</v>
      </c>
      <c r="G1107" s="22">
        <f t="shared" si="39"/>
        <v>2017</v>
      </c>
      <c r="H1107" s="22">
        <f>COUNTIF(B:B,B1107)</f>
        <v>18</v>
      </c>
      <c r="I1107" t="str">
        <f>VLOOKUP(B1107,'controle 2022'!A:D,4,0)</f>
        <v>In dienst</v>
      </c>
    </row>
    <row r="1108" spans="1:9" ht="60">
      <c r="A1108" s="45" t="s">
        <v>27</v>
      </c>
      <c r="B1108" s="27">
        <v>18987</v>
      </c>
      <c r="C1108" s="27" t="str">
        <f>VLOOKUP(B1108,chauffeurslijst!A:B,2,0)</f>
        <v>De Geyter Dolly</v>
      </c>
      <c r="D1108" s="81">
        <v>42755</v>
      </c>
      <c r="E1108" s="38" t="s">
        <v>1173</v>
      </c>
      <c r="F1108" s="38">
        <f t="shared" si="38"/>
        <v>1</v>
      </c>
      <c r="G1108" s="22">
        <f t="shared" si="39"/>
        <v>2017</v>
      </c>
      <c r="H1108" s="22">
        <f>COUNTIF(B:B,B1108)</f>
        <v>18</v>
      </c>
      <c r="I1108" t="str">
        <f>VLOOKUP(B1108,'controle 2022'!A:D,4,0)</f>
        <v>In dienst</v>
      </c>
    </row>
    <row r="1109" spans="1:9" ht="30">
      <c r="A1109" s="45" t="s">
        <v>9</v>
      </c>
      <c r="B1109" s="27">
        <v>18987</v>
      </c>
      <c r="C1109" s="27" t="str">
        <f>VLOOKUP(B1109,chauffeurslijst!A:B,2,0)</f>
        <v>De Geyter Dolly</v>
      </c>
      <c r="D1109" s="81">
        <v>42810</v>
      </c>
      <c r="E1109" s="38" t="s">
        <v>1174</v>
      </c>
      <c r="F1109" s="38">
        <f t="shared" si="38"/>
        <v>3</v>
      </c>
      <c r="G1109" s="22">
        <f t="shared" si="39"/>
        <v>2017</v>
      </c>
      <c r="H1109" s="22">
        <f>COUNTIF(B:B,B1109)</f>
        <v>18</v>
      </c>
      <c r="I1109" t="str">
        <f>VLOOKUP(B1109,'controle 2022'!A:D,4,0)</f>
        <v>In dienst</v>
      </c>
    </row>
    <row r="1110" spans="1:9" ht="30">
      <c r="A1110" s="47" t="s">
        <v>23</v>
      </c>
      <c r="B1110" s="27">
        <v>18987</v>
      </c>
      <c r="C1110" s="27" t="str">
        <f>VLOOKUP(B1110,chauffeurslijst!A:B,2,0)</f>
        <v>De Geyter Dolly</v>
      </c>
      <c r="D1110" s="81">
        <v>42822</v>
      </c>
      <c r="E1110" s="38" t="s">
        <v>1175</v>
      </c>
      <c r="F1110" s="38">
        <f t="shared" si="38"/>
        <v>3</v>
      </c>
      <c r="G1110" s="22">
        <f t="shared" si="39"/>
        <v>2017</v>
      </c>
      <c r="H1110" s="22">
        <f>COUNTIF(B:B,B1110)</f>
        <v>18</v>
      </c>
      <c r="I1110" t="str">
        <f>VLOOKUP(B1110,'controle 2022'!A:D,4,0)</f>
        <v>In dienst</v>
      </c>
    </row>
    <row r="1111" spans="1:9" ht="45">
      <c r="A1111" s="45" t="s">
        <v>9</v>
      </c>
      <c r="B1111" s="27">
        <v>18987</v>
      </c>
      <c r="C1111" s="27" t="str">
        <f>VLOOKUP(B1111,chauffeurslijst!A:B,2,0)</f>
        <v>De Geyter Dolly</v>
      </c>
      <c r="D1111" s="81">
        <v>42838</v>
      </c>
      <c r="E1111" s="38" t="s">
        <v>1176</v>
      </c>
      <c r="F1111" s="38">
        <f t="shared" si="38"/>
        <v>4</v>
      </c>
      <c r="G1111" s="22">
        <f t="shared" si="39"/>
        <v>2017</v>
      </c>
      <c r="H1111" s="22">
        <f>COUNTIF(B:B,B1111)</f>
        <v>18</v>
      </c>
      <c r="I1111" t="str">
        <f>VLOOKUP(B1111,'controle 2022'!A:D,4,0)</f>
        <v>In dienst</v>
      </c>
    </row>
    <row r="1112" spans="1:9" ht="30">
      <c r="A1112" s="45" t="s">
        <v>128</v>
      </c>
      <c r="B1112" s="27">
        <v>18987</v>
      </c>
      <c r="C1112" s="27" t="str">
        <f>VLOOKUP(B1112,chauffeurslijst!A:B,2,0)</f>
        <v>De Geyter Dolly</v>
      </c>
      <c r="D1112" s="81">
        <v>42860</v>
      </c>
      <c r="E1112" s="38" t="s">
        <v>1177</v>
      </c>
      <c r="F1112" s="38">
        <f t="shared" si="38"/>
        <v>5</v>
      </c>
      <c r="G1112" s="22">
        <f t="shared" si="39"/>
        <v>2017</v>
      </c>
      <c r="H1112" s="22">
        <f>COUNTIF(B:B,B1112)</f>
        <v>18</v>
      </c>
      <c r="I1112" t="str">
        <f>VLOOKUP(B1112,'controle 2022'!A:D,4,0)</f>
        <v>In dienst</v>
      </c>
    </row>
    <row r="1113" spans="1:9" ht="60">
      <c r="A1113" s="45" t="s">
        <v>128</v>
      </c>
      <c r="B1113" s="27">
        <v>18987</v>
      </c>
      <c r="C1113" s="27" t="str">
        <f>VLOOKUP(B1113,chauffeurslijst!A:B,2,0)</f>
        <v>De Geyter Dolly</v>
      </c>
      <c r="D1113" s="81">
        <v>42863</v>
      </c>
      <c r="E1113" s="38" t="s">
        <v>1178</v>
      </c>
      <c r="F1113" s="38">
        <f t="shared" si="38"/>
        <v>5</v>
      </c>
      <c r="G1113" s="22">
        <f t="shared" si="39"/>
        <v>2017</v>
      </c>
      <c r="H1113" s="22">
        <f>COUNTIF(B:B,B1113)</f>
        <v>18</v>
      </c>
      <c r="I1113" t="str">
        <f>VLOOKUP(B1113,'controle 2022'!A:D,4,0)</f>
        <v>In dienst</v>
      </c>
    </row>
    <row r="1114" spans="1:9" ht="30">
      <c r="A1114" s="47" t="s">
        <v>23</v>
      </c>
      <c r="B1114" s="27">
        <v>18987</v>
      </c>
      <c r="C1114" s="27" t="str">
        <f>VLOOKUP(B1114,chauffeurslijst!A:B,2,0)</f>
        <v>De Geyter Dolly</v>
      </c>
      <c r="D1114" s="81">
        <v>42867</v>
      </c>
      <c r="E1114" s="38" t="s">
        <v>1179</v>
      </c>
      <c r="F1114" s="38">
        <f t="shared" si="38"/>
        <v>5</v>
      </c>
      <c r="G1114" s="22">
        <f t="shared" si="39"/>
        <v>2017</v>
      </c>
      <c r="H1114" s="22">
        <f>COUNTIF(B:B,B1114)</f>
        <v>18</v>
      </c>
      <c r="I1114" t="str">
        <f>VLOOKUP(B1114,'controle 2022'!A:D,4,0)</f>
        <v>In dienst</v>
      </c>
    </row>
    <row r="1115" spans="1:9">
      <c r="A1115" s="47" t="s">
        <v>23</v>
      </c>
      <c r="B1115" s="27">
        <v>18987</v>
      </c>
      <c r="C1115" s="27" t="str">
        <f>VLOOKUP(B1115,chauffeurslijst!A:B,2,0)</f>
        <v>De Geyter Dolly</v>
      </c>
      <c r="D1115" s="81">
        <v>42873</v>
      </c>
      <c r="E1115" s="38" t="s">
        <v>1180</v>
      </c>
      <c r="F1115" s="38">
        <f t="shared" si="38"/>
        <v>5</v>
      </c>
      <c r="G1115" s="22">
        <f t="shared" si="39"/>
        <v>2017</v>
      </c>
      <c r="H1115" s="22">
        <f>COUNTIF(B:B,B1115)</f>
        <v>18</v>
      </c>
      <c r="I1115" t="str">
        <f>VLOOKUP(B1115,'controle 2022'!A:D,4,0)</f>
        <v>In dienst</v>
      </c>
    </row>
    <row r="1116" spans="1:9">
      <c r="A1116" s="45" t="s">
        <v>9</v>
      </c>
      <c r="B1116" s="27">
        <v>18987</v>
      </c>
      <c r="C1116" s="27" t="str">
        <f>VLOOKUP(B1116,chauffeurslijst!A:B,2,0)</f>
        <v>De Geyter Dolly</v>
      </c>
      <c r="D1116" s="81">
        <v>42984</v>
      </c>
      <c r="E1116" s="38" t="s">
        <v>1181</v>
      </c>
      <c r="F1116" s="38">
        <f t="shared" si="38"/>
        <v>9</v>
      </c>
      <c r="G1116" s="22">
        <f t="shared" si="39"/>
        <v>2017</v>
      </c>
      <c r="H1116" s="22">
        <f>COUNTIF(B:B,B1116)</f>
        <v>18</v>
      </c>
      <c r="I1116" t="str">
        <f>VLOOKUP(B1116,'controle 2022'!A:D,4,0)</f>
        <v>In dienst</v>
      </c>
    </row>
    <row r="1117" spans="1:9">
      <c r="A1117" s="45" t="s">
        <v>23</v>
      </c>
      <c r="B1117" s="27">
        <v>18987</v>
      </c>
      <c r="C1117" s="27" t="str">
        <f>VLOOKUP(B1117,chauffeurslijst!A:B,2,0)</f>
        <v>De Geyter Dolly</v>
      </c>
      <c r="D1117" s="81">
        <v>43307</v>
      </c>
      <c r="E1117" s="38" t="s">
        <v>1182</v>
      </c>
      <c r="F1117" s="38">
        <f t="shared" si="38"/>
        <v>7</v>
      </c>
      <c r="G1117" s="22">
        <f t="shared" si="39"/>
        <v>2018</v>
      </c>
      <c r="H1117" s="22">
        <f>COUNTIF(B:B,B1117)</f>
        <v>18</v>
      </c>
      <c r="I1117" t="str">
        <f>VLOOKUP(B1117,'controle 2022'!A:D,4,0)</f>
        <v>In dienst</v>
      </c>
    </row>
    <row r="1118" spans="1:9" ht="30">
      <c r="A1118" s="45" t="s">
        <v>23</v>
      </c>
      <c r="B1118" s="27">
        <v>18987</v>
      </c>
      <c r="C1118" s="27" t="str">
        <f>VLOOKUP(B1118,chauffeurslijst!A:B,2,0)</f>
        <v>De Geyter Dolly</v>
      </c>
      <c r="D1118" s="81">
        <v>43367</v>
      </c>
      <c r="E1118" s="38" t="s">
        <v>1183</v>
      </c>
      <c r="F1118" s="38">
        <f t="shared" si="38"/>
        <v>9</v>
      </c>
      <c r="G1118" s="22">
        <f t="shared" si="39"/>
        <v>2018</v>
      </c>
      <c r="H1118" s="22">
        <f>COUNTIF(B:B,B1118)</f>
        <v>18</v>
      </c>
      <c r="I1118" t="str">
        <f>VLOOKUP(B1118,'controle 2022'!A:D,4,0)</f>
        <v>In dienst</v>
      </c>
    </row>
    <row r="1119" spans="1:9">
      <c r="A1119" s="45" t="s">
        <v>9</v>
      </c>
      <c r="B1119" s="27">
        <v>19016</v>
      </c>
      <c r="C1119" s="27" t="str">
        <f>VLOOKUP(B1119,chauffeurslijst!A:B,2,0)</f>
        <v>Joos Veronique</v>
      </c>
      <c r="D1119" s="81">
        <v>42048</v>
      </c>
      <c r="E1119" s="56" t="s">
        <v>142</v>
      </c>
      <c r="F1119" s="38">
        <f t="shared" si="38"/>
        <v>2</v>
      </c>
      <c r="G1119" s="22">
        <f t="shared" si="39"/>
        <v>2015</v>
      </c>
      <c r="H1119" s="22">
        <f>COUNTIF(B:B,B1119)</f>
        <v>3</v>
      </c>
      <c r="I1119" t="str">
        <f>VLOOKUP(B1119,'controle 2022'!A:D,4,0)</f>
        <v>In dienst</v>
      </c>
    </row>
    <row r="1120" spans="1:9">
      <c r="A1120" s="45" t="s">
        <v>1184</v>
      </c>
      <c r="B1120" s="27">
        <v>19016</v>
      </c>
      <c r="C1120" s="27" t="s">
        <v>1185</v>
      </c>
      <c r="D1120" s="81">
        <v>45434</v>
      </c>
      <c r="E1120" s="56" t="s">
        <v>1186</v>
      </c>
      <c r="F1120" s="38">
        <f t="shared" si="38"/>
        <v>5</v>
      </c>
      <c r="G1120" s="22">
        <f t="shared" si="39"/>
        <v>2024</v>
      </c>
      <c r="H1120" s="22">
        <f>COUNTIF(B:B,B1120)</f>
        <v>3</v>
      </c>
      <c r="I1120" t="str">
        <f>VLOOKUP(B1120,'controle 2022'!A:D,4,0)</f>
        <v>In dienst</v>
      </c>
    </row>
    <row r="1121" spans="1:9">
      <c r="A1121" s="45" t="s">
        <v>1187</v>
      </c>
      <c r="B1121" s="27">
        <v>19016</v>
      </c>
      <c r="C1121" s="27" t="s">
        <v>1185</v>
      </c>
      <c r="D1121" s="81">
        <v>46037</v>
      </c>
      <c r="E1121" s="56" t="s">
        <v>1188</v>
      </c>
      <c r="F1121" s="38">
        <f t="shared" si="38"/>
        <v>1</v>
      </c>
      <c r="G1121" s="22">
        <f t="shared" si="39"/>
        <v>2026</v>
      </c>
      <c r="H1121" s="22">
        <f>COUNTIF(B:B,B1121)</f>
        <v>3</v>
      </c>
    </row>
    <row r="1122" spans="1:9">
      <c r="A1122" s="45" t="s">
        <v>14</v>
      </c>
      <c r="B1122" s="27">
        <v>19127</v>
      </c>
      <c r="C1122" s="27" t="str">
        <f>VLOOKUP(B1122,chauffeurslijst!A:B,2,0)</f>
        <v>De Clercq Wendy</v>
      </c>
      <c r="D1122" s="81">
        <v>40487</v>
      </c>
      <c r="E1122" s="37" t="s">
        <v>1189</v>
      </c>
      <c r="F1122" s="38">
        <f t="shared" si="38"/>
        <v>11</v>
      </c>
      <c r="G1122" s="22">
        <f t="shared" si="39"/>
        <v>2010</v>
      </c>
      <c r="H1122" s="22">
        <f>COUNTIF(B:B,B1122)</f>
        <v>9</v>
      </c>
      <c r="I1122" t="str">
        <f>VLOOKUP(B1122,'controle 2022'!A:D,4,0)</f>
        <v>In dienst</v>
      </c>
    </row>
    <row r="1123" spans="1:9">
      <c r="A1123" s="45" t="s">
        <v>9</v>
      </c>
      <c r="B1123" s="27">
        <v>19127</v>
      </c>
      <c r="C1123" s="27" t="str">
        <f>VLOOKUP(B1123,chauffeurslijst!A:B,2,0)</f>
        <v>De Clercq Wendy</v>
      </c>
      <c r="D1123" s="81">
        <v>42395</v>
      </c>
      <c r="E1123" s="38" t="s">
        <v>22</v>
      </c>
      <c r="F1123" s="38">
        <f t="shared" si="38"/>
        <v>1</v>
      </c>
      <c r="G1123" s="22">
        <f t="shared" si="39"/>
        <v>2016</v>
      </c>
      <c r="H1123" s="22">
        <f>COUNTIF(B:B,B1123)</f>
        <v>9</v>
      </c>
      <c r="I1123" t="str">
        <f>VLOOKUP(B1123,'controle 2022'!A:D,4,0)</f>
        <v>In dienst</v>
      </c>
    </row>
    <row r="1124" spans="1:9">
      <c r="A1124" s="47" t="s">
        <v>23</v>
      </c>
      <c r="B1124" s="27">
        <v>19127</v>
      </c>
      <c r="C1124" s="27" t="str">
        <f>VLOOKUP(B1124,chauffeurslijst!A:B,2,0)</f>
        <v>De Clercq Wendy</v>
      </c>
      <c r="D1124" s="81">
        <v>42822</v>
      </c>
      <c r="E1124" s="38" t="s">
        <v>1190</v>
      </c>
      <c r="F1124" s="38">
        <f t="shared" si="38"/>
        <v>3</v>
      </c>
      <c r="G1124" s="22">
        <f t="shared" si="39"/>
        <v>2017</v>
      </c>
      <c r="H1124" s="22">
        <f>COUNTIF(B:B,B1124)</f>
        <v>9</v>
      </c>
      <c r="I1124" t="str">
        <f>VLOOKUP(B1124,'controle 2022'!A:D,4,0)</f>
        <v>In dienst</v>
      </c>
    </row>
    <row r="1125" spans="1:9">
      <c r="A1125" s="45" t="s">
        <v>9</v>
      </c>
      <c r="B1125" s="27">
        <v>19127</v>
      </c>
      <c r="C1125" s="27" t="str">
        <f>VLOOKUP(B1125,chauffeurslijst!A:B,2,0)</f>
        <v>De Clercq Wendy</v>
      </c>
      <c r="D1125" s="81">
        <v>42984</v>
      </c>
      <c r="E1125" s="38" t="s">
        <v>918</v>
      </c>
      <c r="F1125" s="38">
        <f t="shared" si="38"/>
        <v>9</v>
      </c>
      <c r="G1125" s="22">
        <f t="shared" si="39"/>
        <v>2017</v>
      </c>
      <c r="H1125" s="22">
        <f>COUNTIF(B:B,B1125)</f>
        <v>9</v>
      </c>
      <c r="I1125" t="str">
        <f>VLOOKUP(B1125,'controle 2022'!A:D,4,0)</f>
        <v>In dienst</v>
      </c>
    </row>
    <row r="1126" spans="1:9" ht="60">
      <c r="A1126" s="45" t="s">
        <v>1184</v>
      </c>
      <c r="B1126" s="27">
        <v>19127</v>
      </c>
      <c r="C1126" s="27" t="str">
        <f>VLOOKUP(B1126,chauffeurslijst!A:B,2,0)</f>
        <v>De Clercq Wendy</v>
      </c>
      <c r="D1126" s="81">
        <v>43294</v>
      </c>
      <c r="E1126" s="38" t="s">
        <v>1191</v>
      </c>
      <c r="F1126" s="38">
        <f t="shared" ref="F1126:F1189" si="40">MONTH(D1126)</f>
        <v>7</v>
      </c>
      <c r="G1126" s="22">
        <f t="shared" ref="G1126:G1189" si="41">YEAR(D1126)</f>
        <v>2018</v>
      </c>
      <c r="H1126" s="22">
        <f>COUNTIF(B:B,B1126)</f>
        <v>9</v>
      </c>
      <c r="I1126" t="str">
        <f>VLOOKUP(B1126,'controle 2022'!A:D,4,0)</f>
        <v>In dienst</v>
      </c>
    </row>
    <row r="1127" spans="1:9" ht="45">
      <c r="A1127" s="45" t="s">
        <v>25</v>
      </c>
      <c r="B1127" s="27">
        <v>19127</v>
      </c>
      <c r="C1127" s="27" t="str">
        <f>VLOOKUP(B1127,chauffeurslijst!A:B,2,0)</f>
        <v>De Clercq Wendy</v>
      </c>
      <c r="D1127" s="81">
        <v>43612</v>
      </c>
      <c r="E1127" s="38" t="s">
        <v>1192</v>
      </c>
      <c r="F1127" s="38">
        <f t="shared" si="40"/>
        <v>5</v>
      </c>
      <c r="G1127" s="22">
        <f t="shared" si="41"/>
        <v>2019</v>
      </c>
      <c r="H1127" s="22">
        <f>COUNTIF(B:B,B1127)</f>
        <v>9</v>
      </c>
      <c r="I1127" t="str">
        <f>VLOOKUP(B1127,'controle 2022'!A:D,4,0)</f>
        <v>In dienst</v>
      </c>
    </row>
    <row r="1128" spans="1:9" ht="30">
      <c r="A1128" s="47" t="s">
        <v>23</v>
      </c>
      <c r="B1128" s="27">
        <v>19127</v>
      </c>
      <c r="C1128" s="27" t="str">
        <f>VLOOKUP(B1128,chauffeurslijst!A:B,2,0)</f>
        <v>De Clercq Wendy</v>
      </c>
      <c r="D1128" s="81">
        <v>43617</v>
      </c>
      <c r="E1128" s="38" t="s">
        <v>1193</v>
      </c>
      <c r="F1128" s="38">
        <f t="shared" si="40"/>
        <v>6</v>
      </c>
      <c r="G1128" s="22">
        <f t="shared" si="41"/>
        <v>2019</v>
      </c>
      <c r="H1128" s="22">
        <f>COUNTIF(B:B,B1128)</f>
        <v>9</v>
      </c>
      <c r="I1128" t="str">
        <f>VLOOKUP(B1128,'controle 2022'!A:D,4,0)</f>
        <v>In dienst</v>
      </c>
    </row>
    <row r="1129" spans="1:9" ht="15" customHeight="1">
      <c r="A1129" s="45" t="s">
        <v>29</v>
      </c>
      <c r="B1129" s="27">
        <v>19127</v>
      </c>
      <c r="C1129" s="27" t="s">
        <v>1194</v>
      </c>
      <c r="D1129" s="81">
        <v>43702</v>
      </c>
      <c r="E1129" s="38" t="s">
        <v>1195</v>
      </c>
      <c r="F1129" s="38">
        <f t="shared" si="40"/>
        <v>8</v>
      </c>
      <c r="G1129" s="22">
        <f t="shared" si="41"/>
        <v>2019</v>
      </c>
      <c r="H1129" s="22">
        <f>COUNTIF(B:B,B1129)</f>
        <v>9</v>
      </c>
      <c r="I1129" t="str">
        <f>VLOOKUP(B1129,'controle 2022'!A:D,4,0)</f>
        <v>In dienst</v>
      </c>
    </row>
    <row r="1130" spans="1:9" ht="33.6" customHeight="1">
      <c r="A1130" s="45" t="s">
        <v>252</v>
      </c>
      <c r="B1130" s="27">
        <v>19127</v>
      </c>
      <c r="C1130" s="27" t="s">
        <v>1196</v>
      </c>
      <c r="D1130" s="81">
        <v>45576</v>
      </c>
      <c r="E1130" s="38" t="s">
        <v>1197</v>
      </c>
      <c r="F1130" s="38">
        <f t="shared" si="40"/>
        <v>10</v>
      </c>
      <c r="G1130" s="22">
        <f t="shared" si="41"/>
        <v>2024</v>
      </c>
      <c r="H1130" s="22">
        <f>COUNTIF(B:B,B1130)</f>
        <v>9</v>
      </c>
      <c r="I1130" t="str">
        <f>VLOOKUP(B1130,'controle 2022'!A:D,4,0)</f>
        <v>In dienst</v>
      </c>
    </row>
    <row r="1131" spans="1:9">
      <c r="A1131" s="45" t="s">
        <v>14</v>
      </c>
      <c r="B1131" s="27">
        <v>19249</v>
      </c>
      <c r="C1131" s="27" t="str">
        <f>VLOOKUP(B1131,chauffeurslijst!A:B,2,0)</f>
        <v>Odaci Kadir</v>
      </c>
      <c r="D1131" s="81">
        <v>41584</v>
      </c>
      <c r="E1131" s="37" t="s">
        <v>295</v>
      </c>
      <c r="F1131" s="38">
        <f t="shared" si="40"/>
        <v>11</v>
      </c>
      <c r="G1131" s="22">
        <f t="shared" si="41"/>
        <v>2013</v>
      </c>
      <c r="H1131" s="22">
        <f>COUNTIF(B:B,B1131)</f>
        <v>11</v>
      </c>
      <c r="I1131" t="str">
        <f>VLOOKUP(B1131,'controle 2022'!A:D,4,0)</f>
        <v>In dienst</v>
      </c>
    </row>
    <row r="1132" spans="1:9">
      <c r="A1132" s="45" t="s">
        <v>14</v>
      </c>
      <c r="B1132" s="27">
        <v>19249</v>
      </c>
      <c r="C1132" s="27" t="str">
        <f>VLOOKUP(B1132,chauffeurslijst!A:B,2,0)</f>
        <v>Odaci Kadir</v>
      </c>
      <c r="D1132" s="81">
        <v>41791</v>
      </c>
      <c r="E1132" s="37" t="s">
        <v>1198</v>
      </c>
      <c r="F1132" s="38">
        <f t="shared" si="40"/>
        <v>6</v>
      </c>
      <c r="G1132" s="22">
        <f t="shared" si="41"/>
        <v>2014</v>
      </c>
      <c r="H1132" s="22">
        <f>COUNTIF(B:B,B1132)</f>
        <v>11</v>
      </c>
      <c r="I1132" t="str">
        <f>VLOOKUP(B1132,'controle 2022'!A:D,4,0)</f>
        <v>In dienst</v>
      </c>
    </row>
    <row r="1133" spans="1:9" ht="30">
      <c r="A1133" s="45" t="s">
        <v>77</v>
      </c>
      <c r="B1133" s="27">
        <v>19249</v>
      </c>
      <c r="C1133" s="27" t="str">
        <f>VLOOKUP(B1133,chauffeurslijst!A:B,2,0)</f>
        <v>Odaci Kadir</v>
      </c>
      <c r="D1133" s="81">
        <v>41816</v>
      </c>
      <c r="E1133" s="38" t="s">
        <v>1199</v>
      </c>
      <c r="F1133" s="38">
        <f t="shared" si="40"/>
        <v>6</v>
      </c>
      <c r="G1133" s="22">
        <f t="shared" si="41"/>
        <v>2014</v>
      </c>
      <c r="H1133" s="22">
        <f>COUNTIF(B:B,B1133)</f>
        <v>11</v>
      </c>
      <c r="I1133" t="str">
        <f>VLOOKUP(B1133,'controle 2022'!A:D,4,0)</f>
        <v>In dienst</v>
      </c>
    </row>
    <row r="1134" spans="1:9">
      <c r="A1134" s="47" t="s">
        <v>38</v>
      </c>
      <c r="B1134" s="27">
        <v>19249</v>
      </c>
      <c r="C1134" s="27" t="str">
        <f>VLOOKUP(B1134,chauffeurslijst!A:B,2,0)</f>
        <v>Odaci Kadir</v>
      </c>
      <c r="D1134" s="81">
        <v>41942</v>
      </c>
      <c r="E1134" s="38" t="s">
        <v>1200</v>
      </c>
      <c r="F1134" s="38">
        <f t="shared" si="40"/>
        <v>10</v>
      </c>
      <c r="G1134" s="22">
        <f t="shared" si="41"/>
        <v>2014</v>
      </c>
      <c r="H1134" s="22">
        <f>COUNTIF(B:B,B1134)</f>
        <v>11</v>
      </c>
      <c r="I1134" t="str">
        <f>VLOOKUP(B1134,'controle 2022'!A:D,4,0)</f>
        <v>In dienst</v>
      </c>
    </row>
    <row r="1135" spans="1:9">
      <c r="A1135" s="45" t="s">
        <v>9</v>
      </c>
      <c r="B1135" s="27">
        <v>19249</v>
      </c>
      <c r="C1135" s="27" t="str">
        <f>VLOOKUP(B1135,chauffeurslijst!A:B,2,0)</f>
        <v>Odaci Kadir</v>
      </c>
      <c r="D1135" s="81">
        <v>42109</v>
      </c>
      <c r="E1135" s="56" t="s">
        <v>262</v>
      </c>
      <c r="F1135" s="38">
        <f t="shared" si="40"/>
        <v>4</v>
      </c>
      <c r="G1135" s="22">
        <f t="shared" si="41"/>
        <v>2015</v>
      </c>
      <c r="H1135" s="22">
        <f>COUNTIF(B:B,B1135)</f>
        <v>11</v>
      </c>
      <c r="I1135" t="str">
        <f>VLOOKUP(B1135,'controle 2022'!A:D,4,0)</f>
        <v>In dienst</v>
      </c>
    </row>
    <row r="1136" spans="1:9" ht="30">
      <c r="A1136" s="45" t="s">
        <v>27</v>
      </c>
      <c r="B1136" s="27">
        <v>19249</v>
      </c>
      <c r="C1136" s="27" t="str">
        <f>VLOOKUP(B1136,chauffeurslijst!A:B,2,0)</f>
        <v>Odaci Kadir</v>
      </c>
      <c r="D1136" s="81">
        <v>42142</v>
      </c>
      <c r="E1136" s="56" t="s">
        <v>1201</v>
      </c>
      <c r="F1136" s="38">
        <f t="shared" si="40"/>
        <v>5</v>
      </c>
      <c r="G1136" s="22">
        <f t="shared" si="41"/>
        <v>2015</v>
      </c>
      <c r="H1136" s="22">
        <f>COUNTIF(B:B,B1136)</f>
        <v>11</v>
      </c>
      <c r="I1136" t="str">
        <f>VLOOKUP(B1136,'controle 2022'!A:D,4,0)</f>
        <v>In dienst</v>
      </c>
    </row>
    <row r="1137" spans="1:9" ht="30">
      <c r="A1137" s="47" t="s">
        <v>38</v>
      </c>
      <c r="B1137" s="27">
        <v>19249</v>
      </c>
      <c r="C1137" s="27" t="str">
        <f>VLOOKUP(B1137,chauffeurslijst!A:B,2,0)</f>
        <v>Odaci Kadir</v>
      </c>
      <c r="D1137" s="81">
        <v>42142</v>
      </c>
      <c r="E1137" s="38" t="s">
        <v>1202</v>
      </c>
      <c r="F1137" s="38">
        <f t="shared" si="40"/>
        <v>5</v>
      </c>
      <c r="G1137" s="22">
        <f t="shared" si="41"/>
        <v>2015</v>
      </c>
      <c r="H1137" s="22">
        <f>COUNTIF(B:B,B1137)</f>
        <v>11</v>
      </c>
      <c r="I1137" t="str">
        <f>VLOOKUP(B1137,'controle 2022'!A:D,4,0)</f>
        <v>In dienst</v>
      </c>
    </row>
    <row r="1138" spans="1:9" ht="30">
      <c r="A1138" s="45" t="s">
        <v>9</v>
      </c>
      <c r="B1138" s="27">
        <v>19249</v>
      </c>
      <c r="C1138" s="27" t="str">
        <f>VLOOKUP(B1138,chauffeurslijst!A:B,2,0)</f>
        <v>Odaci Kadir</v>
      </c>
      <c r="D1138" s="81">
        <v>42759</v>
      </c>
      <c r="E1138" s="38" t="s">
        <v>1203</v>
      </c>
      <c r="F1138" s="38">
        <f t="shared" si="40"/>
        <v>1</v>
      </c>
      <c r="G1138" s="22">
        <f t="shared" si="41"/>
        <v>2017</v>
      </c>
      <c r="H1138" s="22">
        <f>COUNTIF(B:B,B1138)</f>
        <v>11</v>
      </c>
      <c r="I1138" t="str">
        <f>VLOOKUP(B1138,'controle 2022'!A:D,4,0)</f>
        <v>In dienst</v>
      </c>
    </row>
    <row r="1139" spans="1:9" ht="30">
      <c r="A1139" s="45" t="s">
        <v>27</v>
      </c>
      <c r="B1139" s="27">
        <v>19249</v>
      </c>
      <c r="C1139" s="27" t="str">
        <f>VLOOKUP(B1139,chauffeurslijst!A:B,2,0)</f>
        <v>Odaci Kadir</v>
      </c>
      <c r="D1139" s="81">
        <v>42837</v>
      </c>
      <c r="E1139" s="38" t="s">
        <v>1204</v>
      </c>
      <c r="F1139" s="38">
        <f t="shared" si="40"/>
        <v>4</v>
      </c>
      <c r="G1139" s="22">
        <f t="shared" si="41"/>
        <v>2017</v>
      </c>
      <c r="H1139" s="22">
        <f>COUNTIF(B:B,B1139)</f>
        <v>11</v>
      </c>
      <c r="I1139" t="str">
        <f>VLOOKUP(B1139,'controle 2022'!A:D,4,0)</f>
        <v>In dienst</v>
      </c>
    </row>
    <row r="1140" spans="1:9" ht="30">
      <c r="A1140" s="45" t="s">
        <v>79</v>
      </c>
      <c r="B1140" s="27">
        <v>19249</v>
      </c>
      <c r="C1140" s="27" t="str">
        <f>VLOOKUP(B1140,chauffeurslijst!A:B,2,0)</f>
        <v>Odaci Kadir</v>
      </c>
      <c r="D1140" s="81">
        <v>43326</v>
      </c>
      <c r="E1140" s="38" t="s">
        <v>1205</v>
      </c>
      <c r="F1140" s="38">
        <f t="shared" si="40"/>
        <v>8</v>
      </c>
      <c r="G1140" s="22">
        <f t="shared" si="41"/>
        <v>2018</v>
      </c>
      <c r="H1140" s="22">
        <f>COUNTIF(B:B,B1140)</f>
        <v>11</v>
      </c>
      <c r="I1140" t="str">
        <f>VLOOKUP(B1140,'controle 2022'!A:D,4,0)</f>
        <v>In dienst</v>
      </c>
    </row>
    <row r="1141" spans="1:9" ht="30">
      <c r="A1141" s="45" t="s">
        <v>1206</v>
      </c>
      <c r="B1141" s="27">
        <v>19249</v>
      </c>
      <c r="C1141" s="27" t="str">
        <f>VLOOKUP(B1141,chauffeurslijst!A:B,2,0)</f>
        <v>Odaci Kadir</v>
      </c>
      <c r="D1141" s="81">
        <v>44455</v>
      </c>
      <c r="E1141" s="38" t="s">
        <v>1207</v>
      </c>
      <c r="F1141" s="38">
        <f t="shared" si="40"/>
        <v>9</v>
      </c>
      <c r="G1141" s="22">
        <f t="shared" si="41"/>
        <v>2021</v>
      </c>
      <c r="H1141" s="22">
        <f>COUNTIF(B:B,B1141)</f>
        <v>11</v>
      </c>
      <c r="I1141" t="str">
        <f>VLOOKUP(B1141,'controle 2022'!A:D,4,0)</f>
        <v>In dienst</v>
      </c>
    </row>
    <row r="1142" spans="1:9" ht="60">
      <c r="A1142" s="45" t="s">
        <v>67</v>
      </c>
      <c r="B1142" s="27">
        <v>19520</v>
      </c>
      <c r="C1142" s="27" t="str">
        <f>VLOOKUP(B1142,chauffeurslijst!A:B,2,0)</f>
        <v>Van Steenbergen Kris</v>
      </c>
      <c r="D1142" s="81">
        <v>41617</v>
      </c>
      <c r="E1142" s="41" t="s">
        <v>1208</v>
      </c>
      <c r="F1142" s="38">
        <f t="shared" si="40"/>
        <v>12</v>
      </c>
      <c r="G1142" s="22">
        <f t="shared" si="41"/>
        <v>2013</v>
      </c>
      <c r="H1142" s="22">
        <f>COUNTIF(B:B,B1142)</f>
        <v>2</v>
      </c>
      <c r="I1142" t="str">
        <f>VLOOKUP(B1142,'controle 2022'!A:D,4,0)</f>
        <v>In dienst</v>
      </c>
    </row>
    <row r="1143" spans="1:9">
      <c r="A1143" s="45" t="s">
        <v>1209</v>
      </c>
      <c r="B1143" s="27">
        <v>19520</v>
      </c>
      <c r="C1143" s="27" t="s">
        <v>1210</v>
      </c>
      <c r="D1143" s="81">
        <v>44278</v>
      </c>
      <c r="E1143" s="41" t="s">
        <v>1211</v>
      </c>
      <c r="F1143" s="38">
        <f t="shared" si="40"/>
        <v>3</v>
      </c>
      <c r="G1143" s="22">
        <f t="shared" si="41"/>
        <v>2021</v>
      </c>
      <c r="H1143" s="22">
        <f>COUNTIF(B:B,B1143)</f>
        <v>2</v>
      </c>
      <c r="I1143" t="str">
        <f>VLOOKUP(B1143,'controle 2022'!A:D,4,0)</f>
        <v>In dienst</v>
      </c>
    </row>
    <row r="1144" spans="1:9">
      <c r="A1144" s="45" t="s">
        <v>27</v>
      </c>
      <c r="B1144" s="27">
        <v>19676</v>
      </c>
      <c r="C1144" s="27" t="str">
        <f>VLOOKUP(B1144,chauffeurslijst!A:B,2,0)</f>
        <v>Deschrijver Ivan</v>
      </c>
      <c r="D1144" s="81">
        <v>40147</v>
      </c>
      <c r="E1144" s="56" t="s">
        <v>1212</v>
      </c>
      <c r="F1144" s="38">
        <f t="shared" si="40"/>
        <v>11</v>
      </c>
      <c r="G1144" s="22">
        <f t="shared" si="41"/>
        <v>2009</v>
      </c>
      <c r="H1144" s="22">
        <f>COUNTIF(B:B,B1144)</f>
        <v>18</v>
      </c>
      <c r="I1144" t="str">
        <f>VLOOKUP(B1144,'controle 2022'!A:D,4,0)</f>
        <v>In dienst</v>
      </c>
    </row>
    <row r="1145" spans="1:9">
      <c r="A1145" s="47" t="s">
        <v>38</v>
      </c>
      <c r="B1145" s="27">
        <v>19676</v>
      </c>
      <c r="C1145" s="27" t="str">
        <f>VLOOKUP(B1145,chauffeurslijst!A:B,2,0)</f>
        <v>Deschrijver Ivan</v>
      </c>
      <c r="D1145" s="81">
        <v>40147</v>
      </c>
      <c r="E1145" s="38" t="s">
        <v>1213</v>
      </c>
      <c r="F1145" s="38">
        <f t="shared" si="40"/>
        <v>11</v>
      </c>
      <c r="G1145" s="22">
        <f t="shared" si="41"/>
        <v>2009</v>
      </c>
      <c r="H1145" s="22">
        <f>COUNTIF(B:B,B1145)</f>
        <v>18</v>
      </c>
      <c r="I1145" t="str">
        <f>VLOOKUP(B1145,'controle 2022'!A:D,4,0)</f>
        <v>In dienst</v>
      </c>
    </row>
    <row r="1146" spans="1:9">
      <c r="A1146" s="45" t="s">
        <v>14</v>
      </c>
      <c r="B1146" s="27">
        <v>19676</v>
      </c>
      <c r="C1146" s="27" t="str">
        <f>VLOOKUP(B1146,chauffeurslijst!A:B,2,0)</f>
        <v>Deschrijver Ivan</v>
      </c>
      <c r="D1146" s="81">
        <v>40261</v>
      </c>
      <c r="E1146" s="37" t="s">
        <v>1214</v>
      </c>
      <c r="F1146" s="38">
        <f t="shared" si="40"/>
        <v>3</v>
      </c>
      <c r="G1146" s="22">
        <f t="shared" si="41"/>
        <v>2010</v>
      </c>
      <c r="H1146" s="22">
        <f>COUNTIF(B:B,B1146)</f>
        <v>18</v>
      </c>
      <c r="I1146" t="str">
        <f>VLOOKUP(B1146,'controle 2022'!A:D,4,0)</f>
        <v>In dienst</v>
      </c>
    </row>
    <row r="1147" spans="1:9">
      <c r="A1147" s="47" t="s">
        <v>38</v>
      </c>
      <c r="B1147" s="27">
        <v>19676</v>
      </c>
      <c r="C1147" s="27" t="str">
        <f>VLOOKUP(B1147,chauffeurslijst!A:B,2,0)</f>
        <v>Deschrijver Ivan</v>
      </c>
      <c r="D1147" s="81">
        <v>41145</v>
      </c>
      <c r="E1147" s="38" t="s">
        <v>329</v>
      </c>
      <c r="F1147" s="38">
        <f t="shared" si="40"/>
        <v>8</v>
      </c>
      <c r="G1147" s="22">
        <f t="shared" si="41"/>
        <v>2012</v>
      </c>
      <c r="H1147" s="22">
        <f>COUNTIF(B:B,B1147)</f>
        <v>18</v>
      </c>
      <c r="I1147" t="str">
        <f>VLOOKUP(B1147,'controle 2022'!A:D,4,0)</f>
        <v>In dienst</v>
      </c>
    </row>
    <row r="1148" spans="1:9">
      <c r="A1148" s="45" t="s">
        <v>14</v>
      </c>
      <c r="B1148" s="27">
        <v>19676</v>
      </c>
      <c r="C1148" s="27" t="str">
        <f>VLOOKUP(B1148,chauffeurslijst!A:B,2,0)</f>
        <v>Deschrijver Ivan</v>
      </c>
      <c r="D1148" s="81">
        <v>41233</v>
      </c>
      <c r="E1148" s="37" t="s">
        <v>1215</v>
      </c>
      <c r="F1148" s="38">
        <f t="shared" si="40"/>
        <v>11</v>
      </c>
      <c r="G1148" s="22">
        <f t="shared" si="41"/>
        <v>2012</v>
      </c>
      <c r="H1148" s="22">
        <f>COUNTIF(B:B,B1148)</f>
        <v>18</v>
      </c>
      <c r="I1148" t="str">
        <f>VLOOKUP(B1148,'controle 2022'!A:D,4,0)</f>
        <v>In dienst</v>
      </c>
    </row>
    <row r="1149" spans="1:9">
      <c r="A1149" s="45" t="s">
        <v>14</v>
      </c>
      <c r="B1149" s="27">
        <v>19676</v>
      </c>
      <c r="C1149" s="27" t="str">
        <f>VLOOKUP(B1149,chauffeurslijst!A:B,2,0)</f>
        <v>Deschrijver Ivan</v>
      </c>
      <c r="D1149" s="81">
        <v>41257</v>
      </c>
      <c r="E1149" s="37" t="s">
        <v>857</v>
      </c>
      <c r="F1149" s="38">
        <f t="shared" si="40"/>
        <v>12</v>
      </c>
      <c r="G1149" s="22">
        <f t="shared" si="41"/>
        <v>2012</v>
      </c>
      <c r="H1149" s="22">
        <f>COUNTIF(B:B,B1149)</f>
        <v>18</v>
      </c>
      <c r="I1149" t="str">
        <f>VLOOKUP(B1149,'controle 2022'!A:D,4,0)</f>
        <v>In dienst</v>
      </c>
    </row>
    <row r="1150" spans="1:9">
      <c r="A1150" s="47" t="s">
        <v>38</v>
      </c>
      <c r="B1150" s="27">
        <v>19676</v>
      </c>
      <c r="C1150" s="27" t="str">
        <f>VLOOKUP(B1150,chauffeurslijst!A:B,2,0)</f>
        <v>Deschrijver Ivan</v>
      </c>
      <c r="D1150" s="81">
        <v>41488</v>
      </c>
      <c r="E1150" s="38" t="s">
        <v>499</v>
      </c>
      <c r="F1150" s="38">
        <f t="shared" si="40"/>
        <v>8</v>
      </c>
      <c r="G1150" s="22">
        <f t="shared" si="41"/>
        <v>2013</v>
      </c>
      <c r="H1150" s="22">
        <f>COUNTIF(B:B,B1150)</f>
        <v>18</v>
      </c>
      <c r="I1150" t="str">
        <f>VLOOKUP(B1150,'controle 2022'!A:D,4,0)</f>
        <v>In dienst</v>
      </c>
    </row>
    <row r="1151" spans="1:9">
      <c r="A1151" s="47" t="s">
        <v>38</v>
      </c>
      <c r="B1151" s="27">
        <v>19676</v>
      </c>
      <c r="C1151" s="27" t="str">
        <f>VLOOKUP(B1151,chauffeurslijst!A:B,2,0)</f>
        <v>Deschrijver Ivan</v>
      </c>
      <c r="D1151" s="81">
        <v>41568</v>
      </c>
      <c r="E1151" s="38" t="s">
        <v>1216</v>
      </c>
      <c r="F1151" s="38">
        <f t="shared" si="40"/>
        <v>10</v>
      </c>
      <c r="G1151" s="22">
        <f t="shared" si="41"/>
        <v>2013</v>
      </c>
      <c r="H1151" s="22">
        <f>COUNTIF(B:B,B1151)</f>
        <v>18</v>
      </c>
      <c r="I1151" t="str">
        <f>VLOOKUP(B1151,'controle 2022'!A:D,4,0)</f>
        <v>In dienst</v>
      </c>
    </row>
    <row r="1152" spans="1:9">
      <c r="A1152" s="45" t="s">
        <v>14</v>
      </c>
      <c r="B1152" s="27">
        <v>19676</v>
      </c>
      <c r="C1152" s="27" t="str">
        <f>VLOOKUP(B1152,chauffeurslijst!A:B,2,0)</f>
        <v>Deschrijver Ivan</v>
      </c>
      <c r="D1152" s="81">
        <v>41568</v>
      </c>
      <c r="E1152" s="37" t="s">
        <v>1217</v>
      </c>
      <c r="F1152" s="38">
        <f t="shared" si="40"/>
        <v>10</v>
      </c>
      <c r="G1152" s="22">
        <f t="shared" si="41"/>
        <v>2013</v>
      </c>
      <c r="H1152" s="22">
        <f>COUNTIF(B:B,B1152)</f>
        <v>18</v>
      </c>
      <c r="I1152" t="str">
        <f>VLOOKUP(B1152,'controle 2022'!A:D,4,0)</f>
        <v>In dienst</v>
      </c>
    </row>
    <row r="1153" spans="1:9">
      <c r="A1153" s="45" t="s">
        <v>14</v>
      </c>
      <c r="B1153" s="27">
        <v>19676</v>
      </c>
      <c r="C1153" s="27" t="str">
        <f>VLOOKUP(B1153,chauffeurslijst!A:B,2,0)</f>
        <v>Deschrijver Ivan</v>
      </c>
      <c r="D1153" s="81">
        <v>41584</v>
      </c>
      <c r="E1153" s="37" t="s">
        <v>1218</v>
      </c>
      <c r="F1153" s="38">
        <f t="shared" si="40"/>
        <v>11</v>
      </c>
      <c r="G1153" s="22">
        <f t="shared" si="41"/>
        <v>2013</v>
      </c>
      <c r="H1153" s="22">
        <f>COUNTIF(B:B,B1153)</f>
        <v>18</v>
      </c>
      <c r="I1153" t="str">
        <f>VLOOKUP(B1153,'controle 2022'!A:D,4,0)</f>
        <v>In dienst</v>
      </c>
    </row>
    <row r="1154" spans="1:9">
      <c r="A1154" s="45" t="s">
        <v>14</v>
      </c>
      <c r="B1154" s="27">
        <v>19676</v>
      </c>
      <c r="C1154" s="27" t="str">
        <f>VLOOKUP(B1154,chauffeurslijst!A:B,2,0)</f>
        <v>Deschrijver Ivan</v>
      </c>
      <c r="D1154" s="81">
        <v>41791</v>
      </c>
      <c r="E1154" s="37" t="s">
        <v>1198</v>
      </c>
      <c r="F1154" s="38">
        <f t="shared" si="40"/>
        <v>6</v>
      </c>
      <c r="G1154" s="22">
        <f t="shared" si="41"/>
        <v>2014</v>
      </c>
      <c r="H1154" s="22">
        <f>COUNTIF(B:B,B1154)</f>
        <v>18</v>
      </c>
      <c r="I1154" t="str">
        <f>VLOOKUP(B1154,'controle 2022'!A:D,4,0)</f>
        <v>In dienst</v>
      </c>
    </row>
    <row r="1155" spans="1:9">
      <c r="A1155" s="45" t="s">
        <v>14</v>
      </c>
      <c r="B1155" s="27">
        <v>19676</v>
      </c>
      <c r="C1155" s="27" t="str">
        <f>VLOOKUP(B1155,chauffeurslijst!A:B,2,0)</f>
        <v>Deschrijver Ivan</v>
      </c>
      <c r="D1155" s="81">
        <v>41856</v>
      </c>
      <c r="E1155" s="37" t="s">
        <v>1219</v>
      </c>
      <c r="F1155" s="38">
        <f t="shared" si="40"/>
        <v>8</v>
      </c>
      <c r="G1155" s="22">
        <f t="shared" si="41"/>
        <v>2014</v>
      </c>
      <c r="H1155" s="22">
        <f>COUNTIF(B:B,B1155)</f>
        <v>18</v>
      </c>
      <c r="I1155" t="str">
        <f>VLOOKUP(B1155,'controle 2022'!A:D,4,0)</f>
        <v>In dienst</v>
      </c>
    </row>
    <row r="1156" spans="1:9">
      <c r="A1156" s="45" t="s">
        <v>14</v>
      </c>
      <c r="B1156" s="27">
        <v>19676</v>
      </c>
      <c r="C1156" s="27" t="str">
        <f>VLOOKUP(B1156,chauffeurslijst!A:B,2,0)</f>
        <v>Deschrijver Ivan</v>
      </c>
      <c r="D1156" s="81">
        <v>42032</v>
      </c>
      <c r="E1156" s="37" t="s">
        <v>1220</v>
      </c>
      <c r="F1156" s="38">
        <f t="shared" si="40"/>
        <v>1</v>
      </c>
      <c r="G1156" s="22">
        <f t="shared" si="41"/>
        <v>2015</v>
      </c>
      <c r="H1156" s="22">
        <f>COUNTIF(B:B,B1156)</f>
        <v>18</v>
      </c>
      <c r="I1156" t="str">
        <f>VLOOKUP(B1156,'controle 2022'!A:D,4,0)</f>
        <v>In dienst</v>
      </c>
    </row>
    <row r="1157" spans="1:9">
      <c r="A1157" s="45" t="s">
        <v>14</v>
      </c>
      <c r="B1157" s="27">
        <v>19676</v>
      </c>
      <c r="C1157" s="27" t="str">
        <f>VLOOKUP(B1157,chauffeurslijst!A:B,2,0)</f>
        <v>Deschrijver Ivan</v>
      </c>
      <c r="D1157" s="81">
        <v>42054</v>
      </c>
      <c r="E1157" s="37" t="s">
        <v>1221</v>
      </c>
      <c r="F1157" s="38">
        <f t="shared" si="40"/>
        <v>2</v>
      </c>
      <c r="G1157" s="22">
        <f t="shared" si="41"/>
        <v>2015</v>
      </c>
      <c r="H1157" s="22">
        <f>COUNTIF(B:B,B1157)</f>
        <v>18</v>
      </c>
      <c r="I1157" t="str">
        <f>VLOOKUP(B1157,'controle 2022'!A:D,4,0)</f>
        <v>In dienst</v>
      </c>
    </row>
    <row r="1158" spans="1:9" ht="30" customHeight="1">
      <c r="A1158" s="45" t="s">
        <v>9</v>
      </c>
      <c r="B1158" s="27">
        <v>19676</v>
      </c>
      <c r="C1158" s="27" t="str">
        <f>VLOOKUP(B1158,chauffeurslijst!A:B,2,0)</f>
        <v>Deschrijver Ivan</v>
      </c>
      <c r="D1158" s="81">
        <v>42212</v>
      </c>
      <c r="E1158" s="56" t="s">
        <v>612</v>
      </c>
      <c r="F1158" s="38">
        <f t="shared" si="40"/>
        <v>7</v>
      </c>
      <c r="G1158" s="22">
        <f t="shared" si="41"/>
        <v>2015</v>
      </c>
      <c r="H1158" s="22">
        <f>COUNTIF(B:B,B1158)</f>
        <v>18</v>
      </c>
      <c r="I1158" t="str">
        <f>VLOOKUP(B1158,'controle 2022'!A:D,4,0)</f>
        <v>In dienst</v>
      </c>
    </row>
    <row r="1159" spans="1:9" ht="75">
      <c r="A1159" s="47" t="s">
        <v>1222</v>
      </c>
      <c r="B1159" s="27">
        <v>19676</v>
      </c>
      <c r="C1159" s="27" t="str">
        <f>VLOOKUP(B1159,chauffeurslijst!A:B,2,0)</f>
        <v>Deschrijver Ivan</v>
      </c>
      <c r="D1159" s="81">
        <v>43878</v>
      </c>
      <c r="E1159" s="38" t="s">
        <v>1223</v>
      </c>
      <c r="F1159" s="38">
        <f t="shared" si="40"/>
        <v>2</v>
      </c>
      <c r="G1159" s="22">
        <f t="shared" si="41"/>
        <v>2020</v>
      </c>
      <c r="H1159" s="22">
        <f>COUNTIF(B:B,B1159)</f>
        <v>18</v>
      </c>
      <c r="I1159" t="str">
        <f>VLOOKUP(B1159,'controle 2022'!A:D,4,0)</f>
        <v>In dienst</v>
      </c>
    </row>
    <row r="1160" spans="1:9">
      <c r="A1160" s="45" t="s">
        <v>1224</v>
      </c>
      <c r="B1160" s="27">
        <v>19676</v>
      </c>
      <c r="C1160" s="27" t="str">
        <f>VLOOKUP(B1160,chauffeurslijst!A:B,2,0)</f>
        <v>Deschrijver Ivan</v>
      </c>
      <c r="D1160" s="81">
        <v>43889</v>
      </c>
      <c r="E1160" s="38" t="s">
        <v>1225</v>
      </c>
      <c r="F1160" s="38">
        <f t="shared" si="40"/>
        <v>2</v>
      </c>
      <c r="G1160" s="22">
        <f t="shared" si="41"/>
        <v>2020</v>
      </c>
      <c r="H1160" s="22">
        <f>COUNTIF(B:B,B1160)</f>
        <v>18</v>
      </c>
      <c r="I1160" t="str">
        <f>VLOOKUP(B1160,'controle 2022'!A:D,4,0)</f>
        <v>In dienst</v>
      </c>
    </row>
    <row r="1161" spans="1:9" ht="45">
      <c r="A1161" s="45" t="s">
        <v>25</v>
      </c>
      <c r="B1161" s="27">
        <v>19676</v>
      </c>
      <c r="C1161" s="27" t="str">
        <f>VLOOKUP(B1161,chauffeurslijst!A:B,2,0)</f>
        <v>Deschrijver Ivan</v>
      </c>
      <c r="D1161" s="81">
        <v>44319</v>
      </c>
      <c r="E1161" s="38" t="s">
        <v>1226</v>
      </c>
      <c r="F1161" s="38">
        <f t="shared" si="40"/>
        <v>5</v>
      </c>
      <c r="G1161" s="22">
        <f t="shared" si="41"/>
        <v>2021</v>
      </c>
      <c r="H1161" s="22">
        <f>COUNTIF(B:B,B1161)</f>
        <v>18</v>
      </c>
      <c r="I1161" t="str">
        <f>VLOOKUP(B1161,'controle 2022'!A:D,4,0)</f>
        <v>In dienst</v>
      </c>
    </row>
    <row r="1162" spans="1:9" ht="75">
      <c r="A1162" s="45" t="s">
        <v>77</v>
      </c>
      <c r="B1162" s="27">
        <v>19691</v>
      </c>
      <c r="C1162" s="27" t="str">
        <f>VLOOKUP(B1162,chauffeurslijst!A:B,2,0)</f>
        <v>Akhayad Ahmed</v>
      </c>
      <c r="D1162" s="81">
        <v>42867</v>
      </c>
      <c r="E1162" s="37" t="s">
        <v>1227</v>
      </c>
      <c r="F1162" s="38">
        <f t="shared" si="40"/>
        <v>5</v>
      </c>
      <c r="G1162" s="22">
        <f t="shared" si="41"/>
        <v>2017</v>
      </c>
      <c r="H1162" s="22">
        <f>COUNTIF(B:B,B1162)</f>
        <v>1</v>
      </c>
      <c r="I1162" t="str">
        <f>VLOOKUP(B1162,'controle 2022'!A:D,4,0)</f>
        <v>In dienst</v>
      </c>
    </row>
    <row r="1163" spans="1:9">
      <c r="A1163" s="45" t="s">
        <v>153</v>
      </c>
      <c r="B1163" s="27">
        <v>19766</v>
      </c>
      <c r="C1163" s="27" t="str">
        <f>VLOOKUP(B1163,chauffeurslijst!A:B,2,0)</f>
        <v>De Boeck Johannes</v>
      </c>
      <c r="D1163" s="81">
        <v>39553</v>
      </c>
      <c r="E1163" s="38" t="s">
        <v>1228</v>
      </c>
      <c r="F1163" s="38">
        <f t="shared" si="40"/>
        <v>4</v>
      </c>
      <c r="G1163" s="22">
        <f t="shared" si="41"/>
        <v>2008</v>
      </c>
      <c r="H1163" s="22">
        <f>COUNTIF(B:B,B1163)</f>
        <v>13</v>
      </c>
      <c r="I1163" t="str">
        <f>VLOOKUP(B1163,'controle 2022'!A:D,4,0)</f>
        <v>In dienst</v>
      </c>
    </row>
    <row r="1164" spans="1:9" ht="15" customHeight="1">
      <c r="A1164" s="45" t="s">
        <v>153</v>
      </c>
      <c r="B1164" s="27">
        <v>19766</v>
      </c>
      <c r="C1164" s="27" t="str">
        <f>VLOOKUP(B1164,chauffeurslijst!A:B,2,0)</f>
        <v>De Boeck Johannes</v>
      </c>
      <c r="D1164" s="81">
        <v>40281</v>
      </c>
      <c r="E1164" s="57">
        <v>40281</v>
      </c>
      <c r="F1164" s="38">
        <f t="shared" si="40"/>
        <v>4</v>
      </c>
      <c r="G1164" s="22">
        <f t="shared" si="41"/>
        <v>2010</v>
      </c>
      <c r="H1164" s="22">
        <f>COUNTIF(B:B,B1164)</f>
        <v>13</v>
      </c>
      <c r="I1164" t="str">
        <f>VLOOKUP(B1164,'controle 2022'!A:D,4,0)</f>
        <v>In dienst</v>
      </c>
    </row>
    <row r="1165" spans="1:9">
      <c r="A1165" s="45" t="s">
        <v>153</v>
      </c>
      <c r="B1165" s="27">
        <v>19766</v>
      </c>
      <c r="C1165" s="27" t="str">
        <f>VLOOKUP(B1165,chauffeurslijst!A:B,2,0)</f>
        <v>De Boeck Johannes</v>
      </c>
      <c r="D1165" s="81">
        <v>40834</v>
      </c>
      <c r="E1165" s="38" t="s">
        <v>1229</v>
      </c>
      <c r="F1165" s="38">
        <f t="shared" si="40"/>
        <v>10</v>
      </c>
      <c r="G1165" s="22">
        <f t="shared" si="41"/>
        <v>2011</v>
      </c>
      <c r="H1165" s="22">
        <f>COUNTIF(B:B,B1165)</f>
        <v>13</v>
      </c>
      <c r="I1165" t="str">
        <f>VLOOKUP(B1165,'controle 2022'!A:D,4,0)</f>
        <v>In dienst</v>
      </c>
    </row>
    <row r="1166" spans="1:9">
      <c r="A1166" s="45" t="s">
        <v>14</v>
      </c>
      <c r="B1166" s="27">
        <v>19766</v>
      </c>
      <c r="C1166" s="27" t="str">
        <f>VLOOKUP(B1166,chauffeurslijst!A:B,2,0)</f>
        <v>De Boeck Johannes</v>
      </c>
      <c r="D1166" s="81">
        <v>41584</v>
      </c>
      <c r="E1166" s="37" t="s">
        <v>295</v>
      </c>
      <c r="F1166" s="38">
        <f t="shared" si="40"/>
        <v>11</v>
      </c>
      <c r="G1166" s="22">
        <f t="shared" si="41"/>
        <v>2013</v>
      </c>
      <c r="H1166" s="22">
        <f>COUNTIF(B:B,B1166)</f>
        <v>13</v>
      </c>
      <c r="I1166" t="str">
        <f>VLOOKUP(B1166,'controle 2022'!A:D,4,0)</f>
        <v>In dienst</v>
      </c>
    </row>
    <row r="1167" spans="1:9">
      <c r="A1167" s="45" t="s">
        <v>153</v>
      </c>
      <c r="B1167" s="27">
        <v>19766</v>
      </c>
      <c r="C1167" s="27" t="str">
        <f>VLOOKUP(B1167,chauffeurslijst!A:B,2,0)</f>
        <v>De Boeck Johannes</v>
      </c>
      <c r="D1167" s="83">
        <v>41820</v>
      </c>
      <c r="E1167" s="38" t="s">
        <v>1230</v>
      </c>
      <c r="F1167" s="38">
        <f t="shared" si="40"/>
        <v>6</v>
      </c>
      <c r="G1167" s="22">
        <f t="shared" si="41"/>
        <v>2014</v>
      </c>
      <c r="H1167" s="22">
        <f>COUNTIF(B:B,B1167)</f>
        <v>13</v>
      </c>
      <c r="I1167" t="str">
        <f>VLOOKUP(B1167,'controle 2022'!A:D,4,0)</f>
        <v>In dienst</v>
      </c>
    </row>
    <row r="1168" spans="1:9">
      <c r="A1168" s="45" t="s">
        <v>77</v>
      </c>
      <c r="B1168" s="27">
        <v>19766</v>
      </c>
      <c r="C1168" s="27" t="str">
        <f>VLOOKUP(B1168,chauffeurslijst!A:B,2,0)</f>
        <v>De Boeck Johannes</v>
      </c>
      <c r="D1168" s="81">
        <v>41936</v>
      </c>
      <c r="E1168" s="38" t="s">
        <v>1231</v>
      </c>
      <c r="F1168" s="38">
        <f t="shared" si="40"/>
        <v>10</v>
      </c>
      <c r="G1168" s="22">
        <f t="shared" si="41"/>
        <v>2014</v>
      </c>
      <c r="H1168" s="22">
        <f>COUNTIF(B:B,B1168)</f>
        <v>13</v>
      </c>
      <c r="I1168" t="str">
        <f>VLOOKUP(B1168,'controle 2022'!A:D,4,0)</f>
        <v>In dienst</v>
      </c>
    </row>
    <row r="1169" spans="1:9">
      <c r="A1169" s="45" t="s">
        <v>77</v>
      </c>
      <c r="B1169" s="27">
        <v>19766</v>
      </c>
      <c r="C1169" s="27" t="str">
        <f>VLOOKUP(B1169,chauffeurslijst!A:B,2,0)</f>
        <v>De Boeck Johannes</v>
      </c>
      <c r="D1169" s="81">
        <v>42361</v>
      </c>
      <c r="E1169" s="38" t="s">
        <v>1232</v>
      </c>
      <c r="F1169" s="38">
        <f t="shared" si="40"/>
        <v>12</v>
      </c>
      <c r="G1169" s="22">
        <f t="shared" si="41"/>
        <v>2015</v>
      </c>
      <c r="H1169" s="22">
        <f>COUNTIF(B:B,B1169)</f>
        <v>13</v>
      </c>
      <c r="I1169" t="str">
        <f>VLOOKUP(B1169,'controle 2022'!A:D,4,0)</f>
        <v>In dienst</v>
      </c>
    </row>
    <row r="1170" spans="1:9">
      <c r="A1170" s="47" t="s">
        <v>23</v>
      </c>
      <c r="B1170" s="27">
        <v>19766</v>
      </c>
      <c r="C1170" s="27" t="str">
        <f>VLOOKUP(B1170,chauffeurslijst!A:B,2,0)</f>
        <v>De Boeck Johannes</v>
      </c>
      <c r="D1170" s="81">
        <v>42468</v>
      </c>
      <c r="E1170" s="38" t="s">
        <v>1233</v>
      </c>
      <c r="F1170" s="38">
        <f t="shared" si="40"/>
        <v>4</v>
      </c>
      <c r="G1170" s="22">
        <f t="shared" si="41"/>
        <v>2016</v>
      </c>
      <c r="H1170" s="22">
        <f>COUNTIF(B:B,B1170)</f>
        <v>13</v>
      </c>
      <c r="I1170" t="str">
        <f>VLOOKUP(B1170,'controle 2022'!A:D,4,0)</f>
        <v>In dienst</v>
      </c>
    </row>
    <row r="1171" spans="1:9">
      <c r="A1171" s="45" t="s">
        <v>9</v>
      </c>
      <c r="B1171" s="27">
        <v>19766</v>
      </c>
      <c r="C1171" s="27" t="str">
        <f>VLOOKUP(B1171,chauffeurslijst!A:B,2,0)</f>
        <v>De Boeck Johannes</v>
      </c>
      <c r="D1171" s="81">
        <v>42583</v>
      </c>
      <c r="E1171" s="38" t="s">
        <v>1234</v>
      </c>
      <c r="F1171" s="38">
        <f t="shared" si="40"/>
        <v>8</v>
      </c>
      <c r="G1171" s="22">
        <f t="shared" si="41"/>
        <v>2016</v>
      </c>
      <c r="H1171" s="22">
        <f>COUNTIF(B:B,B1171)</f>
        <v>13</v>
      </c>
      <c r="I1171" t="str">
        <f>VLOOKUP(B1171,'controle 2022'!A:D,4,0)</f>
        <v>In dienst</v>
      </c>
    </row>
    <row r="1172" spans="1:9">
      <c r="A1172" s="45" t="s">
        <v>9</v>
      </c>
      <c r="B1172" s="27">
        <v>19766</v>
      </c>
      <c r="C1172" s="27" t="str">
        <f>VLOOKUP(B1172,chauffeurslijst!A:B,2,0)</f>
        <v>De Boeck Johannes</v>
      </c>
      <c r="D1172" s="81">
        <v>42759</v>
      </c>
      <c r="E1172" s="38" t="s">
        <v>22</v>
      </c>
      <c r="F1172" s="38">
        <f t="shared" si="40"/>
        <v>1</v>
      </c>
      <c r="G1172" s="22">
        <f t="shared" si="41"/>
        <v>2017</v>
      </c>
      <c r="H1172" s="22">
        <f>COUNTIF(B:B,B1172)</f>
        <v>13</v>
      </c>
      <c r="I1172" t="str">
        <f>VLOOKUP(B1172,'controle 2022'!A:D,4,0)</f>
        <v>In dienst</v>
      </c>
    </row>
    <row r="1173" spans="1:9">
      <c r="A1173" s="47" t="s">
        <v>23</v>
      </c>
      <c r="B1173" s="27">
        <v>19766</v>
      </c>
      <c r="C1173" s="27" t="str">
        <f>VLOOKUP(B1173,chauffeurslijst!A:B,2,0)</f>
        <v>De Boeck Johannes</v>
      </c>
      <c r="D1173" s="81">
        <v>43312</v>
      </c>
      <c r="E1173" s="38" t="s">
        <v>1235</v>
      </c>
      <c r="F1173" s="38">
        <f t="shared" si="40"/>
        <v>7</v>
      </c>
      <c r="G1173" s="22">
        <f t="shared" si="41"/>
        <v>2018</v>
      </c>
      <c r="H1173" s="22">
        <f>COUNTIF(B:B,B1173)</f>
        <v>13</v>
      </c>
      <c r="I1173" t="str">
        <f>VLOOKUP(B1173,'controle 2022'!A:D,4,0)</f>
        <v>In dienst</v>
      </c>
    </row>
    <row r="1174" spans="1:9" ht="45">
      <c r="A1174" s="47" t="s">
        <v>1236</v>
      </c>
      <c r="B1174" s="27">
        <v>19766</v>
      </c>
      <c r="C1174" s="27" t="str">
        <f>VLOOKUP(B1174,chauffeurslijst!A:B,2,0)</f>
        <v>De Boeck Johannes</v>
      </c>
      <c r="D1174" s="81">
        <v>44480</v>
      </c>
      <c r="E1174" s="38" t="s">
        <v>1237</v>
      </c>
      <c r="F1174" s="38">
        <f t="shared" si="40"/>
        <v>10</v>
      </c>
      <c r="G1174" s="22">
        <f t="shared" si="41"/>
        <v>2021</v>
      </c>
      <c r="H1174" s="22">
        <f>COUNTIF(B:B,B1174)</f>
        <v>13</v>
      </c>
      <c r="I1174" t="str">
        <f>VLOOKUP(B1174,'controle 2022'!A:D,4,0)</f>
        <v>In dienst</v>
      </c>
    </row>
    <row r="1175" spans="1:9" ht="150">
      <c r="A1175" s="47" t="s">
        <v>1147</v>
      </c>
      <c r="B1175" s="27">
        <v>19766</v>
      </c>
      <c r="C1175" s="27" t="str">
        <f>VLOOKUP(B1175,chauffeurslijst!A:B,2,0)</f>
        <v>De Boeck Johannes</v>
      </c>
      <c r="D1175" s="81">
        <v>44594</v>
      </c>
      <c r="E1175" s="38" t="s">
        <v>1238</v>
      </c>
      <c r="F1175" s="38">
        <f t="shared" si="40"/>
        <v>2</v>
      </c>
      <c r="G1175" s="22">
        <f t="shared" si="41"/>
        <v>2022</v>
      </c>
      <c r="H1175" s="22">
        <f>COUNTIF(B:B,B1175)</f>
        <v>13</v>
      </c>
      <c r="I1175" t="str">
        <f>VLOOKUP(B1175,'controle 2022'!A:D,4,0)</f>
        <v>In dienst</v>
      </c>
    </row>
    <row r="1176" spans="1:9">
      <c r="A1176" s="45" t="s">
        <v>9</v>
      </c>
      <c r="B1176" s="27">
        <v>19810</v>
      </c>
      <c r="C1176" s="27" t="str">
        <f>VLOOKUP(B1176,chauffeurslijst!A:B,2,0)</f>
        <v>Willems Kristine</v>
      </c>
      <c r="D1176" s="81">
        <v>42109</v>
      </c>
      <c r="E1176" s="56" t="s">
        <v>989</v>
      </c>
      <c r="F1176" s="38">
        <f t="shared" si="40"/>
        <v>4</v>
      </c>
      <c r="G1176" s="22">
        <f t="shared" si="41"/>
        <v>2015</v>
      </c>
      <c r="H1176" s="22">
        <f>COUNTIF(B:B,B1176)</f>
        <v>9</v>
      </c>
      <c r="I1176" t="str">
        <f>VLOOKUP(B1176,'controle 2022'!A:D,4,0)</f>
        <v>In dienst</v>
      </c>
    </row>
    <row r="1177" spans="1:9">
      <c r="A1177" s="45" t="s">
        <v>9</v>
      </c>
      <c r="B1177" s="27">
        <v>19810</v>
      </c>
      <c r="C1177" s="27" t="str">
        <f>VLOOKUP(B1177,chauffeurslijst!A:B,2,0)</f>
        <v>Willems Kristine</v>
      </c>
      <c r="D1177" s="81">
        <v>42213</v>
      </c>
      <c r="E1177" s="56" t="s">
        <v>1239</v>
      </c>
      <c r="F1177" s="38">
        <f t="shared" si="40"/>
        <v>7</v>
      </c>
      <c r="G1177" s="22">
        <f t="shared" si="41"/>
        <v>2015</v>
      </c>
      <c r="H1177" s="22">
        <f>COUNTIF(B:B,B1177)</f>
        <v>9</v>
      </c>
      <c r="I1177" t="str">
        <f>VLOOKUP(B1177,'controle 2022'!A:D,4,0)</f>
        <v>In dienst</v>
      </c>
    </row>
    <row r="1178" spans="1:9">
      <c r="A1178" s="47" t="s">
        <v>23</v>
      </c>
      <c r="B1178" s="27">
        <v>19810</v>
      </c>
      <c r="C1178" s="27" t="str">
        <f>VLOOKUP(B1178,chauffeurslijst!A:B,2,0)</f>
        <v>Willems Kristine</v>
      </c>
      <c r="D1178" s="81">
        <v>42376</v>
      </c>
      <c r="E1178" s="56" t="s">
        <v>1240</v>
      </c>
      <c r="F1178" s="38">
        <f t="shared" si="40"/>
        <v>1</v>
      </c>
      <c r="G1178" s="22">
        <f t="shared" si="41"/>
        <v>2016</v>
      </c>
      <c r="H1178" s="22">
        <f>COUNTIF(B:B,B1178)</f>
        <v>9</v>
      </c>
      <c r="I1178" t="str">
        <f>VLOOKUP(B1178,'controle 2022'!A:D,4,0)</f>
        <v>In dienst</v>
      </c>
    </row>
    <row r="1179" spans="1:9">
      <c r="A1179" s="45" t="s">
        <v>9</v>
      </c>
      <c r="B1179" s="27">
        <v>19810</v>
      </c>
      <c r="C1179" s="27" t="str">
        <f>VLOOKUP(B1179,chauffeurslijst!A:B,2,0)</f>
        <v>Willems Kristine</v>
      </c>
      <c r="D1179" s="81">
        <v>42395</v>
      </c>
      <c r="E1179" s="38" t="s">
        <v>1241</v>
      </c>
      <c r="F1179" s="38">
        <f t="shared" si="40"/>
        <v>1</v>
      </c>
      <c r="G1179" s="22">
        <f t="shared" si="41"/>
        <v>2016</v>
      </c>
      <c r="H1179" s="22">
        <f>COUNTIF(B:B,B1179)</f>
        <v>9</v>
      </c>
      <c r="I1179" t="str">
        <f>VLOOKUP(B1179,'controle 2022'!A:D,4,0)</f>
        <v>In dienst</v>
      </c>
    </row>
    <row r="1180" spans="1:9">
      <c r="A1180" s="45" t="s">
        <v>9</v>
      </c>
      <c r="B1180" s="27">
        <v>19810</v>
      </c>
      <c r="C1180" s="27" t="str">
        <f>VLOOKUP(B1180,chauffeurslijst!A:B,2,0)</f>
        <v>Willems Kristine</v>
      </c>
      <c r="D1180" s="81">
        <v>42895</v>
      </c>
      <c r="E1180" s="38" t="s">
        <v>1242</v>
      </c>
      <c r="F1180" s="38">
        <f t="shared" si="40"/>
        <v>6</v>
      </c>
      <c r="G1180" s="22">
        <f t="shared" si="41"/>
        <v>2017</v>
      </c>
      <c r="H1180" s="22">
        <f>COUNTIF(B:B,B1180)</f>
        <v>9</v>
      </c>
      <c r="I1180" t="str">
        <f>VLOOKUP(B1180,'controle 2022'!A:D,4,0)</f>
        <v>In dienst</v>
      </c>
    </row>
    <row r="1181" spans="1:9">
      <c r="A1181" s="45" t="s">
        <v>9</v>
      </c>
      <c r="B1181" s="27">
        <v>19810</v>
      </c>
      <c r="C1181" s="27" t="str">
        <f>VLOOKUP(B1181,chauffeurslijst!A:B,2,0)</f>
        <v>Willems Kristine</v>
      </c>
      <c r="D1181" s="81">
        <v>43276</v>
      </c>
      <c r="E1181" s="38" t="s">
        <v>263</v>
      </c>
      <c r="F1181" s="38">
        <f t="shared" si="40"/>
        <v>6</v>
      </c>
      <c r="G1181" s="22">
        <f t="shared" si="41"/>
        <v>2018</v>
      </c>
      <c r="H1181" s="22">
        <f>COUNTIF(B:B,B1181)</f>
        <v>9</v>
      </c>
      <c r="I1181" t="str">
        <f>VLOOKUP(B1181,'controle 2022'!A:D,4,0)</f>
        <v>In dienst</v>
      </c>
    </row>
    <row r="1182" spans="1:9">
      <c r="A1182" s="45" t="s">
        <v>27</v>
      </c>
      <c r="B1182" s="27">
        <v>19810</v>
      </c>
      <c r="C1182" s="27" t="str">
        <f>VLOOKUP(B1182,chauffeurslijst!A:B,2,0)</f>
        <v>Willems Kristine</v>
      </c>
      <c r="D1182" s="81">
        <v>44154</v>
      </c>
      <c r="E1182" s="38" t="s">
        <v>1243</v>
      </c>
      <c r="F1182" s="38">
        <f t="shared" si="40"/>
        <v>11</v>
      </c>
      <c r="G1182" s="22">
        <f t="shared" si="41"/>
        <v>2020</v>
      </c>
      <c r="H1182" s="22">
        <f>COUNTIF(B:B,B1182)</f>
        <v>9</v>
      </c>
      <c r="I1182" t="str">
        <f>VLOOKUP(B1182,'controle 2022'!A:D,4,0)</f>
        <v>In dienst</v>
      </c>
    </row>
    <row r="1183" spans="1:9">
      <c r="A1183" s="45" t="s">
        <v>890</v>
      </c>
      <c r="B1183" s="27">
        <v>19810</v>
      </c>
      <c r="C1183" s="27" t="str">
        <f>VLOOKUP(B1183,chauffeurslijst!A:B,2,0)</f>
        <v>Willems Kristine</v>
      </c>
      <c r="D1183" s="81">
        <v>45378</v>
      </c>
      <c r="E1183" s="38" t="s">
        <v>1244</v>
      </c>
      <c r="F1183" s="38">
        <f t="shared" si="40"/>
        <v>3</v>
      </c>
      <c r="G1183" s="22">
        <f t="shared" si="41"/>
        <v>2024</v>
      </c>
      <c r="H1183" s="22">
        <f>COUNTIF(B:B,B1183)</f>
        <v>9</v>
      </c>
      <c r="I1183" t="str">
        <f>VLOOKUP(B1183,'controle 2022'!A:D,4,0)</f>
        <v>In dienst</v>
      </c>
    </row>
    <row r="1184" spans="1:9" ht="30">
      <c r="A1184" s="45" t="s">
        <v>9</v>
      </c>
      <c r="B1184" s="27">
        <v>19848</v>
      </c>
      <c r="C1184" s="27" t="str">
        <f>VLOOKUP(B1184,chauffeurslijst!A:B,2,0)</f>
        <v>Gevaert Patrick</v>
      </c>
      <c r="D1184" s="81">
        <v>42759</v>
      </c>
      <c r="E1184" s="38" t="s">
        <v>1245</v>
      </c>
      <c r="F1184" s="38">
        <f t="shared" si="40"/>
        <v>1</v>
      </c>
      <c r="G1184" s="22">
        <f t="shared" si="41"/>
        <v>2017</v>
      </c>
      <c r="H1184" s="22">
        <f>COUNTIF(B:B,B1184)</f>
        <v>3</v>
      </c>
      <c r="I1184" t="str">
        <f>VLOOKUP(B1184,'controle 2022'!A:D,4,0)</f>
        <v>In dienst</v>
      </c>
    </row>
    <row r="1185" spans="1:9" ht="75">
      <c r="A1185" s="45" t="s">
        <v>121</v>
      </c>
      <c r="B1185" s="27">
        <v>19848</v>
      </c>
      <c r="C1185" s="27" t="str">
        <f>VLOOKUP(B1185,chauffeurslijst!A:B,2,0)</f>
        <v>Gevaert Patrick</v>
      </c>
      <c r="D1185" s="81">
        <v>43773</v>
      </c>
      <c r="E1185" s="38" t="s">
        <v>1246</v>
      </c>
      <c r="F1185" s="38">
        <f t="shared" si="40"/>
        <v>11</v>
      </c>
      <c r="G1185" s="22">
        <f t="shared" si="41"/>
        <v>2019</v>
      </c>
      <c r="H1185" s="22">
        <f>COUNTIF(B:B,B1185)</f>
        <v>3</v>
      </c>
      <c r="I1185" t="str">
        <f>VLOOKUP(B1185,'controle 2022'!A:D,4,0)</f>
        <v>In dienst</v>
      </c>
    </row>
    <row r="1186" spans="1:9" ht="45">
      <c r="A1186" s="45" t="s">
        <v>25</v>
      </c>
      <c r="B1186" s="27">
        <v>19848</v>
      </c>
      <c r="C1186" s="27" t="s">
        <v>1247</v>
      </c>
      <c r="D1186" s="81">
        <v>44186</v>
      </c>
      <c r="E1186" s="38" t="s">
        <v>1248</v>
      </c>
      <c r="F1186" s="38">
        <f t="shared" si="40"/>
        <v>12</v>
      </c>
      <c r="G1186" s="22">
        <f t="shared" si="41"/>
        <v>2020</v>
      </c>
      <c r="H1186" s="22">
        <f>COUNTIF(B:B,B1186)</f>
        <v>3</v>
      </c>
      <c r="I1186" t="str">
        <f>VLOOKUP(B1186,'controle 2022'!A:D,4,0)</f>
        <v>In dienst</v>
      </c>
    </row>
    <row r="1187" spans="1:9">
      <c r="A1187" s="47" t="s">
        <v>25</v>
      </c>
      <c r="B1187" s="27">
        <v>19851</v>
      </c>
      <c r="C1187" s="27" t="str">
        <f>VLOOKUP(B1187,chauffeurslijst!A:B,2,0)</f>
        <v>Penninck Marc</v>
      </c>
      <c r="D1187" s="81">
        <v>42115</v>
      </c>
      <c r="E1187" s="28" t="s">
        <v>1249</v>
      </c>
      <c r="F1187" s="38">
        <f t="shared" si="40"/>
        <v>4</v>
      </c>
      <c r="G1187" s="22">
        <f t="shared" si="41"/>
        <v>2015</v>
      </c>
      <c r="H1187" s="22">
        <f>COUNTIF(B:B,B1187)</f>
        <v>2</v>
      </c>
      <c r="I1187" t="str">
        <f>VLOOKUP(B1187,'controle 2022'!A:D,4,0)</f>
        <v>In dienst</v>
      </c>
    </row>
    <row r="1188" spans="1:9">
      <c r="A1188" s="45" t="s">
        <v>9</v>
      </c>
      <c r="B1188" s="27">
        <v>19851</v>
      </c>
      <c r="C1188" s="27" t="str">
        <f>VLOOKUP(B1188,chauffeurslijst!A:B,2,0)</f>
        <v>Penninck Marc</v>
      </c>
      <c r="D1188" s="81">
        <v>42212</v>
      </c>
      <c r="E1188" s="56" t="s">
        <v>612</v>
      </c>
      <c r="F1188" s="38">
        <f t="shared" si="40"/>
        <v>7</v>
      </c>
      <c r="G1188" s="22">
        <f t="shared" si="41"/>
        <v>2015</v>
      </c>
      <c r="H1188" s="22">
        <f>COUNTIF(B:B,B1188)</f>
        <v>2</v>
      </c>
      <c r="I1188" t="str">
        <f>VLOOKUP(B1188,'controle 2022'!A:D,4,0)</f>
        <v>In dienst</v>
      </c>
    </row>
    <row r="1189" spans="1:9">
      <c r="A1189" s="45" t="s">
        <v>14</v>
      </c>
      <c r="B1189" s="27">
        <v>19917</v>
      </c>
      <c r="C1189" s="27" t="str">
        <f>VLOOKUP(B1189,chauffeurslijst!A:B,2,0)</f>
        <v>Vandevyvere Frank</v>
      </c>
      <c r="D1189" s="81">
        <v>40261</v>
      </c>
      <c r="E1189" s="37" t="s">
        <v>1214</v>
      </c>
      <c r="F1189" s="38">
        <f t="shared" si="40"/>
        <v>3</v>
      </c>
      <c r="G1189" s="22">
        <f t="shared" si="41"/>
        <v>2010</v>
      </c>
      <c r="H1189" s="22">
        <f>COUNTIF(B:B,B1189)</f>
        <v>25</v>
      </c>
      <c r="I1189" t="str">
        <f>VLOOKUP(B1189,'controle 2022'!A:D,4,0)</f>
        <v>In dienst</v>
      </c>
    </row>
    <row r="1190" spans="1:9">
      <c r="A1190" s="45" t="s">
        <v>14</v>
      </c>
      <c r="B1190" s="27">
        <v>19917</v>
      </c>
      <c r="C1190" s="27" t="str">
        <f>VLOOKUP(B1190,chauffeurslijst!A:B,2,0)</f>
        <v>Vandevyvere Frank</v>
      </c>
      <c r="D1190" s="81">
        <v>40952</v>
      </c>
      <c r="E1190" s="57">
        <v>40952</v>
      </c>
      <c r="F1190" s="38">
        <f t="shared" ref="F1190:F1253" si="42">MONTH(D1190)</f>
        <v>2</v>
      </c>
      <c r="G1190" s="22">
        <f t="shared" ref="G1190:G1253" si="43">YEAR(D1190)</f>
        <v>2012</v>
      </c>
      <c r="H1190" s="22">
        <f>COUNTIF(B:B,B1190)</f>
        <v>25</v>
      </c>
      <c r="I1190" t="str">
        <f>VLOOKUP(B1190,'controle 2022'!A:D,4,0)</f>
        <v>In dienst</v>
      </c>
    </row>
    <row r="1191" spans="1:9">
      <c r="A1191" s="45" t="s">
        <v>14</v>
      </c>
      <c r="B1191" s="27">
        <v>19917</v>
      </c>
      <c r="C1191" s="27" t="str">
        <f>VLOOKUP(B1191,chauffeurslijst!A:B,2,0)</f>
        <v>Vandevyvere Frank</v>
      </c>
      <c r="D1191" s="81">
        <v>41053</v>
      </c>
      <c r="E1191" s="37" t="s">
        <v>1250</v>
      </c>
      <c r="F1191" s="38">
        <f t="shared" si="42"/>
        <v>5</v>
      </c>
      <c r="G1191" s="22">
        <f t="shared" si="43"/>
        <v>2012</v>
      </c>
      <c r="H1191" s="22">
        <f>COUNTIF(B:B,B1191)</f>
        <v>25</v>
      </c>
      <c r="I1191" t="str">
        <f>VLOOKUP(B1191,'controle 2022'!A:D,4,0)</f>
        <v>In dienst</v>
      </c>
    </row>
    <row r="1192" spans="1:9">
      <c r="A1192" s="45" t="s">
        <v>14</v>
      </c>
      <c r="B1192" s="27">
        <v>19917</v>
      </c>
      <c r="C1192" s="27" t="str">
        <f>VLOOKUP(B1192,chauffeurslijst!A:B,2,0)</f>
        <v>Vandevyvere Frank</v>
      </c>
      <c r="D1192" s="81">
        <v>41079</v>
      </c>
      <c r="E1192" s="37" t="s">
        <v>1251</v>
      </c>
      <c r="F1192" s="38">
        <f t="shared" si="42"/>
        <v>6</v>
      </c>
      <c r="G1192" s="22">
        <f t="shared" si="43"/>
        <v>2012</v>
      </c>
      <c r="H1192" s="22">
        <f>COUNTIF(B:B,B1192)</f>
        <v>25</v>
      </c>
      <c r="I1192" t="str">
        <f>VLOOKUP(B1192,'controle 2022'!A:D,4,0)</f>
        <v>In dienst</v>
      </c>
    </row>
    <row r="1193" spans="1:9">
      <c r="A1193" s="45" t="s">
        <v>67</v>
      </c>
      <c r="B1193" s="27">
        <v>19917</v>
      </c>
      <c r="C1193" s="27" t="str">
        <f>VLOOKUP(B1193,chauffeurslijst!A:B,2,0)</f>
        <v>Vandevyvere Frank</v>
      </c>
      <c r="D1193" s="81">
        <v>41332</v>
      </c>
      <c r="E1193" s="38" t="s">
        <v>1252</v>
      </c>
      <c r="F1193" s="38">
        <f t="shared" si="42"/>
        <v>2</v>
      </c>
      <c r="G1193" s="22">
        <f t="shared" si="43"/>
        <v>2013</v>
      </c>
      <c r="H1193" s="22">
        <f>COUNTIF(B:B,B1193)</f>
        <v>25</v>
      </c>
      <c r="I1193" t="str">
        <f>VLOOKUP(B1193,'controle 2022'!A:D,4,0)</f>
        <v>In dienst</v>
      </c>
    </row>
    <row r="1194" spans="1:9">
      <c r="A1194" s="45" t="s">
        <v>27</v>
      </c>
      <c r="B1194" s="27">
        <v>19917</v>
      </c>
      <c r="C1194" s="27" t="str">
        <f>VLOOKUP(B1194,chauffeurslijst!A:B,2,0)</f>
        <v>Vandevyvere Frank</v>
      </c>
      <c r="D1194" s="81">
        <v>41472</v>
      </c>
      <c r="E1194" s="56">
        <v>41472</v>
      </c>
      <c r="F1194" s="38">
        <f t="shared" si="42"/>
        <v>7</v>
      </c>
      <c r="G1194" s="22">
        <f t="shared" si="43"/>
        <v>2013</v>
      </c>
      <c r="H1194" s="22">
        <f>COUNTIF(B:B,B1194)</f>
        <v>25</v>
      </c>
      <c r="I1194" t="str">
        <f>VLOOKUP(B1194,'controle 2022'!A:D,4,0)</f>
        <v>In dienst</v>
      </c>
    </row>
    <row r="1195" spans="1:9">
      <c r="A1195" s="45" t="s">
        <v>9</v>
      </c>
      <c r="B1195" s="27">
        <v>19917</v>
      </c>
      <c r="C1195" s="27" t="str">
        <f>VLOOKUP(B1195,chauffeurslijst!A:B,2,0)</f>
        <v>Vandevyvere Frank</v>
      </c>
      <c r="D1195" s="81">
        <v>41703</v>
      </c>
      <c r="E1195" s="56" t="s">
        <v>1253</v>
      </c>
      <c r="F1195" s="38">
        <f t="shared" si="42"/>
        <v>3</v>
      </c>
      <c r="G1195" s="22">
        <f t="shared" si="43"/>
        <v>2014</v>
      </c>
      <c r="H1195" s="22">
        <f>COUNTIF(B:B,B1195)</f>
        <v>25</v>
      </c>
      <c r="I1195" t="str">
        <f>VLOOKUP(B1195,'controle 2022'!A:D,4,0)</f>
        <v>In dienst</v>
      </c>
    </row>
    <row r="1196" spans="1:9">
      <c r="A1196" s="45" t="s">
        <v>14</v>
      </c>
      <c r="B1196" s="27">
        <v>19917</v>
      </c>
      <c r="C1196" s="27" t="str">
        <f>VLOOKUP(B1196,chauffeurslijst!A:B,2,0)</f>
        <v>Vandevyvere Frank</v>
      </c>
      <c r="D1196" s="81">
        <v>41852</v>
      </c>
      <c r="E1196" s="37" t="s">
        <v>1254</v>
      </c>
      <c r="F1196" s="38">
        <f t="shared" si="42"/>
        <v>8</v>
      </c>
      <c r="G1196" s="22">
        <f t="shared" si="43"/>
        <v>2014</v>
      </c>
      <c r="H1196" s="22">
        <f>COUNTIF(B:B,B1196)</f>
        <v>25</v>
      </c>
      <c r="I1196" t="str">
        <f>VLOOKUP(B1196,'controle 2022'!A:D,4,0)</f>
        <v>In dienst</v>
      </c>
    </row>
    <row r="1197" spans="1:9">
      <c r="A1197" s="45" t="s">
        <v>9</v>
      </c>
      <c r="B1197" s="27">
        <v>19917</v>
      </c>
      <c r="C1197" s="27" t="str">
        <f>VLOOKUP(B1197,chauffeurslijst!A:B,2,0)</f>
        <v>Vandevyvere Frank</v>
      </c>
      <c r="D1197" s="81">
        <v>42212</v>
      </c>
      <c r="E1197" s="56" t="s">
        <v>1255</v>
      </c>
      <c r="F1197" s="38">
        <f t="shared" si="42"/>
        <v>7</v>
      </c>
      <c r="G1197" s="22">
        <f t="shared" si="43"/>
        <v>2015</v>
      </c>
      <c r="H1197" s="22">
        <f>COUNTIF(B:B,B1197)</f>
        <v>25</v>
      </c>
      <c r="I1197" t="str">
        <f>VLOOKUP(B1197,'controle 2022'!A:D,4,0)</f>
        <v>In dienst</v>
      </c>
    </row>
    <row r="1198" spans="1:9">
      <c r="A1198" s="45" t="s">
        <v>27</v>
      </c>
      <c r="B1198" s="27">
        <v>19917</v>
      </c>
      <c r="C1198" s="27" t="str">
        <f>VLOOKUP(B1198,chauffeurslijst!A:B,2,0)</f>
        <v>Vandevyvere Frank</v>
      </c>
      <c r="D1198" s="81">
        <v>42243</v>
      </c>
      <c r="E1198" s="56" t="s">
        <v>1256</v>
      </c>
      <c r="F1198" s="38">
        <f t="shared" si="42"/>
        <v>8</v>
      </c>
      <c r="G1198" s="22">
        <f t="shared" si="43"/>
        <v>2015</v>
      </c>
      <c r="H1198" s="22">
        <f>COUNTIF(B:B,B1198)</f>
        <v>25</v>
      </c>
      <c r="I1198" t="str">
        <f>VLOOKUP(B1198,'controle 2022'!A:D,4,0)</f>
        <v>In dienst</v>
      </c>
    </row>
    <row r="1199" spans="1:9">
      <c r="A1199" s="45" t="s">
        <v>77</v>
      </c>
      <c r="B1199" s="27">
        <v>19917</v>
      </c>
      <c r="C1199" s="27" t="str">
        <f>VLOOKUP(B1199,chauffeurslijst!A:B,2,0)</f>
        <v>Vandevyvere Frank</v>
      </c>
      <c r="D1199" s="81">
        <v>42754</v>
      </c>
      <c r="E1199" s="38" t="s">
        <v>1257</v>
      </c>
      <c r="F1199" s="38">
        <f t="shared" si="42"/>
        <v>1</v>
      </c>
      <c r="G1199" s="22">
        <f t="shared" si="43"/>
        <v>2017</v>
      </c>
      <c r="H1199" s="22">
        <f>COUNTIF(B:B,B1199)</f>
        <v>25</v>
      </c>
      <c r="I1199" t="str">
        <f>VLOOKUP(B1199,'controle 2022'!A:D,4,0)</f>
        <v>In dienst</v>
      </c>
    </row>
    <row r="1200" spans="1:9">
      <c r="A1200" s="45" t="s">
        <v>9</v>
      </c>
      <c r="B1200" s="27">
        <v>19917</v>
      </c>
      <c r="C1200" s="27" t="str">
        <f>VLOOKUP(B1200,chauffeurslijst!A:B,2,0)</f>
        <v>Vandevyvere Frank</v>
      </c>
      <c r="D1200" s="81">
        <v>42982</v>
      </c>
      <c r="E1200" s="38" t="s">
        <v>357</v>
      </c>
      <c r="F1200" s="38">
        <f t="shared" si="42"/>
        <v>9</v>
      </c>
      <c r="G1200" s="22">
        <f t="shared" si="43"/>
        <v>2017</v>
      </c>
      <c r="H1200" s="22">
        <f>COUNTIF(B:B,B1200)</f>
        <v>25</v>
      </c>
      <c r="I1200" t="str">
        <f>VLOOKUP(B1200,'controle 2022'!A:D,4,0)</f>
        <v>In dienst</v>
      </c>
    </row>
    <row r="1201" spans="1:9" ht="30">
      <c r="A1201" s="45" t="s">
        <v>27</v>
      </c>
      <c r="B1201" s="27">
        <v>19917</v>
      </c>
      <c r="C1201" s="27" t="str">
        <f>VLOOKUP(B1201,chauffeurslijst!A:B,2,0)</f>
        <v>Vandevyvere Frank</v>
      </c>
      <c r="D1201" s="81">
        <v>42998</v>
      </c>
      <c r="E1201" s="38" t="s">
        <v>1258</v>
      </c>
      <c r="F1201" s="38">
        <f t="shared" si="42"/>
        <v>9</v>
      </c>
      <c r="G1201" s="22">
        <f t="shared" si="43"/>
        <v>2017</v>
      </c>
      <c r="H1201" s="22">
        <f>COUNTIF(B:B,B1201)</f>
        <v>25</v>
      </c>
      <c r="I1201" t="str">
        <f>VLOOKUP(B1201,'controle 2022'!A:D,4,0)</f>
        <v>In dienst</v>
      </c>
    </row>
    <row r="1202" spans="1:9" ht="45">
      <c r="A1202" s="45" t="s">
        <v>147</v>
      </c>
      <c r="B1202" s="27">
        <v>19917</v>
      </c>
      <c r="C1202" s="27" t="str">
        <f>VLOOKUP(B1202,chauffeurslijst!A:B,2,0)</f>
        <v>Vandevyvere Frank</v>
      </c>
      <c r="D1202" s="81">
        <v>42998</v>
      </c>
      <c r="E1202" s="38" t="s">
        <v>1259</v>
      </c>
      <c r="F1202" s="38">
        <f t="shared" si="42"/>
        <v>9</v>
      </c>
      <c r="G1202" s="22">
        <f t="shared" si="43"/>
        <v>2017</v>
      </c>
      <c r="H1202" s="22">
        <f>COUNTIF(B:B,B1202)</f>
        <v>25</v>
      </c>
      <c r="I1202" t="str">
        <f>VLOOKUP(B1202,'controle 2022'!A:D,4,0)</f>
        <v>In dienst</v>
      </c>
    </row>
    <row r="1203" spans="1:9" ht="210">
      <c r="A1203" s="45" t="s">
        <v>25</v>
      </c>
      <c r="B1203" s="27">
        <v>19917</v>
      </c>
      <c r="C1203" s="27" t="str">
        <f>VLOOKUP(B1203,chauffeurslijst!A:B,2,0)</f>
        <v>Vandevyvere Frank</v>
      </c>
      <c r="D1203" s="81">
        <v>42999</v>
      </c>
      <c r="E1203" s="38" t="s">
        <v>1260</v>
      </c>
      <c r="F1203" s="38">
        <f t="shared" si="42"/>
        <v>9</v>
      </c>
      <c r="G1203" s="22">
        <f t="shared" si="43"/>
        <v>2017</v>
      </c>
      <c r="H1203" s="22">
        <f>COUNTIF(B:B,B1203)</f>
        <v>25</v>
      </c>
      <c r="I1203" t="str">
        <f>VLOOKUP(B1203,'controle 2022'!A:D,4,0)</f>
        <v>In dienst</v>
      </c>
    </row>
    <row r="1204" spans="1:9" ht="75">
      <c r="A1204" s="45" t="s">
        <v>77</v>
      </c>
      <c r="B1204" s="27">
        <v>19917</v>
      </c>
      <c r="C1204" s="27" t="str">
        <f>VLOOKUP(B1204,chauffeurslijst!A:B,2,0)</f>
        <v>Vandevyvere Frank</v>
      </c>
      <c r="D1204" s="81">
        <v>43089</v>
      </c>
      <c r="E1204" s="38" t="s">
        <v>1261</v>
      </c>
      <c r="F1204" s="38">
        <f t="shared" si="42"/>
        <v>12</v>
      </c>
      <c r="G1204" s="22">
        <f t="shared" si="43"/>
        <v>2017</v>
      </c>
      <c r="H1204" s="22">
        <f>COUNTIF(B:B,B1204)</f>
        <v>25</v>
      </c>
      <c r="I1204" t="str">
        <f>VLOOKUP(B1204,'controle 2022'!A:D,4,0)</f>
        <v>In dienst</v>
      </c>
    </row>
    <row r="1205" spans="1:9">
      <c r="A1205" s="45" t="s">
        <v>23</v>
      </c>
      <c r="B1205" s="27">
        <v>19917</v>
      </c>
      <c r="C1205" s="27" t="str">
        <f>VLOOKUP(B1205,chauffeurslijst!A:B,2,0)</f>
        <v>Vandevyvere Frank</v>
      </c>
      <c r="D1205" s="81">
        <v>43185</v>
      </c>
      <c r="E1205" s="38" t="s">
        <v>1262</v>
      </c>
      <c r="F1205" s="38">
        <f t="shared" si="42"/>
        <v>3</v>
      </c>
      <c r="G1205" s="22">
        <f t="shared" si="43"/>
        <v>2018</v>
      </c>
      <c r="H1205" s="22">
        <f>COUNTIF(B:B,B1205)</f>
        <v>25</v>
      </c>
      <c r="I1205" t="str">
        <f>VLOOKUP(B1205,'controle 2022'!A:D,4,0)</f>
        <v>In dienst</v>
      </c>
    </row>
    <row r="1206" spans="1:9">
      <c r="A1206" s="45" t="s">
        <v>23</v>
      </c>
      <c r="B1206" s="27">
        <v>19917</v>
      </c>
      <c r="C1206" s="27" t="str">
        <f>VLOOKUP(B1206,chauffeurslijst!A:B,2,0)</f>
        <v>Vandevyvere Frank</v>
      </c>
      <c r="D1206" s="81">
        <v>43188</v>
      </c>
      <c r="E1206" s="38" t="s">
        <v>1263</v>
      </c>
      <c r="F1206" s="38">
        <f t="shared" si="42"/>
        <v>3</v>
      </c>
      <c r="G1206" s="22">
        <f t="shared" si="43"/>
        <v>2018</v>
      </c>
      <c r="H1206" s="22">
        <f>COUNTIF(B:B,B1206)</f>
        <v>25</v>
      </c>
      <c r="I1206" t="str">
        <f>VLOOKUP(B1206,'controle 2022'!A:D,4,0)</f>
        <v>In dienst</v>
      </c>
    </row>
    <row r="1207" spans="1:9" ht="30">
      <c r="A1207" s="45" t="s">
        <v>23</v>
      </c>
      <c r="B1207" s="27">
        <v>19917</v>
      </c>
      <c r="C1207" s="27" t="str">
        <f>VLOOKUP(B1207,chauffeurslijst!A:B,2,0)</f>
        <v>Vandevyvere Frank</v>
      </c>
      <c r="D1207" s="81">
        <v>43214</v>
      </c>
      <c r="E1207" s="38" t="s">
        <v>1264</v>
      </c>
      <c r="F1207" s="38">
        <f t="shared" si="42"/>
        <v>4</v>
      </c>
      <c r="G1207" s="22">
        <f t="shared" si="43"/>
        <v>2018</v>
      </c>
      <c r="H1207" s="22">
        <f>COUNTIF(B:B,B1207)</f>
        <v>25</v>
      </c>
      <c r="I1207" t="str">
        <f>VLOOKUP(B1207,'controle 2022'!A:D,4,0)</f>
        <v>In dienst</v>
      </c>
    </row>
    <row r="1208" spans="1:9" ht="45">
      <c r="A1208" s="45" t="s">
        <v>1135</v>
      </c>
      <c r="B1208" s="27">
        <v>19917</v>
      </c>
      <c r="C1208" s="27" t="str">
        <f>VLOOKUP(B1208,chauffeurslijst!A:B,2,0)</f>
        <v>Vandevyvere Frank</v>
      </c>
      <c r="D1208" s="81">
        <v>43801</v>
      </c>
      <c r="E1208" s="38" t="s">
        <v>1265</v>
      </c>
      <c r="F1208" s="38">
        <f t="shared" si="42"/>
        <v>12</v>
      </c>
      <c r="G1208" s="22">
        <f t="shared" si="43"/>
        <v>2019</v>
      </c>
      <c r="H1208" s="22">
        <f>COUNTIF(B:B,B1208)</f>
        <v>25</v>
      </c>
      <c r="I1208" t="str">
        <f>VLOOKUP(B1208,'controle 2022'!A:D,4,0)</f>
        <v>In dienst</v>
      </c>
    </row>
    <row r="1209" spans="1:9" ht="30">
      <c r="A1209" s="45" t="s">
        <v>27</v>
      </c>
      <c r="B1209" s="27">
        <v>19917</v>
      </c>
      <c r="C1209" s="27" t="str">
        <f>VLOOKUP(B1209,chauffeurslijst!A:B,2,0)</f>
        <v>Vandevyvere Frank</v>
      </c>
      <c r="D1209" s="81">
        <v>44736</v>
      </c>
      <c r="E1209" s="38" t="s">
        <v>1266</v>
      </c>
      <c r="F1209" s="38">
        <f t="shared" si="42"/>
        <v>6</v>
      </c>
      <c r="G1209" s="22">
        <f t="shared" si="43"/>
        <v>2022</v>
      </c>
      <c r="H1209" s="22">
        <f>COUNTIF(B:B,B1209)</f>
        <v>25</v>
      </c>
      <c r="I1209" t="str">
        <f>VLOOKUP(B1209,'controle 2022'!A:D,4,0)</f>
        <v>In dienst</v>
      </c>
    </row>
    <row r="1210" spans="1:9" ht="225">
      <c r="A1210" s="45" t="s">
        <v>711</v>
      </c>
      <c r="B1210" s="27">
        <v>19917</v>
      </c>
      <c r="C1210" s="27" t="str">
        <f>VLOOKUP(B1210,chauffeurslijst!A:B,2,0)</f>
        <v>Vandevyvere Frank</v>
      </c>
      <c r="D1210" s="81">
        <v>44820</v>
      </c>
      <c r="E1210" s="38" t="s">
        <v>1267</v>
      </c>
      <c r="F1210" s="38">
        <f t="shared" si="42"/>
        <v>9</v>
      </c>
      <c r="G1210" s="22">
        <f t="shared" si="43"/>
        <v>2022</v>
      </c>
      <c r="H1210" s="22">
        <f>COUNTIF(B:B,B1210)</f>
        <v>25</v>
      </c>
      <c r="I1210" t="str">
        <f>VLOOKUP(B1210,'controle 2022'!A:D,4,0)</f>
        <v>In dienst</v>
      </c>
    </row>
    <row r="1211" spans="1:9" ht="120">
      <c r="A1211" s="45" t="s">
        <v>711</v>
      </c>
      <c r="B1211" s="27">
        <v>19917</v>
      </c>
      <c r="C1211" s="27" t="str">
        <f>VLOOKUP(B1211,chauffeurslijst!A:B,2,0)</f>
        <v>Vandevyvere Frank</v>
      </c>
      <c r="D1211" s="81">
        <v>44949</v>
      </c>
      <c r="E1211" s="38" t="s">
        <v>1268</v>
      </c>
      <c r="F1211" s="38">
        <f t="shared" si="42"/>
        <v>1</v>
      </c>
      <c r="G1211" s="22">
        <f t="shared" si="43"/>
        <v>2023</v>
      </c>
      <c r="H1211" s="22">
        <f>COUNTIF(B:B,B1211)</f>
        <v>25</v>
      </c>
      <c r="I1211" t="str">
        <f>VLOOKUP(B1211,'controle 2022'!A:D,4,0)</f>
        <v>In dienst</v>
      </c>
    </row>
    <row r="1212" spans="1:9" ht="90">
      <c r="A1212" s="45" t="s">
        <v>1269</v>
      </c>
      <c r="B1212" s="27">
        <v>19917</v>
      </c>
      <c r="C1212" s="27" t="str">
        <f>VLOOKUP(B1212,chauffeurslijst!A:B,2,0)</f>
        <v>Vandevyvere Frank</v>
      </c>
      <c r="D1212" s="81">
        <v>45685</v>
      </c>
      <c r="E1212" s="38" t="s">
        <v>1270</v>
      </c>
      <c r="F1212" s="38">
        <f t="shared" si="42"/>
        <v>1</v>
      </c>
      <c r="G1212" s="22">
        <f t="shared" si="43"/>
        <v>2025</v>
      </c>
      <c r="H1212" s="22">
        <f>COUNTIF(B:B,B1212)</f>
        <v>25</v>
      </c>
      <c r="I1212" t="str">
        <f>VLOOKUP(B1212,'controle 2022'!A:D,4,0)</f>
        <v>In dienst</v>
      </c>
    </row>
    <row r="1213" spans="1:9" ht="105">
      <c r="A1213" s="45" t="s">
        <v>1271</v>
      </c>
      <c r="B1213" s="27">
        <v>19917</v>
      </c>
      <c r="C1213" s="27" t="str">
        <f>VLOOKUP(B1213,chauffeurslijst!A:B,2,0)</f>
        <v>Vandevyvere Frank</v>
      </c>
      <c r="D1213" s="81">
        <v>46008</v>
      </c>
      <c r="E1213" s="38" t="s">
        <v>1272</v>
      </c>
      <c r="F1213" s="38">
        <f t="shared" si="42"/>
        <v>12</v>
      </c>
      <c r="G1213" s="22">
        <f t="shared" si="43"/>
        <v>2025</v>
      </c>
    </row>
    <row r="1214" spans="1:9">
      <c r="A1214" s="45" t="s">
        <v>77</v>
      </c>
      <c r="B1214" s="27">
        <v>19966</v>
      </c>
      <c r="C1214" s="27" t="str">
        <f>VLOOKUP(B1214,chauffeurslijst!A:B,2,0)</f>
        <v>Rombaut Wesley</v>
      </c>
      <c r="D1214" s="81">
        <v>41659</v>
      </c>
      <c r="E1214" s="38" t="s">
        <v>1273</v>
      </c>
      <c r="F1214" s="38">
        <f t="shared" si="42"/>
        <v>1</v>
      </c>
      <c r="G1214" s="22">
        <f t="shared" si="43"/>
        <v>2014</v>
      </c>
      <c r="H1214" s="22">
        <f>COUNTIF(B:B,B1214)</f>
        <v>2</v>
      </c>
      <c r="I1214" t="str">
        <f>VLOOKUP(B1214,'controle 2022'!A:D,4,0)</f>
        <v>In dienst</v>
      </c>
    </row>
    <row r="1215" spans="1:9" ht="45">
      <c r="A1215" s="45" t="s">
        <v>121</v>
      </c>
      <c r="B1215" s="27">
        <v>19966</v>
      </c>
      <c r="C1215" s="27" t="s">
        <v>1274</v>
      </c>
      <c r="D1215" s="81">
        <v>44321</v>
      </c>
      <c r="E1215" s="38" t="s">
        <v>1275</v>
      </c>
      <c r="F1215" s="38">
        <f t="shared" si="42"/>
        <v>5</v>
      </c>
      <c r="G1215" s="22">
        <f t="shared" si="43"/>
        <v>2021</v>
      </c>
      <c r="H1215" s="22">
        <f>COUNTIF(B:B,B1215)</f>
        <v>2</v>
      </c>
      <c r="I1215" t="str">
        <f>VLOOKUP(B1215,'controle 2022'!A:D,4,0)</f>
        <v>In dienst</v>
      </c>
    </row>
    <row r="1216" spans="1:9">
      <c r="A1216" s="45" t="s">
        <v>14</v>
      </c>
      <c r="B1216" s="27">
        <v>20303</v>
      </c>
      <c r="C1216" s="27" t="str">
        <f>VLOOKUP(B1216,chauffeurslijst!A:B,2,0)</f>
        <v>Ettaibi Moulay Abdelrani</v>
      </c>
      <c r="D1216" s="81">
        <v>40184</v>
      </c>
      <c r="E1216" s="37" t="s">
        <v>1276</v>
      </c>
      <c r="F1216" s="38">
        <f t="shared" si="42"/>
        <v>1</v>
      </c>
      <c r="G1216" s="22">
        <f t="shared" si="43"/>
        <v>2010</v>
      </c>
      <c r="H1216" s="22">
        <f>COUNTIF(B:B,B1216)</f>
        <v>36</v>
      </c>
      <c r="I1216" t="str">
        <f>VLOOKUP(B1216,'controle 2022'!A:D,4,0)</f>
        <v>In dienst</v>
      </c>
    </row>
    <row r="1217" spans="1:9">
      <c r="A1217" s="47" t="s">
        <v>38</v>
      </c>
      <c r="B1217" s="27">
        <v>20303</v>
      </c>
      <c r="C1217" s="27" t="str">
        <f>VLOOKUP(B1217,chauffeurslijst!A:B,2,0)</f>
        <v>Ettaibi Moulay Abdelrani</v>
      </c>
      <c r="D1217" s="81">
        <v>40835</v>
      </c>
      <c r="E1217" s="38" t="s">
        <v>1277</v>
      </c>
      <c r="F1217" s="38">
        <f t="shared" si="42"/>
        <v>10</v>
      </c>
      <c r="G1217" s="22">
        <f t="shared" si="43"/>
        <v>2011</v>
      </c>
      <c r="H1217" s="22">
        <f>COUNTIF(B:B,B1217)</f>
        <v>36</v>
      </c>
      <c r="I1217" t="str">
        <f>VLOOKUP(B1217,'controle 2022'!A:D,4,0)</f>
        <v>In dienst</v>
      </c>
    </row>
    <row r="1218" spans="1:9">
      <c r="A1218" s="45" t="s">
        <v>14</v>
      </c>
      <c r="B1218" s="27">
        <v>20303</v>
      </c>
      <c r="C1218" s="27" t="str">
        <f>VLOOKUP(B1218,chauffeurslijst!A:B,2,0)</f>
        <v>Ettaibi Moulay Abdelrani</v>
      </c>
      <c r="D1218" s="81">
        <v>41039</v>
      </c>
      <c r="E1218" s="37" t="s">
        <v>1278</v>
      </c>
      <c r="F1218" s="38">
        <f t="shared" si="42"/>
        <v>5</v>
      </c>
      <c r="G1218" s="22">
        <f t="shared" si="43"/>
        <v>2012</v>
      </c>
      <c r="H1218" s="22">
        <f>COUNTIF(B:B,B1218)</f>
        <v>36</v>
      </c>
      <c r="I1218" t="str">
        <f>VLOOKUP(B1218,'controle 2022'!A:D,4,0)</f>
        <v>In dienst</v>
      </c>
    </row>
    <row r="1219" spans="1:9">
      <c r="A1219" s="47" t="s">
        <v>38</v>
      </c>
      <c r="B1219" s="27">
        <v>20303</v>
      </c>
      <c r="C1219" s="27" t="str">
        <f>VLOOKUP(B1219,chauffeurslijst!A:B,2,0)</f>
        <v>Ettaibi Moulay Abdelrani</v>
      </c>
      <c r="D1219" s="81">
        <v>41039</v>
      </c>
      <c r="E1219" s="38" t="s">
        <v>329</v>
      </c>
      <c r="F1219" s="38">
        <f t="shared" si="42"/>
        <v>5</v>
      </c>
      <c r="G1219" s="22">
        <f t="shared" si="43"/>
        <v>2012</v>
      </c>
      <c r="H1219" s="22">
        <f>COUNTIF(B:B,B1219)</f>
        <v>36</v>
      </c>
      <c r="I1219" t="str">
        <f>VLOOKUP(B1219,'controle 2022'!A:D,4,0)</f>
        <v>In dienst</v>
      </c>
    </row>
    <row r="1220" spans="1:9">
      <c r="A1220" s="47" t="s">
        <v>38</v>
      </c>
      <c r="B1220" s="27">
        <v>20303</v>
      </c>
      <c r="C1220" s="27" t="str">
        <f>VLOOKUP(B1220,chauffeurslijst!A:B,2,0)</f>
        <v>Ettaibi Moulay Abdelrani</v>
      </c>
      <c r="D1220" s="81">
        <v>41239</v>
      </c>
      <c r="E1220" s="38" t="s">
        <v>1279</v>
      </c>
      <c r="F1220" s="38">
        <f t="shared" si="42"/>
        <v>11</v>
      </c>
      <c r="G1220" s="22">
        <f t="shared" si="43"/>
        <v>2012</v>
      </c>
      <c r="H1220" s="22">
        <f>COUNTIF(B:B,B1220)</f>
        <v>36</v>
      </c>
      <c r="I1220" t="str">
        <f>VLOOKUP(B1220,'controle 2022'!A:D,4,0)</f>
        <v>In dienst</v>
      </c>
    </row>
    <row r="1221" spans="1:9">
      <c r="A1221" s="47" t="s">
        <v>77</v>
      </c>
      <c r="B1221" s="27">
        <v>20303</v>
      </c>
      <c r="C1221" s="27" t="str">
        <f>VLOOKUP(B1221,chauffeurslijst!A:B,2,0)</f>
        <v>Ettaibi Moulay Abdelrani</v>
      </c>
      <c r="D1221" s="81">
        <v>41239</v>
      </c>
      <c r="E1221" s="38" t="s">
        <v>1280</v>
      </c>
      <c r="F1221" s="38">
        <f t="shared" si="42"/>
        <v>11</v>
      </c>
      <c r="G1221" s="22">
        <f t="shared" si="43"/>
        <v>2012</v>
      </c>
      <c r="H1221" s="22">
        <f>COUNTIF(B:B,B1221)</f>
        <v>36</v>
      </c>
      <c r="I1221" t="str">
        <f>VLOOKUP(B1221,'controle 2022'!A:D,4,0)</f>
        <v>In dienst</v>
      </c>
    </row>
    <row r="1222" spans="1:9">
      <c r="A1222" s="45" t="s">
        <v>65</v>
      </c>
      <c r="B1222" s="27">
        <v>20303</v>
      </c>
      <c r="C1222" s="27" t="str">
        <f>VLOOKUP(B1222,chauffeurslijst!A:B,2,0)</f>
        <v>Ettaibi Moulay Abdelrani</v>
      </c>
      <c r="D1222" s="81">
        <v>41239</v>
      </c>
      <c r="E1222" s="38" t="s">
        <v>1280</v>
      </c>
      <c r="F1222" s="38">
        <f t="shared" si="42"/>
        <v>11</v>
      </c>
      <c r="G1222" s="22">
        <f t="shared" si="43"/>
        <v>2012</v>
      </c>
      <c r="H1222" s="22">
        <f>COUNTIF(B:B,B1222)</f>
        <v>36</v>
      </c>
      <c r="I1222" t="str">
        <f>VLOOKUP(B1222,'controle 2022'!A:D,4,0)</f>
        <v>In dienst</v>
      </c>
    </row>
    <row r="1223" spans="1:9">
      <c r="A1223" s="47" t="s">
        <v>38</v>
      </c>
      <c r="B1223" s="27">
        <v>20303</v>
      </c>
      <c r="C1223" s="27" t="str">
        <f>VLOOKUP(B1223,chauffeurslijst!A:B,2,0)</f>
        <v>Ettaibi Moulay Abdelrani</v>
      </c>
      <c r="D1223" s="81">
        <v>41416</v>
      </c>
      <c r="E1223" s="41" t="s">
        <v>275</v>
      </c>
      <c r="F1223" s="38">
        <f t="shared" si="42"/>
        <v>5</v>
      </c>
      <c r="G1223" s="22">
        <f t="shared" si="43"/>
        <v>2013</v>
      </c>
      <c r="H1223" s="22">
        <f>COUNTIF(B:B,B1223)</f>
        <v>36</v>
      </c>
      <c r="I1223" t="str">
        <f>VLOOKUP(B1223,'controle 2022'!A:D,4,0)</f>
        <v>In dienst</v>
      </c>
    </row>
    <row r="1224" spans="1:9">
      <c r="A1224" s="47" t="s">
        <v>38</v>
      </c>
      <c r="B1224" s="27">
        <v>20303</v>
      </c>
      <c r="C1224" s="27" t="str">
        <f>VLOOKUP(B1224,chauffeurslijst!A:B,2,0)</f>
        <v>Ettaibi Moulay Abdelrani</v>
      </c>
      <c r="D1224" s="81">
        <v>41488</v>
      </c>
      <c r="E1224" s="38" t="s">
        <v>499</v>
      </c>
      <c r="F1224" s="38">
        <f t="shared" si="42"/>
        <v>8</v>
      </c>
      <c r="G1224" s="22">
        <f t="shared" si="43"/>
        <v>2013</v>
      </c>
      <c r="H1224" s="22">
        <f>COUNTIF(B:B,B1224)</f>
        <v>36</v>
      </c>
      <c r="I1224" t="str">
        <f>VLOOKUP(B1224,'controle 2022'!A:D,4,0)</f>
        <v>In dienst</v>
      </c>
    </row>
    <row r="1225" spans="1:9">
      <c r="A1225" s="45" t="s">
        <v>14</v>
      </c>
      <c r="B1225" s="27">
        <v>20303</v>
      </c>
      <c r="C1225" s="27" t="str">
        <f>VLOOKUP(B1225,chauffeurslijst!A:B,2,0)</f>
        <v>Ettaibi Moulay Abdelrani</v>
      </c>
      <c r="D1225" s="81">
        <v>41584</v>
      </c>
      <c r="E1225" s="37" t="s">
        <v>961</v>
      </c>
      <c r="F1225" s="38">
        <f t="shared" si="42"/>
        <v>11</v>
      </c>
      <c r="G1225" s="22">
        <f t="shared" si="43"/>
        <v>2013</v>
      </c>
      <c r="H1225" s="22">
        <f>COUNTIF(B:B,B1225)</f>
        <v>36</v>
      </c>
      <c r="I1225" t="str">
        <f>VLOOKUP(B1225,'controle 2022'!A:D,4,0)</f>
        <v>In dienst</v>
      </c>
    </row>
    <row r="1226" spans="1:9">
      <c r="A1226" s="45" t="s">
        <v>65</v>
      </c>
      <c r="B1226" s="27">
        <v>20303</v>
      </c>
      <c r="C1226" s="27" t="str">
        <f>VLOOKUP(B1226,chauffeurslijst!A:B,2,0)</f>
        <v>Ettaibi Moulay Abdelrani</v>
      </c>
      <c r="D1226" s="81">
        <v>41660</v>
      </c>
      <c r="E1226" s="38" t="s">
        <v>1281</v>
      </c>
      <c r="F1226" s="38">
        <f t="shared" si="42"/>
        <v>1</v>
      </c>
      <c r="G1226" s="22">
        <f t="shared" si="43"/>
        <v>2014</v>
      </c>
      <c r="H1226" s="22">
        <f>COUNTIF(B:B,B1226)</f>
        <v>36</v>
      </c>
      <c r="I1226" t="str">
        <f>VLOOKUP(B1226,'controle 2022'!A:D,4,0)</f>
        <v>In dienst</v>
      </c>
    </row>
    <row r="1227" spans="1:9">
      <c r="A1227" s="45" t="s">
        <v>9</v>
      </c>
      <c r="B1227" s="27">
        <v>20303</v>
      </c>
      <c r="C1227" s="27" t="str">
        <f>VLOOKUP(B1227,chauffeurslijst!A:B,2,0)</f>
        <v>Ettaibi Moulay Abdelrani</v>
      </c>
      <c r="D1227" s="81">
        <v>41806</v>
      </c>
      <c r="E1227" s="38" t="s">
        <v>1282</v>
      </c>
      <c r="F1227" s="38">
        <f t="shared" si="42"/>
        <v>6</v>
      </c>
      <c r="G1227" s="22">
        <f t="shared" si="43"/>
        <v>2014</v>
      </c>
      <c r="H1227" s="22">
        <f>COUNTIF(B:B,B1227)</f>
        <v>36</v>
      </c>
      <c r="I1227" t="str">
        <f>VLOOKUP(B1227,'controle 2022'!A:D,4,0)</f>
        <v>In dienst</v>
      </c>
    </row>
    <row r="1228" spans="1:9" ht="30" customHeight="1">
      <c r="A1228" s="45" t="s">
        <v>27</v>
      </c>
      <c r="B1228" s="27">
        <v>20303</v>
      </c>
      <c r="C1228" s="27" t="str">
        <f>VLOOKUP(B1228,chauffeurslijst!A:B,2,0)</f>
        <v>Ettaibi Moulay Abdelrani</v>
      </c>
      <c r="D1228" s="81">
        <v>41834</v>
      </c>
      <c r="E1228" s="38" t="s">
        <v>1283</v>
      </c>
      <c r="F1228" s="38">
        <f t="shared" si="42"/>
        <v>7</v>
      </c>
      <c r="G1228" s="22">
        <f t="shared" si="43"/>
        <v>2014</v>
      </c>
      <c r="H1228" s="22">
        <f>COUNTIF(B:B,B1228)</f>
        <v>36</v>
      </c>
      <c r="I1228" t="str">
        <f>VLOOKUP(B1228,'controle 2022'!A:D,4,0)</f>
        <v>In dienst</v>
      </c>
    </row>
    <row r="1229" spans="1:9">
      <c r="A1229" s="45" t="s">
        <v>153</v>
      </c>
      <c r="B1229" s="27">
        <v>20303</v>
      </c>
      <c r="C1229" s="27" t="str">
        <f>VLOOKUP(B1229,chauffeurslijst!A:B,2,0)</f>
        <v>Ettaibi Moulay Abdelrani</v>
      </c>
      <c r="D1229" s="81">
        <v>41834</v>
      </c>
      <c r="E1229" s="38" t="s">
        <v>1284</v>
      </c>
      <c r="F1229" s="38">
        <f t="shared" si="42"/>
        <v>7</v>
      </c>
      <c r="G1229" s="22">
        <f t="shared" si="43"/>
        <v>2014</v>
      </c>
      <c r="H1229" s="22">
        <f>COUNTIF(B:B,B1229)</f>
        <v>36</v>
      </c>
      <c r="I1229" t="str">
        <f>VLOOKUP(B1229,'controle 2022'!A:D,4,0)</f>
        <v>In dienst</v>
      </c>
    </row>
    <row r="1230" spans="1:9">
      <c r="A1230" s="47" t="s">
        <v>38</v>
      </c>
      <c r="B1230" s="27">
        <v>20303</v>
      </c>
      <c r="C1230" s="27" t="str">
        <f>VLOOKUP(B1230,chauffeurslijst!A:B,2,0)</f>
        <v>Ettaibi Moulay Abdelrani</v>
      </c>
      <c r="D1230" s="81">
        <v>41835</v>
      </c>
      <c r="E1230" s="38" t="s">
        <v>1285</v>
      </c>
      <c r="F1230" s="38">
        <f t="shared" si="42"/>
        <v>7</v>
      </c>
      <c r="G1230" s="22">
        <f t="shared" si="43"/>
        <v>2014</v>
      </c>
      <c r="H1230" s="22">
        <f>COUNTIF(B:B,B1230)</f>
        <v>36</v>
      </c>
      <c r="I1230" t="str">
        <f>VLOOKUP(B1230,'controle 2022'!A:D,4,0)</f>
        <v>In dienst</v>
      </c>
    </row>
    <row r="1231" spans="1:9">
      <c r="A1231" s="47" t="s">
        <v>38</v>
      </c>
      <c r="B1231" s="27">
        <v>20303</v>
      </c>
      <c r="C1231" s="27" t="str">
        <f>VLOOKUP(B1231,chauffeurslijst!A:B,2,0)</f>
        <v>Ettaibi Moulay Abdelrani</v>
      </c>
      <c r="D1231" s="81">
        <v>42103</v>
      </c>
      <c r="E1231" s="38" t="s">
        <v>1286</v>
      </c>
      <c r="F1231" s="38">
        <f t="shared" si="42"/>
        <v>4</v>
      </c>
      <c r="G1231" s="22">
        <f t="shared" si="43"/>
        <v>2015</v>
      </c>
      <c r="H1231" s="22">
        <f>COUNTIF(B:B,B1231)</f>
        <v>36</v>
      </c>
      <c r="I1231" t="str">
        <f>VLOOKUP(B1231,'controle 2022'!A:D,4,0)</f>
        <v>In dienst</v>
      </c>
    </row>
    <row r="1232" spans="1:9">
      <c r="A1232" s="47" t="s">
        <v>38</v>
      </c>
      <c r="B1232" s="27">
        <v>20303</v>
      </c>
      <c r="C1232" s="27" t="str">
        <f>VLOOKUP(B1232,chauffeurslijst!A:B,2,0)</f>
        <v>Ettaibi Moulay Abdelrani</v>
      </c>
      <c r="D1232" s="81">
        <v>42148</v>
      </c>
      <c r="E1232" s="38" t="s">
        <v>1287</v>
      </c>
      <c r="F1232" s="38">
        <f t="shared" si="42"/>
        <v>5</v>
      </c>
      <c r="G1232" s="22">
        <f t="shared" si="43"/>
        <v>2015</v>
      </c>
      <c r="H1232" s="22">
        <f>COUNTIF(B:B,B1232)</f>
        <v>36</v>
      </c>
      <c r="I1232" t="str">
        <f>VLOOKUP(B1232,'controle 2022'!A:D,4,0)</f>
        <v>In dienst</v>
      </c>
    </row>
    <row r="1233" spans="1:9">
      <c r="A1233" s="47" t="s">
        <v>23</v>
      </c>
      <c r="B1233" s="27">
        <v>20303</v>
      </c>
      <c r="C1233" s="27" t="str">
        <f>VLOOKUP(B1233,chauffeurslijst!A:B,2,0)</f>
        <v>Ettaibi Moulay Abdelrani</v>
      </c>
      <c r="D1233" s="81">
        <v>42207</v>
      </c>
      <c r="E1233" s="38" t="s">
        <v>1288</v>
      </c>
      <c r="F1233" s="38">
        <f t="shared" si="42"/>
        <v>7</v>
      </c>
      <c r="G1233" s="22">
        <f t="shared" si="43"/>
        <v>2015</v>
      </c>
      <c r="H1233" s="22">
        <f>COUNTIF(B:B,B1233)</f>
        <v>36</v>
      </c>
      <c r="I1233" t="str">
        <f>VLOOKUP(B1233,'controle 2022'!A:D,4,0)</f>
        <v>In dienst</v>
      </c>
    </row>
    <row r="1234" spans="1:9">
      <c r="A1234" s="45" t="s">
        <v>9</v>
      </c>
      <c r="B1234" s="27">
        <v>20303</v>
      </c>
      <c r="C1234" s="27" t="str">
        <f>VLOOKUP(B1234,chauffeurslijst!A:B,2,0)</f>
        <v>Ettaibi Moulay Abdelrani</v>
      </c>
      <c r="D1234" s="81">
        <v>42395</v>
      </c>
      <c r="E1234" s="38" t="s">
        <v>1289</v>
      </c>
      <c r="F1234" s="38">
        <f t="shared" si="42"/>
        <v>1</v>
      </c>
      <c r="G1234" s="22">
        <f t="shared" si="43"/>
        <v>2016</v>
      </c>
      <c r="H1234" s="22">
        <f>COUNTIF(B:B,B1234)</f>
        <v>36</v>
      </c>
      <c r="I1234" t="str">
        <f>VLOOKUP(B1234,'controle 2022'!A:D,4,0)</f>
        <v>In dienst</v>
      </c>
    </row>
    <row r="1235" spans="1:9" ht="75">
      <c r="A1235" s="45" t="s">
        <v>38</v>
      </c>
      <c r="B1235" s="27">
        <v>20303</v>
      </c>
      <c r="C1235" s="27" t="str">
        <f>VLOOKUP(B1235,chauffeurslijst!A:B,2,0)</f>
        <v>Ettaibi Moulay Abdelrani</v>
      </c>
      <c r="D1235" s="81">
        <v>42703</v>
      </c>
      <c r="E1235" s="38" t="s">
        <v>1290</v>
      </c>
      <c r="F1235" s="38">
        <f t="shared" si="42"/>
        <v>11</v>
      </c>
      <c r="G1235" s="22">
        <f t="shared" si="43"/>
        <v>2016</v>
      </c>
      <c r="H1235" s="22">
        <f>COUNTIF(B:B,B1235)</f>
        <v>36</v>
      </c>
      <c r="I1235" t="str">
        <f>VLOOKUP(B1235,'controle 2022'!A:D,4,0)</f>
        <v>In dienst</v>
      </c>
    </row>
    <row r="1236" spans="1:9" ht="30" customHeight="1">
      <c r="A1236" s="45" t="s">
        <v>9</v>
      </c>
      <c r="B1236" s="27">
        <v>20303</v>
      </c>
      <c r="C1236" s="27" t="str">
        <f>VLOOKUP(B1236,chauffeurslijst!A:B,2,0)</f>
        <v>Ettaibi Moulay Abdelrani</v>
      </c>
      <c r="D1236" s="81">
        <v>42984</v>
      </c>
      <c r="E1236" s="38" t="s">
        <v>918</v>
      </c>
      <c r="F1236" s="38">
        <f t="shared" si="42"/>
        <v>9</v>
      </c>
      <c r="G1236" s="22">
        <f t="shared" si="43"/>
        <v>2017</v>
      </c>
      <c r="H1236" s="22">
        <f>COUNTIF(B:B,B1236)</f>
        <v>36</v>
      </c>
      <c r="I1236" t="str">
        <f>VLOOKUP(B1236,'controle 2022'!A:D,4,0)</f>
        <v>In dienst</v>
      </c>
    </row>
    <row r="1237" spans="1:9" ht="45">
      <c r="A1237" s="47" t="s">
        <v>23</v>
      </c>
      <c r="B1237" s="27">
        <v>20303</v>
      </c>
      <c r="C1237" s="27" t="str">
        <f>VLOOKUP(B1237,chauffeurslijst!A:B,2,0)</f>
        <v>Ettaibi Moulay Abdelrani</v>
      </c>
      <c r="D1237" s="81">
        <v>43802</v>
      </c>
      <c r="E1237" s="38" t="s">
        <v>1291</v>
      </c>
      <c r="F1237" s="38">
        <f t="shared" si="42"/>
        <v>12</v>
      </c>
      <c r="G1237" s="22">
        <f t="shared" si="43"/>
        <v>2019</v>
      </c>
      <c r="H1237" s="22">
        <f>COUNTIF(B:B,B1237)</f>
        <v>36</v>
      </c>
      <c r="I1237" t="str">
        <f>VLOOKUP(B1237,'controle 2022'!A:D,4,0)</f>
        <v>In dienst</v>
      </c>
    </row>
    <row r="1238" spans="1:9" ht="45">
      <c r="A1238" s="47" t="s">
        <v>128</v>
      </c>
      <c r="B1238" s="27">
        <v>20303</v>
      </c>
      <c r="C1238" s="27" t="str">
        <f>VLOOKUP(B1238,chauffeurslijst!A:B,2,0)</f>
        <v>Ettaibi Moulay Abdelrani</v>
      </c>
      <c r="D1238" s="81">
        <v>43891</v>
      </c>
      <c r="E1238" s="38" t="s">
        <v>1292</v>
      </c>
      <c r="F1238" s="38">
        <f t="shared" si="42"/>
        <v>3</v>
      </c>
      <c r="G1238" s="22">
        <f t="shared" si="43"/>
        <v>2020</v>
      </c>
      <c r="H1238" s="22">
        <f>COUNTIF(B:B,B1238)</f>
        <v>36</v>
      </c>
      <c r="I1238" t="str">
        <f>VLOOKUP(B1238,'controle 2022'!A:D,4,0)</f>
        <v>In dienst</v>
      </c>
    </row>
    <row r="1239" spans="1:9">
      <c r="A1239" s="45" t="s">
        <v>521</v>
      </c>
      <c r="B1239" s="27">
        <v>20303</v>
      </c>
      <c r="C1239" s="27" t="str">
        <f>VLOOKUP(B1239,chauffeurslijst!A:B,2,0)</f>
        <v>Ettaibi Moulay Abdelrani</v>
      </c>
      <c r="D1239" s="81">
        <v>43979</v>
      </c>
      <c r="E1239" s="38" t="s">
        <v>1293</v>
      </c>
      <c r="F1239" s="38">
        <f t="shared" si="42"/>
        <v>5</v>
      </c>
      <c r="G1239" s="22">
        <f t="shared" si="43"/>
        <v>2020</v>
      </c>
      <c r="H1239" s="22">
        <f>COUNTIF(B:B,B1239)</f>
        <v>36</v>
      </c>
      <c r="I1239" t="str">
        <f>VLOOKUP(B1239,'controle 2022'!A:D,4,0)</f>
        <v>In dienst</v>
      </c>
    </row>
    <row r="1240" spans="1:9" ht="45">
      <c r="A1240" s="47" t="s">
        <v>23</v>
      </c>
      <c r="B1240" s="27">
        <v>20303</v>
      </c>
      <c r="C1240" s="27" t="str">
        <f>VLOOKUP(B1240,chauffeurslijst!A:B,2,0)</f>
        <v>Ettaibi Moulay Abdelrani</v>
      </c>
      <c r="D1240" s="81">
        <v>44067</v>
      </c>
      <c r="E1240" s="38" t="s">
        <v>1294</v>
      </c>
      <c r="F1240" s="38">
        <f t="shared" si="42"/>
        <v>8</v>
      </c>
      <c r="G1240" s="22">
        <f t="shared" si="43"/>
        <v>2020</v>
      </c>
      <c r="H1240" s="22">
        <f>COUNTIF(B:B,B1240)</f>
        <v>36</v>
      </c>
      <c r="I1240" t="str">
        <f>VLOOKUP(B1240,'controle 2022'!A:D,4,0)</f>
        <v>In dienst</v>
      </c>
    </row>
    <row r="1241" spans="1:9" ht="45">
      <c r="A1241" s="47" t="s">
        <v>128</v>
      </c>
      <c r="B1241" s="27">
        <v>20303</v>
      </c>
      <c r="C1241" s="27" t="str">
        <f>VLOOKUP(B1241,chauffeurslijst!A:B,2,0)</f>
        <v>Ettaibi Moulay Abdelrani</v>
      </c>
      <c r="D1241" s="81">
        <v>44154</v>
      </c>
      <c r="E1241" s="38" t="s">
        <v>1295</v>
      </c>
      <c r="F1241" s="38">
        <f t="shared" si="42"/>
        <v>11</v>
      </c>
      <c r="G1241" s="22">
        <f t="shared" si="43"/>
        <v>2020</v>
      </c>
      <c r="H1241" s="22">
        <f>COUNTIF(B:B,B1241)</f>
        <v>36</v>
      </c>
      <c r="I1241" t="str">
        <f>VLOOKUP(B1241,'controle 2022'!A:D,4,0)</f>
        <v>In dienst</v>
      </c>
    </row>
    <row r="1242" spans="1:9">
      <c r="A1242" s="47" t="s">
        <v>128</v>
      </c>
      <c r="B1242" s="27">
        <v>20303</v>
      </c>
      <c r="C1242" s="27" t="str">
        <f>VLOOKUP(B1242,chauffeurslijst!A:B,2,0)</f>
        <v>Ettaibi Moulay Abdelrani</v>
      </c>
      <c r="D1242" s="81">
        <v>44254</v>
      </c>
      <c r="E1242" s="38" t="s">
        <v>1296</v>
      </c>
      <c r="F1242" s="38">
        <f t="shared" si="42"/>
        <v>2</v>
      </c>
      <c r="G1242" s="22">
        <f t="shared" si="43"/>
        <v>2021</v>
      </c>
      <c r="H1242" s="22">
        <f>COUNTIF(B:B,B1242)</f>
        <v>36</v>
      </c>
      <c r="I1242" t="str">
        <f>VLOOKUP(B1242,'controle 2022'!A:D,4,0)</f>
        <v>In dienst</v>
      </c>
    </row>
    <row r="1243" spans="1:9" ht="60">
      <c r="A1243" s="47" t="s">
        <v>128</v>
      </c>
      <c r="B1243" s="27">
        <v>20303</v>
      </c>
      <c r="C1243" s="27" t="str">
        <f>VLOOKUP(B1243,chauffeurslijst!A:B,2,0)</f>
        <v>Ettaibi Moulay Abdelrani</v>
      </c>
      <c r="D1243" s="81">
        <v>44263</v>
      </c>
      <c r="E1243" s="38" t="s">
        <v>1297</v>
      </c>
      <c r="F1243" s="38">
        <f t="shared" si="42"/>
        <v>3</v>
      </c>
      <c r="G1243" s="22">
        <f t="shared" si="43"/>
        <v>2021</v>
      </c>
      <c r="H1243" s="22">
        <f>COUNTIF(B:B,B1243)</f>
        <v>36</v>
      </c>
      <c r="I1243" t="str">
        <f>VLOOKUP(B1243,'controle 2022'!A:D,4,0)</f>
        <v>In dienst</v>
      </c>
    </row>
    <row r="1244" spans="1:9">
      <c r="A1244" s="47" t="s">
        <v>1048</v>
      </c>
      <c r="B1244" s="27">
        <v>20303</v>
      </c>
      <c r="C1244" s="27" t="str">
        <f>VLOOKUP(B1244,chauffeurslijst!A:B,2,0)</f>
        <v>Ettaibi Moulay Abdelrani</v>
      </c>
      <c r="D1244" s="81">
        <v>44306</v>
      </c>
      <c r="E1244" s="38" t="s">
        <v>1298</v>
      </c>
      <c r="F1244" s="38">
        <f t="shared" si="42"/>
        <v>4</v>
      </c>
      <c r="G1244" s="22">
        <f t="shared" si="43"/>
        <v>2021</v>
      </c>
      <c r="H1244" s="22">
        <f>COUNTIF(B:B,B1244)</f>
        <v>36</v>
      </c>
      <c r="I1244" t="str">
        <f>VLOOKUP(B1244,'controle 2022'!A:D,4,0)</f>
        <v>In dienst</v>
      </c>
    </row>
    <row r="1245" spans="1:9" ht="45">
      <c r="A1245" s="47" t="s">
        <v>128</v>
      </c>
      <c r="B1245" s="27">
        <v>20303</v>
      </c>
      <c r="C1245" s="27" t="str">
        <f>VLOOKUP(B1245,chauffeurslijst!A:B,2,0)</f>
        <v>Ettaibi Moulay Abdelrani</v>
      </c>
      <c r="D1245" s="81">
        <v>44347</v>
      </c>
      <c r="E1245" s="38" t="s">
        <v>1299</v>
      </c>
      <c r="F1245" s="38">
        <f t="shared" si="42"/>
        <v>5</v>
      </c>
      <c r="G1245" s="22">
        <f t="shared" si="43"/>
        <v>2021</v>
      </c>
      <c r="H1245" s="22">
        <f>COUNTIF(B:B,B1245)</f>
        <v>36</v>
      </c>
      <c r="I1245" t="str">
        <f>VLOOKUP(B1245,'controle 2022'!A:D,4,0)</f>
        <v>In dienst</v>
      </c>
    </row>
    <row r="1246" spans="1:9" ht="30">
      <c r="A1246" s="47" t="s">
        <v>128</v>
      </c>
      <c r="B1246" s="27">
        <v>20303</v>
      </c>
      <c r="C1246" s="27" t="str">
        <f>VLOOKUP(B1246,chauffeurslijst!A:B,2,0)</f>
        <v>Ettaibi Moulay Abdelrani</v>
      </c>
      <c r="D1246" s="81">
        <v>44371</v>
      </c>
      <c r="E1246" s="38" t="s">
        <v>1300</v>
      </c>
      <c r="F1246" s="38">
        <f t="shared" si="42"/>
        <v>6</v>
      </c>
      <c r="G1246" s="22">
        <f t="shared" si="43"/>
        <v>2021</v>
      </c>
      <c r="H1246" s="22">
        <f>COUNTIF(B:B,B1246)</f>
        <v>36</v>
      </c>
      <c r="I1246" t="str">
        <f>VLOOKUP(B1246,'controle 2022'!A:D,4,0)</f>
        <v>In dienst</v>
      </c>
    </row>
    <row r="1247" spans="1:9">
      <c r="A1247" s="47" t="s">
        <v>23</v>
      </c>
      <c r="B1247" s="27">
        <v>20303</v>
      </c>
      <c r="C1247" s="27" t="str">
        <f>VLOOKUP(B1247,chauffeurslijst!A:B,2,0)</f>
        <v>Ettaibi Moulay Abdelrani</v>
      </c>
      <c r="D1247" s="81">
        <v>44392</v>
      </c>
      <c r="E1247" s="38" t="s">
        <v>1301</v>
      </c>
      <c r="F1247" s="38">
        <f t="shared" si="42"/>
        <v>7</v>
      </c>
      <c r="G1247" s="22">
        <f t="shared" si="43"/>
        <v>2021</v>
      </c>
      <c r="H1247" s="22">
        <f>COUNTIF(B:B,B1247)</f>
        <v>36</v>
      </c>
      <c r="I1247" t="str">
        <f>VLOOKUP(B1247,'controle 2022'!A:D,4,0)</f>
        <v>In dienst</v>
      </c>
    </row>
    <row r="1248" spans="1:9">
      <c r="A1248" s="47" t="s">
        <v>23</v>
      </c>
      <c r="B1248" s="27">
        <v>20303</v>
      </c>
      <c r="C1248" s="27" t="str">
        <f>VLOOKUP(B1248,chauffeurslijst!A:B,2,0)</f>
        <v>Ettaibi Moulay Abdelrani</v>
      </c>
      <c r="D1248" s="81">
        <v>44442</v>
      </c>
      <c r="E1248" s="38" t="s">
        <v>1302</v>
      </c>
      <c r="F1248" s="38">
        <f t="shared" si="42"/>
        <v>9</v>
      </c>
      <c r="G1248" s="22">
        <f t="shared" si="43"/>
        <v>2021</v>
      </c>
      <c r="H1248" s="22">
        <f>COUNTIF(B:B,B1248)</f>
        <v>36</v>
      </c>
      <c r="I1248" t="str">
        <f>VLOOKUP(B1248,'controle 2022'!A:D,4,0)</f>
        <v>In dienst</v>
      </c>
    </row>
    <row r="1249" spans="1:9">
      <c r="A1249" s="47" t="s">
        <v>128</v>
      </c>
      <c r="B1249" s="27">
        <v>20303</v>
      </c>
      <c r="C1249" s="27" t="str">
        <f>VLOOKUP(B1249,chauffeurslijst!A:B,2,0)</f>
        <v>Ettaibi Moulay Abdelrani</v>
      </c>
      <c r="D1249" s="81">
        <v>44578</v>
      </c>
      <c r="E1249" s="38" t="s">
        <v>1303</v>
      </c>
      <c r="F1249" s="38">
        <f t="shared" si="42"/>
        <v>1</v>
      </c>
      <c r="G1249" s="22">
        <f t="shared" si="43"/>
        <v>2022</v>
      </c>
      <c r="H1249" s="22">
        <f>COUNTIF(B:B,B1249)</f>
        <v>36</v>
      </c>
      <c r="I1249" t="str">
        <f>VLOOKUP(B1249,'controle 2022'!A:D,4,0)</f>
        <v>In dienst</v>
      </c>
    </row>
    <row r="1250" spans="1:9" ht="45" customHeight="1">
      <c r="A1250" s="47" t="s">
        <v>23</v>
      </c>
      <c r="B1250" s="27">
        <v>20303</v>
      </c>
      <c r="C1250" s="27" t="str">
        <f>VLOOKUP(B1250,chauffeurslijst!A:B,2,0)</f>
        <v>Ettaibi Moulay Abdelrani</v>
      </c>
      <c r="D1250" s="81">
        <v>44813</v>
      </c>
      <c r="E1250" s="38" t="s">
        <v>1304</v>
      </c>
      <c r="F1250" s="38">
        <f t="shared" si="42"/>
        <v>9</v>
      </c>
      <c r="G1250" s="22">
        <f t="shared" si="43"/>
        <v>2022</v>
      </c>
      <c r="H1250" s="22">
        <f>COUNTIF(B:B,B1250)</f>
        <v>36</v>
      </c>
      <c r="I1250" t="str">
        <f>VLOOKUP(B1250,'controle 2022'!A:D,4,0)</f>
        <v>In dienst</v>
      </c>
    </row>
    <row r="1251" spans="1:9" ht="30">
      <c r="A1251" s="47" t="s">
        <v>23</v>
      </c>
      <c r="B1251" s="27">
        <v>20303</v>
      </c>
      <c r="C1251" s="27" t="str">
        <f>VLOOKUP(B1251,chauffeurslijst!A:B,2,0)</f>
        <v>Ettaibi Moulay Abdelrani</v>
      </c>
      <c r="D1251" s="81">
        <v>45160</v>
      </c>
      <c r="E1251" s="38" t="s">
        <v>1305</v>
      </c>
      <c r="F1251" s="38">
        <f t="shared" si="42"/>
        <v>8</v>
      </c>
      <c r="G1251" s="22">
        <f t="shared" si="43"/>
        <v>2023</v>
      </c>
      <c r="H1251" s="22">
        <f>COUNTIF(B:B,B1251)</f>
        <v>36</v>
      </c>
      <c r="I1251" t="str">
        <f>VLOOKUP(B1251,'controle 2022'!A:D,4,0)</f>
        <v>In dienst</v>
      </c>
    </row>
    <row r="1252" spans="1:9" ht="75">
      <c r="A1252" s="47" t="s">
        <v>711</v>
      </c>
      <c r="B1252" s="27">
        <v>20375</v>
      </c>
      <c r="C1252" s="27" t="s">
        <v>1306</v>
      </c>
      <c r="D1252" s="81">
        <v>44155</v>
      </c>
      <c r="E1252" s="38" t="s">
        <v>1307</v>
      </c>
      <c r="F1252" s="38">
        <f t="shared" si="42"/>
        <v>11</v>
      </c>
      <c r="G1252" s="22">
        <f t="shared" si="43"/>
        <v>2020</v>
      </c>
      <c r="H1252" s="22">
        <f>COUNTIF(B:B,B1252)</f>
        <v>1</v>
      </c>
      <c r="I1252" t="str">
        <f>VLOOKUP(B1252,'controle 2022'!A:D,4,0)</f>
        <v>In dienst</v>
      </c>
    </row>
    <row r="1253" spans="1:9">
      <c r="A1253" s="45" t="s">
        <v>77</v>
      </c>
      <c r="B1253" s="27">
        <v>20376</v>
      </c>
      <c r="C1253" s="27" t="str">
        <f>VLOOKUP(B1253,chauffeurslijst!A:B,2,0)</f>
        <v>Delamper Mario</v>
      </c>
      <c r="D1253" s="81">
        <v>41184</v>
      </c>
      <c r="E1253" s="57">
        <v>41184</v>
      </c>
      <c r="F1253" s="38">
        <f t="shared" si="42"/>
        <v>10</v>
      </c>
      <c r="G1253" s="22">
        <f t="shared" si="43"/>
        <v>2012</v>
      </c>
      <c r="H1253" s="22">
        <f>COUNTIF(B:B,B1253)</f>
        <v>3</v>
      </c>
      <c r="I1253" t="str">
        <f>VLOOKUP(B1253,'controle 2022'!A:D,4,0)</f>
        <v>In dienst</v>
      </c>
    </row>
    <row r="1254" spans="1:9">
      <c r="A1254" s="47" t="s">
        <v>38</v>
      </c>
      <c r="B1254" s="27">
        <v>20376</v>
      </c>
      <c r="C1254" s="27" t="str">
        <f>VLOOKUP(B1254,chauffeurslijst!A:B,2,0)</f>
        <v>Delamper Mario</v>
      </c>
      <c r="D1254" s="81">
        <v>41880</v>
      </c>
      <c r="E1254" s="38" t="s">
        <v>1308</v>
      </c>
      <c r="F1254" s="38">
        <f t="shared" ref="F1254:F1317" si="44">MONTH(D1254)</f>
        <v>8</v>
      </c>
      <c r="G1254" s="22">
        <f t="shared" ref="G1254:G1317" si="45">YEAR(D1254)</f>
        <v>2014</v>
      </c>
      <c r="H1254" s="22">
        <f>COUNTIF(B:B,B1254)</f>
        <v>3</v>
      </c>
      <c r="I1254" t="str">
        <f>VLOOKUP(B1254,'controle 2022'!A:D,4,0)</f>
        <v>In dienst</v>
      </c>
    </row>
    <row r="1255" spans="1:9">
      <c r="A1255" s="45" t="s">
        <v>29</v>
      </c>
      <c r="B1255" s="27">
        <v>20376</v>
      </c>
      <c r="C1255" s="27" t="str">
        <f>VLOOKUP(B1255,[1]chauffeurslijst!A:B,2,0)</f>
        <v>Delamper Mario</v>
      </c>
      <c r="D1255" s="81">
        <v>44123</v>
      </c>
      <c r="E1255" s="57" t="s">
        <v>1309</v>
      </c>
      <c r="F1255" s="38">
        <f t="shared" si="44"/>
        <v>10</v>
      </c>
      <c r="G1255" s="22">
        <f t="shared" si="45"/>
        <v>2020</v>
      </c>
      <c r="H1255" s="22">
        <f>COUNTIF(B:B,B1255)</f>
        <v>3</v>
      </c>
      <c r="I1255" t="str">
        <f>VLOOKUP(B1255,'controle 2022'!A:D,4,0)</f>
        <v>In dienst</v>
      </c>
    </row>
    <row r="1256" spans="1:9">
      <c r="A1256" s="45" t="s">
        <v>9</v>
      </c>
      <c r="B1256" s="27">
        <v>20400</v>
      </c>
      <c r="C1256" s="27" t="str">
        <f>VLOOKUP(B1256,chauffeurslijst!A:B,2,0)</f>
        <v>Allan Kenneth</v>
      </c>
      <c r="D1256" s="81">
        <v>42759</v>
      </c>
      <c r="E1256" s="38" t="s">
        <v>22</v>
      </c>
      <c r="F1256" s="38">
        <f t="shared" si="44"/>
        <v>1</v>
      </c>
      <c r="G1256" s="22">
        <f t="shared" si="45"/>
        <v>2017</v>
      </c>
      <c r="H1256" s="22">
        <f>COUNTIF(B:B,B1256)</f>
        <v>2</v>
      </c>
      <c r="I1256" t="str">
        <f>VLOOKUP(B1256,'controle 2022'!A:D,4,0)</f>
        <v>In dienst</v>
      </c>
    </row>
    <row r="1257" spans="1:9">
      <c r="A1257" s="45" t="s">
        <v>27</v>
      </c>
      <c r="B1257" s="27">
        <v>20400</v>
      </c>
      <c r="C1257" s="27" t="s">
        <v>1310</v>
      </c>
      <c r="D1257" s="81">
        <v>44896</v>
      </c>
      <c r="E1257" s="38" t="s">
        <v>1311</v>
      </c>
      <c r="F1257" s="38">
        <f t="shared" si="44"/>
        <v>12</v>
      </c>
      <c r="G1257" s="22">
        <f t="shared" si="45"/>
        <v>2022</v>
      </c>
      <c r="H1257" s="22">
        <f>COUNTIF(B:B,B1257)</f>
        <v>2</v>
      </c>
      <c r="I1257" t="str">
        <f>VLOOKUP(B1257,'controle 2022'!A:D,4,0)</f>
        <v>In dienst</v>
      </c>
    </row>
    <row r="1258" spans="1:9">
      <c r="A1258" s="45" t="s">
        <v>9</v>
      </c>
      <c r="B1258" s="27">
        <v>20402</v>
      </c>
      <c r="C1258" s="27" t="str">
        <f>VLOOKUP(B1258,chauffeurslijst!A:B,2,0)</f>
        <v>Van Grootenbrulle Kurt</v>
      </c>
      <c r="D1258" s="81">
        <v>42395</v>
      </c>
      <c r="E1258" s="38" t="s">
        <v>1312</v>
      </c>
      <c r="F1258" s="38">
        <f t="shared" si="44"/>
        <v>1</v>
      </c>
      <c r="G1258" s="22">
        <f t="shared" si="45"/>
        <v>2016</v>
      </c>
      <c r="H1258" s="22">
        <f>COUNTIF(B:B,B1258)</f>
        <v>4</v>
      </c>
      <c r="I1258" t="str">
        <f>VLOOKUP(B1258,'controle 2022'!A:D,4,0)</f>
        <v>In dienst</v>
      </c>
    </row>
    <row r="1259" spans="1:9" ht="30">
      <c r="A1259" s="45" t="s">
        <v>23</v>
      </c>
      <c r="B1259" s="27">
        <v>20402</v>
      </c>
      <c r="C1259" s="27" t="str">
        <f>VLOOKUP(B1259,chauffeurslijst!A:B,2,0)</f>
        <v>Van Grootenbrulle Kurt</v>
      </c>
      <c r="D1259" s="81">
        <v>43013</v>
      </c>
      <c r="E1259" s="38" t="s">
        <v>1313</v>
      </c>
      <c r="F1259" s="38">
        <f t="shared" si="44"/>
        <v>10</v>
      </c>
      <c r="G1259" s="22">
        <f t="shared" si="45"/>
        <v>2017</v>
      </c>
      <c r="H1259" s="22">
        <f>COUNTIF(B:B,B1259)</f>
        <v>4</v>
      </c>
      <c r="I1259" t="str">
        <f>VLOOKUP(B1259,'controle 2022'!A:D,4,0)</f>
        <v>In dienst</v>
      </c>
    </row>
    <row r="1260" spans="1:9">
      <c r="A1260" s="45" t="s">
        <v>23</v>
      </c>
      <c r="B1260" s="27">
        <v>20402</v>
      </c>
      <c r="C1260" s="27" t="str">
        <f>VLOOKUP(B1260,chauffeurslijst!A:B,2,0)</f>
        <v>Van Grootenbrulle Kurt</v>
      </c>
      <c r="D1260" s="81">
        <v>44746</v>
      </c>
      <c r="E1260" s="38" t="s">
        <v>1314</v>
      </c>
      <c r="F1260" s="38">
        <f t="shared" si="44"/>
        <v>7</v>
      </c>
      <c r="G1260" s="22">
        <f t="shared" si="45"/>
        <v>2022</v>
      </c>
      <c r="H1260" s="22">
        <f>COUNTIF(B:B,B1260)</f>
        <v>4</v>
      </c>
      <c r="I1260" t="str">
        <f>VLOOKUP(B1260,'controle 2022'!A:D,4,0)</f>
        <v>In dienst</v>
      </c>
    </row>
    <row r="1261" spans="1:9" ht="30">
      <c r="A1261" s="45" t="s">
        <v>1315</v>
      </c>
      <c r="B1261" s="27">
        <v>20402</v>
      </c>
      <c r="C1261" s="27" t="s">
        <v>1316</v>
      </c>
      <c r="D1261" s="81">
        <v>45043</v>
      </c>
      <c r="E1261" s="38" t="s">
        <v>1317</v>
      </c>
      <c r="F1261" s="38">
        <f t="shared" si="44"/>
        <v>4</v>
      </c>
      <c r="G1261" s="22">
        <f t="shared" si="45"/>
        <v>2023</v>
      </c>
      <c r="H1261" s="22">
        <f>COUNTIF(B:B,B1261)</f>
        <v>4</v>
      </c>
      <c r="I1261" t="str">
        <f>VLOOKUP(B1261,'controle 2022'!A:D,4,0)</f>
        <v>In dienst</v>
      </c>
    </row>
    <row r="1262" spans="1:9" ht="30">
      <c r="A1262" s="47" t="s">
        <v>23</v>
      </c>
      <c r="B1262" s="27">
        <v>20404</v>
      </c>
      <c r="C1262" s="27" t="str">
        <f>VLOOKUP(B1262,chauffeurslijst!A:B,2,0)</f>
        <v>Vranken Kenneth</v>
      </c>
      <c r="D1262" s="81">
        <v>41605</v>
      </c>
      <c r="E1262" s="38" t="s">
        <v>1318</v>
      </c>
      <c r="F1262" s="38">
        <f t="shared" si="44"/>
        <v>11</v>
      </c>
      <c r="G1262" s="22">
        <f t="shared" si="45"/>
        <v>2013</v>
      </c>
      <c r="H1262" s="22">
        <f>COUNTIF(B:B,B1262)</f>
        <v>6</v>
      </c>
      <c r="I1262" t="str">
        <f>VLOOKUP(B1262,'controle 2022'!A:D,4,0)</f>
        <v>In dienst</v>
      </c>
    </row>
    <row r="1263" spans="1:9" ht="30">
      <c r="A1263" s="45" t="s">
        <v>77</v>
      </c>
      <c r="B1263" s="27">
        <v>20404</v>
      </c>
      <c r="C1263" s="27" t="str">
        <f>VLOOKUP(B1263,chauffeurslijst!A:B,2,0)</f>
        <v>Vranken Kenneth</v>
      </c>
      <c r="D1263" s="81">
        <v>41830</v>
      </c>
      <c r="E1263" s="37" t="s">
        <v>1319</v>
      </c>
      <c r="F1263" s="38">
        <f t="shared" si="44"/>
        <v>7</v>
      </c>
      <c r="G1263" s="22">
        <f t="shared" si="45"/>
        <v>2014</v>
      </c>
      <c r="H1263" s="22">
        <f>COUNTIF(B:B,B1263)</f>
        <v>6</v>
      </c>
      <c r="I1263" t="str">
        <f>VLOOKUP(B1263,'controle 2022'!A:D,4,0)</f>
        <v>In dienst</v>
      </c>
    </row>
    <row r="1264" spans="1:9" ht="30">
      <c r="A1264" s="45" t="s">
        <v>67</v>
      </c>
      <c r="B1264" s="27">
        <v>20404</v>
      </c>
      <c r="C1264" s="27" t="str">
        <f>VLOOKUP(B1264,chauffeurslijst!A:B,2,0)</f>
        <v>Vranken Kenneth</v>
      </c>
      <c r="D1264" s="81">
        <v>42233</v>
      </c>
      <c r="E1264" s="38" t="s">
        <v>1320</v>
      </c>
      <c r="F1264" s="38">
        <f t="shared" si="44"/>
        <v>8</v>
      </c>
      <c r="G1264" s="22">
        <f t="shared" si="45"/>
        <v>2015</v>
      </c>
      <c r="H1264" s="22">
        <f>COUNTIF(B:B,B1264)</f>
        <v>6</v>
      </c>
      <c r="I1264" t="str">
        <f>VLOOKUP(B1264,'controle 2022'!A:D,4,0)</f>
        <v>In dienst</v>
      </c>
    </row>
    <row r="1265" spans="1:9">
      <c r="A1265" s="45" t="s">
        <v>9</v>
      </c>
      <c r="B1265" s="27">
        <v>20404</v>
      </c>
      <c r="C1265" s="27" t="str">
        <f>VLOOKUP(B1265,chauffeurslijst!A:B,2,0)</f>
        <v>Vranken Kenneth</v>
      </c>
      <c r="D1265" s="81">
        <v>43276</v>
      </c>
      <c r="E1265" s="38" t="s">
        <v>1321</v>
      </c>
      <c r="F1265" s="38">
        <f t="shared" si="44"/>
        <v>6</v>
      </c>
      <c r="G1265" s="22">
        <f t="shared" si="45"/>
        <v>2018</v>
      </c>
      <c r="H1265" s="22">
        <f>COUNTIF(B:B,B1265)</f>
        <v>6</v>
      </c>
      <c r="I1265" t="str">
        <f>VLOOKUP(B1265,'controle 2022'!A:D,4,0)</f>
        <v>In dienst</v>
      </c>
    </row>
    <row r="1266" spans="1:9">
      <c r="A1266" s="45" t="s">
        <v>1322</v>
      </c>
      <c r="B1266" s="27">
        <v>20404</v>
      </c>
      <c r="C1266" s="27" t="s">
        <v>1323</v>
      </c>
      <c r="D1266" s="81">
        <v>44704</v>
      </c>
      <c r="E1266" s="38" t="s">
        <v>1324</v>
      </c>
      <c r="F1266" s="38">
        <f t="shared" si="44"/>
        <v>5</v>
      </c>
      <c r="G1266" s="22">
        <f t="shared" si="45"/>
        <v>2022</v>
      </c>
      <c r="H1266" s="22">
        <f>COUNTIF(B:B,B1266)</f>
        <v>6</v>
      </c>
      <c r="I1266" t="str">
        <f>VLOOKUP(B1266,'controle 2022'!A:D,4,0)</f>
        <v>In dienst</v>
      </c>
    </row>
    <row r="1267" spans="1:9">
      <c r="A1267" s="45" t="s">
        <v>252</v>
      </c>
      <c r="B1267" s="27">
        <v>20404</v>
      </c>
      <c r="C1267" s="27" t="s">
        <v>1323</v>
      </c>
      <c r="D1267" s="81">
        <v>45847</v>
      </c>
      <c r="E1267" s="38" t="s">
        <v>1325</v>
      </c>
      <c r="F1267" s="38">
        <f t="shared" si="44"/>
        <v>7</v>
      </c>
      <c r="G1267" s="22">
        <f t="shared" si="45"/>
        <v>2025</v>
      </c>
      <c r="H1267" s="22">
        <f>COUNTIF(B:B,B1267)</f>
        <v>6</v>
      </c>
      <c r="I1267" t="str">
        <f>VLOOKUP(B1267,'controle 2022'!A:D,4,0)</f>
        <v>In dienst</v>
      </c>
    </row>
    <row r="1268" spans="1:9">
      <c r="A1268" s="45" t="s">
        <v>14</v>
      </c>
      <c r="B1268" s="27">
        <v>20478</v>
      </c>
      <c r="C1268" s="27" t="str">
        <f>VLOOKUP(B1268,chauffeurslijst!A:B,2,0)</f>
        <v>Vanden Boer Rumold</v>
      </c>
      <c r="D1268" s="81">
        <v>10</v>
      </c>
      <c r="E1268" s="37" t="s">
        <v>1326</v>
      </c>
      <c r="F1268" s="38">
        <f t="shared" si="44"/>
        <v>1</v>
      </c>
      <c r="G1268" s="22">
        <f t="shared" si="45"/>
        <v>1900</v>
      </c>
      <c r="H1268" s="22">
        <f>COUNTIF(B:B,B1268)</f>
        <v>6</v>
      </c>
      <c r="I1268" t="str">
        <f>VLOOKUP(B1268,'controle 2022'!A:D,4,0)</f>
        <v>In dienst</v>
      </c>
    </row>
    <row r="1269" spans="1:9">
      <c r="A1269" s="45" t="s">
        <v>14</v>
      </c>
      <c r="B1269" s="27">
        <v>20478</v>
      </c>
      <c r="C1269" s="27" t="str">
        <f>VLOOKUP(B1269,chauffeurslijst!A:B,2,0)</f>
        <v>Vanden Boer Rumold</v>
      </c>
      <c r="D1269" s="81">
        <v>41233</v>
      </c>
      <c r="E1269" s="37" t="s">
        <v>959</v>
      </c>
      <c r="F1269" s="38">
        <f t="shared" si="44"/>
        <v>11</v>
      </c>
      <c r="G1269" s="22">
        <f t="shared" si="45"/>
        <v>2012</v>
      </c>
      <c r="H1269" s="22">
        <f>COUNTIF(B:B,B1269)</f>
        <v>6</v>
      </c>
      <c r="I1269" t="str">
        <f>VLOOKUP(B1269,'controle 2022'!A:D,4,0)</f>
        <v>In dienst</v>
      </c>
    </row>
    <row r="1270" spans="1:9">
      <c r="A1270" s="45" t="s">
        <v>14</v>
      </c>
      <c r="B1270" s="27">
        <v>20478</v>
      </c>
      <c r="C1270" s="27" t="str">
        <f>VLOOKUP(B1270,chauffeurslijst!A:B,2,0)</f>
        <v>Vanden Boer Rumold</v>
      </c>
      <c r="D1270" s="81">
        <v>41584</v>
      </c>
      <c r="E1270" s="37" t="s">
        <v>1327</v>
      </c>
      <c r="F1270" s="38">
        <f t="shared" si="44"/>
        <v>11</v>
      </c>
      <c r="G1270" s="22">
        <f t="shared" si="45"/>
        <v>2013</v>
      </c>
      <c r="H1270" s="22">
        <f>COUNTIF(B:B,B1270)</f>
        <v>6</v>
      </c>
      <c r="I1270" t="str">
        <f>VLOOKUP(B1270,'controle 2022'!A:D,4,0)</f>
        <v>In dienst</v>
      </c>
    </row>
    <row r="1271" spans="1:9">
      <c r="A1271" s="47" t="s">
        <v>38</v>
      </c>
      <c r="B1271" s="27">
        <v>20478</v>
      </c>
      <c r="C1271" s="27" t="str">
        <f>VLOOKUP(B1271,chauffeurslijst!A:B,2,0)</f>
        <v>Vanden Boer Rumold</v>
      </c>
      <c r="D1271" s="81">
        <v>42108</v>
      </c>
      <c r="E1271" s="38" t="s">
        <v>1328</v>
      </c>
      <c r="F1271" s="38">
        <f t="shared" si="44"/>
        <v>4</v>
      </c>
      <c r="G1271" s="22">
        <f t="shared" si="45"/>
        <v>2015</v>
      </c>
      <c r="H1271" s="22">
        <f>COUNTIF(B:B,B1271)</f>
        <v>6</v>
      </c>
      <c r="I1271" t="str">
        <f>VLOOKUP(B1271,'controle 2022'!A:D,4,0)</f>
        <v>In dienst</v>
      </c>
    </row>
    <row r="1272" spans="1:9" ht="60">
      <c r="A1272" s="45" t="s">
        <v>226</v>
      </c>
      <c r="B1272" s="27">
        <v>20478</v>
      </c>
      <c r="C1272" s="27" t="str">
        <f>VLOOKUP(B1272,chauffeurslijst!A:B,2,0)</f>
        <v>Vanden Boer Rumold</v>
      </c>
      <c r="D1272" s="81">
        <v>43591</v>
      </c>
      <c r="E1272" s="38" t="s">
        <v>1329</v>
      </c>
      <c r="F1272" s="38">
        <f t="shared" si="44"/>
        <v>5</v>
      </c>
      <c r="G1272" s="22">
        <f t="shared" si="45"/>
        <v>2019</v>
      </c>
      <c r="H1272" s="22">
        <f>COUNTIF(B:B,B1272)</f>
        <v>6</v>
      </c>
      <c r="I1272" t="str">
        <f>VLOOKUP(B1272,'controle 2022'!A:D,4,0)</f>
        <v>In dienst</v>
      </c>
    </row>
    <row r="1273" spans="1:9">
      <c r="A1273" s="45" t="s">
        <v>29</v>
      </c>
      <c r="B1273" s="27">
        <v>20478</v>
      </c>
      <c r="C1273" s="27" t="str">
        <f>VLOOKUP(B1273,[1]chauffeurslijst!A:B,2,0)</f>
        <v>Vanden Boer Rumold</v>
      </c>
      <c r="D1273" s="81">
        <v>44123</v>
      </c>
      <c r="E1273" s="57" t="s">
        <v>1309</v>
      </c>
      <c r="F1273" s="38">
        <f t="shared" si="44"/>
        <v>10</v>
      </c>
      <c r="G1273" s="22">
        <f t="shared" si="45"/>
        <v>2020</v>
      </c>
      <c r="H1273" s="22">
        <f>COUNTIF(B:B,B1273)</f>
        <v>6</v>
      </c>
      <c r="I1273" t="str">
        <f>VLOOKUP(B1273,'controle 2022'!A:D,4,0)</f>
        <v>In dienst</v>
      </c>
    </row>
    <row r="1274" spans="1:9">
      <c r="A1274" s="45" t="s">
        <v>27</v>
      </c>
      <c r="B1274" s="27">
        <v>20541</v>
      </c>
      <c r="C1274" s="27" t="str">
        <f>VLOOKUP(B1274,chauffeurslijst!A:B,2,0)</f>
        <v>Seghers Ruben</v>
      </c>
      <c r="D1274" s="81">
        <v>39882</v>
      </c>
      <c r="E1274" s="38" t="s">
        <v>1330</v>
      </c>
      <c r="F1274" s="38">
        <f t="shared" si="44"/>
        <v>3</v>
      </c>
      <c r="G1274" s="22">
        <f t="shared" si="45"/>
        <v>2009</v>
      </c>
      <c r="H1274" s="22">
        <f>COUNTIF(B:B,B1274)</f>
        <v>28</v>
      </c>
      <c r="I1274" t="str">
        <f>VLOOKUP(B1274,'controle 2022'!A:D,4,0)</f>
        <v>In dienst</v>
      </c>
    </row>
    <row r="1275" spans="1:9">
      <c r="A1275" s="45" t="s">
        <v>27</v>
      </c>
      <c r="B1275" s="27">
        <v>20541</v>
      </c>
      <c r="C1275" s="27" t="str">
        <f>VLOOKUP(B1275,chauffeurslijst!A:B,2,0)</f>
        <v>Seghers Ruben</v>
      </c>
      <c r="D1275" s="81">
        <v>40162</v>
      </c>
      <c r="E1275" s="57">
        <v>40162</v>
      </c>
      <c r="F1275" s="38">
        <f t="shared" si="44"/>
        <v>12</v>
      </c>
      <c r="G1275" s="22">
        <f t="shared" si="45"/>
        <v>2009</v>
      </c>
      <c r="H1275" s="22">
        <f>COUNTIF(B:B,B1275)</f>
        <v>28</v>
      </c>
      <c r="I1275" t="str">
        <f>VLOOKUP(B1275,'controle 2022'!A:D,4,0)</f>
        <v>In dienst</v>
      </c>
    </row>
    <row r="1276" spans="1:9">
      <c r="A1276" s="45" t="s">
        <v>14</v>
      </c>
      <c r="B1276" s="27">
        <v>20541</v>
      </c>
      <c r="C1276" s="27" t="str">
        <f>VLOOKUP(B1276,chauffeurslijst!A:B,2,0)</f>
        <v>Seghers Ruben</v>
      </c>
      <c r="D1276" s="81">
        <v>40184</v>
      </c>
      <c r="E1276" s="37" t="s">
        <v>1331</v>
      </c>
      <c r="F1276" s="38">
        <f t="shared" si="44"/>
        <v>1</v>
      </c>
      <c r="G1276" s="22">
        <f t="shared" si="45"/>
        <v>2010</v>
      </c>
      <c r="H1276" s="22">
        <f>COUNTIF(B:B,B1276)</f>
        <v>28</v>
      </c>
      <c r="I1276" t="str">
        <f>VLOOKUP(B1276,'controle 2022'!A:D,4,0)</f>
        <v>In dienst</v>
      </c>
    </row>
    <row r="1277" spans="1:9">
      <c r="A1277" s="45" t="s">
        <v>27</v>
      </c>
      <c r="B1277" s="27">
        <v>20541</v>
      </c>
      <c r="C1277" s="27" t="str">
        <f>VLOOKUP(B1277,chauffeurslijst!A:B,2,0)</f>
        <v>Seghers Ruben</v>
      </c>
      <c r="D1277" s="81">
        <v>40486</v>
      </c>
      <c r="E1277" s="38" t="s">
        <v>1332</v>
      </c>
      <c r="F1277" s="38">
        <f t="shared" si="44"/>
        <v>11</v>
      </c>
      <c r="G1277" s="22">
        <f t="shared" si="45"/>
        <v>2010</v>
      </c>
      <c r="H1277" s="22">
        <f>COUNTIF(B:B,B1277)</f>
        <v>28</v>
      </c>
      <c r="I1277" t="str">
        <f>VLOOKUP(B1277,'controle 2022'!A:D,4,0)</f>
        <v>In dienst</v>
      </c>
    </row>
    <row r="1278" spans="1:9">
      <c r="A1278" s="45" t="s">
        <v>27</v>
      </c>
      <c r="B1278" s="27">
        <v>20541</v>
      </c>
      <c r="C1278" s="27" t="str">
        <f>VLOOKUP(B1278,chauffeurslijst!A:B,2,0)</f>
        <v>Seghers Ruben</v>
      </c>
      <c r="D1278" s="81">
        <v>41290</v>
      </c>
      <c r="E1278" s="38" t="s">
        <v>1333</v>
      </c>
      <c r="F1278" s="38">
        <f t="shared" si="44"/>
        <v>1</v>
      </c>
      <c r="G1278" s="22">
        <f t="shared" si="45"/>
        <v>2013</v>
      </c>
      <c r="H1278" s="22">
        <f>COUNTIF(B:B,B1278)</f>
        <v>28</v>
      </c>
      <c r="I1278" t="str">
        <f>VLOOKUP(B1278,'controle 2022'!A:D,4,0)</f>
        <v>In dienst</v>
      </c>
    </row>
    <row r="1279" spans="1:9">
      <c r="A1279" s="45" t="s">
        <v>9</v>
      </c>
      <c r="B1279" s="27">
        <v>20541</v>
      </c>
      <c r="C1279" s="27" t="str">
        <f>VLOOKUP(B1279,chauffeurslijst!A:B,2,0)</f>
        <v>Seghers Ruben</v>
      </c>
      <c r="D1279" s="81">
        <v>41582</v>
      </c>
      <c r="E1279" s="38" t="s">
        <v>1334</v>
      </c>
      <c r="F1279" s="38">
        <f t="shared" si="44"/>
        <v>11</v>
      </c>
      <c r="G1279" s="22">
        <f t="shared" si="45"/>
        <v>2013</v>
      </c>
      <c r="H1279" s="22">
        <f>COUNTIF(B:B,B1279)</f>
        <v>28</v>
      </c>
      <c r="I1279" t="str">
        <f>VLOOKUP(B1279,'controle 2022'!A:D,4,0)</f>
        <v>In dienst</v>
      </c>
    </row>
    <row r="1280" spans="1:9" ht="15" customHeight="1">
      <c r="A1280" s="45" t="s">
        <v>9</v>
      </c>
      <c r="B1280" s="27">
        <v>20541</v>
      </c>
      <c r="C1280" s="27" t="str">
        <f>VLOOKUP(B1280,chauffeurslijst!A:B,2,0)</f>
        <v>Seghers Ruben</v>
      </c>
      <c r="D1280" s="81">
        <v>41806</v>
      </c>
      <c r="E1280" s="38" t="s">
        <v>1335</v>
      </c>
      <c r="F1280" s="38">
        <f t="shared" si="44"/>
        <v>6</v>
      </c>
      <c r="G1280" s="22">
        <f t="shared" si="45"/>
        <v>2014</v>
      </c>
      <c r="H1280" s="22">
        <f>COUNTIF(B:B,B1280)</f>
        <v>28</v>
      </c>
      <c r="I1280" t="str">
        <f>VLOOKUP(B1280,'controle 2022'!A:D,4,0)</f>
        <v>In dienst</v>
      </c>
    </row>
    <row r="1281" spans="1:9" ht="15" customHeight="1">
      <c r="A1281" s="45" t="s">
        <v>14</v>
      </c>
      <c r="B1281" s="27">
        <v>20541</v>
      </c>
      <c r="C1281" s="27" t="str">
        <f>VLOOKUP(B1281,chauffeurslijst!A:B,2,0)</f>
        <v>Seghers Ruben</v>
      </c>
      <c r="D1281" s="81">
        <v>42032</v>
      </c>
      <c r="E1281" s="38" t="s">
        <v>1336</v>
      </c>
      <c r="F1281" s="38">
        <f t="shared" si="44"/>
        <v>1</v>
      </c>
      <c r="G1281" s="22">
        <f t="shared" si="45"/>
        <v>2015</v>
      </c>
      <c r="H1281" s="22">
        <f>COUNTIF(B:B,B1281)</f>
        <v>28</v>
      </c>
      <c r="I1281" t="str">
        <f>VLOOKUP(B1281,'controle 2022'!A:D,4,0)</f>
        <v>In dienst</v>
      </c>
    </row>
    <row r="1282" spans="1:9">
      <c r="A1282" s="45" t="s">
        <v>9</v>
      </c>
      <c r="B1282" s="27">
        <v>20541</v>
      </c>
      <c r="C1282" s="27" t="str">
        <f>VLOOKUP(B1282,chauffeurslijst!A:B,2,0)</f>
        <v>Seghers Ruben</v>
      </c>
      <c r="D1282" s="81">
        <v>42109</v>
      </c>
      <c r="E1282" s="38" t="s">
        <v>1337</v>
      </c>
      <c r="F1282" s="38">
        <f t="shared" si="44"/>
        <v>4</v>
      </c>
      <c r="G1282" s="22">
        <f t="shared" si="45"/>
        <v>2015</v>
      </c>
      <c r="H1282" s="22">
        <f>COUNTIF(B:B,B1282)</f>
        <v>28</v>
      </c>
      <c r="I1282" t="str">
        <f>VLOOKUP(B1282,'controle 2022'!A:D,4,0)</f>
        <v>In dienst</v>
      </c>
    </row>
    <row r="1283" spans="1:9">
      <c r="A1283" s="45" t="s">
        <v>14</v>
      </c>
      <c r="B1283" s="27">
        <v>20541</v>
      </c>
      <c r="C1283" s="27" t="str">
        <f>VLOOKUP(B1283,chauffeurslijst!A:B,2,0)</f>
        <v>Seghers Ruben</v>
      </c>
      <c r="D1283" s="81">
        <v>42143</v>
      </c>
      <c r="E1283" s="38" t="s">
        <v>1338</v>
      </c>
      <c r="F1283" s="38">
        <f t="shared" si="44"/>
        <v>5</v>
      </c>
      <c r="G1283" s="22">
        <f t="shared" si="45"/>
        <v>2015</v>
      </c>
      <c r="H1283" s="22">
        <f>COUNTIF(B:B,B1283)</f>
        <v>28</v>
      </c>
      <c r="I1283" t="str">
        <f>VLOOKUP(B1283,'controle 2022'!A:D,4,0)</f>
        <v>In dienst</v>
      </c>
    </row>
    <row r="1284" spans="1:9" ht="30">
      <c r="A1284" s="45" t="s">
        <v>27</v>
      </c>
      <c r="B1284" s="27">
        <v>20541</v>
      </c>
      <c r="C1284" s="27" t="str">
        <f>VLOOKUP(B1284,chauffeurslijst!A:B,2,0)</f>
        <v>Seghers Ruben</v>
      </c>
      <c r="D1284" s="81">
        <v>42143</v>
      </c>
      <c r="E1284" s="38" t="s">
        <v>1339</v>
      </c>
      <c r="F1284" s="38">
        <f t="shared" si="44"/>
        <v>5</v>
      </c>
      <c r="G1284" s="22">
        <f t="shared" si="45"/>
        <v>2015</v>
      </c>
      <c r="H1284" s="22">
        <f>COUNTIF(B:B,B1284)</f>
        <v>28</v>
      </c>
      <c r="I1284" t="str">
        <f>VLOOKUP(B1284,'controle 2022'!A:D,4,0)</f>
        <v>In dienst</v>
      </c>
    </row>
    <row r="1285" spans="1:9">
      <c r="A1285" s="45" t="s">
        <v>9</v>
      </c>
      <c r="B1285" s="27">
        <v>20541</v>
      </c>
      <c r="C1285" s="27" t="str">
        <f>VLOOKUP(B1285,chauffeurslijst!A:B,2,0)</f>
        <v>Seghers Ruben</v>
      </c>
      <c r="D1285" s="81">
        <v>42212</v>
      </c>
      <c r="E1285" s="38" t="s">
        <v>612</v>
      </c>
      <c r="F1285" s="38">
        <f t="shared" si="44"/>
        <v>7</v>
      </c>
      <c r="G1285" s="22">
        <f t="shared" si="45"/>
        <v>2015</v>
      </c>
      <c r="H1285" s="22">
        <f>COUNTIF(B:B,B1285)</f>
        <v>28</v>
      </c>
      <c r="I1285" t="str">
        <f>VLOOKUP(B1285,'controle 2022'!A:D,4,0)</f>
        <v>In dienst</v>
      </c>
    </row>
    <row r="1286" spans="1:9" ht="30">
      <c r="A1286" s="45" t="s">
        <v>9</v>
      </c>
      <c r="B1286" s="27">
        <v>20541</v>
      </c>
      <c r="C1286" s="27" t="str">
        <f>VLOOKUP(B1286,chauffeurslijst!A:B,2,0)</f>
        <v>Seghers Ruben</v>
      </c>
      <c r="D1286" s="81">
        <v>42395</v>
      </c>
      <c r="E1286" s="38" t="s">
        <v>1340</v>
      </c>
      <c r="F1286" s="38">
        <f t="shared" si="44"/>
        <v>1</v>
      </c>
      <c r="G1286" s="22">
        <f t="shared" si="45"/>
        <v>2016</v>
      </c>
      <c r="H1286" s="22">
        <f>COUNTIF(B:B,B1286)</f>
        <v>28</v>
      </c>
      <c r="I1286" t="str">
        <f>VLOOKUP(B1286,'controle 2022'!A:D,4,0)</f>
        <v>In dienst</v>
      </c>
    </row>
    <row r="1287" spans="1:9" ht="30">
      <c r="A1287" s="47" t="s">
        <v>23</v>
      </c>
      <c r="B1287" s="27">
        <v>20541</v>
      </c>
      <c r="C1287" s="27" t="str">
        <f>VLOOKUP(B1287,chauffeurslijst!A:B,2,0)</f>
        <v>Seghers Ruben</v>
      </c>
      <c r="D1287" s="81">
        <v>42431</v>
      </c>
      <c r="E1287" s="38" t="s">
        <v>1341</v>
      </c>
      <c r="F1287" s="38">
        <f t="shared" si="44"/>
        <v>3</v>
      </c>
      <c r="G1287" s="22">
        <f t="shared" si="45"/>
        <v>2016</v>
      </c>
      <c r="H1287" s="22">
        <f>COUNTIF(B:B,B1287)</f>
        <v>28</v>
      </c>
      <c r="I1287" t="str">
        <f>VLOOKUP(B1287,'controle 2022'!A:D,4,0)</f>
        <v>In dienst</v>
      </c>
    </row>
    <row r="1288" spans="1:9" ht="30">
      <c r="A1288" s="45" t="s">
        <v>9</v>
      </c>
      <c r="B1288" s="27">
        <v>20541</v>
      </c>
      <c r="C1288" s="27" t="str">
        <f>VLOOKUP(B1288,chauffeurslijst!A:B,2,0)</f>
        <v>Seghers Ruben</v>
      </c>
      <c r="D1288" s="81">
        <v>42538</v>
      </c>
      <c r="E1288" s="38" t="s">
        <v>1342</v>
      </c>
      <c r="F1288" s="38">
        <f t="shared" si="44"/>
        <v>6</v>
      </c>
      <c r="G1288" s="22">
        <f t="shared" si="45"/>
        <v>2016</v>
      </c>
      <c r="H1288" s="22">
        <f>COUNTIF(B:B,B1288)</f>
        <v>28</v>
      </c>
      <c r="I1288" t="str">
        <f>VLOOKUP(B1288,'controle 2022'!A:D,4,0)</f>
        <v>In dienst</v>
      </c>
    </row>
    <row r="1289" spans="1:9">
      <c r="A1289" s="45" t="s">
        <v>9</v>
      </c>
      <c r="B1289" s="27">
        <v>20541</v>
      </c>
      <c r="C1289" s="27" t="str">
        <f>VLOOKUP(B1289,chauffeurslijst!A:B,2,0)</f>
        <v>Seghers Ruben</v>
      </c>
      <c r="D1289" s="81">
        <v>42571</v>
      </c>
      <c r="E1289" s="38" t="s">
        <v>22</v>
      </c>
      <c r="F1289" s="38">
        <f t="shared" si="44"/>
        <v>7</v>
      </c>
      <c r="G1289" s="22">
        <f t="shared" si="45"/>
        <v>2016</v>
      </c>
      <c r="H1289" s="22">
        <f>COUNTIF(B:B,B1289)</f>
        <v>28</v>
      </c>
      <c r="I1289" t="str">
        <f>VLOOKUP(B1289,'controle 2022'!A:D,4,0)</f>
        <v>In dienst</v>
      </c>
    </row>
    <row r="1290" spans="1:9">
      <c r="A1290" s="45" t="s">
        <v>9</v>
      </c>
      <c r="B1290" s="27">
        <v>20541</v>
      </c>
      <c r="C1290" s="27" t="str">
        <f>VLOOKUP(B1290,chauffeurslijst!A:B,2,0)</f>
        <v>Seghers Ruben</v>
      </c>
      <c r="D1290" s="81">
        <v>42754</v>
      </c>
      <c r="E1290" s="38" t="s">
        <v>1343</v>
      </c>
      <c r="F1290" s="38">
        <f t="shared" si="44"/>
        <v>1</v>
      </c>
      <c r="G1290" s="22">
        <f t="shared" si="45"/>
        <v>2017</v>
      </c>
      <c r="H1290" s="22">
        <f>COUNTIF(B:B,B1290)</f>
        <v>28</v>
      </c>
      <c r="I1290" t="str">
        <f>VLOOKUP(B1290,'controle 2022'!A:D,4,0)</f>
        <v>In dienst</v>
      </c>
    </row>
    <row r="1291" spans="1:9">
      <c r="A1291" s="45" t="s">
        <v>9</v>
      </c>
      <c r="B1291" s="27">
        <v>20541</v>
      </c>
      <c r="C1291" s="27" t="str">
        <f>VLOOKUP(B1291,chauffeurslijst!A:B,2,0)</f>
        <v>Seghers Ruben</v>
      </c>
      <c r="D1291" s="81">
        <v>42984</v>
      </c>
      <c r="E1291" s="38" t="s">
        <v>1344</v>
      </c>
      <c r="F1291" s="38">
        <f t="shared" si="44"/>
        <v>9</v>
      </c>
      <c r="G1291" s="22">
        <f t="shared" si="45"/>
        <v>2017</v>
      </c>
      <c r="H1291" s="22">
        <f>COUNTIF(B:B,B1291)</f>
        <v>28</v>
      </c>
      <c r="I1291" t="str">
        <f>VLOOKUP(B1291,'controle 2022'!A:D,4,0)</f>
        <v>In dienst</v>
      </c>
    </row>
    <row r="1292" spans="1:9" ht="30">
      <c r="A1292" s="45" t="s">
        <v>9</v>
      </c>
      <c r="B1292" s="27">
        <v>20541</v>
      </c>
      <c r="C1292" s="27" t="str">
        <f>VLOOKUP(B1292,chauffeurslijst!A:B,2,0)</f>
        <v>Seghers Ruben</v>
      </c>
      <c r="D1292" s="81">
        <v>43117</v>
      </c>
      <c r="E1292" s="38" t="s">
        <v>1345</v>
      </c>
      <c r="F1292" s="38">
        <f t="shared" si="44"/>
        <v>1</v>
      </c>
      <c r="G1292" s="22">
        <f t="shared" si="45"/>
        <v>2018</v>
      </c>
      <c r="H1292" s="22">
        <f>COUNTIF(B:B,B1292)</f>
        <v>28</v>
      </c>
      <c r="I1292" t="str">
        <f>VLOOKUP(B1292,'controle 2022'!A:D,4,0)</f>
        <v>In dienst</v>
      </c>
    </row>
    <row r="1293" spans="1:9">
      <c r="A1293" s="45" t="s">
        <v>9</v>
      </c>
      <c r="B1293" s="27">
        <v>20541</v>
      </c>
      <c r="C1293" s="27" t="str">
        <f>VLOOKUP(B1293,chauffeurslijst!A:B,2,0)</f>
        <v>Seghers Ruben</v>
      </c>
      <c r="D1293" s="81">
        <v>43137</v>
      </c>
      <c r="E1293" s="38" t="s">
        <v>1346</v>
      </c>
      <c r="F1293" s="38">
        <f t="shared" si="44"/>
        <v>2</v>
      </c>
      <c r="G1293" s="22">
        <f t="shared" si="45"/>
        <v>2018</v>
      </c>
      <c r="H1293" s="22">
        <f>COUNTIF(B:B,B1293)</f>
        <v>28</v>
      </c>
      <c r="I1293" t="str">
        <f>VLOOKUP(B1293,'controle 2022'!A:D,4,0)</f>
        <v>In dienst</v>
      </c>
    </row>
    <row r="1294" spans="1:9" ht="45">
      <c r="A1294" s="45" t="s">
        <v>27</v>
      </c>
      <c r="B1294" s="27">
        <v>20541</v>
      </c>
      <c r="C1294" s="27" t="str">
        <f>VLOOKUP(B1294,chauffeurslijst!A:B,2,0)</f>
        <v>Seghers Ruben</v>
      </c>
      <c r="D1294" s="81">
        <v>43181</v>
      </c>
      <c r="E1294" s="38" t="s">
        <v>1347</v>
      </c>
      <c r="F1294" s="38">
        <f t="shared" si="44"/>
        <v>3</v>
      </c>
      <c r="G1294" s="22">
        <f t="shared" si="45"/>
        <v>2018</v>
      </c>
      <c r="H1294" s="22">
        <f>COUNTIF(B:B,B1294)</f>
        <v>28</v>
      </c>
      <c r="I1294" t="str">
        <f>VLOOKUP(B1294,'controle 2022'!A:D,4,0)</f>
        <v>In dienst</v>
      </c>
    </row>
    <row r="1295" spans="1:9" ht="30">
      <c r="A1295" s="45" t="s">
        <v>9</v>
      </c>
      <c r="B1295" s="27">
        <v>20541</v>
      </c>
      <c r="C1295" s="27" t="str">
        <f>VLOOKUP(B1295,chauffeurslijst!A:B,2,0)</f>
        <v>Seghers Ruben</v>
      </c>
      <c r="D1295" s="81">
        <v>43259</v>
      </c>
      <c r="E1295" s="38" t="s">
        <v>1348</v>
      </c>
      <c r="F1295" s="38">
        <f t="shared" si="44"/>
        <v>6</v>
      </c>
      <c r="G1295" s="22">
        <f t="shared" si="45"/>
        <v>2018</v>
      </c>
      <c r="H1295" s="22">
        <f>COUNTIF(B:B,B1295)</f>
        <v>28</v>
      </c>
      <c r="I1295" t="str">
        <f>VLOOKUP(B1295,'controle 2022'!A:D,4,0)</f>
        <v>In dienst</v>
      </c>
    </row>
    <row r="1296" spans="1:9">
      <c r="A1296" s="45" t="s">
        <v>9</v>
      </c>
      <c r="B1296" s="27">
        <v>20541</v>
      </c>
      <c r="C1296" s="27" t="str">
        <f>VLOOKUP(B1296,chauffeurslijst!A:B,2,0)</f>
        <v>Seghers Ruben</v>
      </c>
      <c r="D1296" s="81">
        <v>43276</v>
      </c>
      <c r="E1296" s="38" t="s">
        <v>1349</v>
      </c>
      <c r="F1296" s="38">
        <f t="shared" si="44"/>
        <v>6</v>
      </c>
      <c r="G1296" s="22">
        <f t="shared" si="45"/>
        <v>2018</v>
      </c>
      <c r="H1296" s="22">
        <f>COUNTIF(B:B,B1296)</f>
        <v>28</v>
      </c>
      <c r="I1296" t="str">
        <f>VLOOKUP(B1296,'controle 2022'!A:D,4,0)</f>
        <v>In dienst</v>
      </c>
    </row>
    <row r="1297" spans="1:9" ht="60">
      <c r="A1297" s="45" t="s">
        <v>27</v>
      </c>
      <c r="B1297" s="27">
        <v>20541</v>
      </c>
      <c r="C1297" s="27" t="str">
        <f>VLOOKUP(B1297,chauffeurslijst!A:B,2,0)</f>
        <v>Seghers Ruben</v>
      </c>
      <c r="D1297" s="81">
        <v>43445</v>
      </c>
      <c r="E1297" s="38" t="s">
        <v>1350</v>
      </c>
      <c r="F1297" s="38">
        <f t="shared" si="44"/>
        <v>12</v>
      </c>
      <c r="G1297" s="22">
        <f t="shared" si="45"/>
        <v>2018</v>
      </c>
      <c r="H1297" s="22">
        <f>COUNTIF(B:B,B1297)</f>
        <v>28</v>
      </c>
      <c r="I1297" t="str">
        <f>VLOOKUP(B1297,'controle 2022'!A:D,4,0)</f>
        <v>In dienst</v>
      </c>
    </row>
    <row r="1298" spans="1:9">
      <c r="A1298" s="45" t="s">
        <v>27</v>
      </c>
      <c r="B1298" s="27">
        <v>20541</v>
      </c>
      <c r="C1298" s="27" t="s">
        <v>1351</v>
      </c>
      <c r="D1298" s="81">
        <v>44490</v>
      </c>
      <c r="E1298" s="38" t="s">
        <v>1352</v>
      </c>
      <c r="F1298" s="38">
        <f t="shared" si="44"/>
        <v>10</v>
      </c>
      <c r="G1298" s="22">
        <f t="shared" si="45"/>
        <v>2021</v>
      </c>
      <c r="H1298" s="22">
        <f>COUNTIF(B:B,B1298)</f>
        <v>28</v>
      </c>
      <c r="I1298" t="str">
        <f>VLOOKUP(B1298,'controle 2022'!A:D,4,0)</f>
        <v>In dienst</v>
      </c>
    </row>
    <row r="1299" spans="1:9" ht="45">
      <c r="A1299" s="45" t="s">
        <v>29</v>
      </c>
      <c r="B1299" s="27">
        <v>20541</v>
      </c>
      <c r="C1299" s="27" t="s">
        <v>1353</v>
      </c>
      <c r="D1299" s="81">
        <v>44662</v>
      </c>
      <c r="E1299" s="38" t="s">
        <v>1354</v>
      </c>
      <c r="F1299" s="38">
        <f t="shared" si="44"/>
        <v>4</v>
      </c>
      <c r="G1299" s="22">
        <f t="shared" si="45"/>
        <v>2022</v>
      </c>
      <c r="H1299" s="22">
        <f>COUNTIF(B:B,B1299)</f>
        <v>28</v>
      </c>
      <c r="I1299" t="str">
        <f>VLOOKUP(B1299,'controle 2022'!A:D,4,0)</f>
        <v>In dienst</v>
      </c>
    </row>
    <row r="1300" spans="1:9">
      <c r="A1300" s="45" t="s">
        <v>886</v>
      </c>
      <c r="B1300" s="27">
        <v>20541</v>
      </c>
      <c r="C1300" s="27" t="s">
        <v>1351</v>
      </c>
      <c r="D1300" s="81">
        <v>44728</v>
      </c>
      <c r="E1300" s="38" t="s">
        <v>1355</v>
      </c>
      <c r="F1300" s="38">
        <f t="shared" si="44"/>
        <v>6</v>
      </c>
      <c r="G1300" s="22">
        <f t="shared" si="45"/>
        <v>2022</v>
      </c>
      <c r="H1300" s="22">
        <f>COUNTIF(B:B,B1300)</f>
        <v>28</v>
      </c>
      <c r="I1300" t="str">
        <f>VLOOKUP(B1300,'controle 2022'!A:D,4,0)</f>
        <v>In dienst</v>
      </c>
    </row>
    <row r="1301" spans="1:9">
      <c r="A1301" s="45" t="s">
        <v>1356</v>
      </c>
      <c r="B1301" s="27">
        <v>20541</v>
      </c>
      <c r="C1301" s="27" t="s">
        <v>1351</v>
      </c>
      <c r="D1301" s="81">
        <v>44901</v>
      </c>
      <c r="E1301" s="38" t="s">
        <v>1357</v>
      </c>
      <c r="F1301" s="38">
        <f t="shared" si="44"/>
        <v>12</v>
      </c>
      <c r="G1301" s="22">
        <f t="shared" si="45"/>
        <v>2022</v>
      </c>
      <c r="H1301" s="22">
        <f>COUNTIF(B:B,B1301)</f>
        <v>28</v>
      </c>
      <c r="I1301" t="str">
        <f>VLOOKUP(B1301,'controle 2022'!A:D,4,0)</f>
        <v>In dienst</v>
      </c>
    </row>
    <row r="1302" spans="1:9" ht="30">
      <c r="A1302" s="45" t="s">
        <v>65</v>
      </c>
      <c r="B1302" s="27">
        <v>20542</v>
      </c>
      <c r="C1302" s="27" t="str">
        <f>VLOOKUP(B1302,chauffeurslijst!A:B,2,0)</f>
        <v>Kizilmese Emra</v>
      </c>
      <c r="D1302" s="81">
        <v>42024</v>
      </c>
      <c r="E1302" s="38" t="s">
        <v>1358</v>
      </c>
      <c r="F1302" s="38">
        <f t="shared" si="44"/>
        <v>1</v>
      </c>
      <c r="G1302" s="22">
        <f t="shared" si="45"/>
        <v>2015</v>
      </c>
      <c r="H1302" s="22">
        <f>COUNTIF(B:B,B1302)</f>
        <v>4</v>
      </c>
      <c r="I1302" t="str">
        <f>VLOOKUP(B1302,'controle 2022'!A:D,4,0)</f>
        <v>In dienst</v>
      </c>
    </row>
    <row r="1303" spans="1:9">
      <c r="A1303" s="45" t="s">
        <v>14</v>
      </c>
      <c r="B1303" s="27">
        <v>20542</v>
      </c>
      <c r="C1303" s="27" t="str">
        <f>VLOOKUP(B1303,chauffeurslijst!A:B,2,0)</f>
        <v>Kizilmese Emra</v>
      </c>
      <c r="D1303" s="81">
        <v>42320</v>
      </c>
      <c r="E1303" s="38" t="s">
        <v>1359</v>
      </c>
      <c r="F1303" s="38">
        <f t="shared" si="44"/>
        <v>11</v>
      </c>
      <c r="G1303" s="22">
        <f t="shared" si="45"/>
        <v>2015</v>
      </c>
      <c r="H1303" s="22">
        <f>COUNTIF(B:B,B1303)</f>
        <v>4</v>
      </c>
      <c r="I1303" t="str">
        <f>VLOOKUP(B1303,'controle 2022'!A:D,4,0)</f>
        <v>In dienst</v>
      </c>
    </row>
    <row r="1304" spans="1:9" ht="105">
      <c r="A1304" s="45" t="s">
        <v>77</v>
      </c>
      <c r="B1304" s="27">
        <v>20542</v>
      </c>
      <c r="C1304" s="27" t="str">
        <f>VLOOKUP(B1304,chauffeurslijst!A:B,2,0)</f>
        <v>Kizilmese Emra</v>
      </c>
      <c r="D1304" s="81">
        <v>42752</v>
      </c>
      <c r="E1304" s="38" t="s">
        <v>1360</v>
      </c>
      <c r="F1304" s="38">
        <f t="shared" si="44"/>
        <v>1</v>
      </c>
      <c r="G1304" s="22">
        <f t="shared" si="45"/>
        <v>2017</v>
      </c>
      <c r="H1304" s="22">
        <f>COUNTIF(B:B,B1304)</f>
        <v>4</v>
      </c>
      <c r="I1304" t="str">
        <f>VLOOKUP(B1304,'controle 2022'!A:D,4,0)</f>
        <v>In dienst</v>
      </c>
    </row>
    <row r="1305" spans="1:9">
      <c r="A1305" s="45" t="s">
        <v>1361</v>
      </c>
      <c r="B1305" s="27">
        <v>20542</v>
      </c>
      <c r="C1305" s="27" t="s">
        <v>1362</v>
      </c>
      <c r="D1305" s="81">
        <v>44681</v>
      </c>
      <c r="E1305" s="38" t="s">
        <v>1363</v>
      </c>
      <c r="F1305" s="38">
        <f t="shared" si="44"/>
        <v>4</v>
      </c>
      <c r="G1305" s="22">
        <f t="shared" si="45"/>
        <v>2022</v>
      </c>
      <c r="H1305" s="22">
        <f>COUNTIF(B:B,B1305)</f>
        <v>4</v>
      </c>
      <c r="I1305" t="str">
        <f>VLOOKUP(B1305,'controle 2022'!A:D,4,0)</f>
        <v>In dienst</v>
      </c>
    </row>
    <row r="1306" spans="1:9">
      <c r="A1306" s="47" t="s">
        <v>38</v>
      </c>
      <c r="B1306" s="27">
        <v>20543</v>
      </c>
      <c r="C1306" s="27" t="str">
        <f>VLOOKUP(B1306,chauffeurslijst!A:B,2,0)</f>
        <v>Pekdemir Ilkmur</v>
      </c>
      <c r="D1306" s="81">
        <v>42082</v>
      </c>
      <c r="E1306" s="38" t="s">
        <v>1364</v>
      </c>
      <c r="F1306" s="38">
        <f t="shared" si="44"/>
        <v>3</v>
      </c>
      <c r="G1306" s="22">
        <f t="shared" si="45"/>
        <v>2015</v>
      </c>
      <c r="H1306" s="22">
        <f>COUNTIF(B:B,B1306)</f>
        <v>11</v>
      </c>
      <c r="I1306" t="str">
        <f>VLOOKUP(B1306,'controle 2022'!A:D,4,0)</f>
        <v>In dienst</v>
      </c>
    </row>
    <row r="1307" spans="1:9">
      <c r="A1307" s="45" t="s">
        <v>9</v>
      </c>
      <c r="B1307" s="27">
        <v>20543</v>
      </c>
      <c r="C1307" s="27" t="str">
        <f>VLOOKUP(B1307,chauffeurslijst!A:B,2,0)</f>
        <v>Pekdemir Ilkmur</v>
      </c>
      <c r="D1307" s="81">
        <v>42759</v>
      </c>
      <c r="E1307" s="38" t="s">
        <v>1365</v>
      </c>
      <c r="F1307" s="38">
        <f t="shared" si="44"/>
        <v>1</v>
      </c>
      <c r="G1307" s="22">
        <f t="shared" si="45"/>
        <v>2017</v>
      </c>
      <c r="H1307" s="22">
        <f>COUNTIF(B:B,B1307)</f>
        <v>11</v>
      </c>
      <c r="I1307" t="str">
        <f>VLOOKUP(B1307,'controle 2022'!A:D,4,0)</f>
        <v>In dienst</v>
      </c>
    </row>
    <row r="1308" spans="1:9" ht="30">
      <c r="A1308" s="47" t="s">
        <v>23</v>
      </c>
      <c r="B1308" s="27">
        <v>20543</v>
      </c>
      <c r="C1308" s="27" t="str">
        <f>VLOOKUP(B1308,chauffeurslijst!A:B,2,0)</f>
        <v>Pekdemir Ilkmur</v>
      </c>
      <c r="D1308" s="81">
        <v>42822</v>
      </c>
      <c r="E1308" s="38" t="s">
        <v>1366</v>
      </c>
      <c r="F1308" s="38">
        <f t="shared" si="44"/>
        <v>3</v>
      </c>
      <c r="G1308" s="22">
        <f t="shared" si="45"/>
        <v>2017</v>
      </c>
      <c r="H1308" s="22">
        <f>COUNTIF(B:B,B1308)</f>
        <v>11</v>
      </c>
      <c r="I1308" t="str">
        <f>VLOOKUP(B1308,'controle 2022'!A:D,4,0)</f>
        <v>In dienst</v>
      </c>
    </row>
    <row r="1309" spans="1:9">
      <c r="A1309" s="45" t="s">
        <v>9</v>
      </c>
      <c r="B1309" s="27">
        <v>20543</v>
      </c>
      <c r="C1309" s="27" t="str">
        <f>VLOOKUP(B1309,chauffeurslijst!A:B,2,0)</f>
        <v>Pekdemir Ilkmur</v>
      </c>
      <c r="D1309" s="81">
        <v>42838</v>
      </c>
      <c r="E1309" s="38" t="s">
        <v>1367</v>
      </c>
      <c r="F1309" s="38">
        <f t="shared" si="44"/>
        <v>4</v>
      </c>
      <c r="G1309" s="22">
        <f t="shared" si="45"/>
        <v>2017</v>
      </c>
      <c r="H1309" s="22">
        <f>COUNTIF(B:B,B1309)</f>
        <v>11</v>
      </c>
      <c r="I1309" t="str">
        <f>VLOOKUP(B1309,'controle 2022'!A:D,4,0)</f>
        <v>In dienst</v>
      </c>
    </row>
    <row r="1310" spans="1:9" ht="60">
      <c r="A1310" s="47" t="s">
        <v>27</v>
      </c>
      <c r="B1310" s="27">
        <v>20543</v>
      </c>
      <c r="C1310" s="27" t="str">
        <f>VLOOKUP(B1310,chauffeurslijst!A:B,2,0)</f>
        <v>Pekdemir Ilkmur</v>
      </c>
      <c r="D1310" s="81">
        <v>42870</v>
      </c>
      <c r="E1310" s="38" t="s">
        <v>1368</v>
      </c>
      <c r="F1310" s="38">
        <f t="shared" si="44"/>
        <v>5</v>
      </c>
      <c r="G1310" s="22">
        <f t="shared" si="45"/>
        <v>2017</v>
      </c>
      <c r="H1310" s="22">
        <f>COUNTIF(B:B,B1310)</f>
        <v>11</v>
      </c>
      <c r="I1310" t="str">
        <f>VLOOKUP(B1310,'controle 2022'!A:D,4,0)</f>
        <v>In dienst</v>
      </c>
    </row>
    <row r="1311" spans="1:9">
      <c r="A1311" s="45" t="s">
        <v>9</v>
      </c>
      <c r="B1311" s="27">
        <v>20543</v>
      </c>
      <c r="C1311" s="27" t="str">
        <f>VLOOKUP(B1311,chauffeurslijst!A:B,2,0)</f>
        <v>Pekdemir Ilkmur</v>
      </c>
      <c r="D1311" s="81">
        <v>42895</v>
      </c>
      <c r="E1311" s="38" t="s">
        <v>835</v>
      </c>
      <c r="F1311" s="38">
        <f t="shared" si="44"/>
        <v>6</v>
      </c>
      <c r="G1311" s="22">
        <f t="shared" si="45"/>
        <v>2017</v>
      </c>
      <c r="H1311" s="22">
        <f>COUNTIF(B:B,B1311)</f>
        <v>11</v>
      </c>
      <c r="I1311" t="str">
        <f>VLOOKUP(B1311,'controle 2022'!A:D,4,0)</f>
        <v>In dienst</v>
      </c>
    </row>
    <row r="1312" spans="1:9">
      <c r="A1312" s="47" t="s">
        <v>23</v>
      </c>
      <c r="B1312" s="27">
        <v>20543</v>
      </c>
      <c r="C1312" s="27" t="str">
        <f>VLOOKUP(B1312,chauffeurslijst!A:B,2,0)</f>
        <v>Pekdemir Ilkmur</v>
      </c>
      <c r="D1312" s="81">
        <v>42912</v>
      </c>
      <c r="E1312" s="38" t="s">
        <v>1369</v>
      </c>
      <c r="F1312" s="38">
        <f t="shared" si="44"/>
        <v>6</v>
      </c>
      <c r="G1312" s="22">
        <f t="shared" si="45"/>
        <v>2017</v>
      </c>
      <c r="H1312" s="22">
        <f>COUNTIF(B:B,B1312)</f>
        <v>11</v>
      </c>
      <c r="I1312" t="str">
        <f>VLOOKUP(B1312,'controle 2022'!A:D,4,0)</f>
        <v>In dienst</v>
      </c>
    </row>
    <row r="1313" spans="1:9">
      <c r="A1313" s="45" t="s">
        <v>9</v>
      </c>
      <c r="B1313" s="27">
        <v>20543</v>
      </c>
      <c r="C1313" s="27" t="str">
        <f>VLOOKUP(B1313,chauffeurslijst!A:B,2,0)</f>
        <v>Pekdemir Ilkmur</v>
      </c>
      <c r="D1313" s="81">
        <v>42984</v>
      </c>
      <c r="E1313" s="38" t="s">
        <v>1370</v>
      </c>
      <c r="F1313" s="38">
        <f t="shared" si="44"/>
        <v>9</v>
      </c>
      <c r="G1313" s="22">
        <f t="shared" si="45"/>
        <v>2017</v>
      </c>
      <c r="H1313" s="22">
        <f>COUNTIF(B:B,B1313)</f>
        <v>11</v>
      </c>
      <c r="I1313" t="str">
        <f>VLOOKUP(B1313,'controle 2022'!A:D,4,0)</f>
        <v>In dienst</v>
      </c>
    </row>
    <row r="1314" spans="1:9" ht="30">
      <c r="A1314" s="45" t="s">
        <v>79</v>
      </c>
      <c r="B1314" s="27">
        <v>20543</v>
      </c>
      <c r="C1314" s="27" t="str">
        <f>IF(ISNA(VLOOKUP(B1314,chauffeurslijst!A:B,2,0)),"",(VLOOKUP(B1314,chauffeurslijst!A:B,2,0)))</f>
        <v>Pekdemir Ilkmur</v>
      </c>
      <c r="D1314" s="81">
        <v>43063</v>
      </c>
      <c r="E1314" s="38" t="s">
        <v>1371</v>
      </c>
      <c r="F1314" s="38">
        <f t="shared" si="44"/>
        <v>11</v>
      </c>
      <c r="G1314" s="22">
        <f t="shared" si="45"/>
        <v>2017</v>
      </c>
      <c r="H1314" s="22">
        <f>COUNTIF(B:B,B1314)</f>
        <v>11</v>
      </c>
      <c r="I1314" t="str">
        <f>VLOOKUP(B1314,'controle 2022'!A:D,4,0)</f>
        <v>In dienst</v>
      </c>
    </row>
    <row r="1315" spans="1:9">
      <c r="A1315" s="47" t="s">
        <v>27</v>
      </c>
      <c r="B1315" s="27">
        <v>20543</v>
      </c>
      <c r="C1315" s="27" t="str">
        <f>VLOOKUP(B1315,chauffeurslijst!A:B,2,0)</f>
        <v>Pekdemir Ilkmur</v>
      </c>
      <c r="D1315" s="81">
        <v>43434</v>
      </c>
      <c r="E1315" s="38" t="s">
        <v>1372</v>
      </c>
      <c r="F1315" s="38">
        <f t="shared" si="44"/>
        <v>11</v>
      </c>
      <c r="G1315" s="22">
        <f t="shared" si="45"/>
        <v>2018</v>
      </c>
      <c r="H1315" s="22">
        <f>COUNTIF(B:B,B1315)</f>
        <v>11</v>
      </c>
      <c r="I1315" t="str">
        <f>VLOOKUP(B1315,'controle 2022'!A:D,4,0)</f>
        <v>In dienst</v>
      </c>
    </row>
    <row r="1316" spans="1:9" ht="135">
      <c r="A1316" s="45" t="s">
        <v>1373</v>
      </c>
      <c r="B1316" s="27">
        <v>20543</v>
      </c>
      <c r="C1316" s="27" t="str">
        <f>VLOOKUP(B1316,chauffeurslijst!A:B,2,0)</f>
        <v>Pekdemir Ilkmur</v>
      </c>
      <c r="D1316" s="81">
        <v>43656</v>
      </c>
      <c r="E1316" s="38" t="s">
        <v>1374</v>
      </c>
      <c r="F1316" s="38">
        <f t="shared" si="44"/>
        <v>7</v>
      </c>
      <c r="G1316" s="22">
        <f t="shared" si="45"/>
        <v>2019</v>
      </c>
      <c r="H1316" s="22">
        <f>COUNTIF(B:B,B1316)</f>
        <v>11</v>
      </c>
      <c r="I1316" t="str">
        <f>VLOOKUP(B1316,'controle 2022'!A:D,4,0)</f>
        <v>In dienst</v>
      </c>
    </row>
    <row r="1317" spans="1:9">
      <c r="A1317" s="45" t="s">
        <v>9</v>
      </c>
      <c r="B1317" s="27">
        <v>20610</v>
      </c>
      <c r="C1317" s="27" t="str">
        <f>VLOOKUP(B1317,chauffeurslijst!A:B,2,0)</f>
        <v>Imschoot Frederik</v>
      </c>
      <c r="D1317" s="81">
        <v>42571</v>
      </c>
      <c r="E1317" s="38" t="s">
        <v>22</v>
      </c>
      <c r="F1317" s="38">
        <f t="shared" si="44"/>
        <v>7</v>
      </c>
      <c r="G1317" s="22">
        <f t="shared" si="45"/>
        <v>2016</v>
      </c>
      <c r="H1317" s="22">
        <f>COUNTIF(B:B,B1317)</f>
        <v>5</v>
      </c>
      <c r="I1317" t="str">
        <f>VLOOKUP(B1317,'controle 2022'!A:D,4,0)</f>
        <v>In dienst</v>
      </c>
    </row>
    <row r="1318" spans="1:9" ht="60">
      <c r="A1318" s="45" t="s">
        <v>77</v>
      </c>
      <c r="B1318" s="27">
        <v>20610</v>
      </c>
      <c r="C1318" s="27" t="str">
        <f>VLOOKUP(B1318,chauffeurslijst!A:B,2,0)</f>
        <v>Imschoot Frederik</v>
      </c>
      <c r="D1318" s="81">
        <v>42656</v>
      </c>
      <c r="E1318" s="38" t="s">
        <v>1375</v>
      </c>
      <c r="F1318" s="38">
        <f t="shared" ref="F1318:F1381" si="46">MONTH(D1318)</f>
        <v>10</v>
      </c>
      <c r="G1318" s="22">
        <f t="shared" ref="G1318:G1381" si="47">YEAR(D1318)</f>
        <v>2016</v>
      </c>
      <c r="H1318" s="22">
        <f>COUNTIF(B:B,B1318)</f>
        <v>5</v>
      </c>
      <c r="I1318" t="str">
        <f>VLOOKUP(B1318,'controle 2022'!A:D,4,0)</f>
        <v>In dienst</v>
      </c>
    </row>
    <row r="1319" spans="1:9" ht="30">
      <c r="A1319" s="45" t="s">
        <v>27</v>
      </c>
      <c r="B1319" s="27">
        <v>20610</v>
      </c>
      <c r="C1319" s="27" t="str">
        <f>VLOOKUP(B1319,chauffeurslijst!A:B,2,0)</f>
        <v>Imschoot Frederik</v>
      </c>
      <c r="D1319" s="81">
        <v>42656</v>
      </c>
      <c r="E1319" s="38" t="s">
        <v>1376</v>
      </c>
      <c r="F1319" s="38">
        <f t="shared" si="46"/>
        <v>10</v>
      </c>
      <c r="G1319" s="22">
        <f t="shared" si="47"/>
        <v>2016</v>
      </c>
      <c r="H1319" s="22">
        <f>COUNTIF(B:B,B1319)</f>
        <v>5</v>
      </c>
      <c r="I1319" t="str">
        <f>VLOOKUP(B1319,'controle 2022'!A:D,4,0)</f>
        <v>In dienst</v>
      </c>
    </row>
    <row r="1320" spans="1:9">
      <c r="A1320" s="45" t="s">
        <v>27</v>
      </c>
      <c r="B1320" s="27">
        <v>20610</v>
      </c>
      <c r="C1320" s="27" t="str">
        <f>VLOOKUP(B1320,chauffeurslijst!A:B,2,0)</f>
        <v>Imschoot Frederik</v>
      </c>
      <c r="D1320" s="81">
        <v>43486</v>
      </c>
      <c r="E1320" s="38" t="s">
        <v>1377</v>
      </c>
      <c r="F1320" s="38">
        <f t="shared" si="46"/>
        <v>1</v>
      </c>
      <c r="G1320" s="22">
        <f t="shared" si="47"/>
        <v>2019</v>
      </c>
      <c r="H1320" s="22">
        <f>COUNTIF(B:B,B1320)</f>
        <v>5</v>
      </c>
      <c r="I1320" t="str">
        <f>VLOOKUP(B1320,'controle 2022'!A:D,4,0)</f>
        <v>In dienst</v>
      </c>
    </row>
    <row r="1321" spans="1:9">
      <c r="A1321" s="45" t="s">
        <v>38</v>
      </c>
      <c r="B1321" s="27">
        <v>20610</v>
      </c>
      <c r="C1321" s="27" t="str">
        <f>VLOOKUP(B1321,chauffeurslijst!A:B,2,0)</f>
        <v>Imschoot Frederik</v>
      </c>
      <c r="D1321" s="81">
        <v>43749</v>
      </c>
      <c r="E1321" s="38" t="s">
        <v>1378</v>
      </c>
      <c r="F1321" s="38">
        <f t="shared" si="46"/>
        <v>10</v>
      </c>
      <c r="G1321" s="22">
        <f t="shared" si="47"/>
        <v>2019</v>
      </c>
      <c r="H1321" s="22">
        <f>COUNTIF(B:B,B1321)</f>
        <v>5</v>
      </c>
      <c r="I1321" t="str">
        <f>VLOOKUP(B1321,'controle 2022'!A:D,4,0)</f>
        <v>In dienst</v>
      </c>
    </row>
    <row r="1322" spans="1:9" ht="30">
      <c r="A1322" s="47" t="s">
        <v>38</v>
      </c>
      <c r="B1322" s="27">
        <v>20612</v>
      </c>
      <c r="C1322" s="27" t="str">
        <f>VLOOKUP(B1322,chauffeurslijst!A:B,2,0)</f>
        <v>Vonck Sandra</v>
      </c>
      <c r="D1322" s="81">
        <v>41578</v>
      </c>
      <c r="E1322" s="90" t="s">
        <v>1379</v>
      </c>
      <c r="F1322" s="38">
        <f t="shared" si="46"/>
        <v>10</v>
      </c>
      <c r="G1322" s="22">
        <f t="shared" si="47"/>
        <v>2013</v>
      </c>
      <c r="H1322" s="22">
        <f>COUNTIF(B:B,B1322)</f>
        <v>2</v>
      </c>
      <c r="I1322" t="str">
        <f>VLOOKUP(B1322,'controle 2022'!A:D,4,0)</f>
        <v>In dienst</v>
      </c>
    </row>
    <row r="1323" spans="1:9">
      <c r="A1323" s="47" t="s">
        <v>38</v>
      </c>
      <c r="B1323" s="27">
        <v>20612</v>
      </c>
      <c r="C1323" s="27" t="str">
        <f>VLOOKUP(B1323,chauffeurslijst!A:B,2,0)</f>
        <v>Vonck Sandra</v>
      </c>
      <c r="D1323" s="81">
        <v>41585</v>
      </c>
      <c r="E1323" s="38" t="s">
        <v>1380</v>
      </c>
      <c r="F1323" s="38">
        <f t="shared" si="46"/>
        <v>11</v>
      </c>
      <c r="G1323" s="22">
        <f t="shared" si="47"/>
        <v>2013</v>
      </c>
      <c r="H1323" s="22">
        <f>COUNTIF(B:B,B1323)</f>
        <v>2</v>
      </c>
      <c r="I1323" t="str">
        <f>VLOOKUP(B1323,'controle 2022'!A:D,4,0)</f>
        <v>In dienst</v>
      </c>
    </row>
    <row r="1324" spans="1:9" ht="45">
      <c r="A1324" s="45" t="s">
        <v>14</v>
      </c>
      <c r="B1324" s="27">
        <v>20653</v>
      </c>
      <c r="C1324" s="27" t="str">
        <f>VLOOKUP(B1324,chauffeurslijst!A:B,2,0)</f>
        <v>Mestdag Marius</v>
      </c>
      <c r="D1324" s="81">
        <v>42634</v>
      </c>
      <c r="E1324" s="38" t="s">
        <v>1381</v>
      </c>
      <c r="F1324" s="38">
        <f t="shared" si="46"/>
        <v>9</v>
      </c>
      <c r="G1324" s="22">
        <f t="shared" si="47"/>
        <v>2016</v>
      </c>
      <c r="H1324" s="22">
        <f>COUNTIF(B:B,B1324)</f>
        <v>7</v>
      </c>
      <c r="I1324" t="str">
        <f>VLOOKUP(B1324,'controle 2022'!A:D,4,0)</f>
        <v>In dienst</v>
      </c>
    </row>
    <row r="1325" spans="1:9" ht="45">
      <c r="A1325" s="47" t="s">
        <v>23</v>
      </c>
      <c r="B1325" s="27">
        <v>20653</v>
      </c>
      <c r="C1325" s="27" t="str">
        <f>VLOOKUP(B1325,chauffeurslijst!A:B,2,0)</f>
        <v>Mestdag Marius</v>
      </c>
      <c r="D1325" s="81">
        <v>42935</v>
      </c>
      <c r="E1325" s="38" t="s">
        <v>1382</v>
      </c>
      <c r="F1325" s="38">
        <f t="shared" si="46"/>
        <v>7</v>
      </c>
      <c r="G1325" s="22">
        <f t="shared" si="47"/>
        <v>2017</v>
      </c>
      <c r="H1325" s="22">
        <f>COUNTIF(B:B,B1325)</f>
        <v>7</v>
      </c>
      <c r="I1325" t="str">
        <f>VLOOKUP(B1325,'controle 2022'!A:D,4,0)</f>
        <v>In dienst</v>
      </c>
    </row>
    <row r="1326" spans="1:9">
      <c r="A1326" s="45" t="s">
        <v>9</v>
      </c>
      <c r="B1326" s="27">
        <v>20653</v>
      </c>
      <c r="C1326" s="27" t="str">
        <f>VLOOKUP(B1326,chauffeurslijst!A:B,2,0)</f>
        <v>Mestdag Marius</v>
      </c>
      <c r="D1326" s="81">
        <v>42982</v>
      </c>
      <c r="E1326" s="38" t="s">
        <v>1383</v>
      </c>
      <c r="F1326" s="38">
        <f t="shared" si="46"/>
        <v>9</v>
      </c>
      <c r="G1326" s="22">
        <f t="shared" si="47"/>
        <v>2017</v>
      </c>
      <c r="H1326" s="22">
        <f>COUNTIF(B:B,B1326)</f>
        <v>7</v>
      </c>
      <c r="I1326" t="str">
        <f>VLOOKUP(B1326,'controle 2022'!A:D,4,0)</f>
        <v>In dienst</v>
      </c>
    </row>
    <row r="1327" spans="1:9" ht="75">
      <c r="A1327" s="45" t="s">
        <v>25</v>
      </c>
      <c r="B1327" s="27">
        <v>20653</v>
      </c>
      <c r="C1327" s="27" t="str">
        <f>VLOOKUP(B1327,chauffeurslijst!A:B,2,0)</f>
        <v>Mestdag Marius</v>
      </c>
      <c r="D1327" s="81">
        <v>43753</v>
      </c>
      <c r="E1327" s="38" t="s">
        <v>1384</v>
      </c>
      <c r="F1327" s="38">
        <f t="shared" si="46"/>
        <v>10</v>
      </c>
      <c r="G1327" s="22">
        <f t="shared" si="47"/>
        <v>2019</v>
      </c>
      <c r="H1327" s="22">
        <f>COUNTIF(B:B,B1327)</f>
        <v>7</v>
      </c>
      <c r="I1327" t="str">
        <f>VLOOKUP(B1327,'controle 2022'!A:D,4,0)</f>
        <v>In dienst</v>
      </c>
    </row>
    <row r="1328" spans="1:9" ht="195">
      <c r="A1328" s="45" t="s">
        <v>25</v>
      </c>
      <c r="B1328" s="27">
        <v>20653</v>
      </c>
      <c r="C1328" s="27" t="str">
        <f>VLOOKUP(B1328,chauffeurslijst!A:B,2,0)</f>
        <v>Mestdag Marius</v>
      </c>
      <c r="D1328" s="81">
        <v>43768</v>
      </c>
      <c r="E1328" s="38" t="s">
        <v>1385</v>
      </c>
      <c r="F1328" s="38">
        <f t="shared" si="46"/>
        <v>10</v>
      </c>
      <c r="G1328" s="22">
        <f t="shared" si="47"/>
        <v>2019</v>
      </c>
      <c r="H1328" s="22">
        <f>COUNTIF(B:B,B1328)</f>
        <v>7</v>
      </c>
      <c r="I1328" t="str">
        <f>VLOOKUP(B1328,'controle 2022'!A:D,4,0)</f>
        <v>In dienst</v>
      </c>
    </row>
    <row r="1329" spans="1:9" ht="60">
      <c r="A1329" s="45" t="s">
        <v>1386</v>
      </c>
      <c r="B1329" s="27">
        <v>20653</v>
      </c>
      <c r="C1329" s="27" t="str">
        <f>VLOOKUP(B1329,chauffeurslijst!A:B,2,0)</f>
        <v>Mestdag Marius</v>
      </c>
      <c r="D1329" s="81">
        <v>44973</v>
      </c>
      <c r="E1329" s="38" t="s">
        <v>1387</v>
      </c>
      <c r="F1329" s="38">
        <f t="shared" si="46"/>
        <v>2</v>
      </c>
      <c r="G1329" s="22">
        <f t="shared" si="47"/>
        <v>2023</v>
      </c>
      <c r="H1329" s="22">
        <f>COUNTIF(B:B,B1329)</f>
        <v>7</v>
      </c>
      <c r="I1329" t="str">
        <f>VLOOKUP(B1329,'controle 2022'!A:D,4,0)</f>
        <v>In dienst</v>
      </c>
    </row>
    <row r="1330" spans="1:9" ht="60">
      <c r="A1330" s="45" t="s">
        <v>27</v>
      </c>
      <c r="B1330" s="27">
        <v>20653</v>
      </c>
      <c r="C1330" s="27" t="str">
        <f>VLOOKUP(B1330,chauffeurslijst!A:B,2,0)</f>
        <v>Mestdag Marius</v>
      </c>
      <c r="D1330" s="81">
        <v>45477</v>
      </c>
      <c r="E1330" s="38" t="s">
        <v>1388</v>
      </c>
      <c r="F1330" s="38">
        <f t="shared" si="46"/>
        <v>7</v>
      </c>
      <c r="G1330" s="22">
        <f t="shared" si="47"/>
        <v>2024</v>
      </c>
      <c r="H1330" s="22">
        <f>COUNTIF(B:B,B1330)</f>
        <v>7</v>
      </c>
      <c r="I1330" t="str">
        <f>VLOOKUP(B1330,'controle 2022'!A:D,4,0)</f>
        <v>In dienst</v>
      </c>
    </row>
    <row r="1331" spans="1:9">
      <c r="A1331" s="45" t="s">
        <v>27</v>
      </c>
      <c r="B1331" s="27">
        <v>20655</v>
      </c>
      <c r="C1331" s="27" t="str">
        <f>VLOOKUP(B1331,chauffeurslijst!A:B,2,0)</f>
        <v>Rivière Andy</v>
      </c>
      <c r="D1331" s="81">
        <v>40233</v>
      </c>
      <c r="E1331" s="38" t="s">
        <v>1389</v>
      </c>
      <c r="F1331" s="38">
        <f t="shared" si="46"/>
        <v>2</v>
      </c>
      <c r="G1331" s="22">
        <f t="shared" si="47"/>
        <v>2010</v>
      </c>
      <c r="H1331" s="22">
        <f>COUNTIF(B:B,B1331)</f>
        <v>8</v>
      </c>
      <c r="I1331" t="str">
        <f>VLOOKUP(B1331,'controle 2022'!A:D,4,0)</f>
        <v>In dienst</v>
      </c>
    </row>
    <row r="1332" spans="1:9">
      <c r="A1332" s="47" t="s">
        <v>38</v>
      </c>
      <c r="B1332" s="27">
        <v>20655</v>
      </c>
      <c r="C1332" s="27" t="str">
        <f>VLOOKUP(B1332,chauffeurslijst!A:B,2,0)</f>
        <v>Rivière Andy</v>
      </c>
      <c r="D1332" s="81">
        <v>41591</v>
      </c>
      <c r="E1332" s="38" t="s">
        <v>1390</v>
      </c>
      <c r="F1332" s="38">
        <f t="shared" si="46"/>
        <v>11</v>
      </c>
      <c r="G1332" s="22">
        <f t="shared" si="47"/>
        <v>2013</v>
      </c>
      <c r="H1332" s="22">
        <f>COUNTIF(B:B,B1332)</f>
        <v>8</v>
      </c>
      <c r="I1332" t="str">
        <f>VLOOKUP(B1332,'controle 2022'!A:D,4,0)</f>
        <v>In dienst</v>
      </c>
    </row>
    <row r="1333" spans="1:9">
      <c r="A1333" s="45" t="s">
        <v>9</v>
      </c>
      <c r="B1333" s="27">
        <v>20655</v>
      </c>
      <c r="C1333" s="27" t="str">
        <f>VLOOKUP(B1333,chauffeurslijst!A:B,2,0)</f>
        <v>Rivière Andy</v>
      </c>
      <c r="D1333" s="81">
        <v>41703</v>
      </c>
      <c r="E1333" s="38" t="s">
        <v>44</v>
      </c>
      <c r="F1333" s="38">
        <f t="shared" si="46"/>
        <v>3</v>
      </c>
      <c r="G1333" s="22">
        <f t="shared" si="47"/>
        <v>2014</v>
      </c>
      <c r="H1333" s="22">
        <f>COUNTIF(B:B,B1333)</f>
        <v>8</v>
      </c>
      <c r="I1333" t="str">
        <f>VLOOKUP(B1333,'controle 2022'!A:D,4,0)</f>
        <v>In dienst</v>
      </c>
    </row>
    <row r="1334" spans="1:9" ht="30">
      <c r="A1334" s="47" t="s">
        <v>38</v>
      </c>
      <c r="B1334" s="27">
        <v>20655</v>
      </c>
      <c r="C1334" s="27" t="str">
        <f>VLOOKUP(B1334,chauffeurslijst!A:B,2,0)</f>
        <v>Rivière Andy</v>
      </c>
      <c r="D1334" s="81">
        <v>42108</v>
      </c>
      <c r="E1334" s="38" t="s">
        <v>1391</v>
      </c>
      <c r="F1334" s="38">
        <f t="shared" si="46"/>
        <v>4</v>
      </c>
      <c r="G1334" s="22">
        <f t="shared" si="47"/>
        <v>2015</v>
      </c>
      <c r="H1334" s="22">
        <f>COUNTIF(B:B,B1334)</f>
        <v>8</v>
      </c>
      <c r="I1334" t="str">
        <f>VLOOKUP(B1334,'controle 2022'!A:D,4,0)</f>
        <v>In dienst</v>
      </c>
    </row>
    <row r="1335" spans="1:9">
      <c r="A1335" s="45" t="s">
        <v>65</v>
      </c>
      <c r="B1335" s="27">
        <v>20655</v>
      </c>
      <c r="C1335" s="27" t="str">
        <f>VLOOKUP(B1335,chauffeurslijst!A:B,2,0)</f>
        <v>Rivière Andy</v>
      </c>
      <c r="D1335" s="81">
        <v>42195</v>
      </c>
      <c r="E1335" s="38" t="s">
        <v>1392</v>
      </c>
      <c r="F1335" s="38">
        <f t="shared" si="46"/>
        <v>7</v>
      </c>
      <c r="G1335" s="22">
        <f t="shared" si="47"/>
        <v>2015</v>
      </c>
      <c r="H1335" s="22">
        <f>COUNTIF(B:B,B1335)</f>
        <v>8</v>
      </c>
      <c r="I1335" t="str">
        <f>VLOOKUP(B1335,'controle 2022'!A:D,4,0)</f>
        <v>In dienst</v>
      </c>
    </row>
    <row r="1336" spans="1:9" ht="15" customHeight="1">
      <c r="A1336" s="45" t="s">
        <v>413</v>
      </c>
      <c r="B1336" s="27">
        <v>20655</v>
      </c>
      <c r="C1336" s="27" t="str">
        <f>VLOOKUP(B1336,chauffeurslijst!A:B,2,0)</f>
        <v>Rivière Andy</v>
      </c>
      <c r="D1336" s="81">
        <v>42195</v>
      </c>
      <c r="E1336" s="37" t="s">
        <v>1393</v>
      </c>
      <c r="F1336" s="38">
        <f t="shared" si="46"/>
        <v>7</v>
      </c>
      <c r="G1336" s="22">
        <f t="shared" si="47"/>
        <v>2015</v>
      </c>
      <c r="H1336" s="22">
        <f>COUNTIF(B:B,B1336)</f>
        <v>8</v>
      </c>
      <c r="I1336" t="str">
        <f>VLOOKUP(B1336,'controle 2022'!A:D,4,0)</f>
        <v>In dienst</v>
      </c>
    </row>
    <row r="1337" spans="1:9" ht="15" customHeight="1">
      <c r="A1337" s="47" t="s">
        <v>38</v>
      </c>
      <c r="B1337" s="27">
        <v>20655</v>
      </c>
      <c r="C1337" s="27" t="str">
        <f>VLOOKUP(B1337,chauffeurslijst!A:B,2,0)</f>
        <v>Rivière Andy</v>
      </c>
      <c r="D1337" s="81">
        <v>42195</v>
      </c>
      <c r="E1337" s="38" t="s">
        <v>1394</v>
      </c>
      <c r="F1337" s="38">
        <f t="shared" si="46"/>
        <v>7</v>
      </c>
      <c r="G1337" s="22">
        <f t="shared" si="47"/>
        <v>2015</v>
      </c>
      <c r="H1337" s="22">
        <f>COUNTIF(B:B,B1337)</f>
        <v>8</v>
      </c>
      <c r="I1337" t="str">
        <f>VLOOKUP(B1337,'controle 2022'!A:D,4,0)</f>
        <v>In dienst</v>
      </c>
    </row>
    <row r="1338" spans="1:9">
      <c r="A1338" s="47" t="s">
        <v>23</v>
      </c>
      <c r="B1338" s="27">
        <v>20655</v>
      </c>
      <c r="C1338" s="27" t="str">
        <f>VLOOKUP(B1338,chauffeurslijst!A:B,2,0)</f>
        <v>Rivière Andy</v>
      </c>
      <c r="D1338" s="81">
        <v>44497</v>
      </c>
      <c r="E1338" s="38" t="s">
        <v>1395</v>
      </c>
      <c r="F1338" s="38">
        <f t="shared" si="46"/>
        <v>10</v>
      </c>
      <c r="G1338" s="22">
        <f t="shared" si="47"/>
        <v>2021</v>
      </c>
      <c r="H1338" s="22">
        <f>COUNTIF(B:B,B1338)</f>
        <v>8</v>
      </c>
      <c r="I1338" t="str">
        <f>VLOOKUP(B1338,'controle 2022'!A:D,4,0)</f>
        <v>In dienst</v>
      </c>
    </row>
    <row r="1339" spans="1:9">
      <c r="A1339" s="45" t="s">
        <v>9</v>
      </c>
      <c r="B1339" s="27">
        <v>20656</v>
      </c>
      <c r="C1339" s="27" t="str">
        <f>VLOOKUP(B1339,chauffeurslijst!A:B,2,0)</f>
        <v>Vonck Bart</v>
      </c>
      <c r="D1339" s="81">
        <v>42034</v>
      </c>
      <c r="E1339" s="38" t="s">
        <v>1396</v>
      </c>
      <c r="F1339" s="38">
        <f t="shared" si="46"/>
        <v>1</v>
      </c>
      <c r="G1339" s="22">
        <f t="shared" si="47"/>
        <v>2015</v>
      </c>
      <c r="H1339" s="22">
        <f>COUNTIF(B:B,B1339)</f>
        <v>6</v>
      </c>
      <c r="I1339" t="str">
        <f>VLOOKUP(B1339,'controle 2022'!A:D,4,0)</f>
        <v>In dienst</v>
      </c>
    </row>
    <row r="1340" spans="1:9" ht="30">
      <c r="A1340" s="45" t="s">
        <v>25</v>
      </c>
      <c r="B1340" s="27">
        <v>20656</v>
      </c>
      <c r="C1340" s="27" t="str">
        <f>VLOOKUP(B1340,chauffeurslijst!A:B,2,0)</f>
        <v>Vonck Bart</v>
      </c>
      <c r="D1340" s="81">
        <v>42710</v>
      </c>
      <c r="E1340" s="38" t="s">
        <v>1397</v>
      </c>
      <c r="F1340" s="38">
        <f t="shared" si="46"/>
        <v>12</v>
      </c>
      <c r="G1340" s="22">
        <f t="shared" si="47"/>
        <v>2016</v>
      </c>
      <c r="H1340" s="22">
        <f>COUNTIF(B:B,B1340)</f>
        <v>6</v>
      </c>
      <c r="I1340" t="str">
        <f>VLOOKUP(B1340,'controle 2022'!A:D,4,0)</f>
        <v>In dienst</v>
      </c>
    </row>
    <row r="1341" spans="1:9" ht="30">
      <c r="A1341" s="47" t="s">
        <v>23</v>
      </c>
      <c r="B1341" s="27">
        <v>20656</v>
      </c>
      <c r="C1341" s="27" t="str">
        <f>VLOOKUP(B1341,chauffeurslijst!A:B,2,0)</f>
        <v>Vonck Bart</v>
      </c>
      <c r="D1341" s="81">
        <v>42935</v>
      </c>
      <c r="E1341" s="38" t="s">
        <v>1398</v>
      </c>
      <c r="F1341" s="38">
        <f t="shared" si="46"/>
        <v>7</v>
      </c>
      <c r="G1341" s="22">
        <f t="shared" si="47"/>
        <v>2017</v>
      </c>
      <c r="H1341" s="22">
        <f>COUNTIF(B:B,B1341)</f>
        <v>6</v>
      </c>
      <c r="I1341" t="str">
        <f>VLOOKUP(B1341,'controle 2022'!A:D,4,0)</f>
        <v>In dienst</v>
      </c>
    </row>
    <row r="1342" spans="1:9" ht="30">
      <c r="A1342" s="47" t="s">
        <v>23</v>
      </c>
      <c r="B1342" s="27">
        <v>20656</v>
      </c>
      <c r="C1342" s="27" t="str">
        <f>VLOOKUP(B1342,chauffeurslijst!A:B,2,0)</f>
        <v>Vonck Bart</v>
      </c>
      <c r="D1342" s="81">
        <v>43018</v>
      </c>
      <c r="E1342" s="38" t="s">
        <v>1399</v>
      </c>
      <c r="F1342" s="38">
        <f t="shared" si="46"/>
        <v>10</v>
      </c>
      <c r="G1342" s="22">
        <f t="shared" si="47"/>
        <v>2017</v>
      </c>
      <c r="H1342" s="22">
        <f>COUNTIF(B:B,B1342)</f>
        <v>6</v>
      </c>
      <c r="I1342" t="str">
        <f>VLOOKUP(B1342,'controle 2022'!A:D,4,0)</f>
        <v>In dienst</v>
      </c>
    </row>
    <row r="1343" spans="1:9">
      <c r="A1343" s="47" t="s">
        <v>23</v>
      </c>
      <c r="B1343" s="27">
        <v>20656</v>
      </c>
      <c r="C1343" s="27" t="str">
        <f>VLOOKUP(B1343,chauffeurslijst!A:B,2,0)</f>
        <v>Vonck Bart</v>
      </c>
      <c r="D1343" s="81">
        <v>43042</v>
      </c>
      <c r="E1343" s="38" t="s">
        <v>1400</v>
      </c>
      <c r="F1343" s="38">
        <f t="shared" si="46"/>
        <v>11</v>
      </c>
      <c r="G1343" s="22">
        <f t="shared" si="47"/>
        <v>2017</v>
      </c>
      <c r="H1343" s="22">
        <f>COUNTIF(B:B,B1343)</f>
        <v>6</v>
      </c>
      <c r="I1343" t="str">
        <f>VLOOKUP(B1343,'controle 2022'!A:D,4,0)</f>
        <v>In dienst</v>
      </c>
    </row>
    <row r="1344" spans="1:9">
      <c r="A1344" s="47" t="s">
        <v>128</v>
      </c>
      <c r="B1344" s="27">
        <v>20656</v>
      </c>
      <c r="C1344" s="27" t="s">
        <v>1401</v>
      </c>
      <c r="D1344" s="81">
        <v>45783</v>
      </c>
      <c r="E1344" s="38" t="s">
        <v>1402</v>
      </c>
      <c r="F1344" s="38">
        <f t="shared" si="46"/>
        <v>5</v>
      </c>
      <c r="G1344" s="22">
        <f t="shared" si="47"/>
        <v>2025</v>
      </c>
      <c r="H1344" s="22">
        <f>COUNTIF(B:B,B1344)</f>
        <v>6</v>
      </c>
      <c r="I1344" t="str">
        <f>VLOOKUP(B1344,'controle 2022'!A:D,4,0)</f>
        <v>In dienst</v>
      </c>
    </row>
    <row r="1345" spans="1:9">
      <c r="A1345" s="45" t="s">
        <v>38</v>
      </c>
      <c r="B1345" s="27">
        <v>20705</v>
      </c>
      <c r="C1345" s="27" t="str">
        <f>VLOOKUP(B1345,chauffeurslijst!A:B,2,0)</f>
        <v>Van Den Neste Diederik</v>
      </c>
      <c r="D1345" s="81">
        <v>42634</v>
      </c>
      <c r="E1345" s="38" t="s">
        <v>1403</v>
      </c>
      <c r="F1345" s="38">
        <f t="shared" si="46"/>
        <v>9</v>
      </c>
      <c r="G1345" s="22">
        <f t="shared" si="47"/>
        <v>2016</v>
      </c>
      <c r="H1345" s="22">
        <f>COUNTIF(B:B,B1345)</f>
        <v>1</v>
      </c>
      <c r="I1345" t="str">
        <f>VLOOKUP(B1345,'controle 2022'!A:D,4,0)</f>
        <v>In dienst</v>
      </c>
    </row>
    <row r="1346" spans="1:9" ht="45" customHeight="1">
      <c r="A1346" s="45" t="s">
        <v>9</v>
      </c>
      <c r="B1346" s="27">
        <v>20706</v>
      </c>
      <c r="C1346" s="27" t="str">
        <f>VLOOKUP(B1346,chauffeurslijst!A:B,2,0)</f>
        <v>De Coensel Christiaan</v>
      </c>
      <c r="D1346" s="81">
        <v>41703</v>
      </c>
      <c r="E1346" s="38" t="s">
        <v>44</v>
      </c>
      <c r="F1346" s="38">
        <f t="shared" si="46"/>
        <v>3</v>
      </c>
      <c r="G1346" s="22">
        <f t="shared" si="47"/>
        <v>2014</v>
      </c>
      <c r="H1346" s="22">
        <f>COUNTIF(B:B,B1346)</f>
        <v>5</v>
      </c>
      <c r="I1346" t="str">
        <f>VLOOKUP(B1346,'controle 2022'!A:D,4,0)</f>
        <v>In dienst</v>
      </c>
    </row>
    <row r="1347" spans="1:9" ht="30">
      <c r="A1347" s="45" t="s">
        <v>9</v>
      </c>
      <c r="B1347" s="27">
        <v>20706</v>
      </c>
      <c r="C1347" s="27" t="str">
        <f>VLOOKUP(B1347,chauffeurslijst!A:B,2,0)</f>
        <v>De Coensel Christiaan</v>
      </c>
      <c r="D1347" s="81">
        <v>42034</v>
      </c>
      <c r="E1347" s="38" t="s">
        <v>1404</v>
      </c>
      <c r="F1347" s="38">
        <f t="shared" si="46"/>
        <v>1</v>
      </c>
      <c r="G1347" s="22">
        <f t="shared" si="47"/>
        <v>2015</v>
      </c>
      <c r="H1347" s="22">
        <f>COUNTIF(B:B,B1347)</f>
        <v>5</v>
      </c>
      <c r="I1347" t="str">
        <f>VLOOKUP(B1347,'controle 2022'!A:D,4,0)</f>
        <v>In dienst</v>
      </c>
    </row>
    <row r="1348" spans="1:9" ht="30">
      <c r="A1348" s="45" t="s">
        <v>23</v>
      </c>
      <c r="B1348" s="27">
        <v>20706</v>
      </c>
      <c r="C1348" s="27" t="str">
        <f>VLOOKUP(B1348,chauffeurslijst!A:B,2,0)</f>
        <v>De Coensel Christiaan</v>
      </c>
      <c r="D1348" s="81">
        <v>43178</v>
      </c>
      <c r="E1348" s="38" t="s">
        <v>1405</v>
      </c>
      <c r="F1348" s="38">
        <f t="shared" si="46"/>
        <v>3</v>
      </c>
      <c r="G1348" s="22">
        <f t="shared" si="47"/>
        <v>2018</v>
      </c>
      <c r="H1348" s="22">
        <f>COUNTIF(B:B,B1348)</f>
        <v>5</v>
      </c>
      <c r="I1348" t="str">
        <f>VLOOKUP(B1348,'controle 2022'!A:D,4,0)</f>
        <v>In dienst</v>
      </c>
    </row>
    <row r="1349" spans="1:9">
      <c r="A1349" s="45" t="s">
        <v>9</v>
      </c>
      <c r="B1349" s="27">
        <v>20706</v>
      </c>
      <c r="C1349" s="27" t="str">
        <f>VLOOKUP(B1349,chauffeurslijst!A:B,2,0)</f>
        <v>De Coensel Christiaan</v>
      </c>
      <c r="D1349" s="81">
        <v>43278</v>
      </c>
      <c r="E1349" s="38" t="s">
        <v>22</v>
      </c>
      <c r="F1349" s="38">
        <f t="shared" si="46"/>
        <v>6</v>
      </c>
      <c r="G1349" s="22">
        <f t="shared" si="47"/>
        <v>2018</v>
      </c>
      <c r="H1349" s="22">
        <f>COUNTIF(B:B,B1349)</f>
        <v>5</v>
      </c>
      <c r="I1349" t="str">
        <f>VLOOKUP(B1349,'controle 2022'!A:D,4,0)</f>
        <v>In dienst</v>
      </c>
    </row>
    <row r="1350" spans="1:9" ht="45">
      <c r="A1350" s="45" t="s">
        <v>286</v>
      </c>
      <c r="B1350" s="27">
        <v>20706</v>
      </c>
      <c r="C1350" s="27" t="s">
        <v>1406</v>
      </c>
      <c r="D1350" s="81">
        <v>43707</v>
      </c>
      <c r="E1350" s="38" t="s">
        <v>1407</v>
      </c>
      <c r="F1350" s="38">
        <f t="shared" si="46"/>
        <v>8</v>
      </c>
      <c r="G1350" s="22">
        <f t="shared" si="47"/>
        <v>2019</v>
      </c>
      <c r="H1350" s="22">
        <f>COUNTIF(B:B,B1350)</f>
        <v>5</v>
      </c>
      <c r="I1350" t="str">
        <f>VLOOKUP(B1350,'controle 2022'!A:D,4,0)</f>
        <v>In dienst</v>
      </c>
    </row>
    <row r="1351" spans="1:9">
      <c r="A1351" s="45" t="s">
        <v>9</v>
      </c>
      <c r="B1351" s="27">
        <v>21121</v>
      </c>
      <c r="C1351" s="27" t="str">
        <f>VLOOKUP(B1351,chauffeurslijst!A:B,2,0)</f>
        <v>Laforce Mike</v>
      </c>
      <c r="D1351" s="81">
        <v>42212</v>
      </c>
      <c r="E1351" s="37" t="s">
        <v>1408</v>
      </c>
      <c r="F1351" s="38">
        <f t="shared" si="46"/>
        <v>7</v>
      </c>
      <c r="G1351" s="22">
        <f t="shared" si="47"/>
        <v>2015</v>
      </c>
      <c r="H1351" s="22">
        <f>COUNTIF(B:B,B1351)</f>
        <v>12</v>
      </c>
      <c r="I1351" t="str">
        <f>VLOOKUP(B1351,'controle 2022'!A:D,4,0)</f>
        <v>In dienst</v>
      </c>
    </row>
    <row r="1352" spans="1:9" ht="30">
      <c r="A1352" s="45" t="s">
        <v>27</v>
      </c>
      <c r="B1352" s="27">
        <v>21121</v>
      </c>
      <c r="C1352" s="27" t="str">
        <f>VLOOKUP(B1352,chauffeurslijst!A:B,2,0)</f>
        <v>Laforce Mike</v>
      </c>
      <c r="D1352" s="81">
        <v>42298</v>
      </c>
      <c r="E1352" s="38" t="s">
        <v>1409</v>
      </c>
      <c r="F1352" s="38">
        <f t="shared" si="46"/>
        <v>10</v>
      </c>
      <c r="G1352" s="22">
        <f t="shared" si="47"/>
        <v>2015</v>
      </c>
      <c r="H1352" s="22">
        <f>COUNTIF(B:B,B1352)</f>
        <v>12</v>
      </c>
      <c r="I1352" t="str">
        <f>VLOOKUP(B1352,'controle 2022'!A:D,4,0)</f>
        <v>In dienst</v>
      </c>
    </row>
    <row r="1353" spans="1:9">
      <c r="A1353" s="45" t="s">
        <v>14</v>
      </c>
      <c r="B1353" s="27">
        <v>21121</v>
      </c>
      <c r="C1353" s="27" t="str">
        <f>VLOOKUP(B1353,chauffeurslijst!A:B,2,0)</f>
        <v>Laforce Mike</v>
      </c>
      <c r="D1353" s="81">
        <v>42348</v>
      </c>
      <c r="E1353" s="37" t="s">
        <v>281</v>
      </c>
      <c r="F1353" s="38">
        <f t="shared" si="46"/>
        <v>12</v>
      </c>
      <c r="G1353" s="22">
        <f t="shared" si="47"/>
        <v>2015</v>
      </c>
      <c r="H1353" s="22">
        <f>COUNTIF(B:B,B1353)</f>
        <v>12</v>
      </c>
      <c r="I1353" t="str">
        <f>VLOOKUP(B1353,'controle 2022'!A:D,4,0)</f>
        <v>In dienst</v>
      </c>
    </row>
    <row r="1354" spans="1:9">
      <c r="A1354" s="45" t="s">
        <v>9</v>
      </c>
      <c r="B1354" s="27">
        <v>21121</v>
      </c>
      <c r="C1354" s="27" t="str">
        <f>VLOOKUP(B1354,chauffeurslijst!A:B,2,0)</f>
        <v>Laforce Mike</v>
      </c>
      <c r="D1354" s="81">
        <v>42395</v>
      </c>
      <c r="E1354" s="38" t="s">
        <v>22</v>
      </c>
      <c r="F1354" s="38">
        <f t="shared" si="46"/>
        <v>1</v>
      </c>
      <c r="G1354" s="22">
        <f t="shared" si="47"/>
        <v>2016</v>
      </c>
      <c r="H1354" s="22">
        <f>COUNTIF(B:B,B1354)</f>
        <v>12</v>
      </c>
      <c r="I1354" t="str">
        <f>VLOOKUP(B1354,'controle 2022'!A:D,4,0)</f>
        <v>In dienst</v>
      </c>
    </row>
    <row r="1355" spans="1:9">
      <c r="A1355" s="45" t="s">
        <v>9</v>
      </c>
      <c r="B1355" s="27">
        <v>21121</v>
      </c>
      <c r="C1355" s="27" t="str">
        <f>VLOOKUP(B1355,chauffeurslijst!A:B,2,0)</f>
        <v>Laforce Mike</v>
      </c>
      <c r="D1355" s="81">
        <v>42759</v>
      </c>
      <c r="E1355" s="38" t="s">
        <v>1410</v>
      </c>
      <c r="F1355" s="38">
        <f t="shared" si="46"/>
        <v>1</v>
      </c>
      <c r="G1355" s="22">
        <f t="shared" si="47"/>
        <v>2017</v>
      </c>
      <c r="H1355" s="22">
        <f>COUNTIF(B:B,B1355)</f>
        <v>12</v>
      </c>
      <c r="I1355" t="str">
        <f>VLOOKUP(B1355,'controle 2022'!A:D,4,0)</f>
        <v>In dienst</v>
      </c>
    </row>
    <row r="1356" spans="1:9" ht="30">
      <c r="A1356" s="47" t="s">
        <v>23</v>
      </c>
      <c r="B1356" s="27">
        <v>21121</v>
      </c>
      <c r="C1356" s="27" t="str">
        <f>VLOOKUP(B1356,chauffeurslijst!A:B,2,0)</f>
        <v>Laforce Mike</v>
      </c>
      <c r="D1356" s="81">
        <v>42821</v>
      </c>
      <c r="E1356" s="38" t="s">
        <v>1411</v>
      </c>
      <c r="F1356" s="38">
        <f t="shared" si="46"/>
        <v>3</v>
      </c>
      <c r="G1356" s="22">
        <f t="shared" si="47"/>
        <v>2017</v>
      </c>
      <c r="H1356" s="22">
        <f>COUNTIF(B:B,B1356)</f>
        <v>12</v>
      </c>
      <c r="I1356" t="str">
        <f>VLOOKUP(B1356,'controle 2022'!A:D,4,0)</f>
        <v>In dienst</v>
      </c>
    </row>
    <row r="1357" spans="1:9" ht="30">
      <c r="A1357" s="45" t="s">
        <v>38</v>
      </c>
      <c r="B1357" s="27">
        <v>21121</v>
      </c>
      <c r="C1357" s="27" t="str">
        <f>VLOOKUP(B1357,chauffeurslijst!A:B,2,0)</f>
        <v>Laforce Mike</v>
      </c>
      <c r="D1357" s="81">
        <v>42821</v>
      </c>
      <c r="E1357" s="38" t="s">
        <v>1412</v>
      </c>
      <c r="F1357" s="38">
        <f t="shared" si="46"/>
        <v>3</v>
      </c>
      <c r="G1357" s="22">
        <f t="shared" si="47"/>
        <v>2017</v>
      </c>
      <c r="H1357" s="22">
        <f>COUNTIF(B:B,B1357)</f>
        <v>12</v>
      </c>
      <c r="I1357" t="str">
        <f>VLOOKUP(B1357,'controle 2022'!A:D,4,0)</f>
        <v>In dienst</v>
      </c>
    </row>
    <row r="1358" spans="1:9">
      <c r="A1358" s="45" t="s">
        <v>147</v>
      </c>
      <c r="B1358" s="27">
        <v>21121</v>
      </c>
      <c r="C1358" s="27" t="str">
        <f>VLOOKUP(B1358,chauffeurslijst!A:B,2,0)</f>
        <v>Laforce Mike</v>
      </c>
      <c r="D1358" s="81">
        <v>43144</v>
      </c>
      <c r="E1358" s="38" t="s">
        <v>1413</v>
      </c>
      <c r="F1358" s="38">
        <f t="shared" si="46"/>
        <v>2</v>
      </c>
      <c r="G1358" s="22">
        <f t="shared" si="47"/>
        <v>2018</v>
      </c>
      <c r="H1358" s="22">
        <f>COUNTIF(B:B,B1358)</f>
        <v>12</v>
      </c>
      <c r="I1358" t="str">
        <f>VLOOKUP(B1358,'controle 2022'!A:D,4,0)</f>
        <v>In dienst</v>
      </c>
    </row>
    <row r="1359" spans="1:9">
      <c r="A1359" s="45" t="s">
        <v>147</v>
      </c>
      <c r="B1359" s="27">
        <v>21121</v>
      </c>
      <c r="C1359" s="27" t="str">
        <f>VLOOKUP(B1359,chauffeurslijst!A:B,2,0)</f>
        <v>Laforce Mike</v>
      </c>
      <c r="D1359" s="81">
        <v>43355</v>
      </c>
      <c r="E1359" s="38" t="s">
        <v>1414</v>
      </c>
      <c r="F1359" s="38">
        <f t="shared" si="46"/>
        <v>9</v>
      </c>
      <c r="G1359" s="22">
        <f t="shared" si="47"/>
        <v>2018</v>
      </c>
      <c r="H1359" s="22">
        <f>COUNTIF(B:B,B1359)</f>
        <v>12</v>
      </c>
      <c r="I1359" t="str">
        <f>VLOOKUP(B1359,'controle 2022'!A:D,4,0)</f>
        <v>In dienst</v>
      </c>
    </row>
    <row r="1360" spans="1:9" ht="30">
      <c r="A1360" s="45" t="s">
        <v>25</v>
      </c>
      <c r="B1360" s="27">
        <v>21121</v>
      </c>
      <c r="C1360" s="27" t="s">
        <v>1415</v>
      </c>
      <c r="D1360" s="81">
        <v>44068</v>
      </c>
      <c r="E1360" s="38" t="s">
        <v>1416</v>
      </c>
      <c r="F1360" s="38">
        <f t="shared" si="46"/>
        <v>8</v>
      </c>
      <c r="G1360" s="22">
        <f t="shared" si="47"/>
        <v>2020</v>
      </c>
      <c r="H1360" s="22">
        <f>COUNTIF(B:B,B1360)</f>
        <v>12</v>
      </c>
      <c r="I1360" t="str">
        <f>VLOOKUP(B1360,'controle 2022'!A:D,4,0)</f>
        <v>In dienst</v>
      </c>
    </row>
    <row r="1361" spans="1:9">
      <c r="A1361" s="45" t="s">
        <v>11</v>
      </c>
      <c r="B1361" s="27">
        <v>21121</v>
      </c>
      <c r="C1361" s="27" t="s">
        <v>1415</v>
      </c>
      <c r="D1361" s="81">
        <v>44082</v>
      </c>
      <c r="E1361" s="38" t="s">
        <v>1417</v>
      </c>
      <c r="F1361" s="38">
        <f t="shared" si="46"/>
        <v>9</v>
      </c>
      <c r="G1361" s="22">
        <f t="shared" si="47"/>
        <v>2020</v>
      </c>
      <c r="H1361" s="22">
        <f>COUNTIF(B:B,B1361)</f>
        <v>12</v>
      </c>
      <c r="I1361" t="str">
        <f>VLOOKUP(B1361,'controle 2022'!A:D,4,0)</f>
        <v>In dienst</v>
      </c>
    </row>
    <row r="1362" spans="1:9" ht="45">
      <c r="A1362" s="45" t="s">
        <v>27</v>
      </c>
      <c r="B1362" s="27">
        <v>21121</v>
      </c>
      <c r="C1362" s="27" t="s">
        <v>1418</v>
      </c>
      <c r="D1362" s="81">
        <v>44544</v>
      </c>
      <c r="E1362" s="38" t="s">
        <v>1419</v>
      </c>
      <c r="F1362" s="38">
        <f t="shared" si="46"/>
        <v>12</v>
      </c>
      <c r="G1362" s="22">
        <f t="shared" si="47"/>
        <v>2021</v>
      </c>
      <c r="H1362" s="22">
        <f>COUNTIF(B:B,B1362)</f>
        <v>12</v>
      </c>
      <c r="I1362" t="str">
        <f>VLOOKUP(B1362,'controle 2022'!A:D,4,0)</f>
        <v>In dienst</v>
      </c>
    </row>
    <row r="1363" spans="1:9">
      <c r="A1363" s="45" t="s">
        <v>147</v>
      </c>
      <c r="B1363" s="27">
        <v>21123</v>
      </c>
      <c r="C1363" s="27" t="str">
        <f>IF(ISNA(VLOOKUP(B1363,chauffeurslijst!A:B,2,0)),"",(VLOOKUP(B1363,chauffeurslijst!A:B,2,0)))</f>
        <v>Mavzer Önder</v>
      </c>
      <c r="D1363" s="81">
        <v>43122</v>
      </c>
      <c r="E1363" s="38" t="s">
        <v>1420</v>
      </c>
      <c r="F1363" s="38">
        <f t="shared" si="46"/>
        <v>1</v>
      </c>
      <c r="G1363" s="22">
        <f t="shared" si="47"/>
        <v>2018</v>
      </c>
      <c r="H1363" s="22">
        <f>COUNTIF(B:B,B1363)</f>
        <v>3</v>
      </c>
      <c r="I1363" t="str">
        <f>VLOOKUP(B1363,'controle 2022'!A:D,4,0)</f>
        <v>In dienst</v>
      </c>
    </row>
    <row r="1364" spans="1:9" ht="165">
      <c r="A1364" s="45" t="s">
        <v>1421</v>
      </c>
      <c r="B1364" s="27">
        <v>21123</v>
      </c>
      <c r="C1364" s="27" t="str">
        <f>IF(ISNA(VLOOKUP(B1364,chauffeurslijst!A:B,2,0)),"",(VLOOKUP(B1364,chauffeurslijst!A:B,2,0)))</f>
        <v>Mavzer Önder</v>
      </c>
      <c r="D1364" s="81">
        <v>44411</v>
      </c>
      <c r="E1364" s="38" t="s">
        <v>1422</v>
      </c>
      <c r="F1364" s="38">
        <f t="shared" si="46"/>
        <v>8</v>
      </c>
      <c r="G1364" s="22">
        <f t="shared" si="47"/>
        <v>2021</v>
      </c>
      <c r="H1364" s="22">
        <f>COUNTIF(B:B,B1364)</f>
        <v>3</v>
      </c>
      <c r="I1364" t="str">
        <f>VLOOKUP(B1364,'controle 2022'!A:D,4,0)</f>
        <v>In dienst</v>
      </c>
    </row>
    <row r="1365" spans="1:9">
      <c r="A1365" s="45" t="s">
        <v>128</v>
      </c>
      <c r="B1365" s="27">
        <v>21123</v>
      </c>
      <c r="C1365" s="27" t="s">
        <v>1423</v>
      </c>
      <c r="D1365" s="81">
        <v>44519</v>
      </c>
      <c r="E1365" s="45" t="s">
        <v>1424</v>
      </c>
      <c r="F1365" s="38">
        <f t="shared" si="46"/>
        <v>11</v>
      </c>
      <c r="G1365" s="22">
        <f t="shared" si="47"/>
        <v>2021</v>
      </c>
      <c r="H1365" s="22">
        <f>COUNTIF(B:B,B1365)</f>
        <v>3</v>
      </c>
      <c r="I1365" t="str">
        <f>VLOOKUP(B1365,'controle 2022'!A:D,4,0)</f>
        <v>In dienst</v>
      </c>
    </row>
    <row r="1366" spans="1:9">
      <c r="A1366" s="45" t="s">
        <v>27</v>
      </c>
      <c r="B1366" s="27">
        <v>21124</v>
      </c>
      <c r="C1366" s="27" t="str">
        <f>VLOOKUP(B1366,chauffeurslijst!A:B,2,0)</f>
        <v>De Ridder Danny</v>
      </c>
      <c r="D1366" s="81">
        <v>39717</v>
      </c>
      <c r="E1366" s="57">
        <v>39717</v>
      </c>
      <c r="F1366" s="38">
        <f t="shared" si="46"/>
        <v>9</v>
      </c>
      <c r="G1366" s="22">
        <f t="shared" si="47"/>
        <v>2008</v>
      </c>
      <c r="H1366" s="22">
        <f>COUNTIF(B:B,B1366)</f>
        <v>16</v>
      </c>
      <c r="I1366" t="str">
        <f>VLOOKUP(B1366,'controle 2022'!A:D,4,0)</f>
        <v>In dienst</v>
      </c>
    </row>
    <row r="1367" spans="1:9">
      <c r="A1367" s="45" t="s">
        <v>14</v>
      </c>
      <c r="B1367" s="27">
        <v>21124</v>
      </c>
      <c r="C1367" s="27" t="str">
        <f>VLOOKUP(B1367,chauffeurslijst!A:B,2,0)</f>
        <v>De Ridder Danny</v>
      </c>
      <c r="D1367" s="81">
        <v>40184</v>
      </c>
      <c r="E1367" s="37" t="s">
        <v>1331</v>
      </c>
      <c r="F1367" s="38">
        <f t="shared" si="46"/>
        <v>1</v>
      </c>
      <c r="G1367" s="22">
        <f t="shared" si="47"/>
        <v>2010</v>
      </c>
      <c r="H1367" s="22">
        <f>COUNTIF(B:B,B1367)</f>
        <v>16</v>
      </c>
      <c r="I1367" t="str">
        <f>VLOOKUP(B1367,'controle 2022'!A:D,4,0)</f>
        <v>In dienst</v>
      </c>
    </row>
    <row r="1368" spans="1:9">
      <c r="A1368" s="45" t="s">
        <v>14</v>
      </c>
      <c r="B1368" s="27">
        <v>21124</v>
      </c>
      <c r="C1368" s="27" t="str">
        <f>VLOOKUP(B1368,chauffeurslijst!A:B,2,0)</f>
        <v>De Ridder Danny</v>
      </c>
      <c r="D1368" s="81">
        <v>40863</v>
      </c>
      <c r="E1368" s="37" t="s">
        <v>1425</v>
      </c>
      <c r="F1368" s="38">
        <f t="shared" si="46"/>
        <v>11</v>
      </c>
      <c r="G1368" s="22">
        <f t="shared" si="47"/>
        <v>2011</v>
      </c>
      <c r="H1368" s="22">
        <f>COUNTIF(B:B,B1368)</f>
        <v>16</v>
      </c>
      <c r="I1368" t="str">
        <f>VLOOKUP(B1368,'controle 2022'!A:D,4,0)</f>
        <v>In dienst</v>
      </c>
    </row>
    <row r="1369" spans="1:9">
      <c r="A1369" s="45" t="s">
        <v>27</v>
      </c>
      <c r="B1369" s="27">
        <v>21124</v>
      </c>
      <c r="C1369" s="27" t="str">
        <f>VLOOKUP(B1369,chauffeurslijst!A:B,2,0)</f>
        <v>De Ridder Danny</v>
      </c>
      <c r="D1369" s="81">
        <v>41078</v>
      </c>
      <c r="E1369" s="57">
        <v>41078</v>
      </c>
      <c r="F1369" s="38">
        <f t="shared" si="46"/>
        <v>6</v>
      </c>
      <c r="G1369" s="22">
        <f t="shared" si="47"/>
        <v>2012</v>
      </c>
      <c r="H1369" s="22">
        <f>COUNTIF(B:B,B1369)</f>
        <v>16</v>
      </c>
      <c r="I1369" t="str">
        <f>VLOOKUP(B1369,'controle 2022'!A:D,4,0)</f>
        <v>In dienst</v>
      </c>
    </row>
    <row r="1370" spans="1:9">
      <c r="A1370" s="45" t="s">
        <v>14</v>
      </c>
      <c r="B1370" s="27">
        <v>21124</v>
      </c>
      <c r="C1370" s="27" t="str">
        <f>VLOOKUP(B1370,chauffeurslijst!A:B,2,0)</f>
        <v>De Ridder Danny</v>
      </c>
      <c r="D1370" s="81">
        <v>41233</v>
      </c>
      <c r="E1370" s="37" t="s">
        <v>1215</v>
      </c>
      <c r="F1370" s="38">
        <f t="shared" si="46"/>
        <v>11</v>
      </c>
      <c r="G1370" s="22">
        <f t="shared" si="47"/>
        <v>2012</v>
      </c>
      <c r="H1370" s="22">
        <f>COUNTIF(B:B,B1370)</f>
        <v>16</v>
      </c>
      <c r="I1370" t="str">
        <f>VLOOKUP(B1370,'controle 2022'!A:D,4,0)</f>
        <v>In dienst</v>
      </c>
    </row>
    <row r="1371" spans="1:9">
      <c r="A1371" s="45" t="s">
        <v>14</v>
      </c>
      <c r="B1371" s="27">
        <v>21124</v>
      </c>
      <c r="C1371" s="27" t="str">
        <f>VLOOKUP(B1371,chauffeurslijst!A:B,2,0)</f>
        <v>De Ridder Danny</v>
      </c>
      <c r="D1371" s="81">
        <v>41584</v>
      </c>
      <c r="E1371" s="37" t="s">
        <v>1426</v>
      </c>
      <c r="F1371" s="38">
        <f t="shared" si="46"/>
        <v>11</v>
      </c>
      <c r="G1371" s="22">
        <f t="shared" si="47"/>
        <v>2013</v>
      </c>
      <c r="H1371" s="22">
        <f>COUNTIF(B:B,B1371)</f>
        <v>16</v>
      </c>
      <c r="I1371" t="str">
        <f>VLOOKUP(B1371,'controle 2022'!A:D,4,0)</f>
        <v>In dienst</v>
      </c>
    </row>
    <row r="1372" spans="1:9">
      <c r="A1372" s="45" t="s">
        <v>27</v>
      </c>
      <c r="B1372" s="27">
        <v>21124</v>
      </c>
      <c r="C1372" s="27" t="str">
        <f>VLOOKUP(B1372,chauffeurslijst!A:B,2,0)</f>
        <v>De Ridder Danny</v>
      </c>
      <c r="D1372" s="81">
        <v>41746</v>
      </c>
      <c r="E1372" s="38" t="s">
        <v>1427</v>
      </c>
      <c r="F1372" s="38">
        <f t="shared" si="46"/>
        <v>4</v>
      </c>
      <c r="G1372" s="22">
        <f t="shared" si="47"/>
        <v>2014</v>
      </c>
      <c r="H1372" s="22">
        <f>COUNTIF(B:B,B1372)</f>
        <v>16</v>
      </c>
      <c r="I1372" t="str">
        <f>VLOOKUP(B1372,'controle 2022'!A:D,4,0)</f>
        <v>In dienst</v>
      </c>
    </row>
    <row r="1373" spans="1:9" ht="30">
      <c r="A1373" s="45" t="s">
        <v>77</v>
      </c>
      <c r="B1373" s="27">
        <v>21124</v>
      </c>
      <c r="C1373" s="27" t="str">
        <f>VLOOKUP(B1373,chauffeurslijst!A:B,2,0)</f>
        <v>De Ridder Danny</v>
      </c>
      <c r="D1373" s="81">
        <v>41821</v>
      </c>
      <c r="E1373" s="38" t="s">
        <v>1428</v>
      </c>
      <c r="F1373" s="38">
        <f t="shared" si="46"/>
        <v>7</v>
      </c>
      <c r="G1373" s="22">
        <f t="shared" si="47"/>
        <v>2014</v>
      </c>
      <c r="H1373" s="22">
        <f>COUNTIF(B:B,B1373)</f>
        <v>16</v>
      </c>
      <c r="I1373" t="str">
        <f>VLOOKUP(B1373,'controle 2022'!A:D,4,0)</f>
        <v>In dienst</v>
      </c>
    </row>
    <row r="1374" spans="1:9">
      <c r="A1374" s="45" t="s">
        <v>9</v>
      </c>
      <c r="B1374" s="27">
        <v>21124</v>
      </c>
      <c r="C1374" s="27" t="str">
        <f>VLOOKUP(B1374,chauffeurslijst!A:B,2,0)</f>
        <v>De Ridder Danny</v>
      </c>
      <c r="D1374" s="81">
        <v>42034</v>
      </c>
      <c r="E1374" s="38" t="s">
        <v>1396</v>
      </c>
      <c r="F1374" s="38">
        <f t="shared" si="46"/>
        <v>1</v>
      </c>
      <c r="G1374" s="22">
        <f t="shared" si="47"/>
        <v>2015</v>
      </c>
      <c r="H1374" s="22">
        <f>COUNTIF(B:B,B1374)</f>
        <v>16</v>
      </c>
      <c r="I1374" t="str">
        <f>VLOOKUP(B1374,'controle 2022'!A:D,4,0)</f>
        <v>In dienst</v>
      </c>
    </row>
    <row r="1375" spans="1:9" ht="45" customHeight="1">
      <c r="A1375" s="47" t="s">
        <v>38</v>
      </c>
      <c r="B1375" s="27">
        <v>21124</v>
      </c>
      <c r="C1375" s="27" t="str">
        <f>VLOOKUP(B1375,chauffeurslijst!A:B,2,0)</f>
        <v>De Ridder Danny</v>
      </c>
      <c r="D1375" s="81">
        <v>42053</v>
      </c>
      <c r="E1375" s="38" t="s">
        <v>1429</v>
      </c>
      <c r="F1375" s="38">
        <f t="shared" si="46"/>
        <v>2</v>
      </c>
      <c r="G1375" s="22">
        <f t="shared" si="47"/>
        <v>2015</v>
      </c>
      <c r="H1375" s="22">
        <f>COUNTIF(B:B,B1375)</f>
        <v>16</v>
      </c>
      <c r="I1375" t="str">
        <f>VLOOKUP(B1375,'controle 2022'!A:D,4,0)</f>
        <v>In dienst</v>
      </c>
    </row>
    <row r="1376" spans="1:9" ht="30">
      <c r="A1376" s="47" t="s">
        <v>38</v>
      </c>
      <c r="B1376" s="27">
        <v>21124</v>
      </c>
      <c r="C1376" s="27" t="str">
        <f>VLOOKUP(B1376,chauffeurslijst!A:B,2,0)</f>
        <v>De Ridder Danny</v>
      </c>
      <c r="D1376" s="81">
        <v>42058</v>
      </c>
      <c r="E1376" s="38" t="s">
        <v>1430</v>
      </c>
      <c r="F1376" s="38">
        <f t="shared" si="46"/>
        <v>2</v>
      </c>
      <c r="G1376" s="22">
        <f t="shared" si="47"/>
        <v>2015</v>
      </c>
      <c r="H1376" s="22">
        <f>COUNTIF(B:B,B1376)</f>
        <v>16</v>
      </c>
      <c r="I1376" t="str">
        <f>VLOOKUP(B1376,'controle 2022'!A:D,4,0)</f>
        <v>In dienst</v>
      </c>
    </row>
    <row r="1377" spans="1:9">
      <c r="A1377" s="45" t="s">
        <v>9</v>
      </c>
      <c r="B1377" s="27">
        <v>21124</v>
      </c>
      <c r="C1377" s="27" t="str">
        <f>VLOOKUP(B1377,chauffeurslijst!A:B,2,0)</f>
        <v>De Ridder Danny</v>
      </c>
      <c r="D1377" s="81">
        <v>42583</v>
      </c>
      <c r="E1377" s="38" t="s">
        <v>1431</v>
      </c>
      <c r="F1377" s="38">
        <f t="shared" si="46"/>
        <v>8</v>
      </c>
      <c r="G1377" s="22">
        <f t="shared" si="47"/>
        <v>2016</v>
      </c>
      <c r="H1377" s="22">
        <f>COUNTIF(B:B,B1377)</f>
        <v>16</v>
      </c>
      <c r="I1377" t="str">
        <f>VLOOKUP(B1377,'controle 2022'!A:D,4,0)</f>
        <v>In dienst</v>
      </c>
    </row>
    <row r="1378" spans="1:9" ht="30">
      <c r="A1378" s="45" t="s">
        <v>25</v>
      </c>
      <c r="B1378" s="27">
        <v>21124</v>
      </c>
      <c r="C1378" s="27" t="str">
        <f>VLOOKUP(B1378,chauffeurslijst!A:B,2,0)</f>
        <v>De Ridder Danny</v>
      </c>
      <c r="D1378" s="81">
        <v>43622</v>
      </c>
      <c r="E1378" s="38" t="s">
        <v>1432</v>
      </c>
      <c r="F1378" s="38">
        <f t="shared" si="46"/>
        <v>6</v>
      </c>
      <c r="G1378" s="22">
        <f t="shared" si="47"/>
        <v>2019</v>
      </c>
      <c r="H1378" s="22">
        <f>COUNTIF(B:B,B1378)</f>
        <v>16</v>
      </c>
      <c r="I1378" t="str">
        <f>VLOOKUP(B1378,'controle 2022'!A:D,4,0)</f>
        <v>In dienst</v>
      </c>
    </row>
    <row r="1379" spans="1:9">
      <c r="A1379" s="45" t="s">
        <v>886</v>
      </c>
      <c r="B1379" s="27">
        <v>21124</v>
      </c>
      <c r="C1379" s="27" t="s">
        <v>1433</v>
      </c>
      <c r="D1379" s="81">
        <v>45113</v>
      </c>
      <c r="E1379" s="38" t="s">
        <v>1434</v>
      </c>
      <c r="F1379" s="38">
        <f t="shared" si="46"/>
        <v>7</v>
      </c>
      <c r="G1379" s="22">
        <f t="shared" si="47"/>
        <v>2023</v>
      </c>
      <c r="H1379" s="22">
        <f>COUNTIF(B:B,B1379)</f>
        <v>16</v>
      </c>
      <c r="I1379" t="str">
        <f>VLOOKUP(B1379,'controle 2022'!A:D,4,0)</f>
        <v>In dienst</v>
      </c>
    </row>
    <row r="1380" spans="1:9">
      <c r="A1380" s="45" t="s">
        <v>252</v>
      </c>
      <c r="B1380" s="27">
        <v>21124</v>
      </c>
      <c r="C1380" s="27" t="s">
        <v>1435</v>
      </c>
      <c r="D1380" s="81">
        <v>45645</v>
      </c>
      <c r="E1380" s="38" t="s">
        <v>1436</v>
      </c>
      <c r="F1380" s="38">
        <f t="shared" si="46"/>
        <v>12</v>
      </c>
      <c r="G1380" s="22">
        <f t="shared" si="47"/>
        <v>2024</v>
      </c>
      <c r="H1380" s="22">
        <f>COUNTIF(B:B,B1380)</f>
        <v>16</v>
      </c>
      <c r="I1380" t="str">
        <f>VLOOKUP(B1380,'controle 2022'!A:D,4,0)</f>
        <v>In dienst</v>
      </c>
    </row>
    <row r="1381" spans="1:9">
      <c r="A1381" s="45" t="s">
        <v>1100</v>
      </c>
      <c r="B1381" s="27">
        <v>21124</v>
      </c>
      <c r="C1381" s="27" t="s">
        <v>1435</v>
      </c>
      <c r="D1381" s="81">
        <v>45800</v>
      </c>
      <c r="E1381" s="38" t="s">
        <v>1437</v>
      </c>
      <c r="F1381" s="38">
        <f t="shared" si="46"/>
        <v>5</v>
      </c>
      <c r="G1381" s="22">
        <f t="shared" si="47"/>
        <v>2025</v>
      </c>
      <c r="H1381" s="22">
        <f>COUNTIF(B:B,B1381)</f>
        <v>16</v>
      </c>
      <c r="I1381" t="str">
        <f>VLOOKUP(B1381,'controle 2022'!A:D,4,0)</f>
        <v>In dienst</v>
      </c>
    </row>
    <row r="1382" spans="1:9" ht="45">
      <c r="A1382" s="45" t="s">
        <v>77</v>
      </c>
      <c r="B1382" s="27">
        <v>21160</v>
      </c>
      <c r="C1382" s="27" t="str">
        <f>VLOOKUP(B1382,chauffeurslijst!A:B,2,0)</f>
        <v>Alkanat Metin</v>
      </c>
      <c r="D1382" s="81">
        <v>41808</v>
      </c>
      <c r="E1382" s="38" t="s">
        <v>1438</v>
      </c>
      <c r="F1382" s="38">
        <f t="shared" ref="F1382:F1445" si="48">MONTH(D1382)</f>
        <v>6</v>
      </c>
      <c r="G1382" s="22">
        <f t="shared" ref="G1382:G1445" si="49">YEAR(D1382)</f>
        <v>2014</v>
      </c>
      <c r="H1382" s="22">
        <f>COUNTIF(B:B,B1382)</f>
        <v>2</v>
      </c>
      <c r="I1382" t="str">
        <f>VLOOKUP(B1382,'controle 2022'!A:D,4,0)</f>
        <v>In dienst</v>
      </c>
    </row>
    <row r="1383" spans="1:9">
      <c r="A1383" s="45" t="s">
        <v>9</v>
      </c>
      <c r="B1383" s="27">
        <v>21160</v>
      </c>
      <c r="C1383" s="27" t="str">
        <f>VLOOKUP(B1383,chauffeurslijst!A:B,2,0)</f>
        <v>Alkanat Metin</v>
      </c>
      <c r="D1383" s="81">
        <v>43278</v>
      </c>
      <c r="E1383" s="38" t="s">
        <v>1439</v>
      </c>
      <c r="F1383" s="38">
        <f t="shared" si="48"/>
        <v>6</v>
      </c>
      <c r="G1383" s="22">
        <f t="shared" si="49"/>
        <v>2018</v>
      </c>
      <c r="H1383" s="22">
        <f>COUNTIF(B:B,B1383)</f>
        <v>2</v>
      </c>
      <c r="I1383" t="str">
        <f>VLOOKUP(B1383,'controle 2022'!A:D,4,0)</f>
        <v>In dienst</v>
      </c>
    </row>
    <row r="1384" spans="1:9">
      <c r="A1384" s="45" t="s">
        <v>9</v>
      </c>
      <c r="B1384" s="27">
        <v>21249</v>
      </c>
      <c r="C1384" s="27" t="str">
        <f>VLOOKUP(B1384,chauffeurslijst!A:B,2,0)</f>
        <v>Sari Cemâl</v>
      </c>
      <c r="D1384" s="81">
        <v>42395</v>
      </c>
      <c r="E1384" s="38" t="s">
        <v>10</v>
      </c>
      <c r="F1384" s="38">
        <f t="shared" si="48"/>
        <v>1</v>
      </c>
      <c r="G1384" s="22">
        <f t="shared" si="49"/>
        <v>2016</v>
      </c>
      <c r="H1384" s="22">
        <f>COUNTIF(B:B,B1384)</f>
        <v>5</v>
      </c>
      <c r="I1384" t="str">
        <f>VLOOKUP(B1384,'controle 2022'!A:D,4,0)</f>
        <v>In dienst</v>
      </c>
    </row>
    <row r="1385" spans="1:9" ht="30">
      <c r="A1385" s="45" t="s">
        <v>67</v>
      </c>
      <c r="B1385" s="27">
        <v>21249</v>
      </c>
      <c r="C1385" s="27" t="str">
        <f>VLOOKUP(B1385,chauffeurslijst!A:B,2,0)</f>
        <v>Sari Cemâl</v>
      </c>
      <c r="D1385" s="81">
        <v>42396</v>
      </c>
      <c r="E1385" s="38" t="s">
        <v>1440</v>
      </c>
      <c r="F1385" s="38">
        <f t="shared" si="48"/>
        <v>1</v>
      </c>
      <c r="G1385" s="22">
        <f t="shared" si="49"/>
        <v>2016</v>
      </c>
      <c r="H1385" s="22">
        <f>COUNTIF(B:B,B1385)</f>
        <v>5</v>
      </c>
      <c r="I1385" t="str">
        <f>VLOOKUP(B1385,'controle 2022'!A:D,4,0)</f>
        <v>In dienst</v>
      </c>
    </row>
    <row r="1386" spans="1:9">
      <c r="A1386" s="45" t="s">
        <v>128</v>
      </c>
      <c r="B1386" s="27">
        <v>21249</v>
      </c>
      <c r="C1386" s="27" t="s">
        <v>1441</v>
      </c>
      <c r="D1386" s="81">
        <v>45772</v>
      </c>
      <c r="E1386" s="38" t="s">
        <v>1442</v>
      </c>
      <c r="F1386" s="38">
        <f t="shared" si="48"/>
        <v>4</v>
      </c>
      <c r="G1386" s="22">
        <f t="shared" si="49"/>
        <v>2025</v>
      </c>
      <c r="H1386" s="22">
        <f>COUNTIF(B:B,B1386)</f>
        <v>5</v>
      </c>
      <c r="I1386" t="str">
        <f>VLOOKUP(B1386,'controle 2022'!A:D,4,0)</f>
        <v>In dienst</v>
      </c>
    </row>
    <row r="1387" spans="1:9">
      <c r="A1387" s="45" t="s">
        <v>128</v>
      </c>
      <c r="B1387" s="27">
        <v>21249</v>
      </c>
      <c r="C1387" s="27" t="s">
        <v>1441</v>
      </c>
      <c r="D1387" s="81">
        <v>45772</v>
      </c>
      <c r="E1387" s="38" t="s">
        <v>1443</v>
      </c>
      <c r="F1387" s="38">
        <f t="shared" si="48"/>
        <v>4</v>
      </c>
      <c r="G1387" s="22">
        <f t="shared" si="49"/>
        <v>2025</v>
      </c>
      <c r="H1387" s="22">
        <f>COUNTIF(B:B,B1387)</f>
        <v>5</v>
      </c>
      <c r="I1387" t="str">
        <f>VLOOKUP(B1387,'controle 2022'!A:D,4,0)</f>
        <v>In dienst</v>
      </c>
    </row>
    <row r="1388" spans="1:9">
      <c r="A1388" s="45" t="s">
        <v>1100</v>
      </c>
      <c r="B1388" s="27">
        <v>21249</v>
      </c>
      <c r="C1388" s="27" t="s">
        <v>1441</v>
      </c>
      <c r="D1388" s="81">
        <v>45950</v>
      </c>
      <c r="E1388" s="38" t="s">
        <v>1444</v>
      </c>
      <c r="F1388" s="38">
        <f t="shared" si="48"/>
        <v>10</v>
      </c>
      <c r="G1388" s="22">
        <f t="shared" si="49"/>
        <v>2025</v>
      </c>
      <c r="H1388" s="22">
        <f>COUNTIF(B:B,B1388)</f>
        <v>5</v>
      </c>
      <c r="I1388" t="str">
        <f>VLOOKUP(B1388,'controle 2022'!A:D,4,0)</f>
        <v>In dienst</v>
      </c>
    </row>
    <row r="1389" spans="1:9">
      <c r="A1389" s="45" t="s">
        <v>77</v>
      </c>
      <c r="B1389" s="27">
        <v>21382</v>
      </c>
      <c r="C1389" s="27" t="str">
        <f>VLOOKUP(B1389,chauffeurslijst!A:B,2,0)</f>
        <v>De Volder Marc</v>
      </c>
      <c r="D1389" s="81">
        <v>42188</v>
      </c>
      <c r="E1389" s="38" t="s">
        <v>1445</v>
      </c>
      <c r="F1389" s="38">
        <f t="shared" si="48"/>
        <v>7</v>
      </c>
      <c r="G1389" s="22">
        <f t="shared" si="49"/>
        <v>2015</v>
      </c>
      <c r="H1389" s="22">
        <f>COUNTIF(B:B,B1389)</f>
        <v>5</v>
      </c>
      <c r="I1389" t="str">
        <f>VLOOKUP(B1389,'controle 2022'!A:D,4,0)</f>
        <v>In dienst</v>
      </c>
    </row>
    <row r="1390" spans="1:9">
      <c r="A1390" s="45" t="s">
        <v>9</v>
      </c>
      <c r="B1390" s="27">
        <v>21382</v>
      </c>
      <c r="C1390" s="27" t="str">
        <f>VLOOKUP(B1390,chauffeurslijst!A:B,2,0)</f>
        <v>De Volder Marc</v>
      </c>
      <c r="D1390" s="81">
        <v>42212</v>
      </c>
      <c r="E1390" s="38" t="s">
        <v>1446</v>
      </c>
      <c r="F1390" s="38">
        <f t="shared" si="48"/>
        <v>7</v>
      </c>
      <c r="G1390" s="22">
        <f t="shared" si="49"/>
        <v>2015</v>
      </c>
      <c r="H1390" s="22">
        <f>COUNTIF(B:B,B1390)</f>
        <v>5</v>
      </c>
      <c r="I1390" t="str">
        <f>VLOOKUP(B1390,'controle 2022'!A:D,4,0)</f>
        <v>In dienst</v>
      </c>
    </row>
    <row r="1391" spans="1:9" ht="60">
      <c r="A1391" s="45" t="s">
        <v>27</v>
      </c>
      <c r="B1391" s="27">
        <v>21382</v>
      </c>
      <c r="C1391" s="27" t="str">
        <f>VLOOKUP(B1391,chauffeurslijst!A:B,2,0)</f>
        <v>De Volder Marc</v>
      </c>
      <c r="D1391" s="81">
        <v>42781</v>
      </c>
      <c r="E1391" s="38" t="s">
        <v>1447</v>
      </c>
      <c r="F1391" s="38">
        <f t="shared" si="48"/>
        <v>2</v>
      </c>
      <c r="G1391" s="22">
        <f t="shared" si="49"/>
        <v>2017</v>
      </c>
      <c r="H1391" s="22">
        <f>COUNTIF(B:B,B1391)</f>
        <v>5</v>
      </c>
      <c r="I1391" t="str">
        <f>VLOOKUP(B1391,'controle 2022'!A:D,4,0)</f>
        <v>In dienst</v>
      </c>
    </row>
    <row r="1392" spans="1:9" ht="45">
      <c r="A1392" s="45" t="s">
        <v>121</v>
      </c>
      <c r="B1392" s="27">
        <v>21382</v>
      </c>
      <c r="C1392" s="27" t="s">
        <v>1448</v>
      </c>
      <c r="D1392" s="81">
        <v>44027</v>
      </c>
      <c r="E1392" s="38" t="s">
        <v>1449</v>
      </c>
      <c r="F1392" s="38">
        <f t="shared" si="48"/>
        <v>7</v>
      </c>
      <c r="G1392" s="22">
        <f t="shared" si="49"/>
        <v>2020</v>
      </c>
      <c r="H1392" s="22">
        <f>COUNTIF(B:B,B1392)</f>
        <v>5</v>
      </c>
      <c r="I1392" t="str">
        <f>VLOOKUP(B1392,'controle 2022'!A:D,4,0)</f>
        <v>In dienst</v>
      </c>
    </row>
    <row r="1393" spans="1:9" ht="30">
      <c r="A1393" s="45" t="s">
        <v>755</v>
      </c>
      <c r="B1393" s="27">
        <v>21382</v>
      </c>
      <c r="C1393" s="27" t="s">
        <v>1448</v>
      </c>
      <c r="D1393" s="81">
        <v>44917</v>
      </c>
      <c r="E1393" s="38" t="s">
        <v>1450</v>
      </c>
      <c r="F1393" s="38">
        <f t="shared" si="48"/>
        <v>12</v>
      </c>
      <c r="G1393" s="22">
        <f t="shared" si="49"/>
        <v>2022</v>
      </c>
      <c r="H1393" s="22">
        <f>COUNTIF(B:B,B1393)</f>
        <v>5</v>
      </c>
      <c r="I1393" t="str">
        <f>VLOOKUP(B1393,'controle 2022'!A:D,4,0)</f>
        <v>In dienst</v>
      </c>
    </row>
    <row r="1394" spans="1:9">
      <c r="A1394" s="47" t="s">
        <v>38</v>
      </c>
      <c r="B1394" s="27">
        <v>21383</v>
      </c>
      <c r="C1394" s="27" t="str">
        <f>VLOOKUP(B1394,chauffeurslijst!A:B,2,0)</f>
        <v>De Moor Ronny</v>
      </c>
      <c r="D1394" s="81">
        <v>39794</v>
      </c>
      <c r="E1394" s="38" t="s">
        <v>1451</v>
      </c>
      <c r="F1394" s="38">
        <f t="shared" si="48"/>
        <v>12</v>
      </c>
      <c r="G1394" s="22">
        <f t="shared" si="49"/>
        <v>2008</v>
      </c>
      <c r="H1394" s="22">
        <f>COUNTIF(B:B,B1394)</f>
        <v>5</v>
      </c>
      <c r="I1394" t="str">
        <f>VLOOKUP(B1394,'controle 2022'!A:D,4,0)</f>
        <v>In dienst</v>
      </c>
    </row>
    <row r="1395" spans="1:9">
      <c r="A1395" s="47" t="s">
        <v>38</v>
      </c>
      <c r="B1395" s="27">
        <v>21383</v>
      </c>
      <c r="C1395" s="27" t="str">
        <f>VLOOKUP(B1395,chauffeurslijst!A:B,2,0)</f>
        <v>De Moor Ronny</v>
      </c>
      <c r="D1395" s="81">
        <v>40833</v>
      </c>
      <c r="E1395" s="38" t="s">
        <v>1452</v>
      </c>
      <c r="F1395" s="38">
        <f t="shared" si="48"/>
        <v>10</v>
      </c>
      <c r="G1395" s="22">
        <f t="shared" si="49"/>
        <v>2011</v>
      </c>
      <c r="H1395" s="22">
        <f>COUNTIF(B:B,B1395)</f>
        <v>5</v>
      </c>
      <c r="I1395" t="str">
        <f>VLOOKUP(B1395,'controle 2022'!A:D,4,0)</f>
        <v>In dienst</v>
      </c>
    </row>
    <row r="1396" spans="1:9">
      <c r="A1396" s="47" t="s">
        <v>38</v>
      </c>
      <c r="B1396" s="27">
        <v>21383</v>
      </c>
      <c r="C1396" s="27" t="str">
        <f>VLOOKUP(B1396,chauffeurslijst!A:B,2,0)</f>
        <v>De Moor Ronny</v>
      </c>
      <c r="D1396" s="81">
        <v>41488</v>
      </c>
      <c r="E1396" s="38" t="s">
        <v>316</v>
      </c>
      <c r="F1396" s="38">
        <f t="shared" si="48"/>
        <v>8</v>
      </c>
      <c r="G1396" s="22">
        <f t="shared" si="49"/>
        <v>2013</v>
      </c>
      <c r="H1396" s="22">
        <f>COUNTIF(B:B,B1396)</f>
        <v>5</v>
      </c>
      <c r="I1396" t="str">
        <f>VLOOKUP(B1396,'controle 2022'!A:D,4,0)</f>
        <v>In dienst</v>
      </c>
    </row>
    <row r="1397" spans="1:9">
      <c r="A1397" s="47" t="s">
        <v>38</v>
      </c>
      <c r="B1397" s="27">
        <v>21383</v>
      </c>
      <c r="C1397" s="27" t="str">
        <f>VLOOKUP(B1397,chauffeurslijst!A:B,2,0)</f>
        <v>De Moor Ronny</v>
      </c>
      <c r="D1397" s="81">
        <v>41493</v>
      </c>
      <c r="E1397" s="38" t="s">
        <v>1453</v>
      </c>
      <c r="F1397" s="38">
        <f t="shared" si="48"/>
        <v>8</v>
      </c>
      <c r="G1397" s="22">
        <f t="shared" si="49"/>
        <v>2013</v>
      </c>
      <c r="H1397" s="22">
        <f>COUNTIF(B:B,B1397)</f>
        <v>5</v>
      </c>
      <c r="I1397" t="str">
        <f>VLOOKUP(B1397,'controle 2022'!A:D,4,0)</f>
        <v>In dienst</v>
      </c>
    </row>
    <row r="1398" spans="1:9">
      <c r="A1398" s="45" t="s">
        <v>38</v>
      </c>
      <c r="B1398" s="27">
        <v>21383</v>
      </c>
      <c r="C1398" s="27" t="str">
        <f>VLOOKUP(B1398,chauffeurslijst!A:B,2,0)</f>
        <v>De Moor Ronny</v>
      </c>
      <c r="D1398" s="81">
        <v>42681</v>
      </c>
      <c r="E1398" s="38" t="s">
        <v>1454</v>
      </c>
      <c r="F1398" s="38">
        <f t="shared" si="48"/>
        <v>11</v>
      </c>
      <c r="G1398" s="22">
        <f t="shared" si="49"/>
        <v>2016</v>
      </c>
      <c r="H1398" s="22">
        <f>COUNTIF(B:B,B1398)</f>
        <v>5</v>
      </c>
      <c r="I1398" t="str">
        <f>VLOOKUP(B1398,'controle 2022'!A:D,4,0)</f>
        <v>In dienst</v>
      </c>
    </row>
    <row r="1399" spans="1:9">
      <c r="A1399" s="47" t="s">
        <v>38</v>
      </c>
      <c r="B1399" s="27">
        <v>21424</v>
      </c>
      <c r="C1399" s="27" t="str">
        <f>VLOOKUP(B1399,chauffeurslijst!A:B,2,0)</f>
        <v>Verstichel Jethro</v>
      </c>
      <c r="D1399" s="81">
        <v>41953</v>
      </c>
      <c r="E1399" s="38" t="s">
        <v>1455</v>
      </c>
      <c r="F1399" s="38">
        <f t="shared" si="48"/>
        <v>11</v>
      </c>
      <c r="G1399" s="22">
        <f t="shared" si="49"/>
        <v>2014</v>
      </c>
      <c r="H1399" s="22">
        <f>COUNTIF(B:B,B1399)</f>
        <v>7</v>
      </c>
      <c r="I1399" t="str">
        <f>VLOOKUP(B1399,'controle 2022'!A:D,4,0)</f>
        <v>In dienst</v>
      </c>
    </row>
    <row r="1400" spans="1:9">
      <c r="A1400" s="45" t="s">
        <v>65</v>
      </c>
      <c r="B1400" s="27">
        <v>21424</v>
      </c>
      <c r="C1400" s="27" t="str">
        <f>VLOOKUP(B1400,chauffeurslijst!A:B,2,0)</f>
        <v>Verstichel Jethro</v>
      </c>
      <c r="D1400" s="81">
        <v>41983</v>
      </c>
      <c r="E1400" s="57">
        <v>41983</v>
      </c>
      <c r="F1400" s="38">
        <f t="shared" si="48"/>
        <v>12</v>
      </c>
      <c r="G1400" s="22">
        <f t="shared" si="49"/>
        <v>2014</v>
      </c>
      <c r="H1400" s="22">
        <f>COUNTIF(B:B,B1400)</f>
        <v>7</v>
      </c>
      <c r="I1400" t="str">
        <f>VLOOKUP(B1400,'controle 2022'!A:D,4,0)</f>
        <v>In dienst</v>
      </c>
    </row>
    <row r="1401" spans="1:9">
      <c r="A1401" s="45" t="s">
        <v>65</v>
      </c>
      <c r="B1401" s="27">
        <v>21424</v>
      </c>
      <c r="C1401" s="27" t="str">
        <f>VLOOKUP(B1401,chauffeurslijst!A:B,2,0)</f>
        <v>Verstichel Jethro</v>
      </c>
      <c r="D1401" s="81">
        <v>42079</v>
      </c>
      <c r="E1401" s="38" t="s">
        <v>1456</v>
      </c>
      <c r="F1401" s="38">
        <f t="shared" si="48"/>
        <v>3</v>
      </c>
      <c r="G1401" s="22">
        <f t="shared" si="49"/>
        <v>2015</v>
      </c>
      <c r="H1401" s="22">
        <f>COUNTIF(B:B,B1401)</f>
        <v>7</v>
      </c>
      <c r="I1401" t="str">
        <f>VLOOKUP(B1401,'controle 2022'!A:D,4,0)</f>
        <v>In dienst</v>
      </c>
    </row>
    <row r="1402" spans="1:9" ht="30">
      <c r="A1402" s="45" t="s">
        <v>25</v>
      </c>
      <c r="B1402" s="27">
        <v>21424</v>
      </c>
      <c r="C1402" s="27" t="str">
        <f>VLOOKUP(B1402,chauffeurslijst!A:B,2,0)</f>
        <v>Verstichel Jethro</v>
      </c>
      <c r="D1402" s="81">
        <v>42493</v>
      </c>
      <c r="E1402" s="38" t="s">
        <v>1457</v>
      </c>
      <c r="F1402" s="38">
        <f t="shared" si="48"/>
        <v>5</v>
      </c>
      <c r="G1402" s="22">
        <f t="shared" si="49"/>
        <v>2016</v>
      </c>
      <c r="H1402" s="22">
        <f>COUNTIF(B:B,B1402)</f>
        <v>7</v>
      </c>
      <c r="I1402" t="str">
        <f>VLOOKUP(B1402,'controle 2022'!A:D,4,0)</f>
        <v>In dienst</v>
      </c>
    </row>
    <row r="1403" spans="1:9">
      <c r="A1403" s="45" t="s">
        <v>65</v>
      </c>
      <c r="B1403" s="27">
        <v>21424</v>
      </c>
      <c r="C1403" s="27" t="s">
        <v>1458</v>
      </c>
      <c r="D1403" s="81">
        <v>42818</v>
      </c>
      <c r="E1403" s="38" t="s">
        <v>1459</v>
      </c>
      <c r="F1403" s="38">
        <f t="shared" si="48"/>
        <v>3</v>
      </c>
      <c r="G1403" s="22">
        <f t="shared" si="49"/>
        <v>2017</v>
      </c>
      <c r="H1403" s="22">
        <f>COUNTIF(B:B,B1403)</f>
        <v>7</v>
      </c>
      <c r="I1403" t="str">
        <f>VLOOKUP(B1403,'controle 2022'!A:D,4,0)</f>
        <v>In dienst</v>
      </c>
    </row>
    <row r="1404" spans="1:9">
      <c r="A1404" s="47" t="s">
        <v>856</v>
      </c>
      <c r="B1404" s="27">
        <v>21424</v>
      </c>
      <c r="C1404" s="27" t="s">
        <v>1458</v>
      </c>
      <c r="D1404" s="81">
        <v>44117</v>
      </c>
      <c r="E1404" s="38" t="s">
        <v>1460</v>
      </c>
      <c r="F1404" s="38">
        <f t="shared" si="48"/>
        <v>10</v>
      </c>
      <c r="G1404" s="22">
        <f t="shared" si="49"/>
        <v>2020</v>
      </c>
      <c r="H1404" s="22">
        <f>COUNTIF(B:B,B1404)</f>
        <v>7</v>
      </c>
      <c r="I1404" t="str">
        <f>VLOOKUP(B1404,'controle 2022'!A:D,4,0)</f>
        <v>In dienst</v>
      </c>
    </row>
    <row r="1405" spans="1:9">
      <c r="A1405" s="47" t="s">
        <v>810</v>
      </c>
      <c r="B1405" s="27">
        <v>21424</v>
      </c>
      <c r="C1405" s="27" t="s">
        <v>1458</v>
      </c>
      <c r="D1405" s="81">
        <v>45937</v>
      </c>
      <c r="E1405" s="38" t="s">
        <v>1461</v>
      </c>
      <c r="F1405" s="38">
        <f t="shared" si="48"/>
        <v>10</v>
      </c>
      <c r="G1405" s="22">
        <f t="shared" si="49"/>
        <v>2025</v>
      </c>
      <c r="H1405" s="22">
        <f>COUNTIF(B:B,B1405)</f>
        <v>7</v>
      </c>
    </row>
    <row r="1406" spans="1:9" ht="60">
      <c r="A1406" s="47" t="s">
        <v>25</v>
      </c>
      <c r="B1406" s="27">
        <v>21425</v>
      </c>
      <c r="C1406" s="27" t="s">
        <v>1462</v>
      </c>
      <c r="D1406" s="81">
        <v>44438</v>
      </c>
      <c r="E1406" s="38" t="s">
        <v>1463</v>
      </c>
      <c r="F1406" s="38">
        <f t="shared" si="48"/>
        <v>8</v>
      </c>
      <c r="G1406" s="22">
        <f t="shared" si="49"/>
        <v>2021</v>
      </c>
      <c r="H1406" s="22">
        <f>COUNTIF(B:B,B1406)</f>
        <v>2</v>
      </c>
      <c r="I1406" t="str">
        <f>VLOOKUP(B1406,'controle 2022'!A:D,4,0)</f>
        <v>In dienst</v>
      </c>
    </row>
    <row r="1407" spans="1:9" ht="45">
      <c r="A1407" s="47" t="s">
        <v>25</v>
      </c>
      <c r="B1407" s="27">
        <v>21425</v>
      </c>
      <c r="C1407" s="27" t="s">
        <v>1462</v>
      </c>
      <c r="D1407" s="81">
        <v>44750</v>
      </c>
      <c r="E1407" s="38" t="s">
        <v>1464</v>
      </c>
      <c r="F1407" s="38">
        <f t="shared" si="48"/>
        <v>7</v>
      </c>
      <c r="G1407" s="22">
        <f t="shared" si="49"/>
        <v>2022</v>
      </c>
      <c r="H1407" s="22">
        <f>COUNTIF(B:B,B1407)</f>
        <v>2</v>
      </c>
      <c r="I1407" t="str">
        <f>VLOOKUP(B1407,'controle 2022'!A:D,4,0)</f>
        <v>In dienst</v>
      </c>
    </row>
    <row r="1408" spans="1:9" ht="30">
      <c r="A1408" s="45" t="s">
        <v>121</v>
      </c>
      <c r="B1408" s="27">
        <v>21428</v>
      </c>
      <c r="C1408" s="27" t="s">
        <v>1465</v>
      </c>
      <c r="D1408" s="81">
        <v>43964</v>
      </c>
      <c r="E1408" s="38" t="s">
        <v>1466</v>
      </c>
      <c r="F1408" s="38">
        <f t="shared" si="48"/>
        <v>5</v>
      </c>
      <c r="G1408" s="22">
        <f t="shared" si="49"/>
        <v>2020</v>
      </c>
      <c r="H1408" s="22">
        <f>COUNTIF(B:B,B1408)</f>
        <v>3</v>
      </c>
      <c r="I1408" t="str">
        <f>VLOOKUP(B1408,'controle 2022'!A:D,4,0)</f>
        <v>In dienst</v>
      </c>
    </row>
    <row r="1409" spans="1:9">
      <c r="A1409" s="45" t="s">
        <v>121</v>
      </c>
      <c r="B1409" s="27">
        <v>21428</v>
      </c>
      <c r="C1409" s="27" t="s">
        <v>1465</v>
      </c>
      <c r="D1409" s="81">
        <v>43986</v>
      </c>
      <c r="E1409" s="38" t="s">
        <v>1467</v>
      </c>
      <c r="F1409" s="38">
        <f t="shared" si="48"/>
        <v>6</v>
      </c>
      <c r="G1409" s="22">
        <f t="shared" si="49"/>
        <v>2020</v>
      </c>
      <c r="H1409" s="22">
        <f>COUNTIF(B:B,B1409)</f>
        <v>3</v>
      </c>
      <c r="I1409" t="str">
        <f>VLOOKUP(B1409,'controle 2022'!A:D,4,0)</f>
        <v>In dienst</v>
      </c>
    </row>
    <row r="1410" spans="1:9" ht="45">
      <c r="A1410" s="45" t="s">
        <v>11</v>
      </c>
      <c r="B1410" s="27">
        <v>21428</v>
      </c>
      <c r="C1410" s="27" t="s">
        <v>1465</v>
      </c>
      <c r="D1410" s="81">
        <v>44293</v>
      </c>
      <c r="E1410" s="38" t="s">
        <v>1468</v>
      </c>
      <c r="F1410" s="38">
        <f t="shared" si="48"/>
        <v>4</v>
      </c>
      <c r="G1410" s="22">
        <f t="shared" si="49"/>
        <v>2021</v>
      </c>
      <c r="H1410" s="22">
        <f>COUNTIF(B:B,B1410)</f>
        <v>3</v>
      </c>
      <c r="I1410" t="str">
        <f>VLOOKUP(B1410,'controle 2022'!A:D,4,0)</f>
        <v>In dienst</v>
      </c>
    </row>
    <row r="1411" spans="1:9">
      <c r="A1411" s="45" t="s">
        <v>9</v>
      </c>
      <c r="B1411" s="27">
        <v>21429</v>
      </c>
      <c r="C1411" s="27" t="str">
        <f>VLOOKUP(B1411,chauffeurslijst!A:B,2,0)</f>
        <v>Doolaege Yasin</v>
      </c>
      <c r="D1411" s="81">
        <v>42034</v>
      </c>
      <c r="E1411" s="38" t="s">
        <v>1469</v>
      </c>
      <c r="F1411" s="38">
        <f t="shared" si="48"/>
        <v>1</v>
      </c>
      <c r="G1411" s="22">
        <f t="shared" si="49"/>
        <v>2015</v>
      </c>
      <c r="H1411" s="22">
        <f>COUNTIF(B:B,B1411)</f>
        <v>5</v>
      </c>
      <c r="I1411" t="str">
        <f>VLOOKUP(B1411,'controle 2022'!A:D,4,0)</f>
        <v>In dienst</v>
      </c>
    </row>
    <row r="1412" spans="1:9" ht="30">
      <c r="A1412" s="45" t="s">
        <v>9</v>
      </c>
      <c r="B1412" s="27">
        <v>21429</v>
      </c>
      <c r="C1412" s="27" t="str">
        <f>VLOOKUP(B1412,chauffeurslijst!A:B,2,0)</f>
        <v>Doolaege Yasin</v>
      </c>
      <c r="D1412" s="81">
        <v>42213</v>
      </c>
      <c r="E1412" s="38" t="s">
        <v>1470</v>
      </c>
      <c r="F1412" s="38">
        <f t="shared" si="48"/>
        <v>7</v>
      </c>
      <c r="G1412" s="22">
        <f t="shared" si="49"/>
        <v>2015</v>
      </c>
      <c r="H1412" s="22">
        <f>COUNTIF(B:B,B1412)</f>
        <v>5</v>
      </c>
      <c r="I1412" t="str">
        <f>VLOOKUP(B1412,'controle 2022'!A:D,4,0)</f>
        <v>In dienst</v>
      </c>
    </row>
    <row r="1413" spans="1:9">
      <c r="A1413" s="45" t="s">
        <v>38</v>
      </c>
      <c r="B1413" s="27">
        <v>21429</v>
      </c>
      <c r="C1413" s="27" t="str">
        <f>VLOOKUP(B1413,chauffeurslijst!A:B,2,0)</f>
        <v>Doolaege Yasin</v>
      </c>
      <c r="D1413" s="81">
        <v>42634</v>
      </c>
      <c r="E1413" s="38" t="s">
        <v>1471</v>
      </c>
      <c r="F1413" s="38">
        <f t="shared" si="48"/>
        <v>9</v>
      </c>
      <c r="G1413" s="22">
        <f t="shared" si="49"/>
        <v>2016</v>
      </c>
      <c r="H1413" s="22">
        <f>COUNTIF(B:B,B1413)</f>
        <v>5</v>
      </c>
      <c r="I1413" t="str">
        <f>VLOOKUP(B1413,'controle 2022'!A:D,4,0)</f>
        <v>In dienst</v>
      </c>
    </row>
    <row r="1414" spans="1:9">
      <c r="A1414" s="45" t="s">
        <v>128</v>
      </c>
      <c r="B1414" s="27">
        <v>21429</v>
      </c>
      <c r="C1414" s="27" t="str">
        <f>IF(ISNA(VLOOKUP(B1414,chauffeurslijst!A:B,2,0)),"",(VLOOKUP(B1414,chauffeurslijst!A:B,2,0)))</f>
        <v>Doolaege Yasin</v>
      </c>
      <c r="D1414" s="81">
        <v>43110</v>
      </c>
      <c r="E1414" s="38" t="s">
        <v>1472</v>
      </c>
      <c r="F1414" s="38">
        <f t="shared" si="48"/>
        <v>1</v>
      </c>
      <c r="G1414" s="22">
        <f t="shared" si="49"/>
        <v>2018</v>
      </c>
      <c r="H1414" s="22">
        <f>COUNTIF(B:B,B1414)</f>
        <v>5</v>
      </c>
      <c r="I1414" t="str">
        <f>VLOOKUP(B1414,'controle 2022'!A:D,4,0)</f>
        <v>In dienst</v>
      </c>
    </row>
    <row r="1415" spans="1:9">
      <c r="A1415" s="45" t="s">
        <v>128</v>
      </c>
      <c r="B1415" s="27">
        <v>21429</v>
      </c>
      <c r="C1415" s="27" t="s">
        <v>1473</v>
      </c>
      <c r="D1415" s="81">
        <v>44390</v>
      </c>
      <c r="E1415" s="38" t="s">
        <v>1474</v>
      </c>
      <c r="F1415" s="38">
        <f t="shared" si="48"/>
        <v>7</v>
      </c>
      <c r="G1415" s="22">
        <f t="shared" si="49"/>
        <v>2021</v>
      </c>
      <c r="H1415" s="22">
        <f>COUNTIF(B:B,B1415)</f>
        <v>5</v>
      </c>
      <c r="I1415" t="str">
        <f>VLOOKUP(B1415,'controle 2022'!A:D,4,0)</f>
        <v>In dienst</v>
      </c>
    </row>
    <row r="1416" spans="1:9">
      <c r="A1416" s="45" t="s">
        <v>521</v>
      </c>
      <c r="B1416" s="27">
        <v>21466</v>
      </c>
      <c r="C1416" s="27" t="s">
        <v>1475</v>
      </c>
      <c r="D1416" s="81">
        <v>43979</v>
      </c>
      <c r="E1416" s="38" t="s">
        <v>1476</v>
      </c>
      <c r="F1416" s="38">
        <f t="shared" si="48"/>
        <v>5</v>
      </c>
      <c r="G1416" s="22">
        <f t="shared" si="49"/>
        <v>2020</v>
      </c>
      <c r="H1416" s="22">
        <f>COUNTIF(B:B,B1416)</f>
        <v>2</v>
      </c>
      <c r="I1416" t="str">
        <f>VLOOKUP(B1416,'controle 2022'!A:D,4,0)</f>
        <v>In dienst</v>
      </c>
    </row>
    <row r="1417" spans="1:9" ht="75">
      <c r="B1417" s="27">
        <v>21466</v>
      </c>
      <c r="C1417" s="27" t="s">
        <v>1475</v>
      </c>
      <c r="D1417" s="81">
        <v>44154</v>
      </c>
      <c r="E1417" s="38" t="s">
        <v>1477</v>
      </c>
      <c r="F1417" s="38">
        <f t="shared" si="48"/>
        <v>11</v>
      </c>
      <c r="G1417" s="22">
        <f t="shared" si="49"/>
        <v>2020</v>
      </c>
      <c r="H1417" s="22">
        <f>COUNTIF(B:B,B1417)</f>
        <v>2</v>
      </c>
      <c r="I1417" t="str">
        <f>VLOOKUP(B1417,'controle 2022'!A:D,4,0)</f>
        <v>In dienst</v>
      </c>
    </row>
    <row r="1418" spans="1:9">
      <c r="A1418" s="45" t="s">
        <v>14</v>
      </c>
      <c r="B1418" s="27">
        <v>21504</v>
      </c>
      <c r="C1418" s="27" t="str">
        <f>VLOOKUP(B1418,chauffeurslijst!A:B,2,0)</f>
        <v>Van Remoortel Koenraad</v>
      </c>
      <c r="D1418" s="81">
        <v>41978</v>
      </c>
      <c r="E1418" s="37" t="s">
        <v>1478</v>
      </c>
      <c r="F1418" s="38">
        <f t="shared" si="48"/>
        <v>12</v>
      </c>
      <c r="G1418" s="22">
        <f t="shared" si="49"/>
        <v>2014</v>
      </c>
      <c r="H1418" s="22">
        <f>COUNTIF(B:B,B1418)</f>
        <v>2</v>
      </c>
      <c r="I1418" t="str">
        <f>VLOOKUP(B1418,'controle 2022'!A:D,4,0)</f>
        <v>In dienst</v>
      </c>
    </row>
    <row r="1419" spans="1:9">
      <c r="A1419" s="45" t="s">
        <v>105</v>
      </c>
      <c r="B1419" s="27">
        <v>21504</v>
      </c>
      <c r="C1419" s="27" t="str">
        <f>VLOOKUP(B1419,chauffeurslijst!A:B,2,0)</f>
        <v>Van Remoortel Koenraad</v>
      </c>
      <c r="D1419" s="81">
        <v>42892</v>
      </c>
      <c r="E1419" s="61" t="s">
        <v>1479</v>
      </c>
      <c r="F1419" s="38">
        <f t="shared" si="48"/>
        <v>6</v>
      </c>
      <c r="G1419" s="22">
        <f t="shared" si="49"/>
        <v>2017</v>
      </c>
      <c r="H1419" s="22">
        <f>COUNTIF(B:B,B1419)</f>
        <v>2</v>
      </c>
      <c r="I1419" t="str">
        <f>VLOOKUP(B1419,'controle 2022'!A:D,4,0)</f>
        <v>In dienst</v>
      </c>
    </row>
    <row r="1420" spans="1:9" ht="60">
      <c r="A1420" s="45" t="s">
        <v>23</v>
      </c>
      <c r="B1420" s="27">
        <v>21506</v>
      </c>
      <c r="C1420" s="27" t="str">
        <f>VLOOKUP(B1420,chauffeurslijst!A:B,2,0)</f>
        <v>Kesteloot Patrick</v>
      </c>
      <c r="D1420" s="81">
        <v>43195</v>
      </c>
      <c r="E1420" s="61" t="s">
        <v>1480</v>
      </c>
      <c r="F1420" s="38">
        <f t="shared" si="48"/>
        <v>4</v>
      </c>
      <c r="G1420" s="22">
        <f t="shared" si="49"/>
        <v>2018</v>
      </c>
      <c r="H1420" s="22">
        <f>COUNTIF(B:B,B1420)</f>
        <v>10</v>
      </c>
      <c r="I1420" t="str">
        <f>VLOOKUP(B1420,'controle 2022'!A:D,4,0)</f>
        <v>In dienst</v>
      </c>
    </row>
    <row r="1421" spans="1:9" ht="30">
      <c r="A1421" s="45" t="s">
        <v>23</v>
      </c>
      <c r="B1421" s="27">
        <v>21506</v>
      </c>
      <c r="C1421" s="27" t="str">
        <f>VLOOKUP(B1421,chauffeurslijst!A:B,2,0)</f>
        <v>Kesteloot Patrick</v>
      </c>
      <c r="D1421" s="81">
        <v>43216</v>
      </c>
      <c r="E1421" s="61" t="s">
        <v>1481</v>
      </c>
      <c r="F1421" s="38">
        <f t="shared" si="48"/>
        <v>4</v>
      </c>
      <c r="G1421" s="22">
        <f t="shared" si="49"/>
        <v>2018</v>
      </c>
      <c r="H1421" s="22">
        <f>COUNTIF(B:B,B1421)</f>
        <v>10</v>
      </c>
      <c r="I1421" t="str">
        <f>VLOOKUP(B1421,'controle 2022'!A:D,4,0)</f>
        <v>In dienst</v>
      </c>
    </row>
    <row r="1422" spans="1:9" ht="30">
      <c r="A1422" s="45" t="s">
        <v>23</v>
      </c>
      <c r="B1422" s="27">
        <v>21506</v>
      </c>
      <c r="C1422" s="27" t="str">
        <f>VLOOKUP(B1422,chauffeurslijst!A:B,2,0)</f>
        <v>Kesteloot Patrick</v>
      </c>
      <c r="D1422" s="81">
        <v>43220</v>
      </c>
      <c r="E1422" s="61" t="s">
        <v>1482</v>
      </c>
      <c r="F1422" s="38">
        <f t="shared" si="48"/>
        <v>4</v>
      </c>
      <c r="G1422" s="22">
        <f t="shared" si="49"/>
        <v>2018</v>
      </c>
      <c r="H1422" s="22">
        <f>COUNTIF(B:B,B1422)</f>
        <v>10</v>
      </c>
      <c r="I1422" t="str">
        <f>VLOOKUP(B1422,'controle 2022'!A:D,4,0)</f>
        <v>In dienst</v>
      </c>
    </row>
    <row r="1423" spans="1:9" ht="30">
      <c r="A1423" s="45" t="s">
        <v>9</v>
      </c>
      <c r="B1423" s="27">
        <v>21506</v>
      </c>
      <c r="C1423" s="27" t="str">
        <f>VLOOKUP(B1423,chauffeurslijst!A:B,2,0)</f>
        <v>Kesteloot Patrick</v>
      </c>
      <c r="D1423" s="81">
        <v>43223</v>
      </c>
      <c r="E1423" s="61" t="s">
        <v>1483</v>
      </c>
      <c r="F1423" s="38">
        <f t="shared" si="48"/>
        <v>5</v>
      </c>
      <c r="G1423" s="22">
        <f t="shared" si="49"/>
        <v>2018</v>
      </c>
      <c r="H1423" s="22">
        <f>COUNTIF(B:B,B1423)</f>
        <v>10</v>
      </c>
      <c r="I1423" t="str">
        <f>VLOOKUP(B1423,'controle 2022'!A:D,4,0)</f>
        <v>In dienst</v>
      </c>
    </row>
    <row r="1424" spans="1:9" ht="270">
      <c r="A1424" s="45" t="s">
        <v>105</v>
      </c>
      <c r="B1424" s="27">
        <v>21506</v>
      </c>
      <c r="C1424" s="27" t="str">
        <f>VLOOKUP(B1424,chauffeurslijst!A:B,2,0)</f>
        <v>Kesteloot Patrick</v>
      </c>
      <c r="D1424" s="81">
        <v>43235</v>
      </c>
      <c r="E1424" s="61" t="s">
        <v>1484</v>
      </c>
      <c r="F1424" s="38">
        <f t="shared" si="48"/>
        <v>5</v>
      </c>
      <c r="G1424" s="22">
        <f t="shared" si="49"/>
        <v>2018</v>
      </c>
      <c r="H1424" s="22">
        <f>COUNTIF(B:B,B1424)</f>
        <v>10</v>
      </c>
      <c r="I1424" t="str">
        <f>VLOOKUP(B1424,'controle 2022'!A:D,4,0)</f>
        <v>In dienst</v>
      </c>
    </row>
    <row r="1425" spans="1:9" ht="30">
      <c r="A1425" s="45" t="s">
        <v>9</v>
      </c>
      <c r="B1425" s="27">
        <v>21506</v>
      </c>
      <c r="C1425" s="27" t="str">
        <f>VLOOKUP(B1425,chauffeurslijst!A:B,2,0)</f>
        <v>Kesteloot Patrick</v>
      </c>
      <c r="D1425" s="81">
        <v>43259</v>
      </c>
      <c r="E1425" s="61" t="s">
        <v>1485</v>
      </c>
      <c r="F1425" s="38">
        <f t="shared" si="48"/>
        <v>6</v>
      </c>
      <c r="G1425" s="22">
        <f t="shared" si="49"/>
        <v>2018</v>
      </c>
      <c r="H1425" s="22">
        <f>COUNTIF(B:B,B1425)</f>
        <v>10</v>
      </c>
      <c r="I1425" t="str">
        <f>VLOOKUP(B1425,'controle 2022'!A:D,4,0)</f>
        <v>In dienst</v>
      </c>
    </row>
    <row r="1426" spans="1:9" ht="45">
      <c r="A1426" s="45" t="s">
        <v>105</v>
      </c>
      <c r="B1426" s="27">
        <v>21506</v>
      </c>
      <c r="C1426" s="27" t="str">
        <f>VLOOKUP(B1426,chauffeurslijst!A:B,2,0)</f>
        <v>Kesteloot Patrick</v>
      </c>
      <c r="D1426" s="81">
        <v>43272</v>
      </c>
      <c r="E1426" s="61" t="s">
        <v>1486</v>
      </c>
      <c r="F1426" s="38">
        <f t="shared" si="48"/>
        <v>6</v>
      </c>
      <c r="G1426" s="22">
        <f t="shared" si="49"/>
        <v>2018</v>
      </c>
      <c r="H1426" s="22">
        <f>COUNTIF(B:B,B1426)</f>
        <v>10</v>
      </c>
      <c r="I1426" t="str">
        <f>VLOOKUP(B1426,'controle 2022'!A:D,4,0)</f>
        <v>In dienst</v>
      </c>
    </row>
    <row r="1427" spans="1:9" ht="30">
      <c r="A1427" s="45" t="s">
        <v>9</v>
      </c>
      <c r="B1427" s="27">
        <v>21506</v>
      </c>
      <c r="C1427" s="27" t="str">
        <f>VLOOKUP(B1427,chauffeurslijst!A:B,2,0)</f>
        <v>Kesteloot Patrick</v>
      </c>
      <c r="D1427" s="81">
        <v>43278</v>
      </c>
      <c r="E1427" s="61" t="s">
        <v>1487</v>
      </c>
      <c r="F1427" s="38">
        <f t="shared" si="48"/>
        <v>6</v>
      </c>
      <c r="G1427" s="22">
        <f t="shared" si="49"/>
        <v>2018</v>
      </c>
      <c r="H1427" s="22">
        <f>COUNTIF(B:B,B1427)</f>
        <v>10</v>
      </c>
      <c r="I1427" t="str">
        <f>VLOOKUP(B1427,'controle 2022'!A:D,4,0)</f>
        <v>In dienst</v>
      </c>
    </row>
    <row r="1428" spans="1:9">
      <c r="A1428" s="45" t="s">
        <v>23</v>
      </c>
      <c r="B1428" s="27">
        <v>21506</v>
      </c>
      <c r="C1428" s="27" t="str">
        <f>VLOOKUP(B1428,chauffeurslijst!A:B,2,0)</f>
        <v>Kesteloot Patrick</v>
      </c>
      <c r="D1428" s="81">
        <v>43342</v>
      </c>
      <c r="E1428" s="61" t="s">
        <v>1488</v>
      </c>
      <c r="F1428" s="38">
        <f t="shared" si="48"/>
        <v>8</v>
      </c>
      <c r="G1428" s="22">
        <f t="shared" si="49"/>
        <v>2018</v>
      </c>
      <c r="H1428" s="22">
        <f>COUNTIF(B:B,B1428)</f>
        <v>10</v>
      </c>
      <c r="I1428" t="str">
        <f>VLOOKUP(B1428,'controle 2022'!A:D,4,0)</f>
        <v>In dienst</v>
      </c>
    </row>
    <row r="1429" spans="1:9" ht="150">
      <c r="A1429" s="45" t="s">
        <v>77</v>
      </c>
      <c r="B1429" s="27">
        <v>21506</v>
      </c>
      <c r="C1429" s="27" t="str">
        <f>VLOOKUP(B1429,chauffeurslijst!A:B,2,0)</f>
        <v>Kesteloot Patrick</v>
      </c>
      <c r="D1429" s="81">
        <v>43482</v>
      </c>
      <c r="E1429" s="61" t="s">
        <v>1489</v>
      </c>
      <c r="F1429" s="38">
        <f t="shared" si="48"/>
        <v>1</v>
      </c>
      <c r="G1429" s="22">
        <f t="shared" si="49"/>
        <v>2019</v>
      </c>
      <c r="H1429" s="22">
        <f>COUNTIF(B:B,B1429)</f>
        <v>10</v>
      </c>
      <c r="I1429" t="str">
        <f>VLOOKUP(B1429,'controle 2022'!A:D,4,0)</f>
        <v>In dienst</v>
      </c>
    </row>
    <row r="1430" spans="1:9">
      <c r="A1430" s="45" t="s">
        <v>14</v>
      </c>
      <c r="B1430" s="27">
        <v>21509</v>
      </c>
      <c r="C1430" s="27" t="str">
        <f>VLOOKUP(B1430,chauffeurslijst!A:B,2,0)</f>
        <v>De Craemer Kris</v>
      </c>
      <c r="D1430" s="81">
        <v>41233</v>
      </c>
      <c r="E1430" s="37" t="s">
        <v>959</v>
      </c>
      <c r="F1430" s="38">
        <f t="shared" si="48"/>
        <v>11</v>
      </c>
      <c r="G1430" s="22">
        <f t="shared" si="49"/>
        <v>2012</v>
      </c>
      <c r="H1430" s="22">
        <f>COUNTIF(B:B,B1430)</f>
        <v>11</v>
      </c>
      <c r="I1430" t="str">
        <f>VLOOKUP(B1430,'controle 2022'!A:D,4,0)</f>
        <v>In dienst</v>
      </c>
    </row>
    <row r="1431" spans="1:9">
      <c r="A1431" s="45" t="s">
        <v>14</v>
      </c>
      <c r="B1431" s="27">
        <v>21509</v>
      </c>
      <c r="C1431" s="27" t="str">
        <f>VLOOKUP(B1431,chauffeurslijst!A:B,2,0)</f>
        <v>De Craemer Kris</v>
      </c>
      <c r="D1431" s="81">
        <v>41584</v>
      </c>
      <c r="E1431" s="37" t="s">
        <v>961</v>
      </c>
      <c r="F1431" s="38">
        <f t="shared" si="48"/>
        <v>11</v>
      </c>
      <c r="G1431" s="22">
        <f t="shared" si="49"/>
        <v>2013</v>
      </c>
      <c r="H1431" s="22">
        <f>COUNTIF(B:B,B1431)</f>
        <v>11</v>
      </c>
      <c r="I1431" t="str">
        <f>VLOOKUP(B1431,'controle 2022'!A:D,4,0)</f>
        <v>In dienst</v>
      </c>
    </row>
    <row r="1432" spans="1:9">
      <c r="A1432" s="45" t="s">
        <v>14</v>
      </c>
      <c r="B1432" s="27">
        <v>21509</v>
      </c>
      <c r="C1432" s="27" t="str">
        <f>VLOOKUP(B1432,chauffeurslijst!A:B,2,0)</f>
        <v>De Craemer Kris</v>
      </c>
      <c r="D1432" s="81">
        <v>41852</v>
      </c>
      <c r="E1432" s="37" t="s">
        <v>1254</v>
      </c>
      <c r="F1432" s="38">
        <f t="shared" si="48"/>
        <v>8</v>
      </c>
      <c r="G1432" s="22">
        <f t="shared" si="49"/>
        <v>2014</v>
      </c>
      <c r="H1432" s="22">
        <f>COUNTIF(B:B,B1432)</f>
        <v>11</v>
      </c>
      <c r="I1432" t="str">
        <f>VLOOKUP(B1432,'controle 2022'!A:D,4,0)</f>
        <v>In dienst</v>
      </c>
    </row>
    <row r="1433" spans="1:9" ht="30">
      <c r="A1433" s="45" t="s">
        <v>14</v>
      </c>
      <c r="B1433" s="27">
        <v>21509</v>
      </c>
      <c r="C1433" s="27" t="str">
        <f>VLOOKUP(B1433,chauffeurslijst!A:B,2,0)</f>
        <v>De Craemer Kris</v>
      </c>
      <c r="D1433" s="81">
        <v>41963</v>
      </c>
      <c r="E1433" s="37" t="s">
        <v>1490</v>
      </c>
      <c r="F1433" s="38">
        <f t="shared" si="48"/>
        <v>11</v>
      </c>
      <c r="G1433" s="22">
        <f t="shared" si="49"/>
        <v>2014</v>
      </c>
      <c r="H1433" s="22">
        <f>COUNTIF(B:B,B1433)</f>
        <v>11</v>
      </c>
      <c r="I1433" t="str">
        <f>VLOOKUP(B1433,'controle 2022'!A:D,4,0)</f>
        <v>In dienst</v>
      </c>
    </row>
    <row r="1434" spans="1:9">
      <c r="A1434" s="45" t="s">
        <v>65</v>
      </c>
      <c r="B1434" s="27">
        <v>21509</v>
      </c>
      <c r="C1434" s="27" t="str">
        <f>VLOOKUP(B1434,chauffeurslijst!A:B,2,0)</f>
        <v>De Craemer Kris</v>
      </c>
      <c r="D1434" s="81">
        <v>41963</v>
      </c>
      <c r="E1434" s="57">
        <v>41963</v>
      </c>
      <c r="F1434" s="38">
        <f t="shared" si="48"/>
        <v>11</v>
      </c>
      <c r="G1434" s="22">
        <f t="shared" si="49"/>
        <v>2014</v>
      </c>
      <c r="H1434" s="22">
        <f>COUNTIF(B:B,B1434)</f>
        <v>11</v>
      </c>
      <c r="I1434" t="str">
        <f>VLOOKUP(B1434,'controle 2022'!A:D,4,0)</f>
        <v>In dienst</v>
      </c>
    </row>
    <row r="1435" spans="1:9" ht="30">
      <c r="A1435" s="47" t="s">
        <v>38</v>
      </c>
      <c r="B1435" s="27">
        <v>21509</v>
      </c>
      <c r="C1435" s="27" t="str">
        <f>VLOOKUP(B1435,chauffeurslijst!A:B,2,0)</f>
        <v>De Craemer Kris</v>
      </c>
      <c r="D1435" s="81">
        <v>42167</v>
      </c>
      <c r="E1435" s="38" t="s">
        <v>1491</v>
      </c>
      <c r="F1435" s="38">
        <f t="shared" si="48"/>
        <v>6</v>
      </c>
      <c r="G1435" s="22">
        <f t="shared" si="49"/>
        <v>2015</v>
      </c>
      <c r="H1435" s="22">
        <f>COUNTIF(B:B,B1435)</f>
        <v>11</v>
      </c>
      <c r="I1435" t="str">
        <f>VLOOKUP(B1435,'controle 2022'!A:D,4,0)</f>
        <v>In dienst</v>
      </c>
    </row>
    <row r="1436" spans="1:9">
      <c r="A1436" s="45" t="s">
        <v>14</v>
      </c>
      <c r="B1436" s="27">
        <v>21509</v>
      </c>
      <c r="C1436" s="27" t="str">
        <f>VLOOKUP(B1436,chauffeurslijst!A:B,2,0)</f>
        <v>De Craemer Kris</v>
      </c>
      <c r="D1436" s="81">
        <v>42348</v>
      </c>
      <c r="E1436" s="37" t="s">
        <v>1326</v>
      </c>
      <c r="F1436" s="38">
        <f t="shared" si="48"/>
        <v>12</v>
      </c>
      <c r="G1436" s="22">
        <f t="shared" si="49"/>
        <v>2015</v>
      </c>
      <c r="H1436" s="22">
        <f>COUNTIF(B:B,B1436)</f>
        <v>11</v>
      </c>
      <c r="I1436" t="str">
        <f>VLOOKUP(B1436,'controle 2022'!A:D,4,0)</f>
        <v>In dienst</v>
      </c>
    </row>
    <row r="1437" spans="1:9">
      <c r="A1437" s="45" t="s">
        <v>14</v>
      </c>
      <c r="B1437" s="27">
        <v>21509</v>
      </c>
      <c r="C1437" s="27" t="str">
        <f>VLOOKUP(B1437,chauffeurslijst!A:B,2,0)</f>
        <v>De Craemer Kris</v>
      </c>
      <c r="D1437" s="81">
        <v>42493</v>
      </c>
      <c r="E1437" s="37" t="s">
        <v>1492</v>
      </c>
      <c r="F1437" s="38">
        <f t="shared" si="48"/>
        <v>5</v>
      </c>
      <c r="G1437" s="22">
        <f t="shared" si="49"/>
        <v>2016</v>
      </c>
      <c r="H1437" s="22">
        <f>COUNTIF(B:B,B1437)</f>
        <v>11</v>
      </c>
      <c r="I1437" t="str">
        <f>VLOOKUP(B1437,'controle 2022'!A:D,4,0)</f>
        <v>In dienst</v>
      </c>
    </row>
    <row r="1438" spans="1:9" ht="75">
      <c r="A1438" s="45" t="s">
        <v>14</v>
      </c>
      <c r="B1438" s="27">
        <v>21509</v>
      </c>
      <c r="C1438" s="27" t="str">
        <f>VLOOKUP(B1438,chauffeurslijst!A:B,2,0)</f>
        <v>De Craemer Kris</v>
      </c>
      <c r="D1438" s="81">
        <v>42544</v>
      </c>
      <c r="E1438" s="37" t="s">
        <v>1493</v>
      </c>
      <c r="F1438" s="38">
        <f t="shared" si="48"/>
        <v>6</v>
      </c>
      <c r="G1438" s="22">
        <f t="shared" si="49"/>
        <v>2016</v>
      </c>
      <c r="H1438" s="22">
        <f>COUNTIF(B:B,B1438)</f>
        <v>11</v>
      </c>
      <c r="I1438" t="str">
        <f>VLOOKUP(B1438,'controle 2022'!A:D,4,0)</f>
        <v>In dienst</v>
      </c>
    </row>
    <row r="1439" spans="1:9">
      <c r="A1439" s="45" t="s">
        <v>121</v>
      </c>
      <c r="B1439" s="27">
        <v>21509</v>
      </c>
      <c r="C1439" s="27" t="s">
        <v>1494</v>
      </c>
      <c r="D1439" s="81">
        <v>44027</v>
      </c>
      <c r="E1439" s="61" t="s">
        <v>1495</v>
      </c>
      <c r="F1439" s="38">
        <f t="shared" si="48"/>
        <v>7</v>
      </c>
      <c r="G1439" s="22">
        <f t="shared" si="49"/>
        <v>2020</v>
      </c>
      <c r="H1439" s="22">
        <f>COUNTIF(B:B,B1439)</f>
        <v>11</v>
      </c>
      <c r="I1439" t="str">
        <f>VLOOKUP(B1439,'controle 2022'!A:D,4,0)</f>
        <v>In dienst</v>
      </c>
    </row>
    <row r="1440" spans="1:9" ht="30">
      <c r="A1440" s="47" t="s">
        <v>23</v>
      </c>
      <c r="B1440" s="27">
        <v>21509</v>
      </c>
      <c r="C1440" s="27" t="s">
        <v>1494</v>
      </c>
      <c r="D1440" s="81">
        <v>44581</v>
      </c>
      <c r="E1440" s="61" t="s">
        <v>1496</v>
      </c>
      <c r="F1440" s="38">
        <f t="shared" si="48"/>
        <v>1</v>
      </c>
      <c r="G1440" s="22">
        <f t="shared" si="49"/>
        <v>2022</v>
      </c>
      <c r="H1440" s="22">
        <f>COUNTIF(B:B,B1440)</f>
        <v>11</v>
      </c>
      <c r="I1440" t="str">
        <f>VLOOKUP(B1440,'controle 2022'!A:D,4,0)</f>
        <v>In dienst</v>
      </c>
    </row>
    <row r="1441" spans="1:9">
      <c r="A1441" s="47" t="s">
        <v>38</v>
      </c>
      <c r="B1441" s="27">
        <v>21581</v>
      </c>
      <c r="C1441" s="27" t="str">
        <f>VLOOKUP(B1441,chauffeurslijst!A:B,2,0)</f>
        <v>Vanderstraeten Franky</v>
      </c>
      <c r="D1441" s="81">
        <v>40492</v>
      </c>
      <c r="E1441" s="38" t="s">
        <v>1497</v>
      </c>
      <c r="F1441" s="38">
        <f t="shared" si="48"/>
        <v>11</v>
      </c>
      <c r="G1441" s="22">
        <f t="shared" si="49"/>
        <v>2010</v>
      </c>
      <c r="H1441" s="22">
        <f>COUNTIF(B:B,B1441)</f>
        <v>37</v>
      </c>
      <c r="I1441" t="str">
        <f>VLOOKUP(B1441,'controle 2022'!A:D,4,0)</f>
        <v>In dienst</v>
      </c>
    </row>
    <row r="1442" spans="1:9">
      <c r="A1442" s="47" t="s">
        <v>38</v>
      </c>
      <c r="B1442" s="27">
        <v>21581</v>
      </c>
      <c r="C1442" s="27" t="str">
        <f>VLOOKUP(B1442,chauffeurslijst!A:B,2,0)</f>
        <v>Vanderstraeten Franky</v>
      </c>
      <c r="D1442" s="81">
        <v>41025</v>
      </c>
      <c r="E1442" s="38" t="s">
        <v>1498</v>
      </c>
      <c r="F1442" s="38">
        <f t="shared" si="48"/>
        <v>4</v>
      </c>
      <c r="G1442" s="22">
        <f t="shared" si="49"/>
        <v>2012</v>
      </c>
      <c r="H1442" s="22">
        <f>COUNTIF(B:B,B1442)</f>
        <v>37</v>
      </c>
      <c r="I1442" t="str">
        <f>VLOOKUP(B1442,'controle 2022'!A:D,4,0)</f>
        <v>In dienst</v>
      </c>
    </row>
    <row r="1443" spans="1:9" ht="30">
      <c r="A1443" s="47" t="s">
        <v>38</v>
      </c>
      <c r="B1443" s="27">
        <v>21581</v>
      </c>
      <c r="C1443" s="27" t="str">
        <f>VLOOKUP(B1443,chauffeurslijst!A:B,2,0)</f>
        <v>Vanderstraeten Franky</v>
      </c>
      <c r="D1443" s="81">
        <v>41151</v>
      </c>
      <c r="E1443" s="38" t="s">
        <v>1499</v>
      </c>
      <c r="F1443" s="38">
        <f t="shared" si="48"/>
        <v>8</v>
      </c>
      <c r="G1443" s="22">
        <f t="shared" si="49"/>
        <v>2012</v>
      </c>
      <c r="H1443" s="22">
        <f>COUNTIF(B:B,B1443)</f>
        <v>37</v>
      </c>
      <c r="I1443" t="str">
        <f>VLOOKUP(B1443,'controle 2022'!A:D,4,0)</f>
        <v>In dienst</v>
      </c>
    </row>
    <row r="1444" spans="1:9">
      <c r="A1444" s="47" t="s">
        <v>38</v>
      </c>
      <c r="B1444" s="27">
        <v>21581</v>
      </c>
      <c r="C1444" s="27" t="str">
        <f>VLOOKUP(B1444,chauffeurslijst!A:B,2,0)</f>
        <v>Vanderstraeten Franky</v>
      </c>
      <c r="D1444" s="81">
        <v>41488</v>
      </c>
      <c r="E1444" s="38" t="s">
        <v>1500</v>
      </c>
      <c r="F1444" s="38">
        <f t="shared" si="48"/>
        <v>8</v>
      </c>
      <c r="G1444" s="22">
        <f t="shared" si="49"/>
        <v>2013</v>
      </c>
      <c r="H1444" s="22">
        <f>COUNTIF(B:B,B1444)</f>
        <v>37</v>
      </c>
      <c r="I1444" t="str">
        <f>VLOOKUP(B1444,'controle 2022'!A:D,4,0)</f>
        <v>In dienst</v>
      </c>
    </row>
    <row r="1445" spans="1:9">
      <c r="A1445" s="47" t="s">
        <v>38</v>
      </c>
      <c r="B1445" s="27">
        <v>21581</v>
      </c>
      <c r="C1445" s="27" t="str">
        <f>VLOOKUP(B1445,chauffeurslijst!A:B,2,0)</f>
        <v>Vanderstraeten Franky</v>
      </c>
      <c r="D1445" s="81">
        <v>41498</v>
      </c>
      <c r="E1445" s="38" t="s">
        <v>1501</v>
      </c>
      <c r="F1445" s="38">
        <f t="shared" si="48"/>
        <v>8</v>
      </c>
      <c r="G1445" s="22">
        <f t="shared" si="49"/>
        <v>2013</v>
      </c>
      <c r="H1445" s="22">
        <f>COUNTIF(B:B,B1445)</f>
        <v>37</v>
      </c>
      <c r="I1445" t="str">
        <f>VLOOKUP(B1445,'controle 2022'!A:D,4,0)</f>
        <v>In dienst</v>
      </c>
    </row>
    <row r="1446" spans="1:9" ht="30">
      <c r="A1446" s="47" t="s">
        <v>38</v>
      </c>
      <c r="B1446" s="27">
        <v>21581</v>
      </c>
      <c r="C1446" s="27" t="str">
        <f>VLOOKUP(B1446,chauffeurslijst!A:B,2,0)</f>
        <v>Vanderstraeten Franky</v>
      </c>
      <c r="D1446" s="81">
        <v>41578</v>
      </c>
      <c r="E1446" s="38" t="s">
        <v>1502</v>
      </c>
      <c r="F1446" s="38">
        <f t="shared" ref="F1446:F1509" si="50">MONTH(D1446)</f>
        <v>10</v>
      </c>
      <c r="G1446" s="22">
        <f t="shared" ref="G1446:G1509" si="51">YEAR(D1446)</f>
        <v>2013</v>
      </c>
      <c r="H1446" s="22">
        <f>COUNTIF(B:B,B1446)</f>
        <v>37</v>
      </c>
      <c r="I1446" t="str">
        <f>VLOOKUP(B1446,'controle 2022'!A:D,4,0)</f>
        <v>In dienst</v>
      </c>
    </row>
    <row r="1447" spans="1:9">
      <c r="A1447" s="45" t="s">
        <v>65</v>
      </c>
      <c r="B1447" s="27">
        <v>21581</v>
      </c>
      <c r="C1447" s="27" t="str">
        <f>VLOOKUP(B1447,chauffeurslijst!A:B,2,0)</f>
        <v>Vanderstraeten Franky</v>
      </c>
      <c r="D1447" s="81">
        <v>41578</v>
      </c>
      <c r="E1447" s="38" t="s">
        <v>1503</v>
      </c>
      <c r="F1447" s="38">
        <f t="shared" si="50"/>
        <v>10</v>
      </c>
      <c r="G1447" s="22">
        <f t="shared" si="51"/>
        <v>2013</v>
      </c>
      <c r="H1447" s="22">
        <f>COUNTIF(B:B,B1447)</f>
        <v>37</v>
      </c>
      <c r="I1447" t="str">
        <f>VLOOKUP(B1447,'controle 2022'!A:D,4,0)</f>
        <v>In dienst</v>
      </c>
    </row>
    <row r="1448" spans="1:9">
      <c r="A1448" s="45" t="s">
        <v>65</v>
      </c>
      <c r="B1448" s="27">
        <v>21581</v>
      </c>
      <c r="C1448" s="27" t="str">
        <f>VLOOKUP(B1448,chauffeurslijst!A:B,2,0)</f>
        <v>Vanderstraeten Franky</v>
      </c>
      <c r="D1448" s="81">
        <v>41660</v>
      </c>
      <c r="E1448" s="38" t="s">
        <v>72</v>
      </c>
      <c r="F1448" s="38">
        <f t="shared" si="50"/>
        <v>1</v>
      </c>
      <c r="G1448" s="22">
        <f t="shared" si="51"/>
        <v>2014</v>
      </c>
      <c r="H1448" s="22">
        <f>COUNTIF(B:B,B1448)</f>
        <v>37</v>
      </c>
      <c r="I1448" t="str">
        <f>VLOOKUP(B1448,'controle 2022'!A:D,4,0)</f>
        <v>In dienst</v>
      </c>
    </row>
    <row r="1449" spans="1:9" ht="30">
      <c r="A1449" s="47" t="s">
        <v>38</v>
      </c>
      <c r="B1449" s="27">
        <v>21581</v>
      </c>
      <c r="C1449" s="27" t="str">
        <f>VLOOKUP(B1449,chauffeurslijst!A:B,2,0)</f>
        <v>Vanderstraeten Franky</v>
      </c>
      <c r="D1449" s="81">
        <v>41674</v>
      </c>
      <c r="E1449" s="38" t="s">
        <v>1504</v>
      </c>
      <c r="F1449" s="38">
        <f t="shared" si="50"/>
        <v>2</v>
      </c>
      <c r="G1449" s="22">
        <f t="shared" si="51"/>
        <v>2014</v>
      </c>
      <c r="H1449" s="22">
        <f>COUNTIF(B:B,B1449)</f>
        <v>37</v>
      </c>
      <c r="I1449" t="str">
        <f>VLOOKUP(B1449,'controle 2022'!A:D,4,0)</f>
        <v>In dienst</v>
      </c>
    </row>
    <row r="1450" spans="1:9" ht="45">
      <c r="A1450" s="45" t="s">
        <v>14</v>
      </c>
      <c r="B1450" s="27">
        <v>21581</v>
      </c>
      <c r="C1450" s="27" t="str">
        <f>VLOOKUP(B1450,chauffeurslijst!A:B,2,0)</f>
        <v>Vanderstraeten Franky</v>
      </c>
      <c r="D1450" s="81">
        <v>41674</v>
      </c>
      <c r="E1450" s="37" t="s">
        <v>1505</v>
      </c>
      <c r="F1450" s="38">
        <f t="shared" si="50"/>
        <v>2</v>
      </c>
      <c r="G1450" s="22">
        <f t="shared" si="51"/>
        <v>2014</v>
      </c>
      <c r="H1450" s="22">
        <f>COUNTIF(B:B,B1450)</f>
        <v>37</v>
      </c>
      <c r="I1450" t="str">
        <f>VLOOKUP(B1450,'controle 2022'!A:D,4,0)</f>
        <v>In dienst</v>
      </c>
    </row>
    <row r="1451" spans="1:9" ht="30">
      <c r="A1451" s="47" t="s">
        <v>38</v>
      </c>
      <c r="B1451" s="27">
        <v>21581</v>
      </c>
      <c r="C1451" s="27" t="str">
        <f>VLOOKUP(B1451,chauffeurslijst!A:B,2,0)</f>
        <v>Vanderstraeten Franky</v>
      </c>
      <c r="D1451" s="81">
        <v>41743</v>
      </c>
      <c r="E1451" s="38" t="s">
        <v>1506</v>
      </c>
      <c r="F1451" s="38">
        <f t="shared" si="50"/>
        <v>4</v>
      </c>
      <c r="G1451" s="22">
        <f t="shared" si="51"/>
        <v>2014</v>
      </c>
      <c r="H1451" s="22">
        <f>COUNTIF(B:B,B1451)</f>
        <v>37</v>
      </c>
      <c r="I1451" t="str">
        <f>VLOOKUP(B1451,'controle 2022'!A:D,4,0)</f>
        <v>In dienst</v>
      </c>
    </row>
    <row r="1452" spans="1:9" ht="83.25" customHeight="1">
      <c r="A1452" s="47" t="s">
        <v>38</v>
      </c>
      <c r="B1452" s="27">
        <v>21581</v>
      </c>
      <c r="C1452" s="27" t="str">
        <f>VLOOKUP(B1452,chauffeurslijst!A:B,2,0)</f>
        <v>Vanderstraeten Franky</v>
      </c>
      <c r="D1452" s="81">
        <v>41744</v>
      </c>
      <c r="E1452" s="38" t="s">
        <v>1507</v>
      </c>
      <c r="F1452" s="38">
        <f t="shared" si="50"/>
        <v>4</v>
      </c>
      <c r="G1452" s="22">
        <f t="shared" si="51"/>
        <v>2014</v>
      </c>
      <c r="H1452" s="22">
        <f>COUNTIF(B:B,B1452)</f>
        <v>37</v>
      </c>
      <c r="I1452" t="str">
        <f>VLOOKUP(B1452,'controle 2022'!A:D,4,0)</f>
        <v>In dienst</v>
      </c>
    </row>
    <row r="1453" spans="1:9" ht="40.5" customHeight="1">
      <c r="A1453" s="47" t="s">
        <v>38</v>
      </c>
      <c r="B1453" s="27">
        <v>21581</v>
      </c>
      <c r="C1453" s="27" t="str">
        <f>VLOOKUP(B1453,chauffeurslijst!A:B,2,0)</f>
        <v>Vanderstraeten Franky</v>
      </c>
      <c r="D1453" s="81">
        <v>41746</v>
      </c>
      <c r="E1453" s="38" t="s">
        <v>1508</v>
      </c>
      <c r="F1453" s="38">
        <f t="shared" si="50"/>
        <v>4</v>
      </c>
      <c r="G1453" s="22">
        <f t="shared" si="51"/>
        <v>2014</v>
      </c>
      <c r="H1453" s="22">
        <f>COUNTIF(B:B,B1453)</f>
        <v>37</v>
      </c>
      <c r="I1453" t="str">
        <f>VLOOKUP(B1453,'controle 2022'!A:D,4,0)</f>
        <v>In dienst</v>
      </c>
    </row>
    <row r="1454" spans="1:9" ht="30">
      <c r="A1454" s="47" t="s">
        <v>38</v>
      </c>
      <c r="B1454" s="27">
        <v>21581</v>
      </c>
      <c r="C1454" s="27" t="str">
        <f>VLOOKUP(B1454,chauffeurslijst!A:B,2,0)</f>
        <v>Vanderstraeten Franky</v>
      </c>
      <c r="D1454" s="81">
        <v>41898</v>
      </c>
      <c r="E1454" s="38" t="s">
        <v>1509</v>
      </c>
      <c r="F1454" s="38">
        <f t="shared" si="50"/>
        <v>9</v>
      </c>
      <c r="G1454" s="22">
        <f t="shared" si="51"/>
        <v>2014</v>
      </c>
      <c r="H1454" s="22">
        <f>COUNTIF(B:B,B1454)</f>
        <v>37</v>
      </c>
      <c r="I1454" t="str">
        <f>VLOOKUP(B1454,'controle 2022'!A:D,4,0)</f>
        <v>In dienst</v>
      </c>
    </row>
    <row r="1455" spans="1:9">
      <c r="A1455" s="45" t="s">
        <v>65</v>
      </c>
      <c r="B1455" s="27">
        <v>21581</v>
      </c>
      <c r="C1455" s="27" t="str">
        <f>VLOOKUP(B1455,chauffeurslijst!A:B,2,0)</f>
        <v>Vanderstraeten Franky</v>
      </c>
      <c r="D1455" s="81">
        <v>41968</v>
      </c>
      <c r="E1455" s="38" t="s">
        <v>1510</v>
      </c>
      <c r="F1455" s="38">
        <f t="shared" si="50"/>
        <v>11</v>
      </c>
      <c r="G1455" s="22">
        <f t="shared" si="51"/>
        <v>2014</v>
      </c>
      <c r="H1455" s="22">
        <f>COUNTIF(B:B,B1455)</f>
        <v>37</v>
      </c>
      <c r="I1455" t="str">
        <f>VLOOKUP(B1455,'controle 2022'!A:D,4,0)</f>
        <v>In dienst</v>
      </c>
    </row>
    <row r="1456" spans="1:9">
      <c r="A1456" s="47" t="s">
        <v>38</v>
      </c>
      <c r="B1456" s="27">
        <v>21581</v>
      </c>
      <c r="C1456" s="27" t="str">
        <f>VLOOKUP(B1456,chauffeurslijst!A:B,2,0)</f>
        <v>Vanderstraeten Franky</v>
      </c>
      <c r="D1456" s="81">
        <v>42079</v>
      </c>
      <c r="E1456" s="38" t="s">
        <v>1511</v>
      </c>
      <c r="F1456" s="38">
        <f t="shared" si="50"/>
        <v>3</v>
      </c>
      <c r="G1456" s="22">
        <f t="shared" si="51"/>
        <v>2015</v>
      </c>
      <c r="H1456" s="22">
        <f>COUNTIF(B:B,B1456)</f>
        <v>37</v>
      </c>
      <c r="I1456" t="str">
        <f>VLOOKUP(B1456,'controle 2022'!A:D,4,0)</f>
        <v>In dienst</v>
      </c>
    </row>
    <row r="1457" spans="1:9">
      <c r="A1457" s="45" t="s">
        <v>9</v>
      </c>
      <c r="B1457" s="27">
        <v>21581</v>
      </c>
      <c r="C1457" s="27" t="str">
        <f>VLOOKUP(B1457,chauffeurslijst!A:B,2,0)</f>
        <v>Vanderstraeten Franky</v>
      </c>
      <c r="D1457" s="81">
        <v>42213</v>
      </c>
      <c r="E1457" s="37" t="s">
        <v>628</v>
      </c>
      <c r="F1457" s="38">
        <f t="shared" si="50"/>
        <v>7</v>
      </c>
      <c r="G1457" s="22">
        <f t="shared" si="51"/>
        <v>2015</v>
      </c>
      <c r="H1457" s="22">
        <f>COUNTIF(B:B,B1457)</f>
        <v>37</v>
      </c>
      <c r="I1457" t="str">
        <f>VLOOKUP(B1457,'controle 2022'!A:D,4,0)</f>
        <v>In dienst</v>
      </c>
    </row>
    <row r="1458" spans="1:9" ht="30">
      <c r="A1458" s="47" t="s">
        <v>23</v>
      </c>
      <c r="B1458" s="27">
        <v>21581</v>
      </c>
      <c r="C1458" s="27" t="str">
        <f>VLOOKUP(B1458,chauffeurslijst!A:B,2,0)</f>
        <v>Vanderstraeten Franky</v>
      </c>
      <c r="D1458" s="81">
        <v>42345</v>
      </c>
      <c r="E1458" s="37" t="s">
        <v>1512</v>
      </c>
      <c r="F1458" s="38">
        <f t="shared" si="50"/>
        <v>12</v>
      </c>
      <c r="G1458" s="22">
        <f t="shared" si="51"/>
        <v>2015</v>
      </c>
      <c r="H1458" s="22">
        <f>COUNTIF(B:B,B1458)</f>
        <v>37</v>
      </c>
      <c r="I1458" t="str">
        <f>VLOOKUP(B1458,'controle 2022'!A:D,4,0)</f>
        <v>In dienst</v>
      </c>
    </row>
    <row r="1459" spans="1:9">
      <c r="A1459" s="45" t="s">
        <v>9</v>
      </c>
      <c r="B1459" s="27">
        <v>21581</v>
      </c>
      <c r="C1459" s="27" t="str">
        <f>VLOOKUP(B1459,chauffeurslijst!A:B,2,0)</f>
        <v>Vanderstraeten Franky</v>
      </c>
      <c r="D1459" s="81">
        <v>42395</v>
      </c>
      <c r="E1459" s="38" t="s">
        <v>1513</v>
      </c>
      <c r="F1459" s="38">
        <f t="shared" si="50"/>
        <v>1</v>
      </c>
      <c r="G1459" s="22">
        <f t="shared" si="51"/>
        <v>2016</v>
      </c>
      <c r="H1459" s="22">
        <f>COUNTIF(B:B,B1459)</f>
        <v>37</v>
      </c>
      <c r="I1459" t="str">
        <f>VLOOKUP(B1459,'controle 2022'!A:D,4,0)</f>
        <v>In dienst</v>
      </c>
    </row>
    <row r="1460" spans="1:9">
      <c r="A1460" s="47" t="s">
        <v>23</v>
      </c>
      <c r="B1460" s="27">
        <v>21581</v>
      </c>
      <c r="C1460" s="27" t="str">
        <f>VLOOKUP(B1460,chauffeurslijst!A:B,2,0)</f>
        <v>Vanderstraeten Franky</v>
      </c>
      <c r="D1460" s="81">
        <v>42452</v>
      </c>
      <c r="E1460" s="38" t="s">
        <v>1514</v>
      </c>
      <c r="F1460" s="38">
        <f t="shared" si="50"/>
        <v>3</v>
      </c>
      <c r="G1460" s="22">
        <f t="shared" si="51"/>
        <v>2016</v>
      </c>
      <c r="H1460" s="22">
        <f>COUNTIF(B:B,B1460)</f>
        <v>37</v>
      </c>
      <c r="I1460" t="str">
        <f>VLOOKUP(B1460,'controle 2022'!A:D,4,0)</f>
        <v>In dienst</v>
      </c>
    </row>
    <row r="1461" spans="1:9" ht="45">
      <c r="A1461" s="45" t="s">
        <v>27</v>
      </c>
      <c r="B1461" s="27">
        <v>21581</v>
      </c>
      <c r="C1461" s="27" t="str">
        <f>VLOOKUP(B1461,chauffeurslijst!A:B,2,0)</f>
        <v>Vanderstraeten Franky</v>
      </c>
      <c r="D1461" s="81">
        <v>42725</v>
      </c>
      <c r="E1461" s="38" t="s">
        <v>1515</v>
      </c>
      <c r="F1461" s="38">
        <f t="shared" si="50"/>
        <v>12</v>
      </c>
      <c r="G1461" s="22">
        <f t="shared" si="51"/>
        <v>2016</v>
      </c>
      <c r="H1461" s="22">
        <f>COUNTIF(B:B,B1461)</f>
        <v>37</v>
      </c>
      <c r="I1461" t="str">
        <f>VLOOKUP(B1461,'controle 2022'!A:D,4,0)</f>
        <v>In dienst</v>
      </c>
    </row>
    <row r="1462" spans="1:9">
      <c r="A1462" s="45" t="s">
        <v>38</v>
      </c>
      <c r="B1462" s="27">
        <v>21581</v>
      </c>
      <c r="C1462" s="27" t="str">
        <f>VLOOKUP(B1462,chauffeurslijst!A:B,2,0)</f>
        <v>Vanderstraeten Franky</v>
      </c>
      <c r="D1462" s="81">
        <v>42725</v>
      </c>
      <c r="E1462" s="38" t="s">
        <v>1516</v>
      </c>
      <c r="F1462" s="38">
        <f t="shared" si="50"/>
        <v>12</v>
      </c>
      <c r="G1462" s="22">
        <f t="shared" si="51"/>
        <v>2016</v>
      </c>
      <c r="H1462" s="22">
        <f>COUNTIF(B:B,B1462)</f>
        <v>37</v>
      </c>
      <c r="I1462" t="str">
        <f>VLOOKUP(B1462,'controle 2022'!A:D,4,0)</f>
        <v>In dienst</v>
      </c>
    </row>
    <row r="1463" spans="1:9" ht="45">
      <c r="A1463" s="45" t="s">
        <v>79</v>
      </c>
      <c r="B1463" s="27">
        <v>21581</v>
      </c>
      <c r="C1463" s="27" t="str">
        <f>VLOOKUP(B1463,chauffeurslijst!A:B,2,0)</f>
        <v>Vanderstraeten Franky</v>
      </c>
      <c r="D1463" s="81">
        <v>43395</v>
      </c>
      <c r="E1463" s="38" t="s">
        <v>1517</v>
      </c>
      <c r="F1463" s="38">
        <f t="shared" si="50"/>
        <v>10</v>
      </c>
      <c r="G1463" s="22">
        <f t="shared" si="51"/>
        <v>2018</v>
      </c>
      <c r="H1463" s="22">
        <f>COUNTIF(B:B,B1463)</f>
        <v>37</v>
      </c>
      <c r="I1463" t="str">
        <f>VLOOKUP(B1463,'controle 2022'!A:D,4,0)</f>
        <v>In dienst</v>
      </c>
    </row>
    <row r="1464" spans="1:9">
      <c r="A1464" s="47" t="s">
        <v>23</v>
      </c>
      <c r="B1464" s="27">
        <v>21581</v>
      </c>
      <c r="C1464" s="27" t="str">
        <f>VLOOKUP(B1464,chauffeurslijst!A:B,2,0)</f>
        <v>Vanderstraeten Franky</v>
      </c>
      <c r="D1464" s="81">
        <v>43797</v>
      </c>
      <c r="E1464" s="38" t="s">
        <v>1518</v>
      </c>
      <c r="F1464" s="38">
        <f t="shared" si="50"/>
        <v>11</v>
      </c>
      <c r="G1464" s="22">
        <f t="shared" si="51"/>
        <v>2019</v>
      </c>
      <c r="H1464" s="22">
        <f>COUNTIF(B:B,B1464)</f>
        <v>37</v>
      </c>
      <c r="I1464" t="str">
        <f>VLOOKUP(B1464,'controle 2022'!A:D,4,0)</f>
        <v>In dienst</v>
      </c>
    </row>
    <row r="1465" spans="1:9">
      <c r="A1465" s="47" t="s">
        <v>381</v>
      </c>
      <c r="B1465" s="27">
        <v>21581</v>
      </c>
      <c r="C1465" s="27" t="str">
        <f>VLOOKUP(B1465,chauffeurslijst!A:B,2,0)</f>
        <v>Vanderstraeten Franky</v>
      </c>
      <c r="D1465" s="81">
        <v>43853</v>
      </c>
      <c r="E1465" s="38" t="s">
        <v>1519</v>
      </c>
      <c r="F1465" s="38">
        <f t="shared" si="50"/>
        <v>1</v>
      </c>
      <c r="G1465" s="22">
        <f t="shared" si="51"/>
        <v>2020</v>
      </c>
      <c r="H1465" s="22">
        <f>COUNTIF(B:B,B1465)</f>
        <v>37</v>
      </c>
      <c r="I1465" t="str">
        <f>VLOOKUP(B1465,'controle 2022'!A:D,4,0)</f>
        <v>In dienst</v>
      </c>
    </row>
    <row r="1466" spans="1:9">
      <c r="A1466" s="47" t="s">
        <v>381</v>
      </c>
      <c r="B1466" s="27">
        <v>21581</v>
      </c>
      <c r="C1466" s="27" t="str">
        <f>VLOOKUP(B1466,chauffeurslijst!A:B,2,0)</f>
        <v>Vanderstraeten Franky</v>
      </c>
      <c r="D1466" s="81">
        <v>43979</v>
      </c>
      <c r="E1466" s="37" t="s">
        <v>1520</v>
      </c>
      <c r="F1466" s="38">
        <f t="shared" si="50"/>
        <v>5</v>
      </c>
      <c r="G1466" s="22">
        <f t="shared" si="51"/>
        <v>2020</v>
      </c>
      <c r="H1466" s="22">
        <f>COUNTIF(B:B,B1466)</f>
        <v>37</v>
      </c>
      <c r="I1466" t="str">
        <f>VLOOKUP(B1466,'controle 2022'!A:D,4,0)</f>
        <v>In dienst</v>
      </c>
    </row>
    <row r="1467" spans="1:9" ht="30">
      <c r="A1467" s="47" t="s">
        <v>381</v>
      </c>
      <c r="B1467" s="27">
        <v>21581</v>
      </c>
      <c r="C1467" s="27" t="str">
        <f>VLOOKUP(B1467,chauffeurslijst!A:B,2,0)</f>
        <v>Vanderstraeten Franky</v>
      </c>
      <c r="D1467" s="81">
        <v>44025</v>
      </c>
      <c r="E1467" s="37" t="s">
        <v>1521</v>
      </c>
      <c r="F1467" s="38">
        <f t="shared" si="50"/>
        <v>7</v>
      </c>
      <c r="G1467" s="22">
        <f t="shared" si="51"/>
        <v>2020</v>
      </c>
      <c r="H1467" s="22">
        <f>COUNTIF(B:B,B1467)</f>
        <v>37</v>
      </c>
      <c r="I1467" t="str">
        <f>VLOOKUP(B1467,'controle 2022'!A:D,4,0)</f>
        <v>In dienst</v>
      </c>
    </row>
    <row r="1468" spans="1:9" ht="60" customHeight="1">
      <c r="A1468" s="47" t="s">
        <v>381</v>
      </c>
      <c r="B1468" s="27">
        <v>21581</v>
      </c>
      <c r="C1468" s="27" t="str">
        <f>VLOOKUP(B1468,chauffeurslijst!A:B,2,0)</f>
        <v>Vanderstraeten Franky</v>
      </c>
      <c r="D1468" s="81">
        <v>44356</v>
      </c>
      <c r="E1468" s="37" t="s">
        <v>1522</v>
      </c>
      <c r="F1468" s="38">
        <f t="shared" si="50"/>
        <v>6</v>
      </c>
      <c r="G1468" s="22">
        <f t="shared" si="51"/>
        <v>2021</v>
      </c>
      <c r="H1468" s="22">
        <f>COUNTIF(B:B,B1468)</f>
        <v>37</v>
      </c>
      <c r="I1468" t="str">
        <f>VLOOKUP(B1468,'controle 2022'!A:D,4,0)</f>
        <v>In dienst</v>
      </c>
    </row>
    <row r="1469" spans="1:9" ht="30">
      <c r="A1469" s="47" t="s">
        <v>1523</v>
      </c>
      <c r="B1469" s="27">
        <v>21581</v>
      </c>
      <c r="C1469" s="27" t="str">
        <f>VLOOKUP(B1469,chauffeurslijst!A:B,2,0)</f>
        <v>Vanderstraeten Franky</v>
      </c>
      <c r="D1469" s="81">
        <v>44552</v>
      </c>
      <c r="E1469" s="37" t="s">
        <v>1524</v>
      </c>
      <c r="F1469" s="38">
        <f t="shared" si="50"/>
        <v>12</v>
      </c>
      <c r="G1469" s="22">
        <f t="shared" si="51"/>
        <v>2021</v>
      </c>
      <c r="H1469" s="22">
        <f>COUNTIF(B:B,B1469)</f>
        <v>37</v>
      </c>
      <c r="I1469" t="str">
        <f>VLOOKUP(B1469,'controle 2022'!A:D,4,0)</f>
        <v>In dienst</v>
      </c>
    </row>
    <row r="1470" spans="1:9" ht="30">
      <c r="A1470" s="47" t="s">
        <v>381</v>
      </c>
      <c r="B1470" s="27">
        <v>21581</v>
      </c>
      <c r="C1470" s="27" t="str">
        <f>VLOOKUP(B1470,chauffeurslijst!A:B,2,0)</f>
        <v>Vanderstraeten Franky</v>
      </c>
      <c r="D1470" s="81">
        <v>44819</v>
      </c>
      <c r="E1470" s="37" t="s">
        <v>1525</v>
      </c>
      <c r="F1470" s="38">
        <f t="shared" si="50"/>
        <v>9</v>
      </c>
      <c r="G1470" s="22">
        <f t="shared" si="51"/>
        <v>2022</v>
      </c>
      <c r="H1470" s="22">
        <f>COUNTIF(B:B,B1470)</f>
        <v>37</v>
      </c>
      <c r="I1470" t="str">
        <f>VLOOKUP(B1470,'controle 2022'!A:D,4,0)</f>
        <v>In dienst</v>
      </c>
    </row>
    <row r="1471" spans="1:9">
      <c r="A1471" s="47" t="s">
        <v>23</v>
      </c>
      <c r="B1471" s="27">
        <v>21581</v>
      </c>
      <c r="C1471" s="27" t="str">
        <f>VLOOKUP(B1471,chauffeurslijst!A:B,2,0)</f>
        <v>Vanderstraeten Franky</v>
      </c>
      <c r="D1471" s="81">
        <v>44869</v>
      </c>
      <c r="E1471" s="37" t="s">
        <v>1526</v>
      </c>
      <c r="F1471" s="38">
        <f t="shared" si="50"/>
        <v>11</v>
      </c>
      <c r="G1471" s="22">
        <f t="shared" si="51"/>
        <v>2022</v>
      </c>
      <c r="H1471" s="22">
        <f>COUNTIF(B:B,B1471)</f>
        <v>37</v>
      </c>
      <c r="I1471" t="str">
        <f>VLOOKUP(B1471,'controle 2022'!A:D,4,0)</f>
        <v>In dienst</v>
      </c>
    </row>
    <row r="1472" spans="1:9">
      <c r="A1472" s="47" t="s">
        <v>23</v>
      </c>
      <c r="B1472" s="27">
        <v>21581</v>
      </c>
      <c r="C1472" s="27" t="str">
        <f>VLOOKUP(B1472,chauffeurslijst!A:B,2,0)</f>
        <v>Vanderstraeten Franky</v>
      </c>
      <c r="D1472" s="81">
        <v>44887</v>
      </c>
      <c r="E1472" s="37" t="s">
        <v>1527</v>
      </c>
      <c r="F1472" s="38">
        <f t="shared" si="50"/>
        <v>11</v>
      </c>
      <c r="G1472" s="22">
        <f t="shared" si="51"/>
        <v>2022</v>
      </c>
      <c r="H1472" s="22">
        <f>COUNTIF(B:B,B1472)</f>
        <v>37</v>
      </c>
      <c r="I1472" t="str">
        <f>VLOOKUP(B1472,'controle 2022'!A:D,4,0)</f>
        <v>In dienst</v>
      </c>
    </row>
    <row r="1473" spans="1:9" ht="30">
      <c r="A1473" s="47" t="s">
        <v>23</v>
      </c>
      <c r="B1473" s="27">
        <v>21581</v>
      </c>
      <c r="C1473" s="27" t="str">
        <f>VLOOKUP(B1473,chauffeurslijst!A:B,2,0)</f>
        <v>Vanderstraeten Franky</v>
      </c>
      <c r="D1473" s="81">
        <v>44929</v>
      </c>
      <c r="E1473" s="37" t="s">
        <v>1528</v>
      </c>
      <c r="F1473" s="38">
        <f t="shared" si="50"/>
        <v>1</v>
      </c>
      <c r="G1473" s="22">
        <f t="shared" si="51"/>
        <v>2023</v>
      </c>
      <c r="H1473" s="22">
        <f>COUNTIF(B:B,B1473)</f>
        <v>37</v>
      </c>
      <c r="I1473" t="str">
        <f>VLOOKUP(B1473,'controle 2022'!A:D,4,0)</f>
        <v>In dienst</v>
      </c>
    </row>
    <row r="1474" spans="1:9" ht="30">
      <c r="A1474" s="45" t="s">
        <v>79</v>
      </c>
      <c r="B1474" s="27">
        <v>21581</v>
      </c>
      <c r="C1474" s="27" t="str">
        <f>VLOOKUP(B1474,chauffeurslijst!A:B,2,0)</f>
        <v>Vanderstraeten Franky</v>
      </c>
      <c r="D1474" s="81">
        <v>44963</v>
      </c>
      <c r="E1474" s="37" t="s">
        <v>1529</v>
      </c>
      <c r="F1474" s="38">
        <f t="shared" si="50"/>
        <v>2</v>
      </c>
      <c r="G1474" s="22">
        <f t="shared" si="51"/>
        <v>2023</v>
      </c>
      <c r="H1474" s="22">
        <f>COUNTIF(B:B,B1474)</f>
        <v>37</v>
      </c>
      <c r="I1474" t="str">
        <f>VLOOKUP(B1474,'controle 2022'!A:D,4,0)</f>
        <v>In dienst</v>
      </c>
    </row>
    <row r="1475" spans="1:9" ht="30">
      <c r="A1475" s="47" t="s">
        <v>23</v>
      </c>
      <c r="B1475" s="27">
        <v>21581</v>
      </c>
      <c r="C1475" s="27" t="str">
        <f>VLOOKUP(B1475,chauffeurslijst!A:B,2,0)</f>
        <v>Vanderstraeten Franky</v>
      </c>
      <c r="D1475" s="81">
        <v>45398</v>
      </c>
      <c r="E1475" s="37" t="s">
        <v>1530</v>
      </c>
      <c r="F1475" s="38">
        <f t="shared" si="50"/>
        <v>4</v>
      </c>
      <c r="G1475" s="22">
        <f t="shared" si="51"/>
        <v>2024</v>
      </c>
      <c r="H1475" s="22">
        <f>COUNTIF(B:B,B1475)</f>
        <v>37</v>
      </c>
      <c r="I1475" t="str">
        <f>VLOOKUP(B1475,'controle 2022'!A:D,4,0)</f>
        <v>In dienst</v>
      </c>
    </row>
    <row r="1476" spans="1:9" ht="30">
      <c r="A1476" s="47" t="s">
        <v>23</v>
      </c>
      <c r="B1476" s="27">
        <v>21581</v>
      </c>
      <c r="C1476" s="27" t="str">
        <f>VLOOKUP(B1476,chauffeurslijst!A:B,2,0)</f>
        <v>Vanderstraeten Franky</v>
      </c>
      <c r="D1476" s="81">
        <v>45783</v>
      </c>
      <c r="E1476" s="37" t="s">
        <v>1531</v>
      </c>
      <c r="F1476" s="38">
        <f t="shared" si="50"/>
        <v>5</v>
      </c>
      <c r="G1476" s="22">
        <f t="shared" si="51"/>
        <v>2025</v>
      </c>
      <c r="H1476" s="22">
        <f>COUNTIF(B:B,B1476)</f>
        <v>37</v>
      </c>
      <c r="I1476" t="str">
        <f>VLOOKUP(B1476,'controle 2022'!A:D,4,0)</f>
        <v>In dienst</v>
      </c>
    </row>
    <row r="1477" spans="1:9" ht="45">
      <c r="A1477" s="47" t="s">
        <v>29</v>
      </c>
      <c r="B1477" s="27">
        <v>21581</v>
      </c>
      <c r="C1477" s="27" t="str">
        <f>VLOOKUP(B1477,chauffeurslijst!A:B,2,0)</f>
        <v>Vanderstraeten Franky</v>
      </c>
      <c r="D1477" s="81">
        <v>45965</v>
      </c>
      <c r="E1477" s="37" t="s">
        <v>1532</v>
      </c>
      <c r="F1477" s="38">
        <f t="shared" si="50"/>
        <v>11</v>
      </c>
      <c r="G1477" s="22">
        <f t="shared" si="51"/>
        <v>2025</v>
      </c>
    </row>
    <row r="1478" spans="1:9">
      <c r="A1478" s="47" t="s">
        <v>38</v>
      </c>
      <c r="B1478" s="27">
        <v>21582</v>
      </c>
      <c r="C1478" s="27" t="str">
        <f>VLOOKUP(B1478,chauffeurslijst!A:B,2,0)</f>
        <v>De Grom Patrick</v>
      </c>
      <c r="D1478" s="81">
        <v>40967</v>
      </c>
      <c r="E1478" s="38" t="s">
        <v>1533</v>
      </c>
      <c r="F1478" s="38">
        <f t="shared" si="50"/>
        <v>2</v>
      </c>
      <c r="G1478" s="22">
        <f t="shared" si="51"/>
        <v>2012</v>
      </c>
      <c r="H1478" s="22">
        <f>COUNTIF(B:B,B1478)</f>
        <v>13</v>
      </c>
      <c r="I1478" t="str">
        <f>VLOOKUP(B1478,'controle 2022'!A:D,4,0)</f>
        <v>In dienst</v>
      </c>
    </row>
    <row r="1479" spans="1:9" ht="45">
      <c r="A1479" s="45" t="s">
        <v>67</v>
      </c>
      <c r="B1479" s="27">
        <v>21582</v>
      </c>
      <c r="C1479" s="27" t="str">
        <f>VLOOKUP(B1479,chauffeurslijst!A:B,2,0)</f>
        <v>De Grom Patrick</v>
      </c>
      <c r="D1479" s="81">
        <v>41351</v>
      </c>
      <c r="E1479" s="38" t="s">
        <v>1534</v>
      </c>
      <c r="F1479" s="38">
        <f t="shared" si="50"/>
        <v>3</v>
      </c>
      <c r="G1479" s="22">
        <f t="shared" si="51"/>
        <v>2013</v>
      </c>
      <c r="H1479" s="22">
        <f>COUNTIF(B:B,B1479)</f>
        <v>13</v>
      </c>
      <c r="I1479" t="str">
        <f>VLOOKUP(B1479,'controle 2022'!A:D,4,0)</f>
        <v>In dienst</v>
      </c>
    </row>
    <row r="1480" spans="1:9">
      <c r="A1480" s="47" t="s">
        <v>38</v>
      </c>
      <c r="B1480" s="27">
        <v>21582</v>
      </c>
      <c r="C1480" s="27" t="str">
        <f>VLOOKUP(B1480,chauffeurslijst!A:B,2,0)</f>
        <v>De Grom Patrick</v>
      </c>
      <c r="D1480" s="81">
        <v>41453</v>
      </c>
      <c r="E1480" s="38" t="s">
        <v>1535</v>
      </c>
      <c r="F1480" s="38">
        <f t="shared" si="50"/>
        <v>6</v>
      </c>
      <c r="G1480" s="22">
        <f t="shared" si="51"/>
        <v>2013</v>
      </c>
      <c r="H1480" s="22">
        <f>COUNTIF(B:B,B1480)</f>
        <v>13</v>
      </c>
      <c r="I1480" t="str">
        <f>VLOOKUP(B1480,'controle 2022'!A:D,4,0)</f>
        <v>In dienst</v>
      </c>
    </row>
    <row r="1481" spans="1:9">
      <c r="A1481" s="47" t="s">
        <v>38</v>
      </c>
      <c r="B1481" s="27">
        <v>21582</v>
      </c>
      <c r="C1481" s="27" t="str">
        <f>VLOOKUP(B1481,chauffeurslijst!A:B,2,0)</f>
        <v>De Grom Patrick</v>
      </c>
      <c r="D1481" s="81">
        <v>41488</v>
      </c>
      <c r="E1481" s="38" t="s">
        <v>499</v>
      </c>
      <c r="F1481" s="38">
        <f t="shared" si="50"/>
        <v>8</v>
      </c>
      <c r="G1481" s="22">
        <f t="shared" si="51"/>
        <v>2013</v>
      </c>
      <c r="H1481" s="22">
        <f>COUNTIF(B:B,B1481)</f>
        <v>13</v>
      </c>
      <c r="I1481" t="str">
        <f>VLOOKUP(B1481,'controle 2022'!A:D,4,0)</f>
        <v>In dienst</v>
      </c>
    </row>
    <row r="1482" spans="1:9">
      <c r="A1482" s="47" t="s">
        <v>38</v>
      </c>
      <c r="B1482" s="27">
        <v>21582</v>
      </c>
      <c r="C1482" s="27" t="str">
        <f>VLOOKUP(B1482,chauffeurslijst!A:B,2,0)</f>
        <v>De Grom Patrick</v>
      </c>
      <c r="D1482" s="81">
        <v>41648</v>
      </c>
      <c r="E1482" s="38" t="s">
        <v>1114</v>
      </c>
      <c r="F1482" s="38">
        <f t="shared" si="50"/>
        <v>1</v>
      </c>
      <c r="G1482" s="22">
        <f t="shared" si="51"/>
        <v>2014</v>
      </c>
      <c r="H1482" s="22">
        <f>COUNTIF(B:B,B1482)</f>
        <v>13</v>
      </c>
      <c r="I1482" t="str">
        <f>VLOOKUP(B1482,'controle 2022'!A:D,4,0)</f>
        <v>In dienst</v>
      </c>
    </row>
    <row r="1483" spans="1:9">
      <c r="A1483" s="45" t="s">
        <v>9</v>
      </c>
      <c r="B1483" s="27">
        <v>21582</v>
      </c>
      <c r="C1483" s="27" t="str">
        <f>VLOOKUP(B1483,chauffeurslijst!A:B,2,0)</f>
        <v>De Grom Patrick</v>
      </c>
      <c r="D1483" s="81">
        <v>42034</v>
      </c>
      <c r="E1483" s="38" t="s">
        <v>1396</v>
      </c>
      <c r="F1483" s="38">
        <f t="shared" si="50"/>
        <v>1</v>
      </c>
      <c r="G1483" s="22">
        <f t="shared" si="51"/>
        <v>2015</v>
      </c>
      <c r="H1483" s="22">
        <f>COUNTIF(B:B,B1483)</f>
        <v>13</v>
      </c>
      <c r="I1483" t="str">
        <f>VLOOKUP(B1483,'controle 2022'!A:D,4,0)</f>
        <v>In dienst</v>
      </c>
    </row>
    <row r="1484" spans="1:9">
      <c r="A1484" s="45" t="s">
        <v>65</v>
      </c>
      <c r="B1484" s="27">
        <v>21582</v>
      </c>
      <c r="C1484" s="27" t="str">
        <f>VLOOKUP(B1484,chauffeurslijst!A:B,2,0)</f>
        <v>De Grom Patrick</v>
      </c>
      <c r="D1484" s="81">
        <v>42241</v>
      </c>
      <c r="E1484" s="38" t="s">
        <v>1536</v>
      </c>
      <c r="F1484" s="38">
        <f t="shared" si="50"/>
        <v>8</v>
      </c>
      <c r="G1484" s="22">
        <f t="shared" si="51"/>
        <v>2015</v>
      </c>
      <c r="H1484" s="22">
        <f>COUNTIF(B:B,B1484)</f>
        <v>13</v>
      </c>
      <c r="I1484" t="str">
        <f>VLOOKUP(B1484,'controle 2022'!A:D,4,0)</f>
        <v>In dienst</v>
      </c>
    </row>
    <row r="1485" spans="1:9">
      <c r="A1485" s="45" t="s">
        <v>77</v>
      </c>
      <c r="B1485" s="27">
        <v>21582</v>
      </c>
      <c r="C1485" s="27" t="str">
        <f>VLOOKUP(B1485,chauffeurslijst!A:B,2,0)</f>
        <v>De Grom Patrick</v>
      </c>
      <c r="D1485" s="81">
        <v>42454</v>
      </c>
      <c r="E1485" s="38" t="s">
        <v>1537</v>
      </c>
      <c r="F1485" s="38">
        <f t="shared" si="50"/>
        <v>3</v>
      </c>
      <c r="G1485" s="22">
        <f t="shared" si="51"/>
        <v>2016</v>
      </c>
      <c r="H1485" s="22">
        <f>COUNTIF(B:B,B1485)</f>
        <v>13</v>
      </c>
      <c r="I1485" t="str">
        <f>VLOOKUP(B1485,'controle 2022'!A:D,4,0)</f>
        <v>In dienst</v>
      </c>
    </row>
    <row r="1486" spans="1:9" ht="30">
      <c r="A1486" s="45" t="s">
        <v>77</v>
      </c>
      <c r="B1486" s="27">
        <v>21582</v>
      </c>
      <c r="C1486" s="27" t="str">
        <f>VLOOKUP(B1486,chauffeurslijst!A:B,2,0)</f>
        <v>De Grom Patrick</v>
      </c>
      <c r="D1486" s="81">
        <v>42501</v>
      </c>
      <c r="E1486" s="38" t="s">
        <v>1538</v>
      </c>
      <c r="F1486" s="38">
        <f t="shared" si="50"/>
        <v>5</v>
      </c>
      <c r="G1486" s="22">
        <f t="shared" si="51"/>
        <v>2016</v>
      </c>
      <c r="H1486" s="22">
        <f>COUNTIF(B:B,B1486)</f>
        <v>13</v>
      </c>
      <c r="I1486" t="str">
        <f>VLOOKUP(B1486,'controle 2022'!A:D,4,0)</f>
        <v>In dienst</v>
      </c>
    </row>
    <row r="1487" spans="1:9">
      <c r="A1487" s="47" t="s">
        <v>23</v>
      </c>
      <c r="B1487" s="27">
        <v>21582</v>
      </c>
      <c r="C1487" s="27" t="str">
        <f>VLOOKUP(B1487,chauffeurslijst!A:B,2,0)</f>
        <v>De Grom Patrick</v>
      </c>
      <c r="D1487" s="81">
        <v>42550</v>
      </c>
      <c r="E1487" s="38" t="s">
        <v>1539</v>
      </c>
      <c r="F1487" s="38">
        <f t="shared" si="50"/>
        <v>6</v>
      </c>
      <c r="G1487" s="22">
        <f t="shared" si="51"/>
        <v>2016</v>
      </c>
      <c r="H1487" s="22">
        <f>COUNTIF(B:B,B1487)</f>
        <v>13</v>
      </c>
      <c r="I1487" t="str">
        <f>VLOOKUP(B1487,'controle 2022'!A:D,4,0)</f>
        <v>In dienst</v>
      </c>
    </row>
    <row r="1488" spans="1:9">
      <c r="A1488" s="45" t="s">
        <v>9</v>
      </c>
      <c r="B1488" s="27">
        <v>21582</v>
      </c>
      <c r="C1488" s="27" t="str">
        <f>VLOOKUP(B1488,chauffeurslijst!A:B,2,0)</f>
        <v>De Grom Patrick</v>
      </c>
      <c r="D1488" s="81">
        <v>42583</v>
      </c>
      <c r="E1488" s="38" t="s">
        <v>1540</v>
      </c>
      <c r="F1488" s="38">
        <f t="shared" si="50"/>
        <v>8</v>
      </c>
      <c r="G1488" s="22">
        <f t="shared" si="51"/>
        <v>2016</v>
      </c>
      <c r="H1488" s="22">
        <f>COUNTIF(B:B,B1488)</f>
        <v>13</v>
      </c>
      <c r="I1488" t="str">
        <f>VLOOKUP(B1488,'controle 2022'!A:D,4,0)</f>
        <v>In dienst</v>
      </c>
    </row>
    <row r="1489" spans="1:9" ht="60">
      <c r="A1489" s="47" t="s">
        <v>23</v>
      </c>
      <c r="B1489" s="27">
        <v>21582</v>
      </c>
      <c r="C1489" s="27" t="str">
        <f>VLOOKUP(B1489,chauffeurslijst!A:B,2,0)</f>
        <v>De Grom Patrick</v>
      </c>
      <c r="D1489" s="81">
        <v>42591</v>
      </c>
      <c r="E1489" s="38" t="s">
        <v>1541</v>
      </c>
      <c r="F1489" s="38">
        <f t="shared" si="50"/>
        <v>8</v>
      </c>
      <c r="G1489" s="22">
        <f t="shared" si="51"/>
        <v>2016</v>
      </c>
      <c r="H1489" s="22">
        <f>COUNTIF(B:B,B1489)</f>
        <v>13</v>
      </c>
      <c r="I1489" t="str">
        <f>VLOOKUP(B1489,'controle 2022'!A:D,4,0)</f>
        <v>In dienst</v>
      </c>
    </row>
    <row r="1490" spans="1:9" ht="30">
      <c r="A1490" s="47" t="s">
        <v>38</v>
      </c>
      <c r="B1490" s="27">
        <v>21582</v>
      </c>
      <c r="C1490" s="27" t="str">
        <f>VLOOKUP(B1490,chauffeurslijst!A:B,2,0)</f>
        <v>De Grom Patrick</v>
      </c>
      <c r="D1490" s="81">
        <v>43727</v>
      </c>
      <c r="E1490" s="38" t="s">
        <v>1542</v>
      </c>
      <c r="F1490" s="38">
        <f t="shared" si="50"/>
        <v>9</v>
      </c>
      <c r="G1490" s="22">
        <f t="shared" si="51"/>
        <v>2019</v>
      </c>
      <c r="H1490" s="22">
        <f>COUNTIF(B:B,B1490)</f>
        <v>13</v>
      </c>
      <c r="I1490" t="str">
        <f>VLOOKUP(B1490,'controle 2022'!A:D,4,0)</f>
        <v>In dienst</v>
      </c>
    </row>
    <row r="1491" spans="1:9">
      <c r="A1491" s="45" t="s">
        <v>14</v>
      </c>
      <c r="B1491" s="27">
        <v>21584</v>
      </c>
      <c r="C1491" s="27" t="str">
        <f>VLOOKUP(B1491,chauffeurslijst!A:B,2,0)</f>
        <v>De Cock Peter</v>
      </c>
      <c r="D1491" s="81">
        <v>40184</v>
      </c>
      <c r="E1491" s="37" t="s">
        <v>1331</v>
      </c>
      <c r="F1491" s="38">
        <f t="shared" si="50"/>
        <v>1</v>
      </c>
      <c r="G1491" s="22">
        <f t="shared" si="51"/>
        <v>2010</v>
      </c>
      <c r="H1491" s="22">
        <f>COUNTIF(B:B,B1491)</f>
        <v>2</v>
      </c>
      <c r="I1491" t="str">
        <f>VLOOKUP(B1491,'controle 2022'!A:D,4,0)</f>
        <v>In dienst</v>
      </c>
    </row>
    <row r="1492" spans="1:9">
      <c r="A1492" s="47" t="s">
        <v>23</v>
      </c>
      <c r="B1492" s="27">
        <v>21584</v>
      </c>
      <c r="C1492" s="27" t="str">
        <f>VLOOKUP(B1492,chauffeurslijst!A:B,2,0)</f>
        <v>De Cock Peter</v>
      </c>
      <c r="D1492" s="81">
        <v>41654</v>
      </c>
      <c r="E1492" s="41" t="s">
        <v>1543</v>
      </c>
      <c r="F1492" s="38">
        <f t="shared" si="50"/>
        <v>1</v>
      </c>
      <c r="G1492" s="22">
        <f t="shared" si="51"/>
        <v>2014</v>
      </c>
      <c r="H1492" s="22">
        <f>COUNTIF(B:B,B1492)</f>
        <v>2</v>
      </c>
      <c r="I1492" t="str">
        <f>VLOOKUP(B1492,'controle 2022'!A:D,4,0)</f>
        <v>In dienst</v>
      </c>
    </row>
    <row r="1493" spans="1:9">
      <c r="A1493" s="47" t="s">
        <v>128</v>
      </c>
      <c r="B1493" s="27">
        <v>21657</v>
      </c>
      <c r="C1493" s="27" t="s">
        <v>1544</v>
      </c>
      <c r="D1493" s="81">
        <v>45707</v>
      </c>
      <c r="E1493" s="41" t="s">
        <v>1545</v>
      </c>
      <c r="F1493" s="38">
        <f t="shared" si="50"/>
        <v>2</v>
      </c>
      <c r="G1493" s="22">
        <f t="shared" si="51"/>
        <v>2025</v>
      </c>
      <c r="H1493" s="22">
        <f>COUNTIF(B:B,B1493)</f>
        <v>1</v>
      </c>
      <c r="I1493" t="str">
        <f>VLOOKUP(B1493,'controle 2022'!A:D,4,0)</f>
        <v>In dienst</v>
      </c>
    </row>
    <row r="1494" spans="1:9">
      <c r="A1494" s="45" t="s">
        <v>9</v>
      </c>
      <c r="B1494" s="27">
        <v>21662</v>
      </c>
      <c r="C1494" s="27" t="str">
        <f>VLOOKUP(B1494,chauffeurslijst!A:B,2,0)</f>
        <v>Van Hulle Werner</v>
      </c>
      <c r="D1494" s="81">
        <v>41703</v>
      </c>
      <c r="E1494" s="37" t="s">
        <v>44</v>
      </c>
      <c r="F1494" s="38">
        <f t="shared" si="50"/>
        <v>3</v>
      </c>
      <c r="G1494" s="22">
        <f t="shared" si="51"/>
        <v>2014</v>
      </c>
      <c r="H1494" s="22">
        <f>COUNTIF(B:B,B1494)</f>
        <v>5</v>
      </c>
      <c r="I1494" t="str">
        <f>VLOOKUP(B1494,'controle 2022'!A:D,4,0)</f>
        <v>In dienst</v>
      </c>
    </row>
    <row r="1495" spans="1:9" ht="30">
      <c r="A1495" s="47" t="s">
        <v>23</v>
      </c>
      <c r="B1495" s="27">
        <v>21662</v>
      </c>
      <c r="C1495" s="27" t="str">
        <f>VLOOKUP(B1495,chauffeurslijst!A:B,2,0)</f>
        <v>Van Hulle Werner</v>
      </c>
      <c r="D1495" s="81">
        <v>42870</v>
      </c>
      <c r="E1495" s="37" t="s">
        <v>1546</v>
      </c>
      <c r="F1495" s="38">
        <f t="shared" si="50"/>
        <v>5</v>
      </c>
      <c r="G1495" s="22">
        <f t="shared" si="51"/>
        <v>2017</v>
      </c>
      <c r="H1495" s="22">
        <f>COUNTIF(B:B,B1495)</f>
        <v>5</v>
      </c>
      <c r="I1495" t="str">
        <f>VLOOKUP(B1495,'controle 2022'!A:D,4,0)</f>
        <v>In dienst</v>
      </c>
    </row>
    <row r="1496" spans="1:9" ht="45">
      <c r="A1496" s="47" t="s">
        <v>23</v>
      </c>
      <c r="B1496" s="27">
        <v>21662</v>
      </c>
      <c r="C1496" s="27" t="str">
        <f>VLOOKUP(B1496,chauffeurslijst!A:B,2,0)</f>
        <v>Van Hulle Werner</v>
      </c>
      <c r="D1496" s="81">
        <v>42872</v>
      </c>
      <c r="E1496" s="37" t="s">
        <v>1547</v>
      </c>
      <c r="F1496" s="38">
        <f t="shared" si="50"/>
        <v>5</v>
      </c>
      <c r="G1496" s="22">
        <f t="shared" si="51"/>
        <v>2017</v>
      </c>
      <c r="H1496" s="22">
        <f>COUNTIF(B:B,B1496)</f>
        <v>5</v>
      </c>
      <c r="I1496" t="str">
        <f>VLOOKUP(B1496,'controle 2022'!A:D,4,0)</f>
        <v>In dienst</v>
      </c>
    </row>
    <row r="1497" spans="1:9">
      <c r="A1497" s="47" t="s">
        <v>128</v>
      </c>
      <c r="B1497" s="27">
        <v>21662</v>
      </c>
      <c r="C1497" s="27" t="s">
        <v>1548</v>
      </c>
      <c r="D1497" s="81">
        <v>44782</v>
      </c>
      <c r="E1497" s="37" t="s">
        <v>1549</v>
      </c>
      <c r="F1497" s="38">
        <f t="shared" si="50"/>
        <v>8</v>
      </c>
      <c r="G1497" s="22">
        <f t="shared" si="51"/>
        <v>2022</v>
      </c>
      <c r="H1497" s="22">
        <f>COUNTIF(B:B,B1497)</f>
        <v>5</v>
      </c>
      <c r="I1497" t="str">
        <f>VLOOKUP(B1497,'controle 2022'!A:D,4,0)</f>
        <v>In dienst</v>
      </c>
    </row>
    <row r="1498" spans="1:9" ht="75">
      <c r="A1498" s="47" t="s">
        <v>128</v>
      </c>
      <c r="B1498" s="27">
        <v>21662</v>
      </c>
      <c r="C1498" s="27" t="s">
        <v>1548</v>
      </c>
      <c r="D1498" s="81">
        <v>46006</v>
      </c>
      <c r="E1498" s="37" t="s">
        <v>1550</v>
      </c>
      <c r="F1498" s="38">
        <f t="shared" si="50"/>
        <v>12</v>
      </c>
      <c r="G1498" s="22">
        <f t="shared" si="51"/>
        <v>2025</v>
      </c>
      <c r="H1498" s="22">
        <f>COUNTIF(B:B,B1498)</f>
        <v>5</v>
      </c>
    </row>
    <row r="1499" spans="1:9">
      <c r="A1499" s="47" t="s">
        <v>1209</v>
      </c>
      <c r="B1499" s="27">
        <v>21738</v>
      </c>
      <c r="C1499" s="27" t="s">
        <v>1551</v>
      </c>
      <c r="D1499" s="81">
        <v>44278</v>
      </c>
      <c r="E1499" s="37" t="s">
        <v>1552</v>
      </c>
      <c r="F1499" s="38">
        <f t="shared" si="50"/>
        <v>3</v>
      </c>
      <c r="G1499" s="22">
        <f t="shared" si="51"/>
        <v>2021</v>
      </c>
      <c r="H1499" s="22">
        <f>COUNTIF(B:B,B1499)</f>
        <v>4</v>
      </c>
      <c r="I1499" t="str">
        <f>VLOOKUP(B1499,'controle 2022'!A:D,4,0)</f>
        <v>In dienst</v>
      </c>
    </row>
    <row r="1500" spans="1:9">
      <c r="A1500" s="47" t="s">
        <v>124</v>
      </c>
      <c r="B1500" s="27">
        <v>21738</v>
      </c>
      <c r="C1500" s="27" t="s">
        <v>1551</v>
      </c>
      <c r="D1500" s="81">
        <v>44697</v>
      </c>
      <c r="E1500" s="37" t="s">
        <v>1553</v>
      </c>
      <c r="F1500" s="38">
        <f t="shared" si="50"/>
        <v>5</v>
      </c>
      <c r="G1500" s="22">
        <f t="shared" si="51"/>
        <v>2022</v>
      </c>
      <c r="H1500" s="22">
        <f>COUNTIF(B:B,B1500)</f>
        <v>4</v>
      </c>
      <c r="I1500" t="str">
        <f>VLOOKUP(B1500,'controle 2022'!A:D,4,0)</f>
        <v>In dienst</v>
      </c>
    </row>
    <row r="1501" spans="1:9">
      <c r="A1501" s="47" t="s">
        <v>1554</v>
      </c>
      <c r="B1501" s="27">
        <v>21738</v>
      </c>
      <c r="C1501" s="27" t="s">
        <v>1551</v>
      </c>
      <c r="D1501" s="81">
        <v>45453</v>
      </c>
      <c r="E1501" s="37" t="s">
        <v>1555</v>
      </c>
      <c r="F1501" s="38">
        <f t="shared" si="50"/>
        <v>6</v>
      </c>
      <c r="G1501" s="22">
        <f t="shared" si="51"/>
        <v>2024</v>
      </c>
      <c r="H1501" s="22">
        <f>COUNTIF(B:B,B1501)</f>
        <v>4</v>
      </c>
      <c r="I1501" t="str">
        <f>VLOOKUP(B1501,'controle 2022'!A:D,4,0)</f>
        <v>In dienst</v>
      </c>
    </row>
    <row r="1502" spans="1:9">
      <c r="A1502" s="47" t="s">
        <v>1209</v>
      </c>
      <c r="B1502" s="27">
        <v>21738</v>
      </c>
      <c r="C1502" s="27" t="s">
        <v>1551</v>
      </c>
      <c r="D1502" s="81">
        <v>45726</v>
      </c>
      <c r="E1502" s="37" t="s">
        <v>1556</v>
      </c>
      <c r="F1502" s="38">
        <f t="shared" si="50"/>
        <v>3</v>
      </c>
      <c r="G1502" s="22">
        <f t="shared" si="51"/>
        <v>2025</v>
      </c>
      <c r="H1502" s="22">
        <f>COUNTIF(B:B,B1502)</f>
        <v>4</v>
      </c>
      <c r="I1502" t="str">
        <f>VLOOKUP(B1502,'controle 2022'!A:D,4,0)</f>
        <v>In dienst</v>
      </c>
    </row>
    <row r="1503" spans="1:9">
      <c r="A1503" s="45" t="s">
        <v>9</v>
      </c>
      <c r="B1503" s="27">
        <v>21808</v>
      </c>
      <c r="C1503" s="27" t="str">
        <f>VLOOKUP(B1503,chauffeurslijst!A:B,2,0)</f>
        <v>Gürbulak Mehmet Emin</v>
      </c>
      <c r="D1503" s="81">
        <v>41656</v>
      </c>
      <c r="E1503" s="35" t="s">
        <v>1557</v>
      </c>
      <c r="F1503" s="38">
        <f t="shared" si="50"/>
        <v>1</v>
      </c>
      <c r="G1503" s="22">
        <f t="shared" si="51"/>
        <v>2014</v>
      </c>
      <c r="H1503" s="22">
        <f>COUNTIF(B:B,B1503)</f>
        <v>23</v>
      </c>
      <c r="I1503" t="str">
        <f>VLOOKUP(B1503,'controle 2022'!A:D,4,0)</f>
        <v>In dienst</v>
      </c>
    </row>
    <row r="1504" spans="1:9" ht="45">
      <c r="A1504" s="47" t="s">
        <v>27</v>
      </c>
      <c r="B1504" s="27">
        <v>21808</v>
      </c>
      <c r="C1504" s="27" t="str">
        <f>VLOOKUP(B1504,chauffeurslijst!A:B,2,0)</f>
        <v>Gürbulak Mehmet Emin</v>
      </c>
      <c r="D1504" s="81">
        <v>41725</v>
      </c>
      <c r="E1504" s="35" t="s">
        <v>1558</v>
      </c>
      <c r="F1504" s="38">
        <f t="shared" si="50"/>
        <v>3</v>
      </c>
      <c r="G1504" s="22">
        <f t="shared" si="51"/>
        <v>2014</v>
      </c>
      <c r="H1504" s="22">
        <f>COUNTIF(B:B,B1504)</f>
        <v>23</v>
      </c>
      <c r="I1504" t="str">
        <f>VLOOKUP(B1504,'controle 2022'!A:D,4,0)</f>
        <v>In dienst</v>
      </c>
    </row>
    <row r="1505" spans="1:9">
      <c r="A1505" s="45" t="s">
        <v>9</v>
      </c>
      <c r="B1505" s="27">
        <v>21808</v>
      </c>
      <c r="C1505" s="27" t="str">
        <f>VLOOKUP(B1505,chauffeurslijst!A:B,2,0)</f>
        <v>Gürbulak Mehmet Emin</v>
      </c>
      <c r="D1505" s="81">
        <v>42034</v>
      </c>
      <c r="E1505" s="35" t="s">
        <v>1559</v>
      </c>
      <c r="F1505" s="38">
        <f t="shared" si="50"/>
        <v>1</v>
      </c>
      <c r="G1505" s="22">
        <f t="shared" si="51"/>
        <v>2015</v>
      </c>
      <c r="H1505" s="22">
        <f>COUNTIF(B:B,B1505)</f>
        <v>23</v>
      </c>
      <c r="I1505" t="str">
        <f>VLOOKUP(B1505,'controle 2022'!A:D,4,0)</f>
        <v>In dienst</v>
      </c>
    </row>
    <row r="1506" spans="1:9">
      <c r="A1506" s="45" t="s">
        <v>9</v>
      </c>
      <c r="B1506" s="27">
        <v>21808</v>
      </c>
      <c r="C1506" s="27" t="str">
        <f>VLOOKUP(B1506,chauffeurslijst!A:B,2,0)</f>
        <v>Gürbulak Mehmet Emin</v>
      </c>
      <c r="D1506" s="81">
        <v>42213</v>
      </c>
      <c r="E1506" s="35" t="s">
        <v>1560</v>
      </c>
      <c r="F1506" s="38">
        <f t="shared" si="50"/>
        <v>7</v>
      </c>
      <c r="G1506" s="22">
        <f t="shared" si="51"/>
        <v>2015</v>
      </c>
      <c r="H1506" s="22">
        <f>COUNTIF(B:B,B1506)</f>
        <v>23</v>
      </c>
      <c r="I1506" t="str">
        <f>VLOOKUP(B1506,'controle 2022'!A:D,4,0)</f>
        <v>In dienst</v>
      </c>
    </row>
    <row r="1507" spans="1:9">
      <c r="A1507" s="45" t="s">
        <v>27</v>
      </c>
      <c r="B1507" s="27">
        <v>21808</v>
      </c>
      <c r="C1507" s="27" t="str">
        <f>VLOOKUP(B1507,chauffeurslijst!A:B,2,0)</f>
        <v>Gürbulak Mehmet Emin</v>
      </c>
      <c r="D1507" s="81">
        <v>42216</v>
      </c>
      <c r="E1507" s="35" t="s">
        <v>1561</v>
      </c>
      <c r="F1507" s="38">
        <f t="shared" si="50"/>
        <v>7</v>
      </c>
      <c r="G1507" s="22">
        <f t="shared" si="51"/>
        <v>2015</v>
      </c>
      <c r="H1507" s="22">
        <f>COUNTIF(B:B,B1507)</f>
        <v>23</v>
      </c>
      <c r="I1507" t="str">
        <f>VLOOKUP(B1507,'controle 2022'!A:D,4,0)</f>
        <v>In dienst</v>
      </c>
    </row>
    <row r="1508" spans="1:9">
      <c r="A1508" s="47" t="s">
        <v>38</v>
      </c>
      <c r="B1508" s="27">
        <v>21808</v>
      </c>
      <c r="C1508" s="27" t="str">
        <f>VLOOKUP(B1508,chauffeurslijst!A:B,2,0)</f>
        <v>Gürbulak Mehmet Emin</v>
      </c>
      <c r="D1508" s="81">
        <v>42216</v>
      </c>
      <c r="E1508" s="35" t="s">
        <v>1561</v>
      </c>
      <c r="F1508" s="38">
        <f t="shared" si="50"/>
        <v>7</v>
      </c>
      <c r="G1508" s="22">
        <f t="shared" si="51"/>
        <v>2015</v>
      </c>
      <c r="H1508" s="22">
        <f>COUNTIF(B:B,B1508)</f>
        <v>23</v>
      </c>
      <c r="I1508" t="str">
        <f>VLOOKUP(B1508,'controle 2022'!A:D,4,0)</f>
        <v>In dienst</v>
      </c>
    </row>
    <row r="1509" spans="1:9">
      <c r="A1509" s="47" t="s">
        <v>38</v>
      </c>
      <c r="B1509" s="27">
        <v>21808</v>
      </c>
      <c r="C1509" s="27" t="str">
        <f>VLOOKUP(B1509,chauffeurslijst!A:B,2,0)</f>
        <v>Gürbulak Mehmet Emin</v>
      </c>
      <c r="D1509" s="81">
        <v>42409</v>
      </c>
      <c r="E1509" s="35" t="s">
        <v>1562</v>
      </c>
      <c r="F1509" s="38">
        <f t="shared" si="50"/>
        <v>2</v>
      </c>
      <c r="G1509" s="22">
        <f t="shared" si="51"/>
        <v>2016</v>
      </c>
      <c r="H1509" s="22">
        <f>COUNTIF(B:B,B1509)</f>
        <v>23</v>
      </c>
      <c r="I1509" t="str">
        <f>VLOOKUP(B1509,'controle 2022'!A:D,4,0)</f>
        <v>In dienst</v>
      </c>
    </row>
    <row r="1510" spans="1:9">
      <c r="A1510" s="47" t="s">
        <v>27</v>
      </c>
      <c r="B1510" s="27">
        <v>21808</v>
      </c>
      <c r="C1510" s="27" t="str">
        <f>VLOOKUP(B1510,chauffeurslijst!A:B,2,0)</f>
        <v>Gürbulak Mehmet Emin</v>
      </c>
      <c r="D1510" s="81">
        <v>42409</v>
      </c>
      <c r="E1510" s="35" t="s">
        <v>1563</v>
      </c>
      <c r="F1510" s="38">
        <f t="shared" ref="F1510:F1573" si="52">MONTH(D1510)</f>
        <v>2</v>
      </c>
      <c r="G1510" s="22">
        <f t="shared" ref="G1510:G1573" si="53">YEAR(D1510)</f>
        <v>2016</v>
      </c>
      <c r="H1510" s="22">
        <f>COUNTIF(B:B,B1510)</f>
        <v>23</v>
      </c>
      <c r="I1510" t="str">
        <f>VLOOKUP(B1510,'controle 2022'!A:D,4,0)</f>
        <v>In dienst</v>
      </c>
    </row>
    <row r="1511" spans="1:9" ht="45">
      <c r="A1511" s="47" t="s">
        <v>9</v>
      </c>
      <c r="B1511" s="27">
        <v>21808</v>
      </c>
      <c r="C1511" s="27" t="str">
        <f>VLOOKUP(B1511,chauffeurslijst!A:B,2,0)</f>
        <v>Gürbulak Mehmet Emin</v>
      </c>
      <c r="D1511" s="81">
        <v>42895</v>
      </c>
      <c r="E1511" s="35" t="s">
        <v>1564</v>
      </c>
      <c r="F1511" s="38">
        <f t="shared" si="52"/>
        <v>6</v>
      </c>
      <c r="G1511" s="22">
        <f t="shared" si="53"/>
        <v>2017</v>
      </c>
      <c r="H1511" s="22">
        <f>COUNTIF(B:B,B1511)</f>
        <v>23</v>
      </c>
      <c r="I1511" t="str">
        <f>VLOOKUP(B1511,'controle 2022'!A:D,4,0)</f>
        <v>In dienst</v>
      </c>
    </row>
    <row r="1512" spans="1:9">
      <c r="A1512" s="45" t="s">
        <v>79</v>
      </c>
      <c r="B1512" s="27">
        <v>21808</v>
      </c>
      <c r="C1512" s="27" t="str">
        <f>VLOOKUP(B1512,chauffeurslijst!A:B,2,0)</f>
        <v>Gürbulak Mehmet Emin</v>
      </c>
      <c r="D1512" s="81">
        <v>42901</v>
      </c>
      <c r="E1512" s="38" t="s">
        <v>1565</v>
      </c>
      <c r="F1512" s="38">
        <f t="shared" si="52"/>
        <v>6</v>
      </c>
      <c r="G1512" s="22">
        <f t="shared" si="53"/>
        <v>2017</v>
      </c>
      <c r="H1512" s="22">
        <f>COUNTIF(B:B,B1512)</f>
        <v>23</v>
      </c>
      <c r="I1512" t="str">
        <f>VLOOKUP(B1512,'controle 2022'!A:D,4,0)</f>
        <v>In dienst</v>
      </c>
    </row>
    <row r="1513" spans="1:9">
      <c r="A1513" s="45" t="s">
        <v>79</v>
      </c>
      <c r="B1513" s="27">
        <v>21808</v>
      </c>
      <c r="C1513" s="27" t="str">
        <f>VLOOKUP(B1513,chauffeurslijst!A:B,2,0)</f>
        <v>Gürbulak Mehmet Emin</v>
      </c>
      <c r="D1513" s="81">
        <v>43165</v>
      </c>
      <c r="E1513" s="38" t="s">
        <v>1566</v>
      </c>
      <c r="F1513" s="38">
        <f t="shared" si="52"/>
        <v>3</v>
      </c>
      <c r="G1513" s="22">
        <f t="shared" si="53"/>
        <v>2018</v>
      </c>
      <c r="H1513" s="22">
        <f>COUNTIF(B:B,B1513)</f>
        <v>23</v>
      </c>
      <c r="I1513" t="str">
        <f>VLOOKUP(B1513,'controle 2022'!A:D,4,0)</f>
        <v>In dienst</v>
      </c>
    </row>
    <row r="1514" spans="1:9" ht="90">
      <c r="A1514" s="45" t="s">
        <v>226</v>
      </c>
      <c r="B1514" s="27">
        <v>21808</v>
      </c>
      <c r="C1514" s="27" t="s">
        <v>1567</v>
      </c>
      <c r="D1514" s="81">
        <v>43815</v>
      </c>
      <c r="E1514" s="38" t="s">
        <v>1568</v>
      </c>
      <c r="F1514" s="38">
        <f t="shared" si="52"/>
        <v>12</v>
      </c>
      <c r="G1514" s="22">
        <f t="shared" si="53"/>
        <v>2019</v>
      </c>
      <c r="H1514" s="22">
        <f>COUNTIF(B:B,B1514)</f>
        <v>23</v>
      </c>
      <c r="I1514" t="str">
        <f>VLOOKUP(B1514,'controle 2022'!A:D,4,0)</f>
        <v>In dienst</v>
      </c>
    </row>
    <row r="1515" spans="1:9">
      <c r="A1515" s="45" t="s">
        <v>121</v>
      </c>
      <c r="B1515" s="27">
        <v>21808</v>
      </c>
      <c r="C1515" s="27" t="s">
        <v>1567</v>
      </c>
      <c r="D1515" s="81">
        <v>44027</v>
      </c>
      <c r="E1515" s="56" t="s">
        <v>1569</v>
      </c>
      <c r="F1515" s="38">
        <f t="shared" si="52"/>
        <v>7</v>
      </c>
      <c r="G1515" s="22">
        <f t="shared" si="53"/>
        <v>2020</v>
      </c>
      <c r="H1515" s="22">
        <f>COUNTIF(B:B,B1515)</f>
        <v>23</v>
      </c>
      <c r="I1515" t="str">
        <f>VLOOKUP(B1515,'controle 2022'!A:D,4,0)</f>
        <v>In dienst</v>
      </c>
    </row>
    <row r="1516" spans="1:9" ht="30">
      <c r="A1516" s="45" t="s">
        <v>1570</v>
      </c>
      <c r="B1516" s="27">
        <v>21808</v>
      </c>
      <c r="C1516" s="27" t="s">
        <v>1567</v>
      </c>
      <c r="D1516" s="81">
        <v>44109</v>
      </c>
      <c r="E1516" s="56" t="s">
        <v>1571</v>
      </c>
      <c r="F1516" s="38">
        <f t="shared" si="52"/>
        <v>10</v>
      </c>
      <c r="G1516" s="22">
        <f t="shared" si="53"/>
        <v>2020</v>
      </c>
      <c r="H1516" s="22">
        <f>COUNTIF(B:B,B1516)</f>
        <v>23</v>
      </c>
      <c r="I1516" t="str">
        <f>VLOOKUP(B1516,'controle 2022'!A:D,4,0)</f>
        <v>In dienst</v>
      </c>
    </row>
    <row r="1517" spans="1:9" ht="45">
      <c r="A1517" s="45" t="s">
        <v>128</v>
      </c>
      <c r="B1517" s="27">
        <v>21808</v>
      </c>
      <c r="C1517" s="27" t="s">
        <v>1567</v>
      </c>
      <c r="D1517" s="81">
        <v>44168</v>
      </c>
      <c r="E1517" s="56" t="s">
        <v>1572</v>
      </c>
      <c r="F1517" s="38">
        <f t="shared" si="52"/>
        <v>12</v>
      </c>
      <c r="G1517" s="22">
        <f t="shared" si="53"/>
        <v>2020</v>
      </c>
      <c r="H1517" s="22">
        <f>COUNTIF(B:B,B1517)</f>
        <v>23</v>
      </c>
      <c r="I1517" t="str">
        <f>VLOOKUP(B1517,'controle 2022'!A:D,4,0)</f>
        <v>In dienst</v>
      </c>
    </row>
    <row r="1518" spans="1:9" ht="30">
      <c r="A1518" s="45" t="s">
        <v>128</v>
      </c>
      <c r="B1518" s="27">
        <v>21808</v>
      </c>
      <c r="C1518" s="27" t="s">
        <v>1567</v>
      </c>
      <c r="D1518" s="81">
        <v>44202</v>
      </c>
      <c r="E1518" s="56" t="s">
        <v>1573</v>
      </c>
      <c r="F1518" s="38">
        <f t="shared" si="52"/>
        <v>1</v>
      </c>
      <c r="G1518" s="22">
        <f t="shared" si="53"/>
        <v>2021</v>
      </c>
      <c r="H1518" s="22">
        <f>COUNTIF(B:B,B1518)</f>
        <v>23</v>
      </c>
      <c r="I1518" t="str">
        <f>VLOOKUP(B1518,'controle 2022'!A:D,4,0)</f>
        <v>In dienst</v>
      </c>
    </row>
    <row r="1519" spans="1:9">
      <c r="A1519" s="45" t="s">
        <v>252</v>
      </c>
      <c r="B1519" s="27">
        <v>21808</v>
      </c>
      <c r="C1519" s="27" t="s">
        <v>1567</v>
      </c>
      <c r="D1519" s="81">
        <v>44285</v>
      </c>
      <c r="E1519" s="56" t="s">
        <v>1574</v>
      </c>
      <c r="F1519" s="38">
        <f t="shared" si="52"/>
        <v>3</v>
      </c>
      <c r="G1519" s="22">
        <f t="shared" si="53"/>
        <v>2021</v>
      </c>
      <c r="H1519" s="22">
        <f>COUNTIF(B:B,B1519)</f>
        <v>23</v>
      </c>
      <c r="I1519" t="str">
        <f>VLOOKUP(B1519,'controle 2022'!A:D,4,0)</f>
        <v>In dienst</v>
      </c>
    </row>
    <row r="1520" spans="1:9">
      <c r="A1520" s="45" t="s">
        <v>11</v>
      </c>
      <c r="B1520" s="27">
        <v>21808</v>
      </c>
      <c r="C1520" s="27" t="s">
        <v>1567</v>
      </c>
      <c r="D1520" s="81">
        <v>44390</v>
      </c>
      <c r="E1520" s="56" t="s">
        <v>1575</v>
      </c>
      <c r="F1520" s="38">
        <f t="shared" si="52"/>
        <v>7</v>
      </c>
      <c r="G1520" s="22">
        <f t="shared" si="53"/>
        <v>2021</v>
      </c>
      <c r="H1520" s="22">
        <f>COUNTIF(B:B,B1520)</f>
        <v>23</v>
      </c>
      <c r="I1520" t="str">
        <f>VLOOKUP(B1520,'controle 2022'!A:D,4,0)</f>
        <v>In dienst</v>
      </c>
    </row>
    <row r="1521" spans="1:9" ht="30">
      <c r="A1521" s="45" t="s">
        <v>11</v>
      </c>
      <c r="B1521" s="27">
        <v>21808</v>
      </c>
      <c r="C1521" s="27" t="s">
        <v>1567</v>
      </c>
      <c r="D1521" s="81">
        <v>44677</v>
      </c>
      <c r="E1521" s="56" t="s">
        <v>1576</v>
      </c>
      <c r="F1521" s="38">
        <f t="shared" si="52"/>
        <v>4</v>
      </c>
      <c r="G1521" s="22">
        <f t="shared" si="53"/>
        <v>2022</v>
      </c>
      <c r="H1521" s="22">
        <f>COUNTIF(B:B,B1521)</f>
        <v>23</v>
      </c>
      <c r="I1521" t="str">
        <f>VLOOKUP(B1521,'controle 2022'!A:D,4,0)</f>
        <v>In dienst</v>
      </c>
    </row>
    <row r="1522" spans="1:9" ht="30">
      <c r="A1522" s="88" t="s">
        <v>29</v>
      </c>
      <c r="B1522" s="27">
        <v>21808</v>
      </c>
      <c r="C1522" s="27" t="s">
        <v>1567</v>
      </c>
      <c r="D1522" s="81">
        <v>45103</v>
      </c>
      <c r="E1522" s="56" t="s">
        <v>1577</v>
      </c>
      <c r="F1522" s="38">
        <f t="shared" si="52"/>
        <v>6</v>
      </c>
      <c r="G1522" s="22">
        <f t="shared" si="53"/>
        <v>2023</v>
      </c>
      <c r="H1522" s="22">
        <f>COUNTIF(B:B,B1522)</f>
        <v>23</v>
      </c>
      <c r="I1522" t="str">
        <f>VLOOKUP(B1522,'controle 2022'!A:D,4,0)</f>
        <v>In dienst</v>
      </c>
    </row>
    <row r="1523" spans="1:9" ht="60">
      <c r="A1523" s="88" t="s">
        <v>11</v>
      </c>
      <c r="B1523" s="27">
        <v>21808</v>
      </c>
      <c r="C1523" s="27" t="s">
        <v>1567</v>
      </c>
      <c r="D1523" s="81">
        <v>45111</v>
      </c>
      <c r="E1523" s="56" t="s">
        <v>1578</v>
      </c>
      <c r="F1523" s="38">
        <f t="shared" si="52"/>
        <v>7</v>
      </c>
      <c r="G1523" s="22">
        <f t="shared" si="53"/>
        <v>2023</v>
      </c>
      <c r="H1523" s="22">
        <f>COUNTIF(B:B,B1523)</f>
        <v>23</v>
      </c>
      <c r="I1523" t="str">
        <f>VLOOKUP(B1523,'controle 2022'!A:D,4,0)</f>
        <v>In dienst</v>
      </c>
    </row>
    <row r="1524" spans="1:9" ht="225">
      <c r="A1524" s="88"/>
      <c r="B1524" s="27">
        <v>21808</v>
      </c>
      <c r="C1524" s="27" t="s">
        <v>1567</v>
      </c>
      <c r="D1524" s="81">
        <v>45310</v>
      </c>
      <c r="E1524" s="56" t="s">
        <v>1579</v>
      </c>
      <c r="F1524" s="38">
        <f t="shared" si="52"/>
        <v>1</v>
      </c>
      <c r="G1524" s="22">
        <f t="shared" si="53"/>
        <v>2024</v>
      </c>
      <c r="H1524" s="22">
        <f>COUNTIF(B:B,B1524)</f>
        <v>23</v>
      </c>
      <c r="I1524" t="str">
        <f>VLOOKUP(B1524,'controle 2022'!A:D,4,0)</f>
        <v>In dienst</v>
      </c>
    </row>
    <row r="1525" spans="1:9" ht="75">
      <c r="A1525" s="88" t="s">
        <v>128</v>
      </c>
      <c r="B1525" s="27">
        <v>21808</v>
      </c>
      <c r="C1525" s="27" t="s">
        <v>1567</v>
      </c>
      <c r="D1525" s="81">
        <v>45349</v>
      </c>
      <c r="E1525" s="56" t="s">
        <v>1580</v>
      </c>
      <c r="F1525" s="38">
        <f t="shared" si="52"/>
        <v>2</v>
      </c>
      <c r="G1525" s="22">
        <f t="shared" si="53"/>
        <v>2024</v>
      </c>
      <c r="H1525" s="22">
        <f>COUNTIF(B:B,B1525)</f>
        <v>23</v>
      </c>
      <c r="I1525" t="str">
        <f>VLOOKUP(B1525,'controle 2022'!A:D,4,0)</f>
        <v>In dienst</v>
      </c>
    </row>
    <row r="1526" spans="1:9">
      <c r="A1526" s="45" t="s">
        <v>27</v>
      </c>
      <c r="B1526" s="27">
        <v>21809</v>
      </c>
      <c r="C1526" s="27" t="str">
        <f>VLOOKUP(B1526,chauffeurslijst!A:B,2,0)</f>
        <v>Dejonghe Elisa</v>
      </c>
      <c r="D1526" s="81">
        <v>39841</v>
      </c>
      <c r="E1526" s="57">
        <v>39841</v>
      </c>
      <c r="F1526" s="38">
        <f t="shared" si="52"/>
        <v>1</v>
      </c>
      <c r="G1526" s="22">
        <f t="shared" si="53"/>
        <v>2009</v>
      </c>
      <c r="H1526" s="22">
        <f>COUNTIF(B:B,B1526)</f>
        <v>5</v>
      </c>
      <c r="I1526" t="str">
        <f>VLOOKUP(B1526,'controle 2022'!A:D,4,0)</f>
        <v>In dienst</v>
      </c>
    </row>
    <row r="1527" spans="1:9">
      <c r="A1527" s="45" t="s">
        <v>413</v>
      </c>
      <c r="B1527" s="27">
        <v>21809</v>
      </c>
      <c r="C1527" s="27" t="str">
        <f>VLOOKUP(B1527,chauffeurslijst!A:B,2,0)</f>
        <v>Dejonghe Elisa</v>
      </c>
      <c r="D1527" s="81">
        <v>41262</v>
      </c>
      <c r="E1527" s="38" t="s">
        <v>1581</v>
      </c>
      <c r="F1527" s="38">
        <f t="shared" si="52"/>
        <v>12</v>
      </c>
      <c r="G1527" s="22">
        <f t="shared" si="53"/>
        <v>2012</v>
      </c>
      <c r="H1527" s="22">
        <f>COUNTIF(B:B,B1527)</f>
        <v>5</v>
      </c>
      <c r="I1527" t="str">
        <f>VLOOKUP(B1527,'controle 2022'!A:D,4,0)</f>
        <v>In dienst</v>
      </c>
    </row>
    <row r="1528" spans="1:9">
      <c r="A1528" s="45" t="s">
        <v>1209</v>
      </c>
      <c r="B1528" s="27">
        <v>21809</v>
      </c>
      <c r="C1528" s="27" t="s">
        <v>1582</v>
      </c>
      <c r="D1528" s="81">
        <v>44278</v>
      </c>
      <c r="E1528" s="38" t="s">
        <v>120</v>
      </c>
      <c r="F1528" s="38">
        <f t="shared" si="52"/>
        <v>3</v>
      </c>
      <c r="G1528" s="22">
        <f t="shared" si="53"/>
        <v>2021</v>
      </c>
      <c r="H1528" s="22">
        <f>COUNTIF(B:B,B1528)</f>
        <v>5</v>
      </c>
      <c r="I1528" t="str">
        <f>VLOOKUP(B1528,'controle 2022'!A:D,4,0)</f>
        <v>In dienst</v>
      </c>
    </row>
    <row r="1529" spans="1:9">
      <c r="A1529" s="45" t="s">
        <v>124</v>
      </c>
      <c r="B1529" s="27">
        <v>21809</v>
      </c>
      <c r="C1529" s="27" t="s">
        <v>1582</v>
      </c>
      <c r="D1529" s="81">
        <v>44699</v>
      </c>
      <c r="E1529" s="38" t="s">
        <v>1553</v>
      </c>
      <c r="F1529" s="38">
        <f t="shared" si="52"/>
        <v>5</v>
      </c>
      <c r="G1529" s="22">
        <f t="shared" si="53"/>
        <v>2022</v>
      </c>
      <c r="H1529" s="22">
        <f>COUNTIF(B:B,B1529)</f>
        <v>5</v>
      </c>
      <c r="I1529" t="str">
        <f>VLOOKUP(B1529,'controle 2022'!A:D,4,0)</f>
        <v>In dienst</v>
      </c>
    </row>
    <row r="1530" spans="1:9">
      <c r="A1530" s="45" t="s">
        <v>1554</v>
      </c>
      <c r="B1530" s="27">
        <v>21809</v>
      </c>
      <c r="C1530" s="27" t="s">
        <v>1582</v>
      </c>
      <c r="D1530" s="81">
        <v>45470</v>
      </c>
      <c r="E1530" s="38" t="s">
        <v>1583</v>
      </c>
      <c r="F1530" s="38">
        <f t="shared" si="52"/>
        <v>6</v>
      </c>
      <c r="G1530" s="22">
        <f t="shared" si="53"/>
        <v>2024</v>
      </c>
      <c r="H1530" s="22">
        <f>COUNTIF(B:B,B1530)</f>
        <v>5</v>
      </c>
      <c r="I1530" t="str">
        <f>VLOOKUP(B1530,'controle 2022'!A:D,4,0)</f>
        <v>In dienst</v>
      </c>
    </row>
    <row r="1531" spans="1:9" ht="30">
      <c r="A1531" s="45" t="s">
        <v>27</v>
      </c>
      <c r="B1531" s="27">
        <v>21812</v>
      </c>
      <c r="C1531" s="27" t="str">
        <f>VLOOKUP(B1531,chauffeurslijst!A:B,2,0)</f>
        <v>Ettaibi Moulay Abdenâzih</v>
      </c>
      <c r="D1531" s="81">
        <v>43132</v>
      </c>
      <c r="E1531" s="38" t="s">
        <v>1584</v>
      </c>
      <c r="F1531" s="38">
        <f t="shared" si="52"/>
        <v>2</v>
      </c>
      <c r="G1531" s="22">
        <f t="shared" si="53"/>
        <v>2018</v>
      </c>
      <c r="H1531" s="22">
        <f>COUNTIF(B:B,B1531)</f>
        <v>12</v>
      </c>
      <c r="I1531" t="str">
        <f>VLOOKUP(B1531,'controle 2022'!A:D,4,0)</f>
        <v>In dienst</v>
      </c>
    </row>
    <row r="1532" spans="1:9" ht="60">
      <c r="A1532" s="45" t="s">
        <v>27</v>
      </c>
      <c r="B1532" s="27">
        <v>21812</v>
      </c>
      <c r="C1532" s="27" t="str">
        <f>VLOOKUP(B1532,chauffeurslijst!A:B,2,0)</f>
        <v>Ettaibi Moulay Abdenâzih</v>
      </c>
      <c r="D1532" s="81">
        <v>43430</v>
      </c>
      <c r="E1532" s="38" t="s">
        <v>1585</v>
      </c>
      <c r="F1532" s="38">
        <f t="shared" si="52"/>
        <v>11</v>
      </c>
      <c r="G1532" s="22">
        <f t="shared" si="53"/>
        <v>2018</v>
      </c>
      <c r="H1532" s="22">
        <f>COUNTIF(B:B,B1532)</f>
        <v>12</v>
      </c>
      <c r="I1532" t="str">
        <f>VLOOKUP(B1532,'controle 2022'!A:D,4,0)</f>
        <v>In dienst</v>
      </c>
    </row>
    <row r="1533" spans="1:9">
      <c r="A1533" s="45" t="s">
        <v>23</v>
      </c>
      <c r="B1533" s="27">
        <v>21812</v>
      </c>
      <c r="C1533" s="27" t="str">
        <f>VLOOKUP(B1533,chauffeurslijst!A:B,2,0)</f>
        <v>Ettaibi Moulay Abdenâzih</v>
      </c>
      <c r="D1533" s="81">
        <v>43556</v>
      </c>
      <c r="E1533" s="38" t="s">
        <v>1586</v>
      </c>
      <c r="F1533" s="38">
        <f t="shared" si="52"/>
        <v>4</v>
      </c>
      <c r="G1533" s="22">
        <f t="shared" si="53"/>
        <v>2019</v>
      </c>
      <c r="H1533" s="22">
        <f>COUNTIF(B:B,B1533)</f>
        <v>12</v>
      </c>
      <c r="I1533" t="str">
        <f>VLOOKUP(B1533,'controle 2022'!A:D,4,0)</f>
        <v>In dienst</v>
      </c>
    </row>
    <row r="1534" spans="1:9">
      <c r="A1534" s="45" t="s">
        <v>1587</v>
      </c>
      <c r="B1534" s="27">
        <v>21812</v>
      </c>
      <c r="C1534" s="27" t="str">
        <f>VLOOKUP(B1534,chauffeurslijst!A:B,2,0)</f>
        <v>Ettaibi Moulay Abdenâzih</v>
      </c>
      <c r="D1534" s="81">
        <v>43610</v>
      </c>
      <c r="E1534" s="38" t="s">
        <v>1588</v>
      </c>
      <c r="F1534" s="38">
        <f t="shared" si="52"/>
        <v>5</v>
      </c>
      <c r="G1534" s="22">
        <f t="shared" si="53"/>
        <v>2019</v>
      </c>
      <c r="H1534" s="22">
        <f>COUNTIF(B:B,B1534)</f>
        <v>12</v>
      </c>
      <c r="I1534" t="str">
        <f>VLOOKUP(B1534,'controle 2022'!A:D,4,0)</f>
        <v>In dienst</v>
      </c>
    </row>
    <row r="1535" spans="1:9" ht="30">
      <c r="A1535" s="45" t="s">
        <v>1587</v>
      </c>
      <c r="B1535" s="27">
        <v>21812</v>
      </c>
      <c r="C1535" s="27" t="str">
        <f>VLOOKUP(B1534,chauffeurslijst!A:B,2,0)</f>
        <v>Ettaibi Moulay Abdenâzih</v>
      </c>
      <c r="D1535" s="81">
        <v>43636</v>
      </c>
      <c r="E1535" s="38" t="s">
        <v>1589</v>
      </c>
      <c r="F1535" s="38">
        <f t="shared" si="52"/>
        <v>6</v>
      </c>
      <c r="G1535" s="22">
        <f t="shared" si="53"/>
        <v>2019</v>
      </c>
      <c r="H1535" s="22">
        <f>COUNTIF(B:B,B1535)</f>
        <v>12</v>
      </c>
      <c r="I1535" t="str">
        <f>VLOOKUP(B1535,'controle 2022'!A:D,4,0)</f>
        <v>In dienst</v>
      </c>
    </row>
    <row r="1536" spans="1:9">
      <c r="A1536" s="45" t="s">
        <v>1590</v>
      </c>
      <c r="B1536" s="27">
        <v>21812</v>
      </c>
      <c r="C1536" s="27" t="s">
        <v>1591</v>
      </c>
      <c r="D1536" s="81">
        <v>44896</v>
      </c>
      <c r="E1536" s="38" t="s">
        <v>1592</v>
      </c>
      <c r="F1536" s="38">
        <f t="shared" si="52"/>
        <v>12</v>
      </c>
      <c r="G1536" s="22">
        <f t="shared" si="53"/>
        <v>2022</v>
      </c>
      <c r="H1536" s="22">
        <f>COUNTIF(B:B,B1536)</f>
        <v>12</v>
      </c>
      <c r="I1536" t="str">
        <f>VLOOKUP(B1536,'controle 2022'!A:D,4,0)</f>
        <v>In dienst</v>
      </c>
    </row>
    <row r="1537" spans="1:9" ht="18.75" customHeight="1">
      <c r="A1537" s="45" t="s">
        <v>1590</v>
      </c>
      <c r="B1537" s="27">
        <v>21812</v>
      </c>
      <c r="C1537" s="27" t="s">
        <v>1591</v>
      </c>
      <c r="D1537" s="81">
        <v>45015</v>
      </c>
      <c r="E1537" s="38" t="s">
        <v>1593</v>
      </c>
      <c r="F1537" s="38">
        <f t="shared" si="52"/>
        <v>3</v>
      </c>
      <c r="G1537" s="22">
        <f t="shared" si="53"/>
        <v>2023</v>
      </c>
      <c r="H1537" s="22">
        <f>COUNTIF(B:B,B1537)</f>
        <v>12</v>
      </c>
      <c r="I1537" t="str">
        <f>VLOOKUP(B1537,'controle 2022'!A:D,4,0)</f>
        <v>In dienst</v>
      </c>
    </row>
    <row r="1538" spans="1:9">
      <c r="A1538" s="45" t="s">
        <v>886</v>
      </c>
      <c r="B1538" s="27">
        <v>21812</v>
      </c>
      <c r="C1538" s="27" t="s">
        <v>1594</v>
      </c>
      <c r="D1538" s="81">
        <v>45340</v>
      </c>
      <c r="E1538" s="38" t="s">
        <v>1595</v>
      </c>
      <c r="F1538" s="38">
        <f t="shared" si="52"/>
        <v>2</v>
      </c>
      <c r="G1538" s="22">
        <f t="shared" si="53"/>
        <v>2024</v>
      </c>
      <c r="H1538" s="22">
        <f>COUNTIF(B:B,B1538)</f>
        <v>12</v>
      </c>
      <c r="I1538" t="str">
        <f>VLOOKUP(B1538,'controle 2022'!A:D,4,0)</f>
        <v>In dienst</v>
      </c>
    </row>
    <row r="1539" spans="1:9">
      <c r="A1539" s="45" t="s">
        <v>1590</v>
      </c>
      <c r="B1539" s="27">
        <v>21812</v>
      </c>
      <c r="C1539" s="27" t="s">
        <v>1591</v>
      </c>
      <c r="D1539" s="81">
        <v>45513</v>
      </c>
      <c r="E1539" s="38" t="s">
        <v>1593</v>
      </c>
      <c r="F1539" s="38">
        <f t="shared" si="52"/>
        <v>8</v>
      </c>
      <c r="G1539" s="22">
        <f t="shared" si="53"/>
        <v>2024</v>
      </c>
      <c r="H1539" s="22">
        <f>COUNTIF(B:B,B1539)</f>
        <v>12</v>
      </c>
      <c r="I1539" t="str">
        <f>VLOOKUP(B1539,'controle 2022'!A:D,4,0)</f>
        <v>In dienst</v>
      </c>
    </row>
    <row r="1540" spans="1:9">
      <c r="A1540" s="45" t="s">
        <v>886</v>
      </c>
      <c r="B1540" s="27">
        <v>21812</v>
      </c>
      <c r="C1540" s="27" t="s">
        <v>1594</v>
      </c>
      <c r="D1540" s="81">
        <v>45516</v>
      </c>
      <c r="E1540" s="38" t="s">
        <v>1596</v>
      </c>
      <c r="F1540" s="38">
        <f t="shared" si="52"/>
        <v>8</v>
      </c>
      <c r="G1540" s="22">
        <f t="shared" si="53"/>
        <v>2024</v>
      </c>
      <c r="H1540" s="22">
        <f>COUNTIF(B:B,B1540)</f>
        <v>12</v>
      </c>
      <c r="I1540" t="str">
        <f>VLOOKUP(B1540,'controle 2022'!A:D,4,0)</f>
        <v>In dienst</v>
      </c>
    </row>
    <row r="1541" spans="1:9">
      <c r="A1541" s="45" t="s">
        <v>1597</v>
      </c>
      <c r="B1541" s="27">
        <v>21812</v>
      </c>
      <c r="C1541" s="27" t="s">
        <v>1598</v>
      </c>
      <c r="D1541" s="81">
        <v>45713</v>
      </c>
      <c r="E1541" s="38" t="s">
        <v>1599</v>
      </c>
      <c r="F1541" s="38">
        <f t="shared" si="52"/>
        <v>2</v>
      </c>
      <c r="G1541" s="22">
        <f t="shared" si="53"/>
        <v>2025</v>
      </c>
      <c r="H1541" s="22">
        <f>COUNTIF(B:B,B1541)</f>
        <v>12</v>
      </c>
      <c r="I1541" t="str">
        <f>VLOOKUP(B1541,'controle 2022'!A:D,4,0)</f>
        <v>In dienst</v>
      </c>
    </row>
    <row r="1542" spans="1:9">
      <c r="A1542" s="45" t="s">
        <v>1597</v>
      </c>
      <c r="B1542" s="27">
        <v>21812</v>
      </c>
      <c r="C1542" s="27" t="s">
        <v>1598</v>
      </c>
      <c r="D1542" s="81">
        <v>45789</v>
      </c>
      <c r="E1542" s="38" t="s">
        <v>1600</v>
      </c>
      <c r="F1542" s="38">
        <f t="shared" si="52"/>
        <v>5</v>
      </c>
      <c r="G1542" s="22">
        <f t="shared" si="53"/>
        <v>2025</v>
      </c>
      <c r="H1542" s="22">
        <f>COUNTIF(B:B,B1542)</f>
        <v>12</v>
      </c>
    </row>
    <row r="1543" spans="1:9">
      <c r="A1543" s="45" t="s">
        <v>27</v>
      </c>
      <c r="B1543" s="27">
        <v>21845</v>
      </c>
      <c r="C1543" s="27" t="str">
        <f>VLOOKUP(B1543,chauffeurslijst!A:B,2,0)</f>
        <v>Vanooteghem Davey</v>
      </c>
      <c r="D1543" s="81">
        <v>39840</v>
      </c>
      <c r="E1543" s="57" t="s">
        <v>1601</v>
      </c>
      <c r="F1543" s="38">
        <f t="shared" si="52"/>
        <v>1</v>
      </c>
      <c r="G1543" s="22">
        <f t="shared" si="53"/>
        <v>2009</v>
      </c>
      <c r="H1543" s="22">
        <f>COUNTIF(B:B,B1543)</f>
        <v>4</v>
      </c>
      <c r="I1543" t="str">
        <f>VLOOKUP(B1543,'controle 2022'!A:D,4,0)</f>
        <v>In dienst</v>
      </c>
    </row>
    <row r="1544" spans="1:9">
      <c r="A1544" s="45" t="s">
        <v>9</v>
      </c>
      <c r="B1544" s="27">
        <v>21845</v>
      </c>
      <c r="C1544" s="27" t="str">
        <f>VLOOKUP(B1544,chauffeurslijst!A:B,2,0)</f>
        <v>Vanooteghem Davey</v>
      </c>
      <c r="D1544" s="81">
        <v>41582</v>
      </c>
      <c r="E1544" s="57" t="s">
        <v>1602</v>
      </c>
      <c r="F1544" s="38">
        <f t="shared" si="52"/>
        <v>11</v>
      </c>
      <c r="G1544" s="22">
        <f t="shared" si="53"/>
        <v>2013</v>
      </c>
      <c r="H1544" s="22">
        <f>COUNTIF(B:B,B1544)</f>
        <v>4</v>
      </c>
      <c r="I1544" t="str">
        <f>VLOOKUP(B1544,'controle 2022'!A:D,4,0)</f>
        <v>In dienst</v>
      </c>
    </row>
    <row r="1545" spans="1:9" ht="30">
      <c r="A1545" s="45" t="s">
        <v>27</v>
      </c>
      <c r="B1545" s="27">
        <v>21845</v>
      </c>
      <c r="C1545" s="27" t="str">
        <f>VLOOKUP(B1545,chauffeurslijst!A:B,2,0)</f>
        <v>Vanooteghem Davey</v>
      </c>
      <c r="D1545" s="81">
        <v>41628</v>
      </c>
      <c r="E1545" s="57" t="s">
        <v>1603</v>
      </c>
      <c r="F1545" s="38">
        <f t="shared" si="52"/>
        <v>12</v>
      </c>
      <c r="G1545" s="22">
        <f t="shared" si="53"/>
        <v>2013</v>
      </c>
      <c r="H1545" s="22">
        <f>COUNTIF(B:B,B1545)</f>
        <v>4</v>
      </c>
      <c r="I1545" t="str">
        <f>VLOOKUP(B1545,'controle 2022'!A:D,4,0)</f>
        <v>In dienst</v>
      </c>
    </row>
    <row r="1546" spans="1:9">
      <c r="A1546" s="45" t="s">
        <v>9</v>
      </c>
      <c r="B1546" s="27">
        <v>21845</v>
      </c>
      <c r="C1546" s="27" t="str">
        <f>VLOOKUP(B1546,chauffeurslijst!A:B,2,0)</f>
        <v>Vanooteghem Davey</v>
      </c>
      <c r="D1546" s="81">
        <v>41656</v>
      </c>
      <c r="E1546" s="57" t="s">
        <v>1604</v>
      </c>
      <c r="F1546" s="38">
        <f t="shared" si="52"/>
        <v>1</v>
      </c>
      <c r="G1546" s="22">
        <f t="shared" si="53"/>
        <v>2014</v>
      </c>
      <c r="H1546" s="22">
        <f>COUNTIF(B:B,B1546)</f>
        <v>4</v>
      </c>
      <c r="I1546" t="str">
        <f>VLOOKUP(B1546,'controle 2022'!A:D,4,0)</f>
        <v>In dienst</v>
      </c>
    </row>
    <row r="1547" spans="1:9">
      <c r="A1547" s="45" t="s">
        <v>77</v>
      </c>
      <c r="B1547" s="27">
        <v>21892</v>
      </c>
      <c r="C1547" s="27" t="str">
        <f>VLOOKUP(B1547,chauffeurslijst!A:B,2,0)</f>
        <v>Dierick Steve</v>
      </c>
      <c r="D1547" s="81">
        <v>40980</v>
      </c>
      <c r="E1547" s="57">
        <v>40980</v>
      </c>
      <c r="F1547" s="38">
        <f t="shared" si="52"/>
        <v>3</v>
      </c>
      <c r="G1547" s="22">
        <f t="shared" si="53"/>
        <v>2012</v>
      </c>
      <c r="H1547" s="22">
        <f>COUNTIF(B:B,B1547)</f>
        <v>2</v>
      </c>
      <c r="I1547" t="str">
        <f>VLOOKUP(B1547,'controle 2022'!A:D,4,0)</f>
        <v>In dienst</v>
      </c>
    </row>
    <row r="1548" spans="1:9">
      <c r="A1548" s="45" t="s">
        <v>77</v>
      </c>
      <c r="B1548" s="27">
        <v>21892</v>
      </c>
      <c r="C1548" s="27" t="str">
        <f>VLOOKUP(B1548,chauffeurslijst!A:B,2,0)</f>
        <v>Dierick Steve</v>
      </c>
      <c r="D1548" s="81">
        <v>41025</v>
      </c>
      <c r="E1548" s="57">
        <v>41025</v>
      </c>
      <c r="F1548" s="38">
        <f t="shared" si="52"/>
        <v>4</v>
      </c>
      <c r="G1548" s="22">
        <f t="shared" si="53"/>
        <v>2012</v>
      </c>
      <c r="H1548" s="22">
        <f>COUNTIF(B:B,B1548)</f>
        <v>2</v>
      </c>
      <c r="I1548" t="str">
        <f>VLOOKUP(B1548,'controle 2022'!A:D,4,0)</f>
        <v>In dienst</v>
      </c>
    </row>
    <row r="1549" spans="1:9">
      <c r="A1549" s="45" t="s">
        <v>121</v>
      </c>
      <c r="B1549" s="27">
        <v>22042</v>
      </c>
      <c r="C1549" s="27" t="s">
        <v>1605</v>
      </c>
      <c r="D1549" s="81">
        <v>43854</v>
      </c>
      <c r="E1549" s="57" t="s">
        <v>1606</v>
      </c>
      <c r="F1549" s="38">
        <f t="shared" si="52"/>
        <v>1</v>
      </c>
      <c r="G1549" s="22">
        <f t="shared" si="53"/>
        <v>2020</v>
      </c>
      <c r="H1549" s="22">
        <f>COUNTIF(B:B,B1549)</f>
        <v>2</v>
      </c>
      <c r="I1549" t="str">
        <f>VLOOKUP(B1549,'controle 2022'!A:D,4,0)</f>
        <v>In dienst</v>
      </c>
    </row>
    <row r="1550" spans="1:9" ht="30">
      <c r="A1550" s="45" t="s">
        <v>121</v>
      </c>
      <c r="B1550" s="27">
        <v>22042</v>
      </c>
      <c r="C1550" s="27" t="s">
        <v>1605</v>
      </c>
      <c r="D1550" s="81">
        <v>44175</v>
      </c>
      <c r="E1550" s="57" t="s">
        <v>1607</v>
      </c>
      <c r="F1550" s="38">
        <f t="shared" si="52"/>
        <v>12</v>
      </c>
      <c r="G1550" s="22">
        <f t="shared" si="53"/>
        <v>2020</v>
      </c>
      <c r="H1550" s="22">
        <f>COUNTIF(B:B,B1550)</f>
        <v>2</v>
      </c>
      <c r="I1550" t="str">
        <f>VLOOKUP(B1550,'controle 2022'!A:D,4,0)</f>
        <v>In dienst</v>
      </c>
    </row>
    <row r="1551" spans="1:9">
      <c r="A1551" s="45" t="s">
        <v>27</v>
      </c>
      <c r="B1551" s="27">
        <v>22052</v>
      </c>
      <c r="C1551" s="27" t="str">
        <f>VLOOKUP(B1551,chauffeurslijst!A:B,2,0)</f>
        <v>Meyvaert Peter</v>
      </c>
      <c r="D1551" s="81">
        <v>40861</v>
      </c>
      <c r="E1551" s="38" t="s">
        <v>1608</v>
      </c>
      <c r="F1551" s="38">
        <f t="shared" si="52"/>
        <v>11</v>
      </c>
      <c r="G1551" s="22">
        <f t="shared" si="53"/>
        <v>2011</v>
      </c>
      <c r="H1551" s="22">
        <f>COUNTIF(B:B,B1551)</f>
        <v>26</v>
      </c>
      <c r="I1551" t="str">
        <f>VLOOKUP(B1551,'controle 2022'!A:D,4,0)</f>
        <v>In dienst</v>
      </c>
    </row>
    <row r="1552" spans="1:9">
      <c r="A1552" s="45" t="s">
        <v>9</v>
      </c>
      <c r="B1552" s="27">
        <v>22052</v>
      </c>
      <c r="C1552" s="27" t="str">
        <f>VLOOKUP(B1552,chauffeurslijst!A:B,2,0)</f>
        <v>Meyvaert Peter</v>
      </c>
      <c r="D1552" s="81">
        <v>42212</v>
      </c>
      <c r="E1552" s="38" t="s">
        <v>463</v>
      </c>
      <c r="F1552" s="38">
        <f t="shared" si="52"/>
        <v>7</v>
      </c>
      <c r="G1552" s="22">
        <f t="shared" si="53"/>
        <v>2015</v>
      </c>
      <c r="H1552" s="22">
        <f>COUNTIF(B:B,B1552)</f>
        <v>26</v>
      </c>
      <c r="I1552" t="str">
        <f>VLOOKUP(B1552,'controle 2022'!A:D,4,0)</f>
        <v>In dienst</v>
      </c>
    </row>
    <row r="1553" spans="1:9" ht="30">
      <c r="A1553" s="45" t="s">
        <v>38</v>
      </c>
      <c r="B1553" s="27">
        <v>22052</v>
      </c>
      <c r="C1553" s="27" t="str">
        <f>VLOOKUP(B1553,chauffeurslijst!A:B,2,0)</f>
        <v>Meyvaert Peter</v>
      </c>
      <c r="D1553" s="81">
        <v>42244</v>
      </c>
      <c r="E1553" s="38" t="s">
        <v>1609</v>
      </c>
      <c r="F1553" s="38">
        <f t="shared" si="52"/>
        <v>8</v>
      </c>
      <c r="G1553" s="22">
        <f t="shared" si="53"/>
        <v>2015</v>
      </c>
      <c r="H1553" s="22">
        <f>COUNTIF(B:B,B1553)</f>
        <v>26</v>
      </c>
      <c r="I1553" t="str">
        <f>VLOOKUP(B1553,'controle 2022'!A:D,4,0)</f>
        <v>In dienst</v>
      </c>
    </row>
    <row r="1554" spans="1:9" ht="30">
      <c r="A1554" s="45" t="s">
        <v>27</v>
      </c>
      <c r="B1554" s="27">
        <v>22052</v>
      </c>
      <c r="C1554" s="27" t="str">
        <f>VLOOKUP(B1554,chauffeurslijst!A:B,2,0)</f>
        <v>Meyvaert Peter</v>
      </c>
      <c r="D1554" s="81">
        <v>42286</v>
      </c>
      <c r="E1554" s="38" t="s">
        <v>1610</v>
      </c>
      <c r="F1554" s="38">
        <f t="shared" si="52"/>
        <v>10</v>
      </c>
      <c r="G1554" s="22">
        <f t="shared" si="53"/>
        <v>2015</v>
      </c>
      <c r="H1554" s="22">
        <f>COUNTIF(B:B,B1554)</f>
        <v>26</v>
      </c>
      <c r="I1554" t="str">
        <f>VLOOKUP(B1554,'controle 2022'!A:D,4,0)</f>
        <v>In dienst</v>
      </c>
    </row>
    <row r="1555" spans="1:9">
      <c r="A1555" s="45" t="s">
        <v>9</v>
      </c>
      <c r="B1555" s="27">
        <v>22052</v>
      </c>
      <c r="C1555" s="27" t="str">
        <f>VLOOKUP(B1555,chauffeurslijst!A:B,2,0)</f>
        <v>Meyvaert Peter</v>
      </c>
      <c r="D1555" s="81">
        <v>42395</v>
      </c>
      <c r="E1555" s="38" t="s">
        <v>22</v>
      </c>
      <c r="F1555" s="38">
        <f t="shared" si="52"/>
        <v>1</v>
      </c>
      <c r="G1555" s="22">
        <f t="shared" si="53"/>
        <v>2016</v>
      </c>
      <c r="H1555" s="22">
        <f>COUNTIF(B:B,B1555)</f>
        <v>26</v>
      </c>
      <c r="I1555" t="str">
        <f>VLOOKUP(B1555,'controle 2022'!A:D,4,0)</f>
        <v>In dienst</v>
      </c>
    </row>
    <row r="1556" spans="1:9">
      <c r="A1556" s="45" t="s">
        <v>9</v>
      </c>
      <c r="B1556" s="27">
        <v>22052</v>
      </c>
      <c r="C1556" s="27" t="str">
        <f>VLOOKUP(B1556,chauffeurslijst!A:B,2,0)</f>
        <v>Meyvaert Peter</v>
      </c>
      <c r="D1556" s="81">
        <v>42571</v>
      </c>
      <c r="E1556" s="38" t="s">
        <v>22</v>
      </c>
      <c r="F1556" s="38">
        <f t="shared" si="52"/>
        <v>7</v>
      </c>
      <c r="G1556" s="22">
        <f t="shared" si="53"/>
        <v>2016</v>
      </c>
      <c r="H1556" s="22">
        <f>COUNTIF(B:B,B1556)</f>
        <v>26</v>
      </c>
      <c r="I1556" t="str">
        <f>VLOOKUP(B1556,'controle 2022'!A:D,4,0)</f>
        <v>In dienst</v>
      </c>
    </row>
    <row r="1557" spans="1:9">
      <c r="A1557" s="45" t="s">
        <v>9</v>
      </c>
      <c r="B1557" s="27">
        <v>22052</v>
      </c>
      <c r="C1557" s="27" t="str">
        <f>VLOOKUP(B1557,chauffeurslijst!A:B,2,0)</f>
        <v>Meyvaert Peter</v>
      </c>
      <c r="D1557" s="81">
        <v>42754</v>
      </c>
      <c r="E1557" s="38" t="s">
        <v>1611</v>
      </c>
      <c r="F1557" s="38">
        <f t="shared" si="52"/>
        <v>1</v>
      </c>
      <c r="G1557" s="22">
        <f t="shared" si="53"/>
        <v>2017</v>
      </c>
      <c r="H1557" s="22">
        <f>COUNTIF(B:B,B1557)</f>
        <v>26</v>
      </c>
      <c r="I1557" t="str">
        <f>VLOOKUP(B1557,'controle 2022'!A:D,4,0)</f>
        <v>In dienst</v>
      </c>
    </row>
    <row r="1558" spans="1:9" ht="30">
      <c r="A1558" s="47" t="s">
        <v>23</v>
      </c>
      <c r="B1558" s="27">
        <v>22052</v>
      </c>
      <c r="C1558" s="27" t="str">
        <f>VLOOKUP(B1558,chauffeurslijst!A:B,2,0)</f>
        <v>Meyvaert Peter</v>
      </c>
      <c r="D1558" s="81">
        <v>42797</v>
      </c>
      <c r="E1558" s="38" t="s">
        <v>1612</v>
      </c>
      <c r="F1558" s="38">
        <f t="shared" si="52"/>
        <v>3</v>
      </c>
      <c r="G1558" s="22">
        <f t="shared" si="53"/>
        <v>2017</v>
      </c>
      <c r="H1558" s="22">
        <f>COUNTIF(B:B,B1558)</f>
        <v>26</v>
      </c>
      <c r="I1558" t="str">
        <f>VLOOKUP(B1558,'controle 2022'!A:D,4,0)</f>
        <v>In dienst</v>
      </c>
    </row>
    <row r="1559" spans="1:9" ht="30">
      <c r="A1559" s="47" t="s">
        <v>23</v>
      </c>
      <c r="B1559" s="27">
        <v>22052</v>
      </c>
      <c r="C1559" s="27" t="str">
        <f>VLOOKUP(B1559,chauffeurslijst!A:B,2,0)</f>
        <v>Meyvaert Peter</v>
      </c>
      <c r="D1559" s="81">
        <v>42990</v>
      </c>
      <c r="E1559" s="38" t="s">
        <v>1613</v>
      </c>
      <c r="F1559" s="38">
        <f t="shared" si="52"/>
        <v>9</v>
      </c>
      <c r="G1559" s="22">
        <f t="shared" si="53"/>
        <v>2017</v>
      </c>
      <c r="H1559" s="22">
        <f>COUNTIF(B:B,B1559)</f>
        <v>26</v>
      </c>
      <c r="I1559" t="str">
        <f>VLOOKUP(B1559,'controle 2022'!A:D,4,0)</f>
        <v>In dienst</v>
      </c>
    </row>
    <row r="1560" spans="1:9" ht="30">
      <c r="A1560" s="47" t="s">
        <v>23</v>
      </c>
      <c r="B1560" s="27">
        <v>22052</v>
      </c>
      <c r="C1560" s="27" t="str">
        <f>IF(ISNA(VLOOKUP(B1560,chauffeurslijst!A:B,2,0)),"",(VLOOKUP(B1560,chauffeurslijst!A:B,2,0)))</f>
        <v>Meyvaert Peter</v>
      </c>
      <c r="D1560" s="81">
        <v>43061</v>
      </c>
      <c r="E1560" s="38" t="s">
        <v>1614</v>
      </c>
      <c r="F1560" s="38">
        <f t="shared" si="52"/>
        <v>11</v>
      </c>
      <c r="G1560" s="22">
        <f t="shared" si="53"/>
        <v>2017</v>
      </c>
      <c r="H1560" s="22">
        <f>COUNTIF(B:B,B1560)</f>
        <v>26</v>
      </c>
      <c r="I1560" t="str">
        <f>VLOOKUP(B1560,'controle 2022'!A:D,4,0)</f>
        <v>In dienst</v>
      </c>
    </row>
    <row r="1561" spans="1:9" ht="30">
      <c r="A1561" s="47" t="s">
        <v>23</v>
      </c>
      <c r="B1561" s="27">
        <v>22052</v>
      </c>
      <c r="C1561" s="27" t="str">
        <f>IF(ISNA(VLOOKUP(B1561,chauffeurslijst!A:B,2,0)),"",(VLOOKUP(B1561,chauffeurslijst!A:B,2,0)))</f>
        <v>Meyvaert Peter</v>
      </c>
      <c r="D1561" s="81">
        <v>43151</v>
      </c>
      <c r="E1561" s="38" t="s">
        <v>1615</v>
      </c>
      <c r="F1561" s="38">
        <f t="shared" si="52"/>
        <v>2</v>
      </c>
      <c r="G1561" s="22">
        <f t="shared" si="53"/>
        <v>2018</v>
      </c>
      <c r="H1561" s="22">
        <f>COUNTIF(B:B,B1561)</f>
        <v>26</v>
      </c>
      <c r="I1561" t="str">
        <f>VLOOKUP(B1561,'controle 2022'!A:D,4,0)</f>
        <v>In dienst</v>
      </c>
    </row>
    <row r="1562" spans="1:9" ht="105">
      <c r="A1562" s="47" t="s">
        <v>23</v>
      </c>
      <c r="B1562" s="27">
        <v>22052</v>
      </c>
      <c r="C1562" s="27" t="str">
        <f>IF(ISNA(VLOOKUP(B1562,chauffeurslijst!A:B,2,0)),"",(VLOOKUP(B1562,chauffeurslijst!A:B,2,0)))</f>
        <v>Meyvaert Peter</v>
      </c>
      <c r="D1562" s="81">
        <v>43154</v>
      </c>
      <c r="E1562" s="38" t="s">
        <v>1616</v>
      </c>
      <c r="F1562" s="38">
        <f t="shared" si="52"/>
        <v>2</v>
      </c>
      <c r="G1562" s="22">
        <f t="shared" si="53"/>
        <v>2018</v>
      </c>
      <c r="H1562" s="22">
        <f>COUNTIF(B:B,B1562)</f>
        <v>26</v>
      </c>
      <c r="I1562" t="str">
        <f>VLOOKUP(B1562,'controle 2022'!A:D,4,0)</f>
        <v>In dienst</v>
      </c>
    </row>
    <row r="1563" spans="1:9" ht="30">
      <c r="A1563" s="47" t="s">
        <v>23</v>
      </c>
      <c r="B1563" s="27">
        <v>22052</v>
      </c>
      <c r="C1563" s="27" t="str">
        <f>IF(ISNA(VLOOKUP(B1563,chauffeurslijst!A:B,2,0)),"",(VLOOKUP(B1563,chauffeurslijst!A:B,2,0)))</f>
        <v>Meyvaert Peter</v>
      </c>
      <c r="D1563" s="81">
        <v>43168</v>
      </c>
      <c r="E1563" s="38" t="s">
        <v>1617</v>
      </c>
      <c r="F1563" s="38">
        <f t="shared" si="52"/>
        <v>3</v>
      </c>
      <c r="G1563" s="22">
        <f t="shared" si="53"/>
        <v>2018</v>
      </c>
      <c r="H1563" s="22">
        <f>COUNTIF(B:B,B1563)</f>
        <v>26</v>
      </c>
      <c r="I1563" t="str">
        <f>VLOOKUP(B1563,'controle 2022'!A:D,4,0)</f>
        <v>In dienst</v>
      </c>
    </row>
    <row r="1564" spans="1:9">
      <c r="A1564" s="47" t="s">
        <v>23</v>
      </c>
      <c r="B1564" s="27">
        <v>22052</v>
      </c>
      <c r="C1564" s="27" t="str">
        <f>IF(ISNA(VLOOKUP(B1564,chauffeurslijst!A:B,2,0)),"",(VLOOKUP(B1564,chauffeurslijst!A:B,2,0)))</f>
        <v>Meyvaert Peter</v>
      </c>
      <c r="D1564" s="81">
        <v>43168</v>
      </c>
      <c r="E1564" s="38" t="s">
        <v>1618</v>
      </c>
      <c r="F1564" s="38">
        <f t="shared" si="52"/>
        <v>3</v>
      </c>
      <c r="G1564" s="22">
        <f t="shared" si="53"/>
        <v>2018</v>
      </c>
      <c r="H1564" s="22">
        <f>COUNTIF(B:B,B1564)</f>
        <v>26</v>
      </c>
      <c r="I1564" t="str">
        <f>VLOOKUP(B1564,'controle 2022'!A:D,4,0)</f>
        <v>In dienst</v>
      </c>
    </row>
    <row r="1565" spans="1:9" ht="30">
      <c r="A1565" s="47" t="s">
        <v>23</v>
      </c>
      <c r="B1565" s="27">
        <v>22052</v>
      </c>
      <c r="C1565" s="27" t="str">
        <f>IF(ISNA(VLOOKUP(B1565,chauffeurslijst!A:B,2,0)),"",(VLOOKUP(B1565,chauffeurslijst!A:B,2,0)))</f>
        <v>Meyvaert Peter</v>
      </c>
      <c r="D1565" s="81">
        <v>43195</v>
      </c>
      <c r="E1565" s="38" t="s">
        <v>1619</v>
      </c>
      <c r="F1565" s="38">
        <f t="shared" si="52"/>
        <v>4</v>
      </c>
      <c r="G1565" s="22">
        <f t="shared" si="53"/>
        <v>2018</v>
      </c>
      <c r="H1565" s="22">
        <f>COUNTIF(B:B,B1565)</f>
        <v>26</v>
      </c>
      <c r="I1565" t="str">
        <f>VLOOKUP(B1565,'controle 2022'!A:D,4,0)</f>
        <v>In dienst</v>
      </c>
    </row>
    <row r="1566" spans="1:9">
      <c r="A1566" s="45" t="s">
        <v>9</v>
      </c>
      <c r="B1566" s="27">
        <v>22052</v>
      </c>
      <c r="C1566" s="27" t="str">
        <f>VLOOKUP(B1566,chauffeurslijst!A:B,2,0)</f>
        <v>Meyvaert Peter</v>
      </c>
      <c r="D1566" s="81">
        <v>43278</v>
      </c>
      <c r="E1566" s="38" t="s">
        <v>22</v>
      </c>
      <c r="F1566" s="38">
        <f t="shared" si="52"/>
        <v>6</v>
      </c>
      <c r="G1566" s="22">
        <f t="shared" si="53"/>
        <v>2018</v>
      </c>
      <c r="H1566" s="22">
        <f>COUNTIF(B:B,B1566)</f>
        <v>26</v>
      </c>
      <c r="I1566" t="str">
        <f>VLOOKUP(B1566,'controle 2022'!A:D,4,0)</f>
        <v>In dienst</v>
      </c>
    </row>
    <row r="1567" spans="1:9" ht="45">
      <c r="A1567" s="45" t="s">
        <v>1184</v>
      </c>
      <c r="B1567" s="27">
        <v>22052</v>
      </c>
      <c r="C1567" s="27" t="s">
        <v>1620</v>
      </c>
      <c r="D1567" s="81">
        <v>43682</v>
      </c>
      <c r="E1567" s="38" t="s">
        <v>1621</v>
      </c>
      <c r="F1567" s="38">
        <f t="shared" si="52"/>
        <v>8</v>
      </c>
      <c r="G1567" s="22">
        <f t="shared" si="53"/>
        <v>2019</v>
      </c>
      <c r="H1567" s="22">
        <f>COUNTIF(B:B,B1567)</f>
        <v>26</v>
      </c>
      <c r="I1567" t="str">
        <f>VLOOKUP(B1567,'controle 2022'!A:D,4,0)</f>
        <v>In dienst</v>
      </c>
    </row>
    <row r="1568" spans="1:9" ht="30">
      <c r="A1568" s="45" t="s">
        <v>29</v>
      </c>
      <c r="B1568" s="27">
        <v>22052</v>
      </c>
      <c r="C1568" s="27" t="s">
        <v>1620</v>
      </c>
      <c r="D1568" s="81">
        <v>43741</v>
      </c>
      <c r="E1568" s="38" t="s">
        <v>1622</v>
      </c>
      <c r="F1568" s="38">
        <f t="shared" si="52"/>
        <v>10</v>
      </c>
      <c r="G1568" s="22">
        <f t="shared" si="53"/>
        <v>2019</v>
      </c>
      <c r="H1568" s="22">
        <f>COUNTIF(B:B,B1568)</f>
        <v>26</v>
      </c>
      <c r="I1568" t="str">
        <f>VLOOKUP(B1568,'controle 2022'!A:D,4,0)</f>
        <v>In dienst</v>
      </c>
    </row>
    <row r="1569" spans="1:9" ht="360">
      <c r="A1569" s="45" t="s">
        <v>29</v>
      </c>
      <c r="B1569" s="27">
        <v>22052</v>
      </c>
      <c r="C1569" s="27" t="str">
        <f>VLOOKUP(B1569,chauffeurslijst!A:B,2,0)</f>
        <v>Meyvaert Peter</v>
      </c>
      <c r="D1569" s="81">
        <v>43959</v>
      </c>
      <c r="E1569" s="38" t="s">
        <v>1623</v>
      </c>
      <c r="F1569" s="38">
        <f t="shared" si="52"/>
        <v>5</v>
      </c>
      <c r="G1569" s="22">
        <f t="shared" si="53"/>
        <v>2020</v>
      </c>
      <c r="H1569" s="22">
        <f>COUNTIF(B:B,B1569)</f>
        <v>26</v>
      </c>
      <c r="I1569" t="str">
        <f>VLOOKUP(B1569,'controle 2022'!A:D,4,0)</f>
        <v>In dienst</v>
      </c>
    </row>
    <row r="1570" spans="1:9">
      <c r="A1570" s="45" t="s">
        <v>29</v>
      </c>
      <c r="B1570" s="27">
        <v>22052</v>
      </c>
      <c r="C1570" s="27" t="s">
        <v>1620</v>
      </c>
      <c r="D1570" s="81">
        <v>44056</v>
      </c>
      <c r="E1570" s="57" t="s">
        <v>1624</v>
      </c>
      <c r="F1570" s="38">
        <f t="shared" si="52"/>
        <v>8</v>
      </c>
      <c r="G1570" s="22">
        <f t="shared" si="53"/>
        <v>2020</v>
      </c>
      <c r="H1570" s="22">
        <f>COUNTIF(B:B,B1570)</f>
        <v>26</v>
      </c>
      <c r="I1570" t="str">
        <f>VLOOKUP(B1570,'controle 2022'!A:D,4,0)</f>
        <v>In dienst</v>
      </c>
    </row>
    <row r="1571" spans="1:9">
      <c r="A1571" s="45" t="s">
        <v>29</v>
      </c>
      <c r="B1571" s="27">
        <v>22052</v>
      </c>
      <c r="C1571" s="27" t="s">
        <v>1620</v>
      </c>
      <c r="D1571" s="81">
        <v>44282</v>
      </c>
      <c r="E1571" s="57" t="s">
        <v>1625</v>
      </c>
      <c r="F1571" s="38">
        <f t="shared" si="52"/>
        <v>3</v>
      </c>
      <c r="G1571" s="22">
        <f t="shared" si="53"/>
        <v>2021</v>
      </c>
      <c r="H1571" s="22">
        <f>COUNTIF(B:B,B1571)</f>
        <v>26</v>
      </c>
      <c r="I1571" t="str">
        <f>VLOOKUP(B1571,'controle 2022'!A:D,4,0)</f>
        <v>In dienst</v>
      </c>
    </row>
    <row r="1572" spans="1:9">
      <c r="A1572" s="45" t="s">
        <v>128</v>
      </c>
      <c r="B1572" s="27">
        <v>22052</v>
      </c>
      <c r="C1572" s="27" t="s">
        <v>1620</v>
      </c>
      <c r="D1572" s="81">
        <v>44306</v>
      </c>
      <c r="E1572" s="57" t="s">
        <v>1626</v>
      </c>
      <c r="F1572" s="38">
        <f t="shared" si="52"/>
        <v>4</v>
      </c>
      <c r="G1572" s="22">
        <f t="shared" si="53"/>
        <v>2021</v>
      </c>
      <c r="H1572" s="22">
        <f>COUNTIF(B:B,B1572)</f>
        <v>26</v>
      </c>
      <c r="I1572" t="str">
        <f>VLOOKUP(B1572,'controle 2022'!A:D,4,0)</f>
        <v>In dienst</v>
      </c>
    </row>
    <row r="1573" spans="1:9" ht="30">
      <c r="A1573" s="45" t="s">
        <v>128</v>
      </c>
      <c r="B1573" s="27">
        <v>22052</v>
      </c>
      <c r="C1573" s="27" t="s">
        <v>1620</v>
      </c>
      <c r="D1573" s="81">
        <v>44314</v>
      </c>
      <c r="E1573" s="57" t="s">
        <v>1627</v>
      </c>
      <c r="F1573" s="38">
        <f t="shared" si="52"/>
        <v>4</v>
      </c>
      <c r="G1573" s="22">
        <f t="shared" si="53"/>
        <v>2021</v>
      </c>
      <c r="H1573" s="22">
        <f>COUNTIF(B:B,B1573)</f>
        <v>26</v>
      </c>
      <c r="I1573" t="str">
        <f>VLOOKUP(B1573,'controle 2022'!A:D,4,0)</f>
        <v>In dienst</v>
      </c>
    </row>
    <row r="1574" spans="1:9">
      <c r="A1574" s="45" t="s">
        <v>128</v>
      </c>
      <c r="B1574" s="27">
        <v>22052</v>
      </c>
      <c r="C1574" s="27" t="s">
        <v>1620</v>
      </c>
      <c r="D1574" s="81">
        <v>44469</v>
      </c>
      <c r="E1574" s="57" t="s">
        <v>1628</v>
      </c>
      <c r="F1574" s="38">
        <f t="shared" ref="F1574:F1639" si="54">MONTH(D1574)</f>
        <v>9</v>
      </c>
      <c r="G1574" s="22">
        <f t="shared" ref="G1574:G1639" si="55">YEAR(D1574)</f>
        <v>2021</v>
      </c>
      <c r="H1574" s="22">
        <f>COUNTIF(B:B,B1574)</f>
        <v>26</v>
      </c>
      <c r="I1574" t="str">
        <f>VLOOKUP(B1574,'controle 2022'!A:D,4,0)</f>
        <v>In dienst</v>
      </c>
    </row>
    <row r="1575" spans="1:9" ht="45">
      <c r="A1575" s="45" t="s">
        <v>29</v>
      </c>
      <c r="B1575" s="27">
        <v>22052</v>
      </c>
      <c r="C1575" s="27" t="s">
        <v>1620</v>
      </c>
      <c r="D1575" s="81">
        <v>44532</v>
      </c>
      <c r="E1575" s="57" t="s">
        <v>1629</v>
      </c>
      <c r="F1575" s="38">
        <f t="shared" si="54"/>
        <v>12</v>
      </c>
      <c r="G1575" s="22">
        <f t="shared" si="55"/>
        <v>2021</v>
      </c>
      <c r="H1575" s="22">
        <f>COUNTIF(B:B,B1575)</f>
        <v>26</v>
      </c>
      <c r="I1575" t="str">
        <f>VLOOKUP(B1575,'controle 2022'!A:D,4,0)</f>
        <v>In dienst</v>
      </c>
    </row>
    <row r="1576" spans="1:9" ht="30">
      <c r="A1576" s="45" t="s">
        <v>29</v>
      </c>
      <c r="B1576" s="27">
        <v>22052</v>
      </c>
      <c r="C1576" s="27" t="s">
        <v>1620</v>
      </c>
      <c r="D1576" s="81">
        <v>44703</v>
      </c>
      <c r="E1576" s="57" t="s">
        <v>1630</v>
      </c>
      <c r="F1576" s="38">
        <f t="shared" si="54"/>
        <v>5</v>
      </c>
      <c r="G1576" s="22">
        <f t="shared" si="55"/>
        <v>2022</v>
      </c>
      <c r="H1576" s="22">
        <f>COUNTIF(B:B,B1576)</f>
        <v>26</v>
      </c>
      <c r="I1576" t="str">
        <f>VLOOKUP(B1576,'controle 2022'!A:D,4,0)</f>
        <v>In dienst</v>
      </c>
    </row>
    <row r="1577" spans="1:9">
      <c r="A1577" s="45" t="s">
        <v>65</v>
      </c>
      <c r="B1577" s="27">
        <v>22145</v>
      </c>
      <c r="C1577" s="27" t="str">
        <f>VLOOKUP(B1577,chauffeurslijst!A:B,2,0)</f>
        <v>Kurudere Abdullah</v>
      </c>
      <c r="D1577" s="81">
        <v>40962</v>
      </c>
      <c r="E1577" s="57">
        <v>40962</v>
      </c>
      <c r="F1577" s="38">
        <f t="shared" si="54"/>
        <v>2</v>
      </c>
      <c r="G1577" s="22">
        <f t="shared" si="55"/>
        <v>2012</v>
      </c>
      <c r="H1577" s="22">
        <f>COUNTIF(B:B,B1577)</f>
        <v>19</v>
      </c>
      <c r="I1577" t="str">
        <f>VLOOKUP(B1577,'controle 2022'!A:D,4,0)</f>
        <v>In dienst</v>
      </c>
    </row>
    <row r="1578" spans="1:9">
      <c r="A1578" s="45" t="s">
        <v>14</v>
      </c>
      <c r="B1578" s="27">
        <v>22145</v>
      </c>
      <c r="C1578" s="27" t="str">
        <f>VLOOKUP(B1578,chauffeurslijst!A:B,2,0)</f>
        <v>Kurudere Abdullah</v>
      </c>
      <c r="D1578" s="81">
        <v>41233</v>
      </c>
      <c r="E1578" s="37" t="s">
        <v>1631</v>
      </c>
      <c r="F1578" s="38">
        <f t="shared" si="54"/>
        <v>11</v>
      </c>
      <c r="G1578" s="22">
        <f t="shared" si="55"/>
        <v>2012</v>
      </c>
      <c r="H1578" s="22">
        <f>COUNTIF(B:B,B1578)</f>
        <v>19</v>
      </c>
      <c r="I1578" t="str">
        <f>VLOOKUP(B1578,'controle 2022'!A:D,4,0)</f>
        <v>In dienst</v>
      </c>
    </row>
    <row r="1579" spans="1:9">
      <c r="A1579" s="45" t="s">
        <v>14</v>
      </c>
      <c r="B1579" s="27">
        <v>22145</v>
      </c>
      <c r="C1579" s="27" t="str">
        <f>VLOOKUP(B1579,chauffeurslijst!A:B,2,0)</f>
        <v>Kurudere Abdullah</v>
      </c>
      <c r="D1579" s="81">
        <v>41256</v>
      </c>
      <c r="E1579" s="37" t="s">
        <v>960</v>
      </c>
      <c r="F1579" s="38">
        <f t="shared" si="54"/>
        <v>12</v>
      </c>
      <c r="G1579" s="22">
        <f t="shared" si="55"/>
        <v>2012</v>
      </c>
      <c r="H1579" s="22">
        <f>COUNTIF(B:B,B1579)</f>
        <v>19</v>
      </c>
      <c r="I1579" t="str">
        <f>VLOOKUP(B1579,'controle 2022'!A:D,4,0)</f>
        <v>In dienst</v>
      </c>
    </row>
    <row r="1580" spans="1:9">
      <c r="A1580" s="45" t="s">
        <v>65</v>
      </c>
      <c r="B1580" s="27">
        <v>22145</v>
      </c>
      <c r="C1580" s="27" t="str">
        <f>VLOOKUP(B1580,chauffeurslijst!A:B,2,0)</f>
        <v>Kurudere Abdullah</v>
      </c>
      <c r="D1580" s="81">
        <v>41290</v>
      </c>
      <c r="E1580" s="38" t="s">
        <v>1632</v>
      </c>
      <c r="F1580" s="38">
        <f t="shared" si="54"/>
        <v>1</v>
      </c>
      <c r="G1580" s="22">
        <f t="shared" si="55"/>
        <v>2013</v>
      </c>
      <c r="H1580" s="22">
        <f>COUNTIF(B:B,B1580)</f>
        <v>19</v>
      </c>
      <c r="I1580" t="str">
        <f>VLOOKUP(B1580,'controle 2022'!A:D,4,0)</f>
        <v>In dienst</v>
      </c>
    </row>
    <row r="1581" spans="1:9">
      <c r="A1581" s="45" t="s">
        <v>27</v>
      </c>
      <c r="B1581" s="27">
        <v>22145</v>
      </c>
      <c r="C1581" s="27" t="str">
        <f>VLOOKUP(B1581,chauffeurslijst!A:B,2,0)</f>
        <v>Kurudere Abdullah</v>
      </c>
      <c r="D1581" s="81">
        <v>41290</v>
      </c>
      <c r="E1581" s="57">
        <v>41290</v>
      </c>
      <c r="F1581" s="38">
        <f t="shared" si="54"/>
        <v>1</v>
      </c>
      <c r="G1581" s="22">
        <f t="shared" si="55"/>
        <v>2013</v>
      </c>
      <c r="H1581" s="22">
        <f>COUNTIF(B:B,B1581)</f>
        <v>19</v>
      </c>
      <c r="I1581" t="str">
        <f>VLOOKUP(B1581,'controle 2022'!A:D,4,0)</f>
        <v>In dienst</v>
      </c>
    </row>
    <row r="1582" spans="1:9">
      <c r="A1582" s="45" t="s">
        <v>65</v>
      </c>
      <c r="B1582" s="27">
        <v>22145</v>
      </c>
      <c r="C1582" s="27" t="str">
        <f>VLOOKUP(B1582,chauffeurslijst!A:B,2,0)</f>
        <v>Kurudere Abdullah</v>
      </c>
      <c r="D1582" s="81">
        <v>41465</v>
      </c>
      <c r="E1582" s="38" t="s">
        <v>275</v>
      </c>
      <c r="F1582" s="38">
        <f t="shared" si="54"/>
        <v>7</v>
      </c>
      <c r="G1582" s="22">
        <f t="shared" si="55"/>
        <v>2013</v>
      </c>
      <c r="H1582" s="22">
        <f>COUNTIF(B:B,B1582)</f>
        <v>19</v>
      </c>
      <c r="I1582" t="str">
        <f>VLOOKUP(B1582,'controle 2022'!A:D,4,0)</f>
        <v>In dienst</v>
      </c>
    </row>
    <row r="1583" spans="1:9">
      <c r="A1583" s="45" t="s">
        <v>14</v>
      </c>
      <c r="B1583" s="27">
        <v>22145</v>
      </c>
      <c r="C1583" s="27" t="str">
        <f>VLOOKUP(B1583,chauffeurslijst!A:B,2,0)</f>
        <v>Kurudere Abdullah</v>
      </c>
      <c r="D1583" s="81">
        <v>41584</v>
      </c>
      <c r="E1583" s="37" t="s">
        <v>1633</v>
      </c>
      <c r="F1583" s="38">
        <f t="shared" si="54"/>
        <v>11</v>
      </c>
      <c r="G1583" s="22">
        <f t="shared" si="55"/>
        <v>2013</v>
      </c>
      <c r="H1583" s="22">
        <f>COUNTIF(B:B,B1583)</f>
        <v>19</v>
      </c>
      <c r="I1583" t="str">
        <f>VLOOKUP(B1583,'controle 2022'!A:D,4,0)</f>
        <v>In dienst</v>
      </c>
    </row>
    <row r="1584" spans="1:9" ht="61.5" customHeight="1">
      <c r="A1584" s="45" t="s">
        <v>65</v>
      </c>
      <c r="B1584" s="27">
        <v>22145</v>
      </c>
      <c r="C1584" s="27" t="str">
        <f>VLOOKUP(B1584,chauffeurslijst!A:B,2,0)</f>
        <v>Kurudere Abdullah</v>
      </c>
      <c r="D1584" s="81">
        <v>41660</v>
      </c>
      <c r="E1584" s="38" t="s">
        <v>1634</v>
      </c>
      <c r="F1584" s="38">
        <f t="shared" si="54"/>
        <v>1</v>
      </c>
      <c r="G1584" s="22">
        <f t="shared" si="55"/>
        <v>2014</v>
      </c>
      <c r="H1584" s="22">
        <f>COUNTIF(B:B,B1584)</f>
        <v>19</v>
      </c>
      <c r="I1584" t="str">
        <f>VLOOKUP(B1584,'controle 2022'!A:D,4,0)</f>
        <v>In dienst</v>
      </c>
    </row>
    <row r="1585" spans="1:9" ht="29.25" customHeight="1">
      <c r="A1585" s="45" t="s">
        <v>65</v>
      </c>
      <c r="B1585" s="27">
        <v>22145</v>
      </c>
      <c r="C1585" s="27" t="str">
        <f>VLOOKUP(B1585,chauffeurslijst!A:B,2,0)</f>
        <v>Kurudere Abdullah</v>
      </c>
      <c r="D1585" s="81">
        <v>41723</v>
      </c>
      <c r="E1585" s="38" t="s">
        <v>1635</v>
      </c>
      <c r="F1585" s="38">
        <f t="shared" si="54"/>
        <v>3</v>
      </c>
      <c r="G1585" s="22">
        <f t="shared" si="55"/>
        <v>2014</v>
      </c>
      <c r="H1585" s="22">
        <f>COUNTIF(B:B,B1585)</f>
        <v>19</v>
      </c>
      <c r="I1585" t="str">
        <f>VLOOKUP(B1585,'controle 2022'!A:D,4,0)</f>
        <v>In dienst</v>
      </c>
    </row>
    <row r="1586" spans="1:9" ht="45" customHeight="1">
      <c r="A1586" s="45" t="s">
        <v>9</v>
      </c>
      <c r="B1586" s="27">
        <v>22145</v>
      </c>
      <c r="C1586" s="27" t="str">
        <f>VLOOKUP(B1586,chauffeurslijst!A:B,2,0)</f>
        <v>Kurudere Abdullah</v>
      </c>
      <c r="D1586" s="81">
        <v>42213</v>
      </c>
      <c r="E1586" s="38" t="s">
        <v>1636</v>
      </c>
      <c r="F1586" s="38">
        <f t="shared" si="54"/>
        <v>7</v>
      </c>
      <c r="G1586" s="22">
        <f t="shared" si="55"/>
        <v>2015</v>
      </c>
      <c r="H1586" s="22">
        <f>COUNTIF(B:B,B1586)</f>
        <v>19</v>
      </c>
      <c r="I1586" t="str">
        <f>VLOOKUP(B1586,'controle 2022'!A:D,4,0)</f>
        <v>In dienst</v>
      </c>
    </row>
    <row r="1587" spans="1:9">
      <c r="A1587" s="45" t="s">
        <v>9</v>
      </c>
      <c r="B1587" s="27">
        <v>22145</v>
      </c>
      <c r="C1587" s="27" t="str">
        <f>VLOOKUP(B1587,chauffeurslijst!A:B,2,0)</f>
        <v>Kurudere Abdullah</v>
      </c>
      <c r="D1587" s="81">
        <v>42395</v>
      </c>
      <c r="E1587" s="38" t="s">
        <v>1637</v>
      </c>
      <c r="F1587" s="38">
        <f t="shared" si="54"/>
        <v>1</v>
      </c>
      <c r="G1587" s="22">
        <f t="shared" si="55"/>
        <v>2016</v>
      </c>
      <c r="H1587" s="22">
        <f>COUNTIF(B:B,B1587)</f>
        <v>19</v>
      </c>
      <c r="I1587" t="str">
        <f>VLOOKUP(B1587,'controle 2022'!A:D,4,0)</f>
        <v>In dienst</v>
      </c>
    </row>
    <row r="1588" spans="1:9">
      <c r="A1588" s="45" t="s">
        <v>9</v>
      </c>
      <c r="B1588" s="27">
        <v>22145</v>
      </c>
      <c r="C1588" s="27" t="str">
        <f>VLOOKUP(B1588,chauffeurslijst!A:B,2,0)</f>
        <v>Kurudere Abdullah</v>
      </c>
      <c r="D1588" s="81">
        <v>42583</v>
      </c>
      <c r="E1588" s="38" t="s">
        <v>1638</v>
      </c>
      <c r="F1588" s="38">
        <f t="shared" si="54"/>
        <v>8</v>
      </c>
      <c r="G1588" s="22">
        <f t="shared" si="55"/>
        <v>2016</v>
      </c>
      <c r="H1588" s="22">
        <f>COUNTIF(B:B,B1588)</f>
        <v>19</v>
      </c>
      <c r="I1588" t="str">
        <f>VLOOKUP(B1588,'controle 2022'!A:D,4,0)</f>
        <v>In dienst</v>
      </c>
    </row>
    <row r="1589" spans="1:9" ht="30">
      <c r="A1589" s="45" t="s">
        <v>9</v>
      </c>
      <c r="B1589" s="27">
        <v>22145</v>
      </c>
      <c r="C1589" s="27" t="str">
        <f>VLOOKUP(B1589,chauffeurslijst!A:B,2,0)</f>
        <v>Kurudere Abdullah</v>
      </c>
      <c r="D1589" s="81">
        <v>42759</v>
      </c>
      <c r="E1589" s="38" t="s">
        <v>1639</v>
      </c>
      <c r="F1589" s="38">
        <f t="shared" si="54"/>
        <v>1</v>
      </c>
      <c r="G1589" s="22">
        <f t="shared" si="55"/>
        <v>2017</v>
      </c>
      <c r="H1589" s="22">
        <f>COUNTIF(B:B,B1589)</f>
        <v>19</v>
      </c>
      <c r="I1589" t="str">
        <f>VLOOKUP(B1589,'controle 2022'!A:D,4,0)</f>
        <v>In dienst</v>
      </c>
    </row>
    <row r="1590" spans="1:9" ht="75">
      <c r="A1590" s="47" t="s">
        <v>23</v>
      </c>
      <c r="B1590" s="27">
        <v>22145</v>
      </c>
      <c r="C1590" s="27" t="str">
        <f>VLOOKUP(B1590,chauffeurslijst!A:B,2,0)</f>
        <v>Kurudere Abdullah</v>
      </c>
      <c r="D1590" s="81">
        <v>42841</v>
      </c>
      <c r="E1590" s="38" t="s">
        <v>1640</v>
      </c>
      <c r="F1590" s="38">
        <f t="shared" si="54"/>
        <v>4</v>
      </c>
      <c r="G1590" s="22">
        <f t="shared" si="55"/>
        <v>2017</v>
      </c>
      <c r="H1590" s="22">
        <f>COUNTIF(B:B,B1590)</f>
        <v>19</v>
      </c>
      <c r="I1590" t="str">
        <f>VLOOKUP(B1590,'controle 2022'!A:D,4,0)</f>
        <v>In dienst</v>
      </c>
    </row>
    <row r="1591" spans="1:9" ht="30">
      <c r="A1591" s="47" t="s">
        <v>23</v>
      </c>
      <c r="B1591" s="27">
        <v>22145</v>
      </c>
      <c r="C1591" s="27" t="str">
        <f>VLOOKUP(B1591,chauffeurslijst!A:B,2,0)</f>
        <v>Kurudere Abdullah</v>
      </c>
      <c r="D1591" s="81">
        <v>43472</v>
      </c>
      <c r="E1591" s="38" t="s">
        <v>1641</v>
      </c>
      <c r="F1591" s="38">
        <f t="shared" si="54"/>
        <v>1</v>
      </c>
      <c r="G1591" s="22">
        <f t="shared" si="55"/>
        <v>2019</v>
      </c>
      <c r="H1591" s="22">
        <f>COUNTIF(B:B,B1591)</f>
        <v>19</v>
      </c>
      <c r="I1591" t="str">
        <f>VLOOKUP(B1591,'controle 2022'!A:D,4,0)</f>
        <v>In dienst</v>
      </c>
    </row>
    <row r="1592" spans="1:9">
      <c r="A1592" s="45" t="s">
        <v>29</v>
      </c>
      <c r="B1592" s="27">
        <v>22145</v>
      </c>
      <c r="C1592" s="27" t="s">
        <v>1642</v>
      </c>
      <c r="D1592" s="81">
        <v>44830</v>
      </c>
      <c r="E1592" s="38" t="s">
        <v>1643</v>
      </c>
      <c r="F1592" s="38">
        <f t="shared" si="54"/>
        <v>9</v>
      </c>
      <c r="G1592" s="22">
        <f t="shared" si="55"/>
        <v>2022</v>
      </c>
      <c r="H1592" s="22">
        <f>COUNTIF(B:B,B1592)</f>
        <v>19</v>
      </c>
      <c r="I1592" t="str">
        <f>VLOOKUP(B1592,'controle 2022'!A:D,4,0)</f>
        <v>In dienst</v>
      </c>
    </row>
    <row r="1593" spans="1:9">
      <c r="A1593" s="45" t="s">
        <v>1590</v>
      </c>
      <c r="B1593" s="27">
        <v>22145</v>
      </c>
      <c r="C1593" s="27" t="s">
        <v>1642</v>
      </c>
      <c r="D1593" s="81">
        <v>44901</v>
      </c>
      <c r="E1593" s="38" t="s">
        <v>1644</v>
      </c>
      <c r="F1593" s="38">
        <f t="shared" si="54"/>
        <v>12</v>
      </c>
      <c r="G1593" s="22">
        <f t="shared" si="55"/>
        <v>2022</v>
      </c>
      <c r="H1593" s="22">
        <f>COUNTIF(B:B,B1593)</f>
        <v>19</v>
      </c>
      <c r="I1593" t="str">
        <f>VLOOKUP(B1593,'controle 2022'!A:D,4,0)</f>
        <v>In dienst</v>
      </c>
    </row>
    <row r="1594" spans="1:9" ht="180">
      <c r="A1594" s="45" t="s">
        <v>1645</v>
      </c>
      <c r="B1594" s="27">
        <v>22145</v>
      </c>
      <c r="C1594" s="27" t="s">
        <v>1642</v>
      </c>
      <c r="D1594" s="81">
        <v>44931</v>
      </c>
      <c r="E1594" s="38" t="s">
        <v>1646</v>
      </c>
      <c r="F1594" s="38">
        <f t="shared" si="54"/>
        <v>1</v>
      </c>
      <c r="G1594" s="22">
        <f t="shared" si="55"/>
        <v>2023</v>
      </c>
      <c r="H1594" s="22">
        <f>COUNTIF(B:B,B1594)</f>
        <v>19</v>
      </c>
      <c r="I1594" t="str">
        <f>VLOOKUP(B1594,'controle 2022'!A:D,4,0)</f>
        <v>In dienst</v>
      </c>
    </row>
    <row r="1595" spans="1:9">
      <c r="A1595" s="45" t="s">
        <v>128</v>
      </c>
      <c r="B1595" s="27">
        <v>22145</v>
      </c>
      <c r="C1595" s="27" t="s">
        <v>1642</v>
      </c>
      <c r="D1595" s="81">
        <v>44966</v>
      </c>
      <c r="E1595" s="38" t="s">
        <v>1647</v>
      </c>
      <c r="F1595" s="38">
        <f t="shared" si="54"/>
        <v>2</v>
      </c>
      <c r="G1595" s="22">
        <f t="shared" si="55"/>
        <v>2023</v>
      </c>
      <c r="H1595" s="22">
        <f>COUNTIF(B:B,B1595)</f>
        <v>19</v>
      </c>
      <c r="I1595" t="str">
        <f>VLOOKUP(B1595,'controle 2022'!A:D,4,0)</f>
        <v>In dienst</v>
      </c>
    </row>
    <row r="1596" spans="1:9">
      <c r="A1596" s="45" t="s">
        <v>27</v>
      </c>
      <c r="B1596" s="27">
        <v>22202</v>
      </c>
      <c r="C1596" s="27" t="str">
        <f>VLOOKUP(B1596,chauffeurslijst!A:B,2,0)</f>
        <v>Pluym Pascal</v>
      </c>
      <c r="D1596" s="81">
        <v>39861</v>
      </c>
      <c r="E1596" s="57">
        <v>39861</v>
      </c>
      <c r="F1596" s="38">
        <f t="shared" si="54"/>
        <v>2</v>
      </c>
      <c r="G1596" s="22">
        <f t="shared" si="55"/>
        <v>2009</v>
      </c>
      <c r="H1596" s="22">
        <f>COUNTIF(B:B,B1596)</f>
        <v>10</v>
      </c>
      <c r="I1596" t="str">
        <f>VLOOKUP(B1596,'controle 2022'!A:D,4,0)</f>
        <v>In dienst</v>
      </c>
    </row>
    <row r="1597" spans="1:9">
      <c r="A1597" s="45" t="s">
        <v>14</v>
      </c>
      <c r="B1597" s="27">
        <v>22202</v>
      </c>
      <c r="C1597" s="27" t="str">
        <f>VLOOKUP(B1597,chauffeurslijst!A:B,2,0)</f>
        <v>Pluym Pascal</v>
      </c>
      <c r="D1597" s="81">
        <v>40184</v>
      </c>
      <c r="E1597" s="37" t="s">
        <v>1331</v>
      </c>
      <c r="F1597" s="38">
        <f t="shared" si="54"/>
        <v>1</v>
      </c>
      <c r="G1597" s="22">
        <f t="shared" si="55"/>
        <v>2010</v>
      </c>
      <c r="H1597" s="22">
        <f>COUNTIF(B:B,B1597)</f>
        <v>10</v>
      </c>
      <c r="I1597" t="str">
        <f>VLOOKUP(B1597,'controle 2022'!A:D,4,0)</f>
        <v>In dienst</v>
      </c>
    </row>
    <row r="1598" spans="1:9">
      <c r="A1598" s="45" t="s">
        <v>9</v>
      </c>
      <c r="B1598" s="27">
        <v>22202</v>
      </c>
      <c r="C1598" s="27" t="str">
        <f>VLOOKUP(B1598,chauffeurslijst!A:B,2,0)</f>
        <v>Pluym Pascal</v>
      </c>
      <c r="D1598" s="81">
        <v>42212</v>
      </c>
      <c r="E1598" s="57" t="s">
        <v>463</v>
      </c>
      <c r="F1598" s="38">
        <f t="shared" si="54"/>
        <v>7</v>
      </c>
      <c r="G1598" s="22">
        <f t="shared" si="55"/>
        <v>2015</v>
      </c>
      <c r="H1598" s="22">
        <f>COUNTIF(B:B,B1598)</f>
        <v>10</v>
      </c>
      <c r="I1598" t="str">
        <f>VLOOKUP(B1598,'controle 2022'!A:D,4,0)</f>
        <v>In dienst</v>
      </c>
    </row>
    <row r="1599" spans="1:9">
      <c r="A1599" s="45" t="s">
        <v>27</v>
      </c>
      <c r="B1599" s="27">
        <v>22202</v>
      </c>
      <c r="C1599" s="27" t="str">
        <f>VLOOKUP(B1599,chauffeurslijst!A:B,2,0)</f>
        <v>Pluym Pascal</v>
      </c>
      <c r="D1599" s="81">
        <v>42284</v>
      </c>
      <c r="E1599" s="38" t="s">
        <v>1648</v>
      </c>
      <c r="F1599" s="38">
        <f t="shared" si="54"/>
        <v>10</v>
      </c>
      <c r="G1599" s="22">
        <f t="shared" si="55"/>
        <v>2015</v>
      </c>
      <c r="H1599" s="22">
        <f>COUNTIF(B:B,B1599)</f>
        <v>10</v>
      </c>
      <c r="I1599" t="str">
        <f>VLOOKUP(B1599,'controle 2022'!A:D,4,0)</f>
        <v>In dienst</v>
      </c>
    </row>
    <row r="1600" spans="1:9">
      <c r="A1600" s="45" t="s">
        <v>38</v>
      </c>
      <c r="B1600" s="27">
        <v>22202</v>
      </c>
      <c r="C1600" s="27" t="str">
        <f>VLOOKUP(B1600,chauffeurslijst!A:B,2,0)</f>
        <v>Pluym Pascal</v>
      </c>
      <c r="D1600" s="81">
        <v>42286</v>
      </c>
      <c r="E1600" s="37" t="s">
        <v>1649</v>
      </c>
      <c r="F1600" s="38">
        <f t="shared" si="54"/>
        <v>10</v>
      </c>
      <c r="G1600" s="22">
        <f t="shared" si="55"/>
        <v>2015</v>
      </c>
      <c r="H1600" s="22">
        <f>COUNTIF(B:B,B1600)</f>
        <v>10</v>
      </c>
      <c r="I1600" t="str">
        <f>VLOOKUP(B1600,'controle 2022'!A:D,4,0)</f>
        <v>In dienst</v>
      </c>
    </row>
    <row r="1601" spans="1:9" ht="45">
      <c r="A1601" s="47" t="s">
        <v>23</v>
      </c>
      <c r="B1601" s="27">
        <v>22202</v>
      </c>
      <c r="C1601" s="27" t="str">
        <f>VLOOKUP(B1601,chauffeurslijst!A:B,2,0)</f>
        <v>Pluym Pascal</v>
      </c>
      <c r="D1601" s="81">
        <v>43124</v>
      </c>
      <c r="E1601" s="37" t="s">
        <v>1650</v>
      </c>
      <c r="F1601" s="38">
        <f t="shared" si="54"/>
        <v>1</v>
      </c>
      <c r="G1601" s="22">
        <f t="shared" si="55"/>
        <v>2018</v>
      </c>
      <c r="H1601" s="22">
        <f>COUNTIF(B:B,B1601)</f>
        <v>10</v>
      </c>
      <c r="I1601" t="str">
        <f>VLOOKUP(B1601,'controle 2022'!A:D,4,0)</f>
        <v>In dienst</v>
      </c>
    </row>
    <row r="1602" spans="1:9" ht="30">
      <c r="A1602" s="47" t="s">
        <v>23</v>
      </c>
      <c r="B1602" s="27">
        <v>22202</v>
      </c>
      <c r="C1602" s="27" t="str">
        <f>VLOOKUP(B1602,chauffeurslijst!A:B,2,0)</f>
        <v>Pluym Pascal</v>
      </c>
      <c r="D1602" s="81">
        <v>43164</v>
      </c>
      <c r="E1602" s="37" t="s">
        <v>1651</v>
      </c>
      <c r="F1602" s="38">
        <f t="shared" si="54"/>
        <v>3</v>
      </c>
      <c r="G1602" s="22">
        <f t="shared" si="55"/>
        <v>2018</v>
      </c>
      <c r="H1602" s="22">
        <f>COUNTIF(B:B,B1602)</f>
        <v>10</v>
      </c>
      <c r="I1602" t="str">
        <f>VLOOKUP(B1602,'controle 2022'!A:D,4,0)</f>
        <v>In dienst</v>
      </c>
    </row>
    <row r="1603" spans="1:9">
      <c r="A1603" s="45" t="s">
        <v>9</v>
      </c>
      <c r="B1603" s="27">
        <v>22202</v>
      </c>
      <c r="C1603" s="27" t="str">
        <f>VLOOKUP(B1603,chauffeurslijst!A:B,2,0)</f>
        <v>Pluym Pascal</v>
      </c>
      <c r="D1603" s="81">
        <v>43278</v>
      </c>
      <c r="E1603" s="37" t="s">
        <v>22</v>
      </c>
      <c r="F1603" s="38">
        <f t="shared" si="54"/>
        <v>6</v>
      </c>
      <c r="G1603" s="22">
        <f t="shared" si="55"/>
        <v>2018</v>
      </c>
      <c r="H1603" s="22">
        <f>COUNTIF(B:B,B1603)</f>
        <v>10</v>
      </c>
      <c r="I1603" t="str">
        <f>VLOOKUP(B1603,'controle 2022'!A:D,4,0)</f>
        <v>In dienst</v>
      </c>
    </row>
    <row r="1604" spans="1:9">
      <c r="A1604" s="45" t="s">
        <v>128</v>
      </c>
      <c r="B1604" s="27">
        <v>22202</v>
      </c>
      <c r="C1604" s="27" t="s">
        <v>1652</v>
      </c>
      <c r="D1604" s="81">
        <v>44431</v>
      </c>
      <c r="E1604" s="37" t="s">
        <v>1653</v>
      </c>
      <c r="F1604" s="38">
        <f t="shared" si="54"/>
        <v>8</v>
      </c>
      <c r="G1604" s="22">
        <f t="shared" si="55"/>
        <v>2021</v>
      </c>
      <c r="H1604" s="22">
        <f>COUNTIF(B:B,B1604)</f>
        <v>10</v>
      </c>
      <c r="I1604" t="str">
        <f>VLOOKUP(B1604,'controle 2022'!A:D,4,0)</f>
        <v>In dienst</v>
      </c>
    </row>
    <row r="1605" spans="1:9">
      <c r="A1605" s="45" t="s">
        <v>128</v>
      </c>
      <c r="B1605" s="27">
        <v>22202</v>
      </c>
      <c r="C1605" s="27" t="s">
        <v>1652</v>
      </c>
      <c r="D1605" s="81">
        <v>44845</v>
      </c>
      <c r="E1605" s="37" t="s">
        <v>1654</v>
      </c>
      <c r="F1605" s="38">
        <f t="shared" si="54"/>
        <v>10</v>
      </c>
      <c r="G1605" s="22">
        <f t="shared" si="55"/>
        <v>2022</v>
      </c>
      <c r="H1605" s="22">
        <f>COUNTIF(B:B,B1605)</f>
        <v>10</v>
      </c>
      <c r="I1605" t="str">
        <f>VLOOKUP(B1605,'controle 2022'!A:D,4,0)</f>
        <v>In dienst</v>
      </c>
    </row>
    <row r="1606" spans="1:9">
      <c r="A1606" s="47" t="s">
        <v>38</v>
      </c>
      <c r="B1606" s="27">
        <v>22240</v>
      </c>
      <c r="C1606" s="27" t="str">
        <f>VLOOKUP(B1606,chauffeurslijst!A:B,2,0)</f>
        <v>Delahaye Karina</v>
      </c>
      <c r="D1606" s="81">
        <v>40836</v>
      </c>
      <c r="E1606" s="38" t="s">
        <v>1655</v>
      </c>
      <c r="F1606" s="38">
        <f t="shared" si="54"/>
        <v>10</v>
      </c>
      <c r="G1606" s="22">
        <f t="shared" si="55"/>
        <v>2011</v>
      </c>
      <c r="H1606" s="22">
        <f>COUNTIF(B:B,B1606)</f>
        <v>13</v>
      </c>
      <c r="I1606" t="str">
        <f>VLOOKUP(B1606,'controle 2022'!A:D,4,0)</f>
        <v>In dienst</v>
      </c>
    </row>
    <row r="1607" spans="1:9">
      <c r="A1607" s="45" t="s">
        <v>27</v>
      </c>
      <c r="B1607" s="27">
        <v>22240</v>
      </c>
      <c r="C1607" s="27" t="str">
        <f>VLOOKUP(B1607,chauffeurslijst!A:B,2,0)</f>
        <v>Delahaye Karina</v>
      </c>
      <c r="D1607" s="81">
        <v>40867</v>
      </c>
      <c r="E1607" s="57">
        <v>40836</v>
      </c>
      <c r="F1607" s="38">
        <f t="shared" si="54"/>
        <v>11</v>
      </c>
      <c r="G1607" s="22">
        <f t="shared" si="55"/>
        <v>2011</v>
      </c>
      <c r="H1607" s="22">
        <f>COUNTIF(B:B,B1607)</f>
        <v>13</v>
      </c>
      <c r="I1607" t="str">
        <f>VLOOKUP(B1607,'controle 2022'!A:D,4,0)</f>
        <v>In dienst</v>
      </c>
    </row>
    <row r="1608" spans="1:9">
      <c r="A1608" s="45" t="s">
        <v>14</v>
      </c>
      <c r="B1608" s="27">
        <v>22240</v>
      </c>
      <c r="C1608" s="27" t="str">
        <f>VLOOKUP(B1608,chauffeurslijst!A:B,2,0)</f>
        <v>Delahaye Karina</v>
      </c>
      <c r="D1608" s="81">
        <v>41233</v>
      </c>
      <c r="E1608" s="37" t="s">
        <v>1656</v>
      </c>
      <c r="F1608" s="38">
        <f t="shared" si="54"/>
        <v>11</v>
      </c>
      <c r="G1608" s="22">
        <f t="shared" si="55"/>
        <v>2012</v>
      </c>
      <c r="H1608" s="22">
        <f>COUNTIF(B:B,B1608)</f>
        <v>13</v>
      </c>
      <c r="I1608" t="str">
        <f>VLOOKUP(B1608,'controle 2022'!A:D,4,0)</f>
        <v>In dienst</v>
      </c>
    </row>
    <row r="1609" spans="1:9">
      <c r="A1609" s="47" t="s">
        <v>38</v>
      </c>
      <c r="B1609" s="27">
        <v>22240</v>
      </c>
      <c r="C1609" s="27" t="str">
        <f>VLOOKUP(B1609,chauffeurslijst!A:B,2,0)</f>
        <v>Delahaye Karina</v>
      </c>
      <c r="D1609" s="81">
        <v>41488</v>
      </c>
      <c r="E1609" s="38" t="s">
        <v>499</v>
      </c>
      <c r="F1609" s="38">
        <f t="shared" si="54"/>
        <v>8</v>
      </c>
      <c r="G1609" s="22">
        <f t="shared" si="55"/>
        <v>2013</v>
      </c>
      <c r="H1609" s="22">
        <f>COUNTIF(B:B,B1609)</f>
        <v>13</v>
      </c>
      <c r="I1609" t="str">
        <f>VLOOKUP(B1609,'controle 2022'!A:D,4,0)</f>
        <v>In dienst</v>
      </c>
    </row>
    <row r="1610" spans="1:9">
      <c r="A1610" s="45" t="s">
        <v>128</v>
      </c>
      <c r="B1610" s="27">
        <v>22240</v>
      </c>
      <c r="C1610" s="27" t="s">
        <v>1657</v>
      </c>
      <c r="D1610" s="81">
        <v>44119</v>
      </c>
      <c r="E1610" s="57" t="s">
        <v>1658</v>
      </c>
      <c r="F1610" s="38">
        <f t="shared" si="54"/>
        <v>10</v>
      </c>
      <c r="G1610" s="22">
        <f t="shared" si="55"/>
        <v>2020</v>
      </c>
      <c r="H1610" s="22">
        <f>COUNTIF(B:B,B1610)</f>
        <v>13</v>
      </c>
      <c r="I1610" t="str">
        <f>VLOOKUP(B1610,'controle 2022'!A:D,4,0)</f>
        <v>In dienst</v>
      </c>
    </row>
    <row r="1611" spans="1:9">
      <c r="A1611" s="45" t="s">
        <v>128</v>
      </c>
      <c r="B1611" s="27">
        <v>22240</v>
      </c>
      <c r="C1611" s="27" t="s">
        <v>1657</v>
      </c>
      <c r="D1611" s="81">
        <v>44670</v>
      </c>
      <c r="E1611" s="57" t="s">
        <v>1659</v>
      </c>
      <c r="F1611" s="38">
        <f t="shared" si="54"/>
        <v>4</v>
      </c>
      <c r="G1611" s="22">
        <f t="shared" si="55"/>
        <v>2022</v>
      </c>
      <c r="H1611" s="22">
        <f>COUNTIF(B:B,B1611)</f>
        <v>13</v>
      </c>
      <c r="I1611" t="str">
        <f>VLOOKUP(B1611,'controle 2022'!A:D,4,0)</f>
        <v>In dienst</v>
      </c>
    </row>
    <row r="1612" spans="1:9" ht="60">
      <c r="A1612" s="45" t="s">
        <v>1660</v>
      </c>
      <c r="B1612" s="27">
        <v>22240</v>
      </c>
      <c r="C1612" s="27" t="s">
        <v>1657</v>
      </c>
      <c r="D1612" s="81">
        <v>45561</v>
      </c>
      <c r="E1612" s="57" t="s">
        <v>1661</v>
      </c>
      <c r="F1612" s="38">
        <f t="shared" si="54"/>
        <v>9</v>
      </c>
      <c r="G1612" s="22">
        <f t="shared" si="55"/>
        <v>2024</v>
      </c>
      <c r="H1612" s="22">
        <f>COUNTIF(B:B,B1612)</f>
        <v>13</v>
      </c>
      <c r="I1612" t="str">
        <f>VLOOKUP(B1612,'controle 2022'!A:D,4,0)</f>
        <v>In dienst</v>
      </c>
    </row>
    <row r="1613" spans="1:9" ht="45">
      <c r="A1613" s="45" t="s">
        <v>115</v>
      </c>
      <c r="B1613" s="27">
        <v>22240</v>
      </c>
      <c r="C1613" s="27" t="s">
        <v>1657</v>
      </c>
      <c r="D1613" s="81">
        <v>45812</v>
      </c>
      <c r="E1613" s="57" t="s">
        <v>1662</v>
      </c>
      <c r="F1613" s="38">
        <f t="shared" si="54"/>
        <v>6</v>
      </c>
      <c r="G1613" s="22">
        <f t="shared" si="55"/>
        <v>2025</v>
      </c>
      <c r="H1613" s="22">
        <f>COUNTIF(B:B,B1613)</f>
        <v>13</v>
      </c>
      <c r="I1613" t="str">
        <f>VLOOKUP(B1613,'controle 2022'!A:D,4,0)</f>
        <v>In dienst</v>
      </c>
    </row>
    <row r="1614" spans="1:9" ht="75">
      <c r="A1614" s="45" t="s">
        <v>1663</v>
      </c>
      <c r="B1614" s="27">
        <v>22240</v>
      </c>
      <c r="C1614" s="27" t="s">
        <v>1657</v>
      </c>
      <c r="D1614" s="81">
        <v>45842</v>
      </c>
      <c r="E1614" s="57" t="s">
        <v>1664</v>
      </c>
      <c r="F1614" s="38">
        <f t="shared" si="54"/>
        <v>7</v>
      </c>
      <c r="G1614" s="22">
        <f t="shared" si="55"/>
        <v>2025</v>
      </c>
      <c r="H1614" s="22">
        <f>COUNTIF(B:B,B1614)</f>
        <v>13</v>
      </c>
      <c r="I1614" t="str">
        <f>VLOOKUP(B1614,'controle 2022'!A:D,4,0)</f>
        <v>In dienst</v>
      </c>
    </row>
    <row r="1615" spans="1:9" ht="30">
      <c r="A1615" s="45" t="s">
        <v>1665</v>
      </c>
      <c r="B1615" s="27">
        <v>22240</v>
      </c>
      <c r="C1615" s="27" t="s">
        <v>1657</v>
      </c>
      <c r="D1615" s="81">
        <v>45957</v>
      </c>
      <c r="E1615" s="57" t="s">
        <v>1666</v>
      </c>
      <c r="F1615" s="38">
        <f t="shared" si="54"/>
        <v>10</v>
      </c>
      <c r="G1615" s="22">
        <f t="shared" si="55"/>
        <v>2025</v>
      </c>
      <c r="H1615" s="22">
        <f>COUNTIF(B:B,B1615)</f>
        <v>13</v>
      </c>
    </row>
    <row r="1616" spans="1:9" ht="30">
      <c r="A1616" s="45" t="s">
        <v>1667</v>
      </c>
      <c r="B1616" s="27">
        <v>22240</v>
      </c>
      <c r="C1616" s="27" t="s">
        <v>1657</v>
      </c>
      <c r="D1616" s="81">
        <v>45978</v>
      </c>
      <c r="E1616" s="57" t="s">
        <v>1668</v>
      </c>
      <c r="F1616" s="38">
        <f t="shared" si="54"/>
        <v>11</v>
      </c>
      <c r="G1616" s="22">
        <f t="shared" si="55"/>
        <v>2025</v>
      </c>
      <c r="H1616" s="22">
        <f>COUNTIF(B:B,B1616)</f>
        <v>13</v>
      </c>
    </row>
    <row r="1617" spans="1:9" ht="30">
      <c r="A1617" s="45" t="s">
        <v>1669</v>
      </c>
      <c r="B1617" s="27">
        <v>22240</v>
      </c>
      <c r="C1617" s="27" t="s">
        <v>1657</v>
      </c>
      <c r="D1617" s="81">
        <v>46003</v>
      </c>
      <c r="E1617" s="57" t="s">
        <v>1670</v>
      </c>
      <c r="F1617" s="38">
        <f t="shared" si="54"/>
        <v>12</v>
      </c>
      <c r="G1617" s="22">
        <f t="shared" si="55"/>
        <v>2025</v>
      </c>
      <c r="H1617" s="22">
        <f>COUNTIF(B:B,B1617)</f>
        <v>13</v>
      </c>
    </row>
    <row r="1618" spans="1:9" ht="30">
      <c r="A1618" s="63" t="s">
        <v>1671</v>
      </c>
      <c r="B1618" s="27">
        <v>22240</v>
      </c>
      <c r="C1618" s="27" t="s">
        <v>1657</v>
      </c>
      <c r="D1618" s="81">
        <v>46035</v>
      </c>
      <c r="E1618" s="57" t="s">
        <v>1672</v>
      </c>
      <c r="F1618" s="38">
        <f t="shared" si="54"/>
        <v>1</v>
      </c>
      <c r="G1618" s="22">
        <f t="shared" si="55"/>
        <v>2026</v>
      </c>
      <c r="H1618" s="22">
        <f>COUNTIF(B:B,B1618)</f>
        <v>13</v>
      </c>
    </row>
    <row r="1619" spans="1:9">
      <c r="A1619" s="45" t="s">
        <v>886</v>
      </c>
      <c r="B1619" s="27">
        <v>22244</v>
      </c>
      <c r="C1619" s="27" t="s">
        <v>1673</v>
      </c>
      <c r="D1619" s="81">
        <v>44830</v>
      </c>
      <c r="E1619" s="38" t="s">
        <v>1674</v>
      </c>
      <c r="F1619" s="38">
        <f t="shared" si="54"/>
        <v>9</v>
      </c>
      <c r="G1619" s="22">
        <f t="shared" si="55"/>
        <v>2022</v>
      </c>
      <c r="H1619" s="22">
        <f>COUNTIF(B:B,B1619)</f>
        <v>1</v>
      </c>
      <c r="I1619" t="str">
        <f>VLOOKUP(B1619,'controle 2022'!A:D,4,0)</f>
        <v>In dienst</v>
      </c>
    </row>
    <row r="1620" spans="1:9" ht="75">
      <c r="A1620" s="45" t="s">
        <v>77</v>
      </c>
      <c r="B1620" s="27">
        <v>22296</v>
      </c>
      <c r="C1620" s="27" t="str">
        <f>VLOOKUP(B1620,chauffeurslijst!A:B,2,0)</f>
        <v>Brilyov Dmitriy</v>
      </c>
      <c r="D1620" s="81">
        <v>41400</v>
      </c>
      <c r="E1620" s="38" t="s">
        <v>1675</v>
      </c>
      <c r="F1620" s="38">
        <f t="shared" si="54"/>
        <v>5</v>
      </c>
      <c r="G1620" s="22">
        <f t="shared" si="55"/>
        <v>2013</v>
      </c>
      <c r="H1620" s="22">
        <f>COUNTIF(B:B,B1620)</f>
        <v>5</v>
      </c>
      <c r="I1620" t="str">
        <f>VLOOKUP(B1620,'controle 2022'!A:D,4,0)</f>
        <v>In dienst</v>
      </c>
    </row>
    <row r="1621" spans="1:9">
      <c r="A1621" s="45" t="s">
        <v>27</v>
      </c>
      <c r="B1621" s="27">
        <v>22296</v>
      </c>
      <c r="C1621" s="27" t="str">
        <f>VLOOKUP(B1621,chauffeurslijst!A:B,2,0)</f>
        <v>Brilyov Dmitriy</v>
      </c>
      <c r="D1621" s="81">
        <v>41794</v>
      </c>
      <c r="E1621" s="57">
        <v>41794</v>
      </c>
      <c r="F1621" s="38">
        <f t="shared" si="54"/>
        <v>6</v>
      </c>
      <c r="G1621" s="22">
        <f t="shared" si="55"/>
        <v>2014</v>
      </c>
      <c r="H1621" s="22">
        <f>COUNTIF(B:B,B1621)</f>
        <v>5</v>
      </c>
      <c r="I1621" t="str">
        <f>VLOOKUP(B1621,'controle 2022'!A:D,4,0)</f>
        <v>In dienst</v>
      </c>
    </row>
    <row r="1622" spans="1:9" ht="45">
      <c r="A1622" s="45" t="s">
        <v>14</v>
      </c>
      <c r="B1622" s="27">
        <v>22296</v>
      </c>
      <c r="C1622" s="27" t="s">
        <v>1676</v>
      </c>
      <c r="D1622" s="81">
        <v>43871</v>
      </c>
      <c r="E1622" s="38" t="s">
        <v>1677</v>
      </c>
      <c r="F1622" s="38">
        <f t="shared" si="54"/>
        <v>2</v>
      </c>
      <c r="G1622" s="22">
        <f t="shared" si="55"/>
        <v>2020</v>
      </c>
      <c r="H1622" s="22">
        <f>COUNTIF(B:B,B1622)</f>
        <v>5</v>
      </c>
      <c r="I1622" t="str">
        <f>VLOOKUP(B1622,'controle 2022'!A:D,4,0)</f>
        <v>In dienst</v>
      </c>
    </row>
    <row r="1623" spans="1:9">
      <c r="A1623" s="45" t="s">
        <v>128</v>
      </c>
      <c r="B1623" s="27">
        <v>22296</v>
      </c>
      <c r="C1623" s="27" t="s">
        <v>1676</v>
      </c>
      <c r="D1623" s="81">
        <v>44608</v>
      </c>
      <c r="E1623" s="38" t="s">
        <v>1678</v>
      </c>
      <c r="F1623" s="38">
        <f t="shared" si="54"/>
        <v>2</v>
      </c>
      <c r="G1623" s="22">
        <f t="shared" si="55"/>
        <v>2022</v>
      </c>
      <c r="H1623" s="22">
        <f>COUNTIF(B:B,B1623)</f>
        <v>5</v>
      </c>
      <c r="I1623" t="str">
        <f>VLOOKUP(B1623,'controle 2022'!A:D,4,0)</f>
        <v>In dienst</v>
      </c>
    </row>
    <row r="1624" spans="1:9" ht="60">
      <c r="A1624" s="45" t="s">
        <v>115</v>
      </c>
      <c r="B1624" s="27">
        <v>22296</v>
      </c>
      <c r="C1624" s="27" t="s">
        <v>1676</v>
      </c>
      <c r="D1624" s="81">
        <v>45809</v>
      </c>
      <c r="E1624" s="38" t="s">
        <v>1679</v>
      </c>
      <c r="F1624" s="38">
        <f t="shared" si="54"/>
        <v>6</v>
      </c>
      <c r="G1624" s="22">
        <f t="shared" si="55"/>
        <v>2025</v>
      </c>
      <c r="H1624" s="22">
        <f>COUNTIF(B:B,B1624)</f>
        <v>5</v>
      </c>
      <c r="I1624" t="str">
        <f>VLOOKUP(B1624,'controle 2022'!A:D,4,0)</f>
        <v>In dienst</v>
      </c>
    </row>
    <row r="1625" spans="1:9">
      <c r="A1625" s="45" t="s">
        <v>27</v>
      </c>
      <c r="B1625" s="27">
        <v>22416</v>
      </c>
      <c r="C1625" s="27" t="str">
        <f>VLOOKUP(B1625,chauffeurslijst!A:B,2,0)</f>
        <v>Bicici Abdul Kadir</v>
      </c>
      <c r="D1625" s="81">
        <v>39825</v>
      </c>
      <c r="E1625" s="57">
        <v>39825</v>
      </c>
      <c r="F1625" s="38">
        <f t="shared" si="54"/>
        <v>1</v>
      </c>
      <c r="G1625" s="22">
        <f t="shared" si="55"/>
        <v>2009</v>
      </c>
      <c r="H1625" s="22">
        <f>COUNTIF(B:B,B1625)</f>
        <v>16</v>
      </c>
      <c r="I1625" t="str">
        <f>VLOOKUP(B1625,'controle 2022'!A:D,4,0)</f>
        <v>In dienst</v>
      </c>
    </row>
    <row r="1626" spans="1:9">
      <c r="A1626" s="45" t="s">
        <v>27</v>
      </c>
      <c r="B1626" s="27">
        <v>22416</v>
      </c>
      <c r="C1626" s="27" t="str">
        <f>VLOOKUP(B1626,chauffeurslijst!A:B,2,0)</f>
        <v>Bicici Abdul Kadir</v>
      </c>
      <c r="D1626" s="81">
        <v>40156</v>
      </c>
      <c r="E1626" s="57">
        <v>40156</v>
      </c>
      <c r="F1626" s="38">
        <f t="shared" si="54"/>
        <v>12</v>
      </c>
      <c r="G1626" s="22">
        <f t="shared" si="55"/>
        <v>2009</v>
      </c>
      <c r="H1626" s="22">
        <f>COUNTIF(B:B,B1626)</f>
        <v>16</v>
      </c>
      <c r="I1626" t="str">
        <f>VLOOKUP(B1626,'controle 2022'!A:D,4,0)</f>
        <v>In dienst</v>
      </c>
    </row>
    <row r="1627" spans="1:9">
      <c r="A1627" s="45" t="s">
        <v>14</v>
      </c>
      <c r="B1627" s="27">
        <v>22416</v>
      </c>
      <c r="C1627" s="27" t="str">
        <f>VLOOKUP(B1627,chauffeurslijst!A:B,2,0)</f>
        <v>Bicici Abdul Kadir</v>
      </c>
      <c r="D1627" s="81">
        <v>40184</v>
      </c>
      <c r="E1627" s="37" t="s">
        <v>1276</v>
      </c>
      <c r="F1627" s="38">
        <f t="shared" si="54"/>
        <v>1</v>
      </c>
      <c r="G1627" s="22">
        <f t="shared" si="55"/>
        <v>2010</v>
      </c>
      <c r="H1627" s="22">
        <f>COUNTIF(B:B,B1627)</f>
        <v>16</v>
      </c>
      <c r="I1627" t="str">
        <f>VLOOKUP(B1627,'controle 2022'!A:D,4,0)</f>
        <v>In dienst</v>
      </c>
    </row>
    <row r="1628" spans="1:9">
      <c r="A1628" s="45" t="s">
        <v>27</v>
      </c>
      <c r="B1628" s="27">
        <v>22416</v>
      </c>
      <c r="C1628" s="27" t="str">
        <f>VLOOKUP(B1628,chauffeurslijst!A:B,2,0)</f>
        <v>Bicici Abdul Kadir</v>
      </c>
      <c r="D1628" s="81">
        <v>40736</v>
      </c>
      <c r="E1628" s="57" t="s">
        <v>1680</v>
      </c>
      <c r="F1628" s="38">
        <f t="shared" si="54"/>
        <v>7</v>
      </c>
      <c r="G1628" s="22">
        <f t="shared" si="55"/>
        <v>2011</v>
      </c>
      <c r="H1628" s="22">
        <f>COUNTIF(B:B,B1628)</f>
        <v>16</v>
      </c>
      <c r="I1628" t="str">
        <f>VLOOKUP(B1628,'controle 2022'!A:D,4,0)</f>
        <v>In dienst</v>
      </c>
    </row>
    <row r="1629" spans="1:9">
      <c r="A1629" s="45" t="s">
        <v>77</v>
      </c>
      <c r="B1629" s="27">
        <v>22416</v>
      </c>
      <c r="C1629" s="27" t="str">
        <f>VLOOKUP(B1629,chauffeurslijst!A:B,2,0)</f>
        <v>Bicici Abdul Kadir</v>
      </c>
      <c r="D1629" s="81">
        <v>41408</v>
      </c>
      <c r="E1629" s="38" t="s">
        <v>1681</v>
      </c>
      <c r="F1629" s="38">
        <f t="shared" si="54"/>
        <v>5</v>
      </c>
      <c r="G1629" s="22">
        <f t="shared" si="55"/>
        <v>2013</v>
      </c>
      <c r="H1629" s="22">
        <f>COUNTIF(B:B,B1629)</f>
        <v>16</v>
      </c>
      <c r="I1629" t="str">
        <f>VLOOKUP(B1629,'controle 2022'!A:D,4,0)</f>
        <v>In dienst</v>
      </c>
    </row>
    <row r="1630" spans="1:9">
      <c r="A1630" s="45" t="s">
        <v>9</v>
      </c>
      <c r="B1630" s="27">
        <v>22416</v>
      </c>
      <c r="C1630" s="27" t="str">
        <f>VLOOKUP(B1630,chauffeurslijst!A:B,2,0)</f>
        <v>Bicici Abdul Kadir</v>
      </c>
      <c r="D1630" s="81">
        <v>41582</v>
      </c>
      <c r="E1630" s="57" t="s">
        <v>1334</v>
      </c>
      <c r="F1630" s="38">
        <f t="shared" si="54"/>
        <v>11</v>
      </c>
      <c r="G1630" s="22">
        <f t="shared" si="55"/>
        <v>2013</v>
      </c>
      <c r="H1630" s="22">
        <f>COUNTIF(B:B,B1630)</f>
        <v>16</v>
      </c>
      <c r="I1630" t="str">
        <f>VLOOKUP(B1630,'controle 2022'!A:D,4,0)</f>
        <v>In dienst</v>
      </c>
    </row>
    <row r="1631" spans="1:9">
      <c r="A1631" s="45" t="s">
        <v>14</v>
      </c>
      <c r="B1631" s="27">
        <v>22416</v>
      </c>
      <c r="C1631" s="27" t="str">
        <f>VLOOKUP(B1631,chauffeurslijst!A:B,2,0)</f>
        <v>Bicici Abdul Kadir</v>
      </c>
      <c r="D1631" s="81">
        <v>41584</v>
      </c>
      <c r="E1631" s="37" t="s">
        <v>961</v>
      </c>
      <c r="F1631" s="38">
        <f t="shared" si="54"/>
        <v>11</v>
      </c>
      <c r="G1631" s="22">
        <f t="shared" si="55"/>
        <v>2013</v>
      </c>
      <c r="H1631" s="22">
        <f>COUNTIF(B:B,B1631)</f>
        <v>16</v>
      </c>
      <c r="I1631" t="str">
        <f>VLOOKUP(B1631,'controle 2022'!A:D,4,0)</f>
        <v>In dienst</v>
      </c>
    </row>
    <row r="1632" spans="1:9" ht="45">
      <c r="A1632" s="45" t="s">
        <v>27</v>
      </c>
      <c r="B1632" s="27">
        <v>22416</v>
      </c>
      <c r="C1632" s="27" t="str">
        <f>VLOOKUP(B1632,chauffeurslijst!A:B,2,0)</f>
        <v>Bicici Abdul Kadir</v>
      </c>
      <c r="D1632" s="81">
        <v>41689</v>
      </c>
      <c r="E1632" s="57" t="s">
        <v>1682</v>
      </c>
      <c r="F1632" s="38">
        <f t="shared" si="54"/>
        <v>2</v>
      </c>
      <c r="G1632" s="22">
        <f t="shared" si="55"/>
        <v>2014</v>
      </c>
      <c r="H1632" s="22">
        <f>COUNTIF(B:B,B1632)</f>
        <v>16</v>
      </c>
      <c r="I1632" t="str">
        <f>VLOOKUP(B1632,'controle 2022'!A:D,4,0)</f>
        <v>In dienst</v>
      </c>
    </row>
    <row r="1633" spans="1:9">
      <c r="A1633" s="45" t="s">
        <v>77</v>
      </c>
      <c r="B1633" s="27">
        <v>22416</v>
      </c>
      <c r="C1633" s="27" t="str">
        <f>VLOOKUP(B1633,chauffeurslijst!A:B,2,0)</f>
        <v>Bicici Abdul Kadir</v>
      </c>
      <c r="D1633" s="81">
        <v>41775</v>
      </c>
      <c r="E1633" s="38" t="s">
        <v>1683</v>
      </c>
      <c r="F1633" s="38">
        <f t="shared" si="54"/>
        <v>5</v>
      </c>
      <c r="G1633" s="22">
        <f t="shared" si="55"/>
        <v>2014</v>
      </c>
      <c r="H1633" s="22">
        <f>COUNTIF(B:B,B1633)</f>
        <v>16</v>
      </c>
      <c r="I1633" t="str">
        <f>VLOOKUP(B1633,'controle 2022'!A:D,4,0)</f>
        <v>In dienst</v>
      </c>
    </row>
    <row r="1634" spans="1:9" ht="30">
      <c r="A1634" s="45" t="s">
        <v>65</v>
      </c>
      <c r="B1634" s="27">
        <v>22416</v>
      </c>
      <c r="C1634" s="27" t="str">
        <f>VLOOKUP(B1634,chauffeurslijst!A:B,2,0)</f>
        <v>Bicici Abdul Kadir</v>
      </c>
      <c r="D1634" s="81">
        <v>42185</v>
      </c>
      <c r="E1634" s="38" t="s">
        <v>1684</v>
      </c>
      <c r="F1634" s="38">
        <f t="shared" si="54"/>
        <v>6</v>
      </c>
      <c r="G1634" s="22">
        <f t="shared" si="55"/>
        <v>2015</v>
      </c>
      <c r="H1634" s="22">
        <f>COUNTIF(B:B,B1634)</f>
        <v>16</v>
      </c>
      <c r="I1634" t="str">
        <f>VLOOKUP(B1634,'controle 2022'!A:D,4,0)</f>
        <v>In dienst</v>
      </c>
    </row>
    <row r="1635" spans="1:9">
      <c r="A1635" s="45" t="s">
        <v>9</v>
      </c>
      <c r="B1635" s="27">
        <v>22416</v>
      </c>
      <c r="C1635" s="27" t="str">
        <f>VLOOKUP(B1635,chauffeurslijst!A:B,2,0)</f>
        <v>Bicici Abdul Kadir</v>
      </c>
      <c r="D1635" s="81">
        <v>42212</v>
      </c>
      <c r="E1635" s="57" t="s">
        <v>1685</v>
      </c>
      <c r="F1635" s="38">
        <f t="shared" si="54"/>
        <v>7</v>
      </c>
      <c r="G1635" s="22">
        <f t="shared" si="55"/>
        <v>2015</v>
      </c>
      <c r="H1635" s="22">
        <f>COUNTIF(B:B,B1635)</f>
        <v>16</v>
      </c>
      <c r="I1635" t="str">
        <f>VLOOKUP(B1635,'controle 2022'!A:D,4,0)</f>
        <v>In dienst</v>
      </c>
    </row>
    <row r="1636" spans="1:9" ht="45">
      <c r="A1636" s="45" t="s">
        <v>27</v>
      </c>
      <c r="B1636" s="27">
        <v>22416</v>
      </c>
      <c r="C1636" s="27" t="str">
        <f>VLOOKUP(B1636,chauffeurslijst!A:B,2,0)</f>
        <v>Bicici Abdul Kadir</v>
      </c>
      <c r="D1636" s="81">
        <v>42339</v>
      </c>
      <c r="E1636" s="57" t="s">
        <v>1686</v>
      </c>
      <c r="F1636" s="38">
        <f t="shared" si="54"/>
        <v>12</v>
      </c>
      <c r="G1636" s="22">
        <f t="shared" si="55"/>
        <v>2015</v>
      </c>
      <c r="H1636" s="22">
        <f>COUNTIF(B:B,B1636)</f>
        <v>16</v>
      </c>
      <c r="I1636" t="str">
        <f>VLOOKUP(B1636,'controle 2022'!A:D,4,0)</f>
        <v>In dienst</v>
      </c>
    </row>
    <row r="1637" spans="1:9">
      <c r="A1637" s="45" t="s">
        <v>9</v>
      </c>
      <c r="B1637" s="27">
        <v>22416</v>
      </c>
      <c r="C1637" s="27" t="str">
        <f>VLOOKUP(B1637,chauffeurslijst!A:B,2,0)</f>
        <v>Bicici Abdul Kadir</v>
      </c>
      <c r="D1637" s="81">
        <v>42395</v>
      </c>
      <c r="E1637" s="38" t="s">
        <v>22</v>
      </c>
      <c r="F1637" s="38">
        <f t="shared" si="54"/>
        <v>1</v>
      </c>
      <c r="G1637" s="22">
        <f t="shared" si="55"/>
        <v>2016</v>
      </c>
      <c r="H1637" s="22">
        <f>COUNTIF(B:B,B1637)</f>
        <v>16</v>
      </c>
      <c r="I1637" t="str">
        <f>VLOOKUP(B1637,'controle 2022'!A:D,4,0)</f>
        <v>In dienst</v>
      </c>
    </row>
    <row r="1638" spans="1:9" ht="45">
      <c r="A1638" s="47" t="s">
        <v>23</v>
      </c>
      <c r="B1638" s="27">
        <v>22416</v>
      </c>
      <c r="C1638" s="27" t="str">
        <f>VLOOKUP(B1638,chauffeurslijst!A:B,2,0)</f>
        <v>Bicici Abdul Kadir</v>
      </c>
      <c r="D1638" s="81">
        <v>42534</v>
      </c>
      <c r="E1638" s="38" t="s">
        <v>1687</v>
      </c>
      <c r="F1638" s="38">
        <f t="shared" si="54"/>
        <v>6</v>
      </c>
      <c r="G1638" s="22">
        <f t="shared" si="55"/>
        <v>2016</v>
      </c>
      <c r="H1638" s="22">
        <f>COUNTIF(B:B,B1638)</f>
        <v>16</v>
      </c>
      <c r="I1638" t="str">
        <f>VLOOKUP(B1638,'controle 2022'!A:D,4,0)</f>
        <v>In dienst</v>
      </c>
    </row>
    <row r="1639" spans="1:9" ht="60">
      <c r="A1639" s="47" t="s">
        <v>1688</v>
      </c>
      <c r="B1639" s="27">
        <v>22416</v>
      </c>
      <c r="C1639" s="27" t="s">
        <v>1689</v>
      </c>
      <c r="D1639" s="81">
        <v>43654</v>
      </c>
      <c r="E1639" s="38" t="s">
        <v>1690</v>
      </c>
      <c r="F1639" s="38">
        <f t="shared" si="54"/>
        <v>7</v>
      </c>
      <c r="G1639" s="22">
        <f t="shared" si="55"/>
        <v>2019</v>
      </c>
      <c r="H1639" s="22">
        <f>COUNTIF(B:B,B1639)</f>
        <v>16</v>
      </c>
      <c r="I1639" t="str">
        <f>VLOOKUP(B1639,'controle 2022'!A:D,4,0)</f>
        <v>In dienst</v>
      </c>
    </row>
    <row r="1640" spans="1:9" ht="30">
      <c r="A1640" s="47" t="s">
        <v>65</v>
      </c>
      <c r="B1640" s="27">
        <v>22416</v>
      </c>
      <c r="C1640" s="27" t="s">
        <v>1689</v>
      </c>
      <c r="D1640" s="81">
        <v>43690</v>
      </c>
      <c r="E1640" s="38" t="s">
        <v>1691</v>
      </c>
      <c r="F1640" s="38">
        <f t="shared" ref="F1640:F1703" si="56">MONTH(D1640)</f>
        <v>8</v>
      </c>
      <c r="G1640" s="22">
        <f t="shared" ref="G1640:G1703" si="57">YEAR(D1640)</f>
        <v>2019</v>
      </c>
      <c r="H1640" s="22">
        <f>COUNTIF(B:B,B1640)</f>
        <v>16</v>
      </c>
      <c r="I1640" t="str">
        <f>VLOOKUP(B1640,'controle 2022'!A:D,4,0)</f>
        <v>In dienst</v>
      </c>
    </row>
    <row r="1641" spans="1:9" ht="30" customHeight="1">
      <c r="A1641" s="45" t="s">
        <v>14</v>
      </c>
      <c r="B1641" s="27">
        <v>22625</v>
      </c>
      <c r="C1641" s="27" t="str">
        <f>VLOOKUP(B1641,chauffeurslijst!A:B,2,0)</f>
        <v>Callebert Pieter Jan</v>
      </c>
      <c r="D1641" s="81">
        <v>40261</v>
      </c>
      <c r="E1641" s="37" t="s">
        <v>1214</v>
      </c>
      <c r="F1641" s="38">
        <f t="shared" si="56"/>
        <v>3</v>
      </c>
      <c r="G1641" s="22">
        <f t="shared" si="57"/>
        <v>2010</v>
      </c>
      <c r="H1641" s="22">
        <f>COUNTIF(B:B,B1641)</f>
        <v>10</v>
      </c>
      <c r="I1641" t="str">
        <f>VLOOKUP(B1641,'controle 2022'!A:D,4,0)</f>
        <v>In dienst</v>
      </c>
    </row>
    <row r="1642" spans="1:9">
      <c r="A1642" s="45" t="s">
        <v>27</v>
      </c>
      <c r="B1642" s="27">
        <v>22625</v>
      </c>
      <c r="C1642" s="27" t="str">
        <f>VLOOKUP(B1642,chauffeurslijst!A:B,2,0)</f>
        <v>Callebert Pieter Jan</v>
      </c>
      <c r="D1642" s="81">
        <v>40949</v>
      </c>
      <c r="E1642" s="41" t="s">
        <v>1692</v>
      </c>
      <c r="F1642" s="38">
        <f t="shared" si="56"/>
        <v>2</v>
      </c>
      <c r="G1642" s="22">
        <f t="shared" si="57"/>
        <v>2012</v>
      </c>
      <c r="H1642" s="22">
        <f>COUNTIF(B:B,B1642)</f>
        <v>10</v>
      </c>
      <c r="I1642" t="str">
        <f>VLOOKUP(B1642,'controle 2022'!A:D,4,0)</f>
        <v>In dienst</v>
      </c>
    </row>
    <row r="1643" spans="1:9">
      <c r="A1643" s="45" t="s">
        <v>77</v>
      </c>
      <c r="B1643" s="27">
        <v>22625</v>
      </c>
      <c r="C1643" s="27" t="str">
        <f>VLOOKUP(B1643,chauffeurslijst!A:B,2,0)</f>
        <v>Callebert Pieter Jan</v>
      </c>
      <c r="D1643" s="81">
        <v>41277</v>
      </c>
      <c r="E1643" s="37" t="s">
        <v>1693</v>
      </c>
      <c r="F1643" s="38">
        <f t="shared" si="56"/>
        <v>1</v>
      </c>
      <c r="G1643" s="22">
        <f t="shared" si="57"/>
        <v>2013</v>
      </c>
      <c r="H1643" s="22">
        <f>COUNTIF(B:B,B1643)</f>
        <v>10</v>
      </c>
      <c r="I1643" t="str">
        <f>VLOOKUP(B1643,'controle 2022'!A:D,4,0)</f>
        <v>In dienst</v>
      </c>
    </row>
    <row r="1644" spans="1:9">
      <c r="A1644" s="47" t="s">
        <v>38</v>
      </c>
      <c r="B1644" s="27">
        <v>22625</v>
      </c>
      <c r="C1644" s="27" t="str">
        <f>VLOOKUP(B1644,chauffeurslijst!A:B,2,0)</f>
        <v>Callebert Pieter Jan</v>
      </c>
      <c r="D1644" s="81">
        <v>41277</v>
      </c>
      <c r="E1644" s="41" t="s">
        <v>1694</v>
      </c>
      <c r="F1644" s="38">
        <f t="shared" si="56"/>
        <v>1</v>
      </c>
      <c r="G1644" s="22">
        <f t="shared" si="57"/>
        <v>2013</v>
      </c>
      <c r="H1644" s="22">
        <f>COUNTIF(B:B,B1644)</f>
        <v>10</v>
      </c>
      <c r="I1644" t="str">
        <f>VLOOKUP(B1644,'controle 2022'!A:D,4,0)</f>
        <v>In dienst</v>
      </c>
    </row>
    <row r="1645" spans="1:9">
      <c r="A1645" s="45" t="s">
        <v>14</v>
      </c>
      <c r="B1645" s="27">
        <v>22625</v>
      </c>
      <c r="C1645" s="27" t="str">
        <f>VLOOKUP(B1645,chauffeurslijst!A:B,2,0)</f>
        <v>Callebert Pieter Jan</v>
      </c>
      <c r="D1645" s="81">
        <v>41584</v>
      </c>
      <c r="E1645" s="37" t="s">
        <v>1218</v>
      </c>
      <c r="F1645" s="38">
        <f t="shared" si="56"/>
        <v>11</v>
      </c>
      <c r="G1645" s="22">
        <f t="shared" si="57"/>
        <v>2013</v>
      </c>
      <c r="H1645" s="22">
        <f>COUNTIF(B:B,B1645)</f>
        <v>10</v>
      </c>
      <c r="I1645" t="str">
        <f>VLOOKUP(B1645,'controle 2022'!A:D,4,0)</f>
        <v>In dienst</v>
      </c>
    </row>
    <row r="1646" spans="1:9">
      <c r="A1646" s="45" t="s">
        <v>14</v>
      </c>
      <c r="B1646" s="27">
        <v>22625</v>
      </c>
      <c r="C1646" s="27" t="str">
        <f>VLOOKUP(B1646,chauffeurslijst!A:B,2,0)</f>
        <v>Callebert Pieter Jan</v>
      </c>
      <c r="D1646" s="81">
        <v>41726</v>
      </c>
      <c r="E1646" s="37" t="s">
        <v>1695</v>
      </c>
      <c r="F1646" s="38">
        <f t="shared" si="56"/>
        <v>3</v>
      </c>
      <c r="G1646" s="22">
        <f t="shared" si="57"/>
        <v>2014</v>
      </c>
      <c r="H1646" s="22">
        <f>COUNTIF(B:B,B1646)</f>
        <v>10</v>
      </c>
      <c r="I1646" t="str">
        <f>VLOOKUP(B1646,'controle 2022'!A:D,4,0)</f>
        <v>In dienst</v>
      </c>
    </row>
    <row r="1647" spans="1:9">
      <c r="A1647" s="45" t="s">
        <v>14</v>
      </c>
      <c r="B1647" s="27">
        <v>22625</v>
      </c>
      <c r="C1647" s="27" t="str">
        <f>VLOOKUP(B1647,chauffeurslijst!A:B,2,0)</f>
        <v>Callebert Pieter Jan</v>
      </c>
      <c r="D1647" s="81">
        <v>41791</v>
      </c>
      <c r="E1647" s="37" t="s">
        <v>1198</v>
      </c>
      <c r="F1647" s="38">
        <f t="shared" si="56"/>
        <v>6</v>
      </c>
      <c r="G1647" s="22">
        <f t="shared" si="57"/>
        <v>2014</v>
      </c>
      <c r="H1647" s="22">
        <f>COUNTIF(B:B,B1647)</f>
        <v>10</v>
      </c>
      <c r="I1647" t="str">
        <f>VLOOKUP(B1647,'controle 2022'!A:D,4,0)</f>
        <v>In dienst</v>
      </c>
    </row>
    <row r="1648" spans="1:9">
      <c r="A1648" s="45" t="s">
        <v>14</v>
      </c>
      <c r="B1648" s="27">
        <v>22625</v>
      </c>
      <c r="C1648" s="27" t="str">
        <f>VLOOKUP(B1648,chauffeurslijst!A:B,2,0)</f>
        <v>Callebert Pieter Jan</v>
      </c>
      <c r="D1648" s="81">
        <v>41890</v>
      </c>
      <c r="E1648" s="38" t="s">
        <v>1696</v>
      </c>
      <c r="F1648" s="38">
        <f t="shared" si="56"/>
        <v>9</v>
      </c>
      <c r="G1648" s="22">
        <f t="shared" si="57"/>
        <v>2014</v>
      </c>
      <c r="H1648" s="22">
        <f>COUNTIF(B:B,B1648)</f>
        <v>10</v>
      </c>
      <c r="I1648" t="str">
        <f>VLOOKUP(B1648,'controle 2022'!A:D,4,0)</f>
        <v>In dienst</v>
      </c>
    </row>
    <row r="1649" spans="1:9" ht="60">
      <c r="A1649" s="45" t="s">
        <v>14</v>
      </c>
      <c r="B1649" s="27">
        <v>22625</v>
      </c>
      <c r="C1649" s="27" t="str">
        <f>VLOOKUP(B1649,chauffeurslijst!A:B,2,0)</f>
        <v>Callebert Pieter Jan</v>
      </c>
      <c r="D1649" s="81">
        <v>42408</v>
      </c>
      <c r="E1649" s="35" t="s">
        <v>1697</v>
      </c>
      <c r="F1649" s="38">
        <f t="shared" si="56"/>
        <v>2</v>
      </c>
      <c r="G1649" s="22">
        <f t="shared" si="57"/>
        <v>2016</v>
      </c>
      <c r="H1649" s="22">
        <f>COUNTIF(B:B,B1649)</f>
        <v>10</v>
      </c>
      <c r="I1649" t="str">
        <f>VLOOKUP(B1649,'controle 2022'!A:D,4,0)</f>
        <v>In dienst</v>
      </c>
    </row>
    <row r="1650" spans="1:9" ht="30">
      <c r="A1650" s="45" t="s">
        <v>79</v>
      </c>
      <c r="B1650" s="27">
        <v>22625</v>
      </c>
      <c r="C1650" s="27" t="str">
        <f>VLOOKUP(B1650,chauffeurslijst!A:B,2,0)</f>
        <v>Callebert Pieter Jan</v>
      </c>
      <c r="D1650" s="81">
        <v>43151</v>
      </c>
      <c r="E1650" s="38" t="s">
        <v>1698</v>
      </c>
      <c r="F1650" s="38">
        <f t="shared" si="56"/>
        <v>2</v>
      </c>
      <c r="G1650" s="22">
        <f t="shared" si="57"/>
        <v>2018</v>
      </c>
      <c r="H1650" s="22">
        <f>COUNTIF(B:B,B1650)</f>
        <v>10</v>
      </c>
      <c r="I1650" t="str">
        <f>VLOOKUP(B1650,'controle 2022'!A:D,4,0)</f>
        <v>In dienst</v>
      </c>
    </row>
    <row r="1651" spans="1:9">
      <c r="A1651" s="45" t="s">
        <v>27</v>
      </c>
      <c r="B1651" s="27">
        <v>22767</v>
      </c>
      <c r="C1651" s="27" t="str">
        <f>VLOOKUP(B1651,chauffeurslijst!A:B,2,0)</f>
        <v>Osseel Johan</v>
      </c>
      <c r="D1651" s="81">
        <v>41142</v>
      </c>
      <c r="E1651" s="56">
        <v>41142</v>
      </c>
      <c r="F1651" s="38">
        <f t="shared" si="56"/>
        <v>8</v>
      </c>
      <c r="G1651" s="22">
        <f t="shared" si="57"/>
        <v>2012</v>
      </c>
      <c r="H1651" s="22">
        <f>COUNTIF(B:B,B1651)</f>
        <v>8</v>
      </c>
      <c r="I1651" t="str">
        <f>VLOOKUP(B1651,'controle 2022'!A:D,4,0)</f>
        <v>In dienst</v>
      </c>
    </row>
    <row r="1652" spans="1:9">
      <c r="A1652" s="45" t="s">
        <v>27</v>
      </c>
      <c r="B1652" s="27">
        <v>22767</v>
      </c>
      <c r="C1652" s="27" t="str">
        <f>VLOOKUP(B1652,chauffeurslijst!A:B,2,0)</f>
        <v>Osseel Johan</v>
      </c>
      <c r="D1652" s="81">
        <v>41417</v>
      </c>
      <c r="E1652" s="56">
        <v>41417</v>
      </c>
      <c r="F1652" s="38">
        <f t="shared" si="56"/>
        <v>5</v>
      </c>
      <c r="G1652" s="22">
        <f t="shared" si="57"/>
        <v>2013</v>
      </c>
      <c r="H1652" s="22">
        <f>COUNTIF(B:B,B1652)</f>
        <v>8</v>
      </c>
      <c r="I1652" t="str">
        <f>VLOOKUP(B1652,'controle 2022'!A:D,4,0)</f>
        <v>In dienst</v>
      </c>
    </row>
    <row r="1653" spans="1:9">
      <c r="A1653" s="45" t="s">
        <v>9</v>
      </c>
      <c r="B1653" s="27">
        <v>22767</v>
      </c>
      <c r="C1653" s="27" t="str">
        <f>VLOOKUP(B1653,chauffeurslijst!A:B,2,0)</f>
        <v>Osseel Johan</v>
      </c>
      <c r="D1653" s="81">
        <v>42982</v>
      </c>
      <c r="E1653" s="56" t="s">
        <v>357</v>
      </c>
      <c r="F1653" s="38">
        <f t="shared" si="56"/>
        <v>9</v>
      </c>
      <c r="G1653" s="22">
        <f t="shared" si="57"/>
        <v>2017</v>
      </c>
      <c r="H1653" s="22">
        <f>COUNTIF(B:B,B1653)</f>
        <v>8</v>
      </c>
      <c r="I1653" t="str">
        <f>VLOOKUP(B1653,'controle 2022'!A:D,4,0)</f>
        <v>In dienst</v>
      </c>
    </row>
    <row r="1654" spans="1:9" ht="45">
      <c r="A1654" s="45" t="s">
        <v>27</v>
      </c>
      <c r="B1654" s="27">
        <v>22767</v>
      </c>
      <c r="C1654" s="27" t="str">
        <f>VLOOKUP(B1654,chauffeurslijst!A:B,2,0)</f>
        <v>Osseel Johan</v>
      </c>
      <c r="D1654" s="81">
        <v>43000</v>
      </c>
      <c r="E1654" s="56" t="s">
        <v>1699</v>
      </c>
      <c r="F1654" s="38">
        <f t="shared" si="56"/>
        <v>9</v>
      </c>
      <c r="G1654" s="22">
        <f t="shared" si="57"/>
        <v>2017</v>
      </c>
      <c r="H1654" s="22">
        <f>COUNTIF(B:B,B1654)</f>
        <v>8</v>
      </c>
      <c r="I1654" t="str">
        <f>VLOOKUP(B1654,'controle 2022'!A:D,4,0)</f>
        <v>In dienst</v>
      </c>
    </row>
    <row r="1655" spans="1:9" ht="30">
      <c r="A1655" s="45" t="s">
        <v>9</v>
      </c>
      <c r="B1655" s="27">
        <v>22767</v>
      </c>
      <c r="C1655" s="27" t="str">
        <f>VLOOKUP(B1655,chauffeurslijst!A:B,2,0)</f>
        <v>Osseel Johan</v>
      </c>
      <c r="D1655" s="81">
        <v>43117</v>
      </c>
      <c r="E1655" s="38" t="s">
        <v>1700</v>
      </c>
      <c r="F1655" s="38">
        <f t="shared" si="56"/>
        <v>1</v>
      </c>
      <c r="G1655" s="22">
        <f t="shared" si="57"/>
        <v>2018</v>
      </c>
      <c r="H1655" s="22">
        <f>COUNTIF(B:B,B1655)</f>
        <v>8</v>
      </c>
      <c r="I1655" t="str">
        <f>VLOOKUP(B1655,'controle 2022'!A:D,4,0)</f>
        <v>In dienst</v>
      </c>
    </row>
    <row r="1656" spans="1:9" ht="30">
      <c r="A1656" s="45" t="s">
        <v>27</v>
      </c>
      <c r="B1656" s="27">
        <v>22767</v>
      </c>
      <c r="C1656" s="27" t="str">
        <f>VLOOKUP(B1656,chauffeurslijst!A:B,2,0)</f>
        <v>Osseel Johan</v>
      </c>
      <c r="D1656" s="81">
        <v>43181</v>
      </c>
      <c r="E1656" s="38" t="s">
        <v>1701</v>
      </c>
      <c r="F1656" s="38">
        <f t="shared" si="56"/>
        <v>3</v>
      </c>
      <c r="G1656" s="22">
        <f t="shared" si="57"/>
        <v>2018</v>
      </c>
      <c r="H1656" s="22">
        <f>COUNTIF(B:B,B1656)</f>
        <v>8</v>
      </c>
      <c r="I1656" t="str">
        <f>VLOOKUP(B1656,'controle 2022'!A:D,4,0)</f>
        <v>In dienst</v>
      </c>
    </row>
    <row r="1657" spans="1:9">
      <c r="A1657" s="45" t="s">
        <v>9</v>
      </c>
      <c r="B1657" s="27">
        <v>22767</v>
      </c>
      <c r="C1657" s="27" t="str">
        <f>VLOOKUP(B1657,chauffeurslijst!A:B,2,0)</f>
        <v>Osseel Johan</v>
      </c>
      <c r="D1657" s="81">
        <v>43276</v>
      </c>
      <c r="E1657" s="38" t="s">
        <v>1702</v>
      </c>
      <c r="F1657" s="38">
        <f t="shared" si="56"/>
        <v>6</v>
      </c>
      <c r="G1657" s="22">
        <f t="shared" si="57"/>
        <v>2018</v>
      </c>
      <c r="H1657" s="22">
        <f>COUNTIF(B:B,B1657)</f>
        <v>8</v>
      </c>
      <c r="I1657" t="str">
        <f>VLOOKUP(B1657,'controle 2022'!A:D,4,0)</f>
        <v>In dienst</v>
      </c>
    </row>
    <row r="1658" spans="1:9">
      <c r="A1658" s="45" t="s">
        <v>121</v>
      </c>
      <c r="B1658" s="27">
        <v>22767</v>
      </c>
      <c r="C1658" s="27" t="s">
        <v>1703</v>
      </c>
      <c r="D1658" s="81">
        <v>44027</v>
      </c>
      <c r="E1658" s="37" t="s">
        <v>1704</v>
      </c>
      <c r="F1658" s="38">
        <f t="shared" si="56"/>
        <v>7</v>
      </c>
      <c r="G1658" s="22">
        <f t="shared" si="57"/>
        <v>2020</v>
      </c>
      <c r="H1658" s="22">
        <f>COUNTIF(B:B,B1658)</f>
        <v>8</v>
      </c>
      <c r="I1658" t="str">
        <f>VLOOKUP(B1658,'controle 2022'!A:D,4,0)</f>
        <v>In dienst</v>
      </c>
    </row>
    <row r="1659" spans="1:9">
      <c r="A1659" s="45" t="s">
        <v>27</v>
      </c>
      <c r="B1659" s="27">
        <v>22768</v>
      </c>
      <c r="C1659" s="27" t="str">
        <f>VLOOKUP(B1659,chauffeurslijst!A:B,2,0)</f>
        <v>Nollé Eva</v>
      </c>
      <c r="D1659" s="81">
        <v>40105</v>
      </c>
      <c r="E1659" s="56">
        <v>40105</v>
      </c>
      <c r="F1659" s="38">
        <f t="shared" si="56"/>
        <v>10</v>
      </c>
      <c r="G1659" s="22">
        <f t="shared" si="57"/>
        <v>2009</v>
      </c>
      <c r="H1659" s="22">
        <f>COUNTIF(B:B,B1659)</f>
        <v>34</v>
      </c>
      <c r="I1659" t="str">
        <f>VLOOKUP(B1659,'controle 2022'!A:D,4,0)</f>
        <v>In dienst</v>
      </c>
    </row>
    <row r="1660" spans="1:9">
      <c r="A1660" s="45" t="s">
        <v>27</v>
      </c>
      <c r="B1660" s="27">
        <v>22768</v>
      </c>
      <c r="C1660" s="27" t="str">
        <f>VLOOKUP(B1660,chauffeurslijst!A:B,2,0)</f>
        <v>Nollé Eva</v>
      </c>
      <c r="D1660" s="81">
        <v>40484</v>
      </c>
      <c r="E1660" s="56" t="s">
        <v>1705</v>
      </c>
      <c r="F1660" s="38">
        <f t="shared" si="56"/>
        <v>11</v>
      </c>
      <c r="G1660" s="22">
        <f t="shared" si="57"/>
        <v>2010</v>
      </c>
      <c r="H1660" s="22">
        <f>COUNTIF(B:B,B1660)</f>
        <v>34</v>
      </c>
      <c r="I1660" t="str">
        <f>VLOOKUP(B1660,'controle 2022'!A:D,4,0)</f>
        <v>In dienst</v>
      </c>
    </row>
    <row r="1661" spans="1:9">
      <c r="A1661" s="45" t="s">
        <v>27</v>
      </c>
      <c r="B1661" s="27">
        <v>22768</v>
      </c>
      <c r="C1661" s="27" t="str">
        <f>VLOOKUP(B1661,chauffeurslijst!A:B,2,0)</f>
        <v>Nollé Eva</v>
      </c>
      <c r="D1661" s="81">
        <v>40702</v>
      </c>
      <c r="E1661" s="56">
        <v>40702</v>
      </c>
      <c r="F1661" s="38">
        <f t="shared" si="56"/>
        <v>6</v>
      </c>
      <c r="G1661" s="22">
        <f t="shared" si="57"/>
        <v>2011</v>
      </c>
      <c r="H1661" s="22">
        <f>COUNTIF(B:B,B1661)</f>
        <v>34</v>
      </c>
      <c r="I1661" t="str">
        <f>VLOOKUP(B1661,'controle 2022'!A:D,4,0)</f>
        <v>In dienst</v>
      </c>
    </row>
    <row r="1662" spans="1:9">
      <c r="A1662" s="47" t="s">
        <v>38</v>
      </c>
      <c r="B1662" s="27">
        <v>22768</v>
      </c>
      <c r="C1662" s="27" t="str">
        <f>VLOOKUP(B1662,chauffeurslijst!A:B,2,0)</f>
        <v>Nollé Eva</v>
      </c>
      <c r="D1662" s="81">
        <v>40702</v>
      </c>
      <c r="E1662" s="38" t="s">
        <v>1706</v>
      </c>
      <c r="F1662" s="38">
        <f t="shared" si="56"/>
        <v>6</v>
      </c>
      <c r="G1662" s="22">
        <f t="shared" si="57"/>
        <v>2011</v>
      </c>
      <c r="H1662" s="22">
        <f>COUNTIF(B:B,B1662)</f>
        <v>34</v>
      </c>
      <c r="I1662" t="str">
        <f>VLOOKUP(B1662,'controle 2022'!A:D,4,0)</f>
        <v>In dienst</v>
      </c>
    </row>
    <row r="1663" spans="1:9">
      <c r="A1663" s="45" t="s">
        <v>27</v>
      </c>
      <c r="B1663" s="27">
        <v>22768</v>
      </c>
      <c r="C1663" s="27" t="str">
        <f>VLOOKUP(B1663,chauffeurslijst!A:B,2,0)</f>
        <v>Nollé Eva</v>
      </c>
      <c r="D1663" s="81">
        <v>40939</v>
      </c>
      <c r="E1663" s="56">
        <v>40939</v>
      </c>
      <c r="F1663" s="38">
        <f t="shared" si="56"/>
        <v>1</v>
      </c>
      <c r="G1663" s="22">
        <f t="shared" si="57"/>
        <v>2012</v>
      </c>
      <c r="H1663" s="22">
        <f>COUNTIF(B:B,B1663)</f>
        <v>34</v>
      </c>
      <c r="I1663" t="str">
        <f>VLOOKUP(B1663,'controle 2022'!A:D,4,0)</f>
        <v>In dienst</v>
      </c>
    </row>
    <row r="1664" spans="1:9">
      <c r="A1664" s="45" t="s">
        <v>27</v>
      </c>
      <c r="B1664" s="27">
        <v>22768</v>
      </c>
      <c r="C1664" s="27" t="str">
        <f>VLOOKUP(B1664,chauffeurslijst!A:B,2,0)</f>
        <v>Nollé Eva</v>
      </c>
      <c r="D1664" s="81">
        <v>41254</v>
      </c>
      <c r="E1664" s="56" t="s">
        <v>1707</v>
      </c>
      <c r="F1664" s="38">
        <f t="shared" si="56"/>
        <v>12</v>
      </c>
      <c r="G1664" s="22">
        <f t="shared" si="57"/>
        <v>2012</v>
      </c>
      <c r="H1664" s="22">
        <f>COUNTIF(B:B,B1664)</f>
        <v>34</v>
      </c>
      <c r="I1664" t="str">
        <f>VLOOKUP(B1664,'controle 2022'!A:D,4,0)</f>
        <v>In dienst</v>
      </c>
    </row>
    <row r="1665" spans="1:9" ht="30">
      <c r="A1665" s="47" t="s">
        <v>38</v>
      </c>
      <c r="B1665" s="27">
        <v>22768</v>
      </c>
      <c r="C1665" s="27" t="str">
        <f>VLOOKUP(B1665,chauffeurslijst!A:B,2,0)</f>
        <v>Nollé Eva</v>
      </c>
      <c r="D1665" s="81">
        <v>41456</v>
      </c>
      <c r="E1665" s="38" t="s">
        <v>1708</v>
      </c>
      <c r="F1665" s="38">
        <f t="shared" si="56"/>
        <v>7</v>
      </c>
      <c r="G1665" s="22">
        <f t="shared" si="57"/>
        <v>2013</v>
      </c>
      <c r="H1665" s="22">
        <f>COUNTIF(B:B,B1665)</f>
        <v>34</v>
      </c>
      <c r="I1665" t="str">
        <f>VLOOKUP(B1665,'controle 2022'!A:D,4,0)</f>
        <v>In dienst</v>
      </c>
    </row>
    <row r="1666" spans="1:9">
      <c r="A1666" s="47" t="s">
        <v>38</v>
      </c>
      <c r="B1666" s="27">
        <v>22768</v>
      </c>
      <c r="C1666" s="27" t="str">
        <f>VLOOKUP(B1666,chauffeurslijst!A:B,2,0)</f>
        <v>Nollé Eva</v>
      </c>
      <c r="D1666" s="81">
        <v>41488</v>
      </c>
      <c r="E1666" s="38" t="s">
        <v>499</v>
      </c>
      <c r="F1666" s="38">
        <f t="shared" si="56"/>
        <v>8</v>
      </c>
      <c r="G1666" s="22">
        <f t="shared" si="57"/>
        <v>2013</v>
      </c>
      <c r="H1666" s="22">
        <f>COUNTIF(B:B,B1666)</f>
        <v>34</v>
      </c>
      <c r="I1666" t="str">
        <f>VLOOKUP(B1666,'controle 2022'!A:D,4,0)</f>
        <v>In dienst</v>
      </c>
    </row>
    <row r="1667" spans="1:9">
      <c r="A1667" s="45" t="s">
        <v>9</v>
      </c>
      <c r="B1667" s="27">
        <v>22768</v>
      </c>
      <c r="C1667" s="27" t="str">
        <f>VLOOKUP(B1667,chauffeurslijst!A:B,2,0)</f>
        <v>Nollé Eva</v>
      </c>
      <c r="D1667" s="81">
        <v>41582</v>
      </c>
      <c r="E1667" s="56" t="s">
        <v>1709</v>
      </c>
      <c r="F1667" s="38">
        <f t="shared" si="56"/>
        <v>11</v>
      </c>
      <c r="G1667" s="22">
        <f t="shared" si="57"/>
        <v>2013</v>
      </c>
      <c r="H1667" s="22">
        <f>COUNTIF(B:B,B1667)</f>
        <v>34</v>
      </c>
      <c r="I1667" t="str">
        <f>VLOOKUP(B1667,'controle 2022'!A:D,4,0)</f>
        <v>In dienst</v>
      </c>
    </row>
    <row r="1668" spans="1:9" ht="45">
      <c r="A1668" s="47" t="s">
        <v>23</v>
      </c>
      <c r="B1668" s="27">
        <v>22768</v>
      </c>
      <c r="C1668" s="27" t="str">
        <f>VLOOKUP(B1668,chauffeurslijst!A:B,2,0)</f>
        <v>Nollé Eva</v>
      </c>
      <c r="D1668" s="81">
        <v>41628</v>
      </c>
      <c r="E1668" s="56" t="s">
        <v>1710</v>
      </c>
      <c r="F1668" s="38">
        <f t="shared" si="56"/>
        <v>12</v>
      </c>
      <c r="G1668" s="22">
        <f t="shared" si="57"/>
        <v>2013</v>
      </c>
      <c r="H1668" s="22">
        <f>COUNTIF(B:B,B1668)</f>
        <v>34</v>
      </c>
      <c r="I1668" t="str">
        <f>VLOOKUP(B1668,'controle 2022'!A:D,4,0)</f>
        <v>In dienst</v>
      </c>
    </row>
    <row r="1669" spans="1:9">
      <c r="A1669" s="45" t="s">
        <v>9</v>
      </c>
      <c r="B1669" s="27">
        <v>22768</v>
      </c>
      <c r="C1669" s="27" t="str">
        <f>VLOOKUP(B1669,chauffeurslijst!A:B,2,0)</f>
        <v>Nollé Eva</v>
      </c>
      <c r="D1669" s="81">
        <v>41806</v>
      </c>
      <c r="E1669" s="56" t="s">
        <v>1711</v>
      </c>
      <c r="F1669" s="38">
        <f t="shared" si="56"/>
        <v>6</v>
      </c>
      <c r="G1669" s="22">
        <f t="shared" si="57"/>
        <v>2014</v>
      </c>
      <c r="H1669" s="22">
        <f>COUNTIF(B:B,B1669)</f>
        <v>34</v>
      </c>
      <c r="I1669" t="str">
        <f>VLOOKUP(B1669,'controle 2022'!A:D,4,0)</f>
        <v>In dienst</v>
      </c>
    </row>
    <row r="1670" spans="1:9">
      <c r="A1670" s="47" t="s">
        <v>105</v>
      </c>
      <c r="B1670" s="27">
        <v>22768</v>
      </c>
      <c r="C1670" s="27" t="str">
        <f>VLOOKUP(B1670,chauffeurslijst!A:B,2,0)</f>
        <v>Nollé Eva</v>
      </c>
      <c r="D1670" s="81">
        <v>41893</v>
      </c>
      <c r="E1670" s="38" t="s">
        <v>1712</v>
      </c>
      <c r="F1670" s="38">
        <f t="shared" si="56"/>
        <v>9</v>
      </c>
      <c r="G1670" s="22">
        <f t="shared" si="57"/>
        <v>2014</v>
      </c>
      <c r="H1670" s="22">
        <f>COUNTIF(B:B,B1670)</f>
        <v>34</v>
      </c>
      <c r="I1670" t="str">
        <f>VLOOKUP(B1670,'controle 2022'!A:D,4,0)</f>
        <v>In dienst</v>
      </c>
    </row>
    <row r="1671" spans="1:9">
      <c r="A1671" s="45" t="s">
        <v>9</v>
      </c>
      <c r="B1671" s="27">
        <v>22768</v>
      </c>
      <c r="C1671" s="27" t="str">
        <f>VLOOKUP(B1671,chauffeurslijst!A:B,2,0)</f>
        <v>Nollé Eva</v>
      </c>
      <c r="D1671" s="81">
        <v>42212</v>
      </c>
      <c r="E1671" s="56" t="s">
        <v>1713</v>
      </c>
      <c r="F1671" s="38">
        <f t="shared" si="56"/>
        <v>7</v>
      </c>
      <c r="G1671" s="22">
        <f t="shared" si="57"/>
        <v>2015</v>
      </c>
      <c r="H1671" s="22">
        <f>COUNTIF(B:B,B1671)</f>
        <v>34</v>
      </c>
      <c r="I1671" t="str">
        <f>VLOOKUP(B1671,'controle 2022'!A:D,4,0)</f>
        <v>In dienst</v>
      </c>
    </row>
    <row r="1672" spans="1:9" ht="30">
      <c r="A1672" s="45" t="s">
        <v>25</v>
      </c>
      <c r="B1672" s="27">
        <v>22768</v>
      </c>
      <c r="C1672" s="27" t="str">
        <f>VLOOKUP(B1672,chauffeurslijst!A:B,2,0)</f>
        <v>Nollé Eva</v>
      </c>
      <c r="D1672" s="81">
        <v>42359</v>
      </c>
      <c r="E1672" s="38" t="s">
        <v>1714</v>
      </c>
      <c r="F1672" s="38">
        <f t="shared" si="56"/>
        <v>12</v>
      </c>
      <c r="G1672" s="22">
        <f t="shared" si="57"/>
        <v>2015</v>
      </c>
      <c r="H1672" s="22">
        <f>COUNTIF(B:B,B1672)</f>
        <v>34</v>
      </c>
      <c r="I1672" t="str">
        <f>VLOOKUP(B1672,'controle 2022'!A:D,4,0)</f>
        <v>In dienst</v>
      </c>
    </row>
    <row r="1673" spans="1:9" ht="150">
      <c r="A1673" s="45" t="s">
        <v>25</v>
      </c>
      <c r="B1673" s="27">
        <v>22768</v>
      </c>
      <c r="C1673" s="27" t="str">
        <f>VLOOKUP(B1673,chauffeurslijst!A:B,2,0)</f>
        <v>Nollé Eva</v>
      </c>
      <c r="D1673" s="81">
        <v>42424</v>
      </c>
      <c r="E1673" s="38" t="s">
        <v>1715</v>
      </c>
      <c r="F1673" s="38">
        <f t="shared" si="56"/>
        <v>2</v>
      </c>
      <c r="G1673" s="22">
        <f t="shared" si="57"/>
        <v>2016</v>
      </c>
      <c r="H1673" s="22">
        <f>COUNTIF(B:B,B1673)</f>
        <v>34</v>
      </c>
      <c r="I1673" t="str">
        <f>VLOOKUP(B1673,'controle 2022'!A:D,4,0)</f>
        <v>In dienst</v>
      </c>
    </row>
    <row r="1674" spans="1:9" ht="30">
      <c r="A1674" s="45" t="s">
        <v>27</v>
      </c>
      <c r="B1674" s="27">
        <v>22768</v>
      </c>
      <c r="C1674" s="27" t="str">
        <f>VLOOKUP(B1674,chauffeurslijst!A:B,2,0)</f>
        <v>Nollé Eva</v>
      </c>
      <c r="D1674" s="81">
        <v>42464</v>
      </c>
      <c r="E1674" s="63" t="s">
        <v>1716</v>
      </c>
      <c r="F1674" s="38">
        <f t="shared" si="56"/>
        <v>4</v>
      </c>
      <c r="G1674" s="22">
        <f t="shared" si="57"/>
        <v>2016</v>
      </c>
      <c r="H1674" s="22">
        <f>COUNTIF(B:B,B1674)</f>
        <v>34</v>
      </c>
      <c r="I1674" t="str">
        <f>VLOOKUP(B1674,'controle 2022'!A:D,4,0)</f>
        <v>In dienst</v>
      </c>
    </row>
    <row r="1675" spans="1:9" ht="30">
      <c r="A1675" s="47" t="s">
        <v>23</v>
      </c>
      <c r="B1675" s="27">
        <v>22768</v>
      </c>
      <c r="C1675" s="27" t="str">
        <f>VLOOKUP(B1675,chauffeurslijst!A:B,2,0)</f>
        <v>Nollé Eva</v>
      </c>
      <c r="D1675" s="81">
        <v>42530</v>
      </c>
      <c r="E1675" s="38" t="s">
        <v>1717</v>
      </c>
      <c r="F1675" s="38">
        <f t="shared" si="56"/>
        <v>6</v>
      </c>
      <c r="G1675" s="22">
        <f t="shared" si="57"/>
        <v>2016</v>
      </c>
      <c r="H1675" s="22">
        <f>COUNTIF(B:B,B1675)</f>
        <v>34</v>
      </c>
      <c r="I1675" t="str">
        <f>VLOOKUP(B1675,'controle 2022'!A:D,4,0)</f>
        <v>In dienst</v>
      </c>
    </row>
    <row r="1676" spans="1:9" ht="45">
      <c r="A1676" s="45" t="s">
        <v>105</v>
      </c>
      <c r="B1676" s="27">
        <v>22768</v>
      </c>
      <c r="C1676" s="27" t="str">
        <f>VLOOKUP(B1676,chauffeurslijst!A:B,2,0)</f>
        <v>Nollé Eva</v>
      </c>
      <c r="D1676" s="81">
        <v>42564</v>
      </c>
      <c r="E1676" s="38" t="s">
        <v>1718</v>
      </c>
      <c r="F1676" s="38">
        <f t="shared" si="56"/>
        <v>7</v>
      </c>
      <c r="G1676" s="22">
        <f t="shared" si="57"/>
        <v>2016</v>
      </c>
      <c r="H1676" s="22">
        <f>COUNTIF(B:B,B1676)</f>
        <v>34</v>
      </c>
      <c r="I1676" t="str">
        <f>VLOOKUP(B1676,'controle 2022'!A:D,4,0)</f>
        <v>In dienst</v>
      </c>
    </row>
    <row r="1677" spans="1:9">
      <c r="A1677" s="47" t="s">
        <v>23</v>
      </c>
      <c r="B1677" s="27">
        <v>22768</v>
      </c>
      <c r="C1677" s="27" t="str">
        <f>VLOOKUP(B1677,chauffeurslijst!A:B,2,0)</f>
        <v>Nollé Eva</v>
      </c>
      <c r="D1677" s="81">
        <v>42577</v>
      </c>
      <c r="E1677" s="38" t="s">
        <v>1719</v>
      </c>
      <c r="F1677" s="38">
        <f t="shared" si="56"/>
        <v>7</v>
      </c>
      <c r="G1677" s="22">
        <f t="shared" si="57"/>
        <v>2016</v>
      </c>
      <c r="H1677" s="22">
        <f>COUNTIF(B:B,B1677)</f>
        <v>34</v>
      </c>
      <c r="I1677" t="str">
        <f>VLOOKUP(B1677,'controle 2022'!A:D,4,0)</f>
        <v>In dienst</v>
      </c>
    </row>
    <row r="1678" spans="1:9">
      <c r="A1678" s="47" t="s">
        <v>23</v>
      </c>
      <c r="B1678" s="27">
        <v>22768</v>
      </c>
      <c r="C1678" s="27" t="str">
        <f>VLOOKUP(B1678,chauffeurslijst!A:B,2,0)</f>
        <v>Nollé Eva</v>
      </c>
      <c r="D1678" s="81">
        <v>42579</v>
      </c>
      <c r="E1678" s="38" t="s">
        <v>1720</v>
      </c>
      <c r="F1678" s="38">
        <f t="shared" si="56"/>
        <v>7</v>
      </c>
      <c r="G1678" s="22">
        <f t="shared" si="57"/>
        <v>2016</v>
      </c>
      <c r="H1678" s="22">
        <f>COUNTIF(B:B,B1678)</f>
        <v>34</v>
      </c>
      <c r="I1678" t="str">
        <f>VLOOKUP(B1678,'controle 2022'!A:D,4,0)</f>
        <v>In dienst</v>
      </c>
    </row>
    <row r="1679" spans="1:9" ht="45">
      <c r="A1679" s="45" t="s">
        <v>105</v>
      </c>
      <c r="B1679" s="27">
        <v>22768</v>
      </c>
      <c r="C1679" s="27" t="str">
        <f>VLOOKUP(B1679,chauffeurslijst!A:B,2,0)</f>
        <v>Nollé Eva</v>
      </c>
      <c r="D1679" s="81">
        <v>42626</v>
      </c>
      <c r="E1679" s="38" t="s">
        <v>1721</v>
      </c>
      <c r="F1679" s="38">
        <f t="shared" si="56"/>
        <v>9</v>
      </c>
      <c r="G1679" s="22">
        <f t="shared" si="57"/>
        <v>2016</v>
      </c>
      <c r="H1679" s="22">
        <f>COUNTIF(B:B,B1679)</f>
        <v>34</v>
      </c>
      <c r="I1679" t="str">
        <f>VLOOKUP(B1679,'controle 2022'!A:D,4,0)</f>
        <v>In dienst</v>
      </c>
    </row>
    <row r="1680" spans="1:9" ht="30">
      <c r="A1680" s="45" t="s">
        <v>105</v>
      </c>
      <c r="B1680" s="27">
        <v>22768</v>
      </c>
      <c r="C1680" s="27" t="str">
        <f>VLOOKUP(B1680,chauffeurslijst!A:B,2,0)</f>
        <v>Nollé Eva</v>
      </c>
      <c r="D1680" s="81">
        <v>42628</v>
      </c>
      <c r="E1680" s="38" t="s">
        <v>1722</v>
      </c>
      <c r="F1680" s="38">
        <f t="shared" si="56"/>
        <v>9</v>
      </c>
      <c r="G1680" s="22">
        <f t="shared" si="57"/>
        <v>2016</v>
      </c>
      <c r="H1680" s="22">
        <f>COUNTIF(B:B,B1680)</f>
        <v>34</v>
      </c>
      <c r="I1680" t="str">
        <f>VLOOKUP(B1680,'controle 2022'!A:D,4,0)</f>
        <v>In dienst</v>
      </c>
    </row>
    <row r="1681" spans="1:9" ht="105">
      <c r="A1681" s="47" t="s">
        <v>23</v>
      </c>
      <c r="B1681" s="27">
        <v>22768</v>
      </c>
      <c r="C1681" s="27" t="str">
        <f>VLOOKUP(B1681,chauffeurslijst!A:B,2,0)</f>
        <v>Nollé Eva</v>
      </c>
      <c r="D1681" s="81">
        <v>42716</v>
      </c>
      <c r="E1681" s="38" t="s">
        <v>1723</v>
      </c>
      <c r="F1681" s="38">
        <f t="shared" si="56"/>
        <v>12</v>
      </c>
      <c r="G1681" s="22">
        <f t="shared" si="57"/>
        <v>2016</v>
      </c>
      <c r="H1681" s="22">
        <f>COUNTIF(B:B,B1681)</f>
        <v>34</v>
      </c>
      <c r="I1681" t="str">
        <f>VLOOKUP(B1681,'controle 2022'!A:D,4,0)</f>
        <v>In dienst</v>
      </c>
    </row>
    <row r="1682" spans="1:9" ht="30">
      <c r="A1682" s="45" t="s">
        <v>38</v>
      </c>
      <c r="B1682" s="27">
        <v>22768</v>
      </c>
      <c r="C1682" s="27" t="str">
        <f>VLOOKUP(B1682,chauffeurslijst!A:B,2,0)</f>
        <v>Nollé Eva</v>
      </c>
      <c r="D1682" s="81">
        <v>42796</v>
      </c>
      <c r="E1682" s="38" t="s">
        <v>1724</v>
      </c>
      <c r="F1682" s="38">
        <f t="shared" si="56"/>
        <v>3</v>
      </c>
      <c r="G1682" s="22">
        <f t="shared" si="57"/>
        <v>2017</v>
      </c>
      <c r="H1682" s="22">
        <f>COUNTIF(B:B,B1682)</f>
        <v>34</v>
      </c>
      <c r="I1682" t="str">
        <f>VLOOKUP(B1682,'controle 2022'!A:D,4,0)</f>
        <v>In dienst</v>
      </c>
    </row>
    <row r="1683" spans="1:9" ht="120">
      <c r="A1683" s="45" t="s">
        <v>27</v>
      </c>
      <c r="B1683" s="27">
        <v>22768</v>
      </c>
      <c r="C1683" s="27" t="str">
        <f>VLOOKUP(B1683,chauffeurslijst!A:B,2,0)</f>
        <v>Nollé Eva</v>
      </c>
      <c r="D1683" s="81">
        <v>42796</v>
      </c>
      <c r="E1683" s="38" t="s">
        <v>1725</v>
      </c>
      <c r="F1683" s="38">
        <f t="shared" si="56"/>
        <v>3</v>
      </c>
      <c r="G1683" s="22">
        <f t="shared" si="57"/>
        <v>2017</v>
      </c>
      <c r="H1683" s="22">
        <f>COUNTIF(B:B,B1683)</f>
        <v>34</v>
      </c>
      <c r="I1683" t="str">
        <f>VLOOKUP(B1683,'controle 2022'!A:D,4,0)</f>
        <v>In dienst</v>
      </c>
    </row>
    <row r="1684" spans="1:9" ht="120">
      <c r="A1684" s="47" t="s">
        <v>23</v>
      </c>
      <c r="B1684" s="27">
        <v>22768</v>
      </c>
      <c r="C1684" s="27" t="str">
        <f>VLOOKUP(B1684,chauffeurslijst!A:B,2,0)</f>
        <v>Nollé Eva</v>
      </c>
      <c r="D1684" s="81">
        <v>42894</v>
      </c>
      <c r="E1684" s="38" t="s">
        <v>1726</v>
      </c>
      <c r="F1684" s="38">
        <f t="shared" si="56"/>
        <v>6</v>
      </c>
      <c r="G1684" s="22">
        <f t="shared" si="57"/>
        <v>2017</v>
      </c>
      <c r="H1684" s="22">
        <f>COUNTIF(B:B,B1684)</f>
        <v>34</v>
      </c>
      <c r="I1684" t="str">
        <f>VLOOKUP(B1684,'controle 2022'!A:D,4,0)</f>
        <v>In dienst</v>
      </c>
    </row>
    <row r="1685" spans="1:9">
      <c r="A1685" s="45" t="s">
        <v>9</v>
      </c>
      <c r="B1685" s="27">
        <v>22768</v>
      </c>
      <c r="C1685" s="27" t="str">
        <f>VLOOKUP(B1685,chauffeurslijst!A:B,2,0)</f>
        <v>Nollé Eva</v>
      </c>
      <c r="D1685" s="81">
        <v>42982</v>
      </c>
      <c r="E1685" s="38" t="s">
        <v>1727</v>
      </c>
      <c r="F1685" s="38">
        <f t="shared" si="56"/>
        <v>9</v>
      </c>
      <c r="G1685" s="22">
        <f t="shared" si="57"/>
        <v>2017</v>
      </c>
      <c r="H1685" s="22">
        <f>COUNTIF(B:B,B1685)</f>
        <v>34</v>
      </c>
      <c r="I1685" t="str">
        <f>VLOOKUP(B1685,'controle 2022'!A:D,4,0)</f>
        <v>In dienst</v>
      </c>
    </row>
    <row r="1686" spans="1:9">
      <c r="A1686" s="47" t="s">
        <v>23</v>
      </c>
      <c r="B1686" s="27">
        <v>22768</v>
      </c>
      <c r="C1686" s="27" t="str">
        <f>VLOOKUP(B1686,chauffeurslijst!A:B,2,0)</f>
        <v>Nollé Eva</v>
      </c>
      <c r="D1686" s="81">
        <v>43035</v>
      </c>
      <c r="E1686" s="38" t="s">
        <v>1728</v>
      </c>
      <c r="F1686" s="38">
        <f t="shared" si="56"/>
        <v>10</v>
      </c>
      <c r="G1686" s="22">
        <f t="shared" si="57"/>
        <v>2017</v>
      </c>
      <c r="H1686" s="22">
        <f>COUNTIF(B:B,B1686)</f>
        <v>34</v>
      </c>
      <c r="I1686" t="str">
        <f>VLOOKUP(B1686,'controle 2022'!A:D,4,0)</f>
        <v>In dienst</v>
      </c>
    </row>
    <row r="1687" spans="1:9" ht="60">
      <c r="A1687" s="47" t="s">
        <v>27</v>
      </c>
      <c r="B1687" s="27">
        <v>22768</v>
      </c>
      <c r="C1687" s="27" t="str">
        <f>VLOOKUP(B1687,chauffeurslijst!A:B,2,0)</f>
        <v>Nollé Eva</v>
      </c>
      <c r="D1687" s="81">
        <v>43076</v>
      </c>
      <c r="E1687" s="38" t="s">
        <v>1729</v>
      </c>
      <c r="F1687" s="38">
        <f t="shared" si="56"/>
        <v>12</v>
      </c>
      <c r="G1687" s="22">
        <f t="shared" si="57"/>
        <v>2017</v>
      </c>
      <c r="H1687" s="22">
        <f>COUNTIF(B:B,B1687)</f>
        <v>34</v>
      </c>
      <c r="I1687" t="str">
        <f>VLOOKUP(B1687,'controle 2022'!A:D,4,0)</f>
        <v>In dienst</v>
      </c>
    </row>
    <row r="1688" spans="1:9" ht="30">
      <c r="A1688" s="47" t="s">
        <v>105</v>
      </c>
      <c r="B1688" s="27">
        <v>22768</v>
      </c>
      <c r="C1688" s="27" t="str">
        <f>VLOOKUP(B1688,chauffeurslijst!A:B,2,0)</f>
        <v>Nollé Eva</v>
      </c>
      <c r="D1688" s="81">
        <v>43146</v>
      </c>
      <c r="E1688" s="38" t="s">
        <v>1730</v>
      </c>
      <c r="F1688" s="38">
        <f t="shared" si="56"/>
        <v>2</v>
      </c>
      <c r="G1688" s="22">
        <f t="shared" si="57"/>
        <v>2018</v>
      </c>
      <c r="H1688" s="22">
        <f>COUNTIF(B:B,B1688)</f>
        <v>34</v>
      </c>
      <c r="I1688" t="str">
        <f>VLOOKUP(B1688,'controle 2022'!A:D,4,0)</f>
        <v>In dienst</v>
      </c>
    </row>
    <row r="1689" spans="1:9" ht="30">
      <c r="A1689" s="47" t="s">
        <v>9</v>
      </c>
      <c r="B1689" s="27">
        <v>22768</v>
      </c>
      <c r="C1689" s="27" t="str">
        <f>VLOOKUP(B1689,chauffeurslijst!A:B,2,0)</f>
        <v>Nollé Eva</v>
      </c>
      <c r="D1689" s="81">
        <v>43153</v>
      </c>
      <c r="E1689" s="38" t="s">
        <v>1731</v>
      </c>
      <c r="F1689" s="38">
        <f t="shared" si="56"/>
        <v>2</v>
      </c>
      <c r="G1689" s="22">
        <f t="shared" si="57"/>
        <v>2018</v>
      </c>
      <c r="H1689" s="22">
        <f>COUNTIF(B:B,B1689)</f>
        <v>34</v>
      </c>
      <c r="I1689" t="str">
        <f>VLOOKUP(B1689,'controle 2022'!A:D,4,0)</f>
        <v>In dienst</v>
      </c>
    </row>
    <row r="1690" spans="1:9">
      <c r="A1690" s="47" t="s">
        <v>9</v>
      </c>
      <c r="B1690" s="27">
        <v>22768</v>
      </c>
      <c r="C1690" s="27" t="str">
        <f>VLOOKUP(B1690,chauffeurslijst!A:B,2,0)</f>
        <v>Nollé Eva</v>
      </c>
      <c r="D1690" s="81">
        <v>43276</v>
      </c>
      <c r="E1690" s="38" t="s">
        <v>22</v>
      </c>
      <c r="F1690" s="38">
        <f t="shared" si="56"/>
        <v>6</v>
      </c>
      <c r="G1690" s="22">
        <f t="shared" si="57"/>
        <v>2018</v>
      </c>
      <c r="H1690" s="22">
        <f>COUNTIF(B:B,B1690)</f>
        <v>34</v>
      </c>
      <c r="I1690" t="str">
        <f>VLOOKUP(B1690,'controle 2022'!A:D,4,0)</f>
        <v>In dienst</v>
      </c>
    </row>
    <row r="1691" spans="1:9">
      <c r="A1691" s="45" t="s">
        <v>105</v>
      </c>
      <c r="B1691" s="27">
        <v>22768</v>
      </c>
      <c r="C1691" s="27" t="str">
        <f>VLOOKUP(B1691,chauffeurslijst!A:B,2,0)</f>
        <v>Nollé Eva</v>
      </c>
      <c r="D1691" s="81">
        <v>43333</v>
      </c>
      <c r="E1691" s="38" t="s">
        <v>1732</v>
      </c>
      <c r="F1691" s="38">
        <f t="shared" si="56"/>
        <v>8</v>
      </c>
      <c r="G1691" s="22">
        <f t="shared" si="57"/>
        <v>2018</v>
      </c>
      <c r="H1691" s="22">
        <f>COUNTIF(B:B,B1691)</f>
        <v>34</v>
      </c>
      <c r="I1691" t="str">
        <f>VLOOKUP(B1691,'controle 2022'!A:D,4,0)</f>
        <v>In dienst</v>
      </c>
    </row>
    <row r="1692" spans="1:9" ht="45">
      <c r="A1692" s="47" t="s">
        <v>105</v>
      </c>
      <c r="B1692" s="27">
        <v>22768</v>
      </c>
      <c r="C1692" s="27" t="str">
        <f>VLOOKUP(B1692,chauffeurslijst!A:B,2,0)</f>
        <v>Nollé Eva</v>
      </c>
      <c r="D1692" s="81">
        <v>43580</v>
      </c>
      <c r="E1692" s="38" t="s">
        <v>1733</v>
      </c>
      <c r="F1692" s="38">
        <f t="shared" si="56"/>
        <v>4</v>
      </c>
      <c r="G1692" s="22">
        <f t="shared" si="57"/>
        <v>2019</v>
      </c>
      <c r="H1692" s="22">
        <f>COUNTIF(B:B,B1692)</f>
        <v>34</v>
      </c>
      <c r="I1692" t="str">
        <f>VLOOKUP(B1692,'controle 2022'!A:D,4,0)</f>
        <v>In dienst</v>
      </c>
    </row>
    <row r="1693" spans="1:9" ht="30" customHeight="1">
      <c r="A1693" s="47" t="s">
        <v>27</v>
      </c>
      <c r="B1693" s="27">
        <v>22769</v>
      </c>
      <c r="C1693" s="27" t="s">
        <v>1734</v>
      </c>
      <c r="D1693" s="81">
        <v>44454</v>
      </c>
      <c r="E1693" s="38" t="s">
        <v>1735</v>
      </c>
      <c r="F1693" s="38">
        <f t="shared" si="56"/>
        <v>9</v>
      </c>
      <c r="G1693" s="22">
        <f t="shared" si="57"/>
        <v>2021</v>
      </c>
      <c r="H1693" s="22">
        <f>COUNTIF(B:B,B1693)</f>
        <v>1</v>
      </c>
      <c r="I1693" t="str">
        <f>VLOOKUP(B1693,'controle 2022'!A:D,4,0)</f>
        <v>In dienst</v>
      </c>
    </row>
    <row r="1694" spans="1:9">
      <c r="A1694" s="45" t="s">
        <v>9</v>
      </c>
      <c r="B1694" s="27">
        <v>22811</v>
      </c>
      <c r="C1694" s="27" t="str">
        <f>VLOOKUP(B1694,chauffeurslijst!A:B,2,0)</f>
        <v>Van Renterghem Véronique</v>
      </c>
      <c r="D1694" s="81">
        <v>42034</v>
      </c>
      <c r="E1694" s="56" t="s">
        <v>1736</v>
      </c>
      <c r="F1694" s="38">
        <f t="shared" si="56"/>
        <v>1</v>
      </c>
      <c r="G1694" s="22">
        <f t="shared" si="57"/>
        <v>2015</v>
      </c>
      <c r="H1694" s="22">
        <f>COUNTIF(B:B,B1694)</f>
        <v>4</v>
      </c>
      <c r="I1694" t="str">
        <f>VLOOKUP(B1694,'controle 2022'!A:D,4,0)</f>
        <v>In dienst</v>
      </c>
    </row>
    <row r="1695" spans="1:9">
      <c r="A1695" s="45" t="s">
        <v>9</v>
      </c>
      <c r="B1695" s="27">
        <v>22811</v>
      </c>
      <c r="C1695" s="27" t="str">
        <f>VLOOKUP(B1695,chauffeurslijst!A:B,2,0)</f>
        <v>Van Renterghem Véronique</v>
      </c>
      <c r="D1695" s="81">
        <v>42583</v>
      </c>
      <c r="E1695" s="56" t="s">
        <v>1737</v>
      </c>
      <c r="F1695" s="38">
        <f t="shared" si="56"/>
        <v>8</v>
      </c>
      <c r="G1695" s="22">
        <f t="shared" si="57"/>
        <v>2016</v>
      </c>
      <c r="H1695" s="22">
        <f>COUNTIF(B:B,B1695)</f>
        <v>4</v>
      </c>
      <c r="I1695" t="str">
        <f>VLOOKUP(B1695,'controle 2022'!A:D,4,0)</f>
        <v>In dienst</v>
      </c>
    </row>
    <row r="1696" spans="1:9">
      <c r="A1696" s="47" t="s">
        <v>23</v>
      </c>
      <c r="B1696" s="27">
        <v>22811</v>
      </c>
      <c r="C1696" s="27" t="str">
        <f>VLOOKUP(B1696,chauffeurslijst!A:B,2,0)</f>
        <v>Van Renterghem Véronique</v>
      </c>
      <c r="D1696" s="81">
        <v>43077</v>
      </c>
      <c r="E1696" s="38" t="s">
        <v>1738</v>
      </c>
      <c r="F1696" s="38">
        <f t="shared" si="56"/>
        <v>12</v>
      </c>
      <c r="G1696" s="22">
        <f t="shared" si="57"/>
        <v>2017</v>
      </c>
      <c r="H1696" s="22">
        <f>COUNTIF(B:B,B1696)</f>
        <v>4</v>
      </c>
      <c r="I1696" t="str">
        <f>VLOOKUP(B1696,'controle 2022'!A:D,4,0)</f>
        <v>In dienst</v>
      </c>
    </row>
    <row r="1697" spans="1:9">
      <c r="A1697" s="45" t="s">
        <v>9</v>
      </c>
      <c r="B1697" s="27">
        <v>22811</v>
      </c>
      <c r="C1697" s="27" t="str">
        <f>VLOOKUP(B1697,chauffeurslijst!A:B,2,0)</f>
        <v>Van Renterghem Véronique</v>
      </c>
      <c r="D1697" s="81">
        <v>43278</v>
      </c>
      <c r="E1697" s="38" t="s">
        <v>1739</v>
      </c>
      <c r="F1697" s="38">
        <f t="shared" si="56"/>
        <v>6</v>
      </c>
      <c r="G1697" s="22">
        <f t="shared" si="57"/>
        <v>2018</v>
      </c>
      <c r="H1697" s="22">
        <f>COUNTIF(B:B,B1697)</f>
        <v>4</v>
      </c>
      <c r="I1697" t="str">
        <f>VLOOKUP(B1697,'controle 2022'!A:D,4,0)</f>
        <v>In dienst</v>
      </c>
    </row>
    <row r="1698" spans="1:9">
      <c r="A1698" s="45" t="s">
        <v>27</v>
      </c>
      <c r="B1698" s="27">
        <v>22877</v>
      </c>
      <c r="C1698" s="27" t="str">
        <f>VLOOKUP(B1698,chauffeurslijst!A:B,2,0)</f>
        <v>Goossens Gunther</v>
      </c>
      <c r="D1698" s="81">
        <v>39827</v>
      </c>
      <c r="E1698" s="56">
        <v>39827</v>
      </c>
      <c r="F1698" s="38">
        <f t="shared" si="56"/>
        <v>1</v>
      </c>
      <c r="G1698" s="22">
        <f t="shared" si="57"/>
        <v>2009</v>
      </c>
      <c r="H1698" s="22">
        <f>COUNTIF(B:B,B1698)</f>
        <v>7</v>
      </c>
      <c r="I1698" t="str">
        <f>VLOOKUP(B1698,'controle 2022'!A:D,4,0)</f>
        <v>In dienst</v>
      </c>
    </row>
    <row r="1699" spans="1:9">
      <c r="A1699" s="45" t="s">
        <v>27</v>
      </c>
      <c r="B1699" s="27">
        <v>22877</v>
      </c>
      <c r="C1699" s="27" t="str">
        <f>VLOOKUP(B1699,chauffeurslijst!A:B,2,0)</f>
        <v>Goossens Gunther</v>
      </c>
      <c r="D1699" s="81">
        <v>40154</v>
      </c>
      <c r="E1699" s="56" t="s">
        <v>1740</v>
      </c>
      <c r="F1699" s="38">
        <f t="shared" si="56"/>
        <v>12</v>
      </c>
      <c r="G1699" s="22">
        <f t="shared" si="57"/>
        <v>2009</v>
      </c>
      <c r="H1699" s="22">
        <f>COUNTIF(B:B,B1699)</f>
        <v>7</v>
      </c>
      <c r="I1699" t="str">
        <f>VLOOKUP(B1699,'controle 2022'!A:D,4,0)</f>
        <v>In dienst</v>
      </c>
    </row>
    <row r="1700" spans="1:9" ht="30">
      <c r="A1700" s="47" t="s">
        <v>38</v>
      </c>
      <c r="B1700" s="27">
        <v>22877</v>
      </c>
      <c r="C1700" s="27" t="str">
        <f>VLOOKUP(B1700,chauffeurslijst!A:B,2,0)</f>
        <v>Goossens Gunther</v>
      </c>
      <c r="D1700" s="81">
        <v>41914</v>
      </c>
      <c r="E1700" s="38" t="s">
        <v>1741</v>
      </c>
      <c r="F1700" s="38">
        <f t="shared" si="56"/>
        <v>10</v>
      </c>
      <c r="G1700" s="22">
        <f t="shared" si="57"/>
        <v>2014</v>
      </c>
      <c r="H1700" s="22">
        <f>COUNTIF(B:B,B1700)</f>
        <v>7</v>
      </c>
      <c r="I1700" t="str">
        <f>VLOOKUP(B1700,'controle 2022'!A:D,4,0)</f>
        <v>In dienst</v>
      </c>
    </row>
    <row r="1701" spans="1:9">
      <c r="A1701" s="45" t="s">
        <v>9</v>
      </c>
      <c r="B1701" s="27">
        <v>22877</v>
      </c>
      <c r="C1701" s="27" t="str">
        <f>VLOOKUP(B1701,chauffeurslijst!A:B,2,0)</f>
        <v>Goossens Gunther</v>
      </c>
      <c r="D1701" s="81">
        <v>42034</v>
      </c>
      <c r="E1701" s="56" t="s">
        <v>1742</v>
      </c>
      <c r="F1701" s="38">
        <f t="shared" si="56"/>
        <v>1</v>
      </c>
      <c r="G1701" s="22">
        <f t="shared" si="57"/>
        <v>2015</v>
      </c>
      <c r="H1701" s="22">
        <f>COUNTIF(B:B,B1701)</f>
        <v>7</v>
      </c>
      <c r="I1701" t="str">
        <f>VLOOKUP(B1701,'controle 2022'!A:D,4,0)</f>
        <v>In dienst</v>
      </c>
    </row>
    <row r="1702" spans="1:9" ht="30">
      <c r="A1702" s="45" t="s">
        <v>9</v>
      </c>
      <c r="B1702" s="27">
        <v>22877</v>
      </c>
      <c r="C1702" s="27" t="str">
        <f>VLOOKUP(B1702,chauffeurslijst!A:B,2,0)</f>
        <v>Goossens Gunther</v>
      </c>
      <c r="D1702" s="81">
        <v>42213</v>
      </c>
      <c r="E1702" s="56" t="s">
        <v>1743</v>
      </c>
      <c r="F1702" s="38">
        <f t="shared" si="56"/>
        <v>7</v>
      </c>
      <c r="G1702" s="22">
        <f t="shared" si="57"/>
        <v>2015</v>
      </c>
      <c r="H1702" s="22">
        <f>COUNTIF(B:B,B1702)</f>
        <v>7</v>
      </c>
      <c r="I1702" t="str">
        <f>VLOOKUP(B1702,'controle 2022'!A:D,4,0)</f>
        <v>In dienst</v>
      </c>
    </row>
    <row r="1703" spans="1:9">
      <c r="A1703" s="45" t="s">
        <v>9</v>
      </c>
      <c r="B1703" s="27">
        <v>22877</v>
      </c>
      <c r="C1703" s="27" t="str">
        <f>VLOOKUP(B1703,chauffeurslijst!A:B,2,0)</f>
        <v>Goossens Gunther</v>
      </c>
      <c r="D1703" s="81">
        <v>42982</v>
      </c>
      <c r="E1703" s="38" t="s">
        <v>1744</v>
      </c>
      <c r="F1703" s="38">
        <f t="shared" si="56"/>
        <v>9</v>
      </c>
      <c r="G1703" s="22">
        <f t="shared" si="57"/>
        <v>2017</v>
      </c>
      <c r="H1703" s="22">
        <f>COUNTIF(B:B,B1703)</f>
        <v>7</v>
      </c>
      <c r="I1703" t="str">
        <f>VLOOKUP(B1703,'controle 2022'!A:D,4,0)</f>
        <v>In dienst</v>
      </c>
    </row>
    <row r="1704" spans="1:9" ht="135">
      <c r="A1704" s="45" t="s">
        <v>128</v>
      </c>
      <c r="B1704" s="27">
        <v>22877</v>
      </c>
      <c r="C1704" s="27" t="s">
        <v>1745</v>
      </c>
      <c r="D1704" s="81">
        <v>45513</v>
      </c>
      <c r="E1704" s="38" t="s">
        <v>1746</v>
      </c>
      <c r="F1704" s="38">
        <f t="shared" ref="F1704:F1767" si="58">MONTH(D1704)</f>
        <v>8</v>
      </c>
      <c r="G1704" s="22">
        <f t="shared" ref="G1704:G1767" si="59">YEAR(D1704)</f>
        <v>2024</v>
      </c>
      <c r="H1704" s="22">
        <f>COUNTIF(B:B,B1704)</f>
        <v>7</v>
      </c>
      <c r="I1704" t="str">
        <f>VLOOKUP(B1704,'controle 2022'!A:D,4,0)</f>
        <v>In dienst</v>
      </c>
    </row>
    <row r="1705" spans="1:9">
      <c r="A1705" s="45" t="s">
        <v>105</v>
      </c>
      <c r="B1705" s="27">
        <v>23326</v>
      </c>
      <c r="C1705" s="27" t="str">
        <f>VLOOKUP(B1705,chauffeurslijst!A:B,2,0)</f>
        <v>Achalhi Abderrachid</v>
      </c>
      <c r="D1705" s="81">
        <v>42782</v>
      </c>
      <c r="E1705" s="38" t="s">
        <v>1747</v>
      </c>
      <c r="F1705" s="38">
        <f t="shared" si="58"/>
        <v>2</v>
      </c>
      <c r="G1705" s="22">
        <f t="shared" si="59"/>
        <v>2017</v>
      </c>
      <c r="H1705" s="22">
        <f>COUNTIF(B:B,B1705)</f>
        <v>6</v>
      </c>
      <c r="I1705" t="str">
        <f>VLOOKUP(B1705,'controle 2022'!A:D,4,0)</f>
        <v>In dienst</v>
      </c>
    </row>
    <row r="1706" spans="1:9">
      <c r="A1706" s="47" t="s">
        <v>23</v>
      </c>
      <c r="B1706" s="27">
        <v>23326</v>
      </c>
      <c r="C1706" s="27" t="str">
        <f>VLOOKUP(B1706,chauffeurslijst!A:B,2,0)</f>
        <v>Achalhi Abderrachid</v>
      </c>
      <c r="D1706" s="81">
        <v>42979</v>
      </c>
      <c r="E1706" s="38" t="s">
        <v>1748</v>
      </c>
      <c r="F1706" s="38">
        <f t="shared" si="58"/>
        <v>9</v>
      </c>
      <c r="G1706" s="22">
        <f t="shared" si="59"/>
        <v>2017</v>
      </c>
      <c r="H1706" s="22">
        <f>COUNTIF(B:B,B1706)</f>
        <v>6</v>
      </c>
      <c r="I1706" t="str">
        <f>VLOOKUP(B1706,'controle 2022'!A:D,4,0)</f>
        <v>In dienst</v>
      </c>
    </row>
    <row r="1707" spans="1:9">
      <c r="A1707" s="45" t="s">
        <v>9</v>
      </c>
      <c r="B1707" s="27">
        <v>23326</v>
      </c>
      <c r="C1707" s="27" t="str">
        <f>VLOOKUP(B1707,chauffeurslijst!A:B,2,0)</f>
        <v>Achalhi Abderrachid</v>
      </c>
      <c r="D1707" s="81">
        <v>42982</v>
      </c>
      <c r="E1707" s="38" t="s">
        <v>22</v>
      </c>
      <c r="F1707" s="38">
        <f t="shared" si="58"/>
        <v>9</v>
      </c>
      <c r="G1707" s="22">
        <f t="shared" si="59"/>
        <v>2017</v>
      </c>
      <c r="H1707" s="22">
        <f>COUNTIF(B:B,B1707)</f>
        <v>6</v>
      </c>
      <c r="I1707" t="str">
        <f>VLOOKUP(B1707,'controle 2022'!A:D,4,0)</f>
        <v>In dienst</v>
      </c>
    </row>
    <row r="1708" spans="1:9">
      <c r="A1708" s="47" t="s">
        <v>23</v>
      </c>
      <c r="B1708" s="27">
        <v>23326</v>
      </c>
      <c r="C1708" s="27" t="str">
        <f>VLOOKUP(B1708,chauffeurslijst!A:B,2,0)</f>
        <v>Achalhi Abderrachid</v>
      </c>
      <c r="D1708" s="81">
        <v>43013</v>
      </c>
      <c r="E1708" s="38" t="s">
        <v>1749</v>
      </c>
      <c r="F1708" s="38">
        <f t="shared" si="58"/>
        <v>10</v>
      </c>
      <c r="G1708" s="22">
        <f t="shared" si="59"/>
        <v>2017</v>
      </c>
      <c r="H1708" s="22">
        <f>COUNTIF(B:B,B1708)</f>
        <v>6</v>
      </c>
      <c r="I1708" t="str">
        <f>VLOOKUP(B1708,'controle 2022'!A:D,4,0)</f>
        <v>In dienst</v>
      </c>
    </row>
    <row r="1709" spans="1:9">
      <c r="A1709" s="45" t="s">
        <v>105</v>
      </c>
      <c r="B1709" s="27">
        <v>23326</v>
      </c>
      <c r="C1709" s="27" t="str">
        <f>VLOOKUP(B1709,chauffeurslijst!A:B,2,0)</f>
        <v>Achalhi Abderrachid</v>
      </c>
      <c r="D1709" s="81">
        <v>43025</v>
      </c>
      <c r="E1709" s="38" t="s">
        <v>1750</v>
      </c>
      <c r="F1709" s="38">
        <f t="shared" si="58"/>
        <v>10</v>
      </c>
      <c r="G1709" s="22">
        <f t="shared" si="59"/>
        <v>2017</v>
      </c>
      <c r="H1709" s="22">
        <f>COUNTIF(B:B,B1709)</f>
        <v>6</v>
      </c>
      <c r="I1709" t="str">
        <f>VLOOKUP(B1709,'controle 2022'!A:D,4,0)</f>
        <v>In dienst</v>
      </c>
    </row>
    <row r="1710" spans="1:9">
      <c r="A1710" s="45" t="s">
        <v>105</v>
      </c>
      <c r="B1710" s="27">
        <v>23326</v>
      </c>
      <c r="C1710" s="27" t="str">
        <f>IF(ISNA(VLOOKUP(B1710,chauffeurslijst!A:B,2,0)),"",(VLOOKUP(B1710,chauffeurslijst!A:B,2,0)))</f>
        <v>Achalhi Abderrachid</v>
      </c>
      <c r="D1710" s="81">
        <v>43027</v>
      </c>
      <c r="E1710" s="38" t="s">
        <v>1751</v>
      </c>
      <c r="F1710" s="38">
        <f t="shared" si="58"/>
        <v>10</v>
      </c>
      <c r="G1710" s="22">
        <f t="shared" si="59"/>
        <v>2017</v>
      </c>
      <c r="H1710" s="22">
        <f>COUNTIF(B:B,B1710)</f>
        <v>6</v>
      </c>
      <c r="I1710" t="str">
        <f>VLOOKUP(B1710,'controle 2022'!A:D,4,0)</f>
        <v>In dienst</v>
      </c>
    </row>
    <row r="1711" spans="1:9" ht="150">
      <c r="A1711" s="45" t="s">
        <v>402</v>
      </c>
      <c r="B1711" s="27">
        <v>23481</v>
      </c>
      <c r="C1711" s="27" t="s">
        <v>1752</v>
      </c>
      <c r="D1711" s="81">
        <v>43847</v>
      </c>
      <c r="E1711" s="38" t="s">
        <v>1753</v>
      </c>
      <c r="F1711" s="38">
        <f t="shared" si="58"/>
        <v>1</v>
      </c>
      <c r="G1711" s="22">
        <f t="shared" si="59"/>
        <v>2020</v>
      </c>
      <c r="H1711" s="22">
        <f>COUNTIF(B:B,B1711)</f>
        <v>1</v>
      </c>
      <c r="I1711" t="str">
        <f>VLOOKUP(B1711,'controle 2022'!A:D,4,0)</f>
        <v>In dienst</v>
      </c>
    </row>
    <row r="1712" spans="1:9">
      <c r="A1712" s="45" t="s">
        <v>252</v>
      </c>
      <c r="B1712" s="27">
        <v>23543</v>
      </c>
      <c r="C1712" s="27" t="s">
        <v>1754</v>
      </c>
      <c r="D1712" s="81">
        <v>45624</v>
      </c>
      <c r="E1712" s="38" t="s">
        <v>1755</v>
      </c>
      <c r="F1712" s="38">
        <f t="shared" si="58"/>
        <v>11</v>
      </c>
      <c r="G1712" s="22">
        <f t="shared" si="59"/>
        <v>2024</v>
      </c>
      <c r="H1712" s="22">
        <f>COUNTIF(B:B,B1712)</f>
        <v>1</v>
      </c>
      <c r="I1712" t="str">
        <f>VLOOKUP(B1712,'controle 2022'!A:D,4,0)</f>
        <v>In dienst</v>
      </c>
    </row>
    <row r="1713" spans="1:9" ht="30">
      <c r="A1713" s="45" t="s">
        <v>856</v>
      </c>
      <c r="B1713" s="27">
        <v>23545</v>
      </c>
      <c r="C1713" s="27" t="s">
        <v>1756</v>
      </c>
      <c r="D1713" s="81">
        <v>44448</v>
      </c>
      <c r="E1713" s="38" t="s">
        <v>1757</v>
      </c>
      <c r="F1713" s="38">
        <f t="shared" si="58"/>
        <v>9</v>
      </c>
      <c r="G1713" s="22">
        <f t="shared" si="59"/>
        <v>2021</v>
      </c>
      <c r="H1713" s="22">
        <f>COUNTIF(B:B,B1713)</f>
        <v>2</v>
      </c>
      <c r="I1713" t="str">
        <f>VLOOKUP(B1713,'controle 2022'!A:D,4,0)</f>
        <v>In dienst</v>
      </c>
    </row>
    <row r="1714" spans="1:9" ht="45">
      <c r="A1714" s="45" t="s">
        <v>593</v>
      </c>
      <c r="B1714" s="27">
        <v>23545</v>
      </c>
      <c r="C1714" s="27" t="s">
        <v>1756</v>
      </c>
      <c r="D1714" s="81">
        <v>45897</v>
      </c>
      <c r="E1714" s="38" t="s">
        <v>1758</v>
      </c>
      <c r="F1714" s="38">
        <f t="shared" si="58"/>
        <v>8</v>
      </c>
      <c r="G1714" s="22">
        <f t="shared" si="59"/>
        <v>2025</v>
      </c>
      <c r="H1714" s="22">
        <f>COUNTIF(B:B,B1714)</f>
        <v>2</v>
      </c>
    </row>
    <row r="1715" spans="1:9">
      <c r="A1715" s="45" t="s">
        <v>128</v>
      </c>
      <c r="B1715" s="27">
        <v>23700</v>
      </c>
      <c r="C1715" s="27" t="s">
        <v>1759</v>
      </c>
      <c r="D1715" s="81">
        <v>45664</v>
      </c>
      <c r="E1715" s="38" t="s">
        <v>1760</v>
      </c>
      <c r="F1715" s="38">
        <f t="shared" si="58"/>
        <v>1</v>
      </c>
      <c r="G1715" s="22">
        <f t="shared" si="59"/>
        <v>2025</v>
      </c>
      <c r="H1715" s="22">
        <f>COUNTIF(B:B,B1715)</f>
        <v>1</v>
      </c>
      <c r="I1715" t="str">
        <f>VLOOKUP(B1715,'controle 2022'!A:D,4,0)</f>
        <v>Ontslagnemer</v>
      </c>
    </row>
    <row r="1716" spans="1:9" ht="30">
      <c r="A1716" s="45" t="s">
        <v>65</v>
      </c>
      <c r="B1716" s="27">
        <v>23790</v>
      </c>
      <c r="C1716" s="27" t="str">
        <f>VLOOKUP(B1716,chauffeurslijst!A:B,2,0)</f>
        <v>Adiyil Attila</v>
      </c>
      <c r="D1716" s="81">
        <v>41670</v>
      </c>
      <c r="E1716" s="38" t="s">
        <v>1761</v>
      </c>
      <c r="F1716" s="38">
        <f t="shared" si="58"/>
        <v>1</v>
      </c>
      <c r="G1716" s="22">
        <f t="shared" si="59"/>
        <v>2014</v>
      </c>
      <c r="H1716" s="22">
        <f>COUNTIF(B:B,B1716)</f>
        <v>8</v>
      </c>
      <c r="I1716" t="str">
        <f>VLOOKUP(B1716,'controle 2022'!A:D,4,0)</f>
        <v>In dienst</v>
      </c>
    </row>
    <row r="1717" spans="1:9">
      <c r="A1717" s="45" t="s">
        <v>65</v>
      </c>
      <c r="B1717" s="27">
        <v>23790</v>
      </c>
      <c r="C1717" s="27" t="str">
        <f>VLOOKUP(B1717,chauffeurslijst!A:B,2,0)</f>
        <v>Adiyil Attila</v>
      </c>
      <c r="D1717" s="81">
        <v>41877</v>
      </c>
      <c r="E1717" s="38" t="s">
        <v>1762</v>
      </c>
      <c r="F1717" s="38">
        <f t="shared" si="58"/>
        <v>8</v>
      </c>
      <c r="G1717" s="22">
        <f t="shared" si="59"/>
        <v>2014</v>
      </c>
      <c r="H1717" s="22">
        <f>COUNTIF(B:B,B1717)</f>
        <v>8</v>
      </c>
      <c r="I1717" t="str">
        <f>VLOOKUP(B1717,'controle 2022'!A:D,4,0)</f>
        <v>In dienst</v>
      </c>
    </row>
    <row r="1718" spans="1:9">
      <c r="A1718" s="45" t="s">
        <v>14</v>
      </c>
      <c r="B1718" s="27">
        <v>23790</v>
      </c>
      <c r="C1718" s="27" t="str">
        <f>VLOOKUP(B1718,chauffeurslijst!A:B,2,0)</f>
        <v>Adiyil Attila</v>
      </c>
      <c r="D1718" s="81">
        <v>42032</v>
      </c>
      <c r="E1718" s="35" t="s">
        <v>172</v>
      </c>
      <c r="F1718" s="38">
        <f t="shared" si="58"/>
        <v>1</v>
      </c>
      <c r="G1718" s="22">
        <f t="shared" si="59"/>
        <v>2015</v>
      </c>
      <c r="H1718" s="22">
        <f>COUNTIF(B:B,B1718)</f>
        <v>8</v>
      </c>
      <c r="I1718" t="str">
        <f>VLOOKUP(B1718,'controle 2022'!A:D,4,0)</f>
        <v>In dienst</v>
      </c>
    </row>
    <row r="1719" spans="1:9">
      <c r="A1719" s="45" t="s">
        <v>14</v>
      </c>
      <c r="B1719" s="27">
        <v>23790</v>
      </c>
      <c r="C1719" s="27" t="str">
        <f>VLOOKUP(B1719,chauffeurslijst!A:B,2,0)</f>
        <v>Adiyil Attila</v>
      </c>
      <c r="D1719" s="81">
        <v>42348</v>
      </c>
      <c r="E1719" s="35" t="s">
        <v>1326</v>
      </c>
      <c r="F1719" s="38">
        <f t="shared" si="58"/>
        <v>12</v>
      </c>
      <c r="G1719" s="22">
        <f t="shared" si="59"/>
        <v>2015</v>
      </c>
      <c r="H1719" s="22">
        <f>COUNTIF(B:B,B1719)</f>
        <v>8</v>
      </c>
      <c r="I1719" t="str">
        <f>VLOOKUP(B1719,'controle 2022'!A:D,4,0)</f>
        <v>In dienst</v>
      </c>
    </row>
    <row r="1720" spans="1:9" ht="30">
      <c r="A1720" s="45" t="s">
        <v>23</v>
      </c>
      <c r="B1720" s="27">
        <v>23790</v>
      </c>
      <c r="C1720" s="27" t="str">
        <f>VLOOKUP(B1720,chauffeurslijst!A:B,2,0)</f>
        <v>Adiyil Attila</v>
      </c>
      <c r="D1720" s="81">
        <v>43312</v>
      </c>
      <c r="E1720" s="38" t="s">
        <v>1763</v>
      </c>
      <c r="F1720" s="38">
        <f t="shared" si="58"/>
        <v>7</v>
      </c>
      <c r="G1720" s="22">
        <f t="shared" si="59"/>
        <v>2018</v>
      </c>
      <c r="H1720" s="22">
        <f>COUNTIF(B:B,B1720)</f>
        <v>8</v>
      </c>
      <c r="I1720" t="str">
        <f>VLOOKUP(B1720,'controle 2022'!A:D,4,0)</f>
        <v>In dienst</v>
      </c>
    </row>
    <row r="1721" spans="1:9">
      <c r="A1721" s="45" t="s">
        <v>65</v>
      </c>
      <c r="B1721" s="27">
        <v>23790</v>
      </c>
      <c r="C1721" s="27" t="str">
        <f>VLOOKUP(B1721,chauffeurslijst!A:B,2,0)</f>
        <v>Adiyil Attila</v>
      </c>
      <c r="D1721" s="81">
        <v>44250</v>
      </c>
      <c r="E1721" s="38" t="s">
        <v>1764</v>
      </c>
      <c r="F1721" s="38">
        <f t="shared" si="58"/>
        <v>2</v>
      </c>
      <c r="G1721" s="22">
        <f t="shared" si="59"/>
        <v>2021</v>
      </c>
      <c r="H1721" s="22">
        <f>COUNTIF(B:B,B1721)</f>
        <v>8</v>
      </c>
      <c r="I1721" t="str">
        <f>VLOOKUP(B1721,'controle 2022'!A:D,4,0)</f>
        <v>In dienst</v>
      </c>
    </row>
    <row r="1722" spans="1:9">
      <c r="A1722" s="45" t="s">
        <v>128</v>
      </c>
      <c r="B1722" s="27">
        <v>23790</v>
      </c>
      <c r="C1722" s="27" t="s">
        <v>1765</v>
      </c>
      <c r="D1722" s="81">
        <v>44624</v>
      </c>
      <c r="E1722" s="38" t="s">
        <v>1766</v>
      </c>
      <c r="F1722" s="38">
        <f t="shared" si="58"/>
        <v>3</v>
      </c>
      <c r="G1722" s="22">
        <f t="shared" si="59"/>
        <v>2022</v>
      </c>
      <c r="H1722" s="22">
        <f>COUNTIF(B:B,B1722)</f>
        <v>8</v>
      </c>
      <c r="I1722" t="str">
        <f>VLOOKUP(B1722,'controle 2022'!A:D,4,0)</f>
        <v>In dienst</v>
      </c>
    </row>
    <row r="1723" spans="1:9">
      <c r="A1723" s="45" t="s">
        <v>252</v>
      </c>
      <c r="B1723" s="27">
        <v>23790</v>
      </c>
      <c r="C1723" s="27" t="s">
        <v>1767</v>
      </c>
      <c r="D1723" s="81">
        <v>45694</v>
      </c>
      <c r="E1723" s="38" t="s">
        <v>1768</v>
      </c>
      <c r="F1723" s="38">
        <f t="shared" si="58"/>
        <v>2</v>
      </c>
      <c r="G1723" s="22">
        <f t="shared" si="59"/>
        <v>2025</v>
      </c>
      <c r="H1723" s="22">
        <f>COUNTIF(B:B,B1723)</f>
        <v>8</v>
      </c>
      <c r="I1723" t="str">
        <f>VLOOKUP(B1723,'controle 2022'!A:D,4,0)</f>
        <v>In dienst</v>
      </c>
    </row>
    <row r="1724" spans="1:9">
      <c r="A1724" s="45" t="s">
        <v>14</v>
      </c>
      <c r="B1724" s="27">
        <v>23791</v>
      </c>
      <c r="C1724" s="27" t="str">
        <f>VLOOKUP(B1724,chauffeurslijst!A:B,2,0)</f>
        <v>Baetens Christine</v>
      </c>
      <c r="D1724" s="81">
        <v>42032</v>
      </c>
      <c r="E1724" s="35" t="s">
        <v>1769</v>
      </c>
      <c r="F1724" s="38">
        <f t="shared" si="58"/>
        <v>1</v>
      </c>
      <c r="G1724" s="22">
        <f t="shared" si="59"/>
        <v>2015</v>
      </c>
      <c r="H1724" s="22">
        <f>COUNTIF(B:B,B1724)</f>
        <v>4</v>
      </c>
      <c r="I1724" t="str">
        <f>VLOOKUP(B1724,'controle 2022'!A:D,4,0)</f>
        <v>In dienst</v>
      </c>
    </row>
    <row r="1725" spans="1:9">
      <c r="A1725" s="45" t="s">
        <v>9</v>
      </c>
      <c r="B1725" s="27">
        <v>23791</v>
      </c>
      <c r="C1725" s="27" t="str">
        <f>VLOOKUP(B1725,chauffeurslijst!A:B,2,0)</f>
        <v>Baetens Christine</v>
      </c>
      <c r="D1725" s="81">
        <v>42034</v>
      </c>
      <c r="E1725" s="56" t="s">
        <v>1396</v>
      </c>
      <c r="F1725" s="38">
        <f t="shared" si="58"/>
        <v>1</v>
      </c>
      <c r="G1725" s="22">
        <f t="shared" si="59"/>
        <v>2015</v>
      </c>
      <c r="H1725" s="22">
        <f>COUNTIF(B:B,B1725)</f>
        <v>4</v>
      </c>
      <c r="I1725" t="str">
        <f>VLOOKUP(B1725,'controle 2022'!A:D,4,0)</f>
        <v>In dienst</v>
      </c>
    </row>
    <row r="1726" spans="1:9">
      <c r="A1726" s="45" t="s">
        <v>27</v>
      </c>
      <c r="B1726" s="27">
        <v>23791</v>
      </c>
      <c r="C1726" s="27" t="s">
        <v>1770</v>
      </c>
      <c r="D1726" s="81">
        <v>44494</v>
      </c>
      <c r="E1726" s="56" t="s">
        <v>1771</v>
      </c>
      <c r="F1726" s="38">
        <f t="shared" si="58"/>
        <v>10</v>
      </c>
      <c r="G1726" s="22">
        <f t="shared" si="59"/>
        <v>2021</v>
      </c>
      <c r="H1726" s="22">
        <f>COUNTIF(B:B,B1726)</f>
        <v>4</v>
      </c>
      <c r="I1726" t="str">
        <f>VLOOKUP(B1726,'controle 2022'!A:D,4,0)</f>
        <v>In dienst</v>
      </c>
    </row>
    <row r="1727" spans="1:9">
      <c r="A1727" s="45" t="s">
        <v>128</v>
      </c>
      <c r="B1727" s="27">
        <v>23791</v>
      </c>
      <c r="C1727" s="27" t="s">
        <v>1772</v>
      </c>
      <c r="D1727" s="81">
        <v>45849</v>
      </c>
      <c r="E1727" s="38" t="s">
        <v>1773</v>
      </c>
      <c r="F1727" s="38">
        <f t="shared" si="58"/>
        <v>7</v>
      </c>
      <c r="G1727" s="22">
        <f t="shared" si="59"/>
        <v>2025</v>
      </c>
      <c r="H1727" s="22">
        <f>COUNTIF(B:B,B1727)</f>
        <v>4</v>
      </c>
      <c r="I1727" t="str">
        <f>VLOOKUP(B1727,'controle 2022'!A:D,4,0)</f>
        <v>In dienst</v>
      </c>
    </row>
    <row r="1728" spans="1:9" ht="30">
      <c r="A1728" s="45" t="s">
        <v>121</v>
      </c>
      <c r="B1728" s="27">
        <v>23818</v>
      </c>
      <c r="C1728" s="27" t="s">
        <v>1774</v>
      </c>
      <c r="D1728" s="81">
        <v>43774</v>
      </c>
      <c r="E1728" s="56" t="s">
        <v>1775</v>
      </c>
      <c r="F1728" s="38">
        <f t="shared" si="58"/>
        <v>11</v>
      </c>
      <c r="G1728" s="22">
        <f t="shared" si="59"/>
        <v>2019</v>
      </c>
      <c r="H1728" s="22">
        <f>COUNTIF(B:B,B1728)</f>
        <v>1</v>
      </c>
      <c r="I1728" t="str">
        <f>VLOOKUP(B1728,'controle 2022'!A:D,4,0)</f>
        <v>In dienst</v>
      </c>
    </row>
    <row r="1729" spans="1:9" ht="90">
      <c r="A1729" s="45" t="s">
        <v>1776</v>
      </c>
      <c r="B1729" s="27">
        <v>23829</v>
      </c>
      <c r="C1729" s="27" t="s">
        <v>1777</v>
      </c>
      <c r="D1729" s="81">
        <v>44589</v>
      </c>
      <c r="E1729" s="38" t="s">
        <v>1778</v>
      </c>
      <c r="F1729" s="38">
        <f t="shared" si="58"/>
        <v>1</v>
      </c>
      <c r="G1729" s="22">
        <f t="shared" si="59"/>
        <v>2022</v>
      </c>
      <c r="H1729" s="22">
        <f>COUNTIF(B:B,B1729)</f>
        <v>1</v>
      </c>
      <c r="I1729" t="str">
        <f>VLOOKUP(B1729,'controle 2022'!A:D,4,0)</f>
        <v>In dienst</v>
      </c>
    </row>
    <row r="1730" spans="1:9">
      <c r="A1730" s="45" t="s">
        <v>27</v>
      </c>
      <c r="B1730" s="27">
        <v>23880</v>
      </c>
      <c r="C1730" s="27" t="str">
        <f>VLOOKUP(B1730,chauffeurslijst!A:B,2,0)</f>
        <v>Wyffels Jean-Pierre</v>
      </c>
      <c r="D1730" s="81">
        <v>40724</v>
      </c>
      <c r="E1730" s="56" t="s">
        <v>1779</v>
      </c>
      <c r="F1730" s="38">
        <f t="shared" si="58"/>
        <v>6</v>
      </c>
      <c r="G1730" s="22">
        <f t="shared" si="59"/>
        <v>2011</v>
      </c>
      <c r="H1730" s="22">
        <f>COUNTIF(B:B,B1730)</f>
        <v>38</v>
      </c>
      <c r="I1730" t="str">
        <f>VLOOKUP(B1730,'controle 2022'!A:D,4,0)</f>
        <v>In dienst</v>
      </c>
    </row>
    <row r="1731" spans="1:9" ht="30">
      <c r="A1731" s="45" t="s">
        <v>27</v>
      </c>
      <c r="B1731" s="27">
        <v>23880</v>
      </c>
      <c r="C1731" s="27" t="str">
        <f>VLOOKUP(B1731,chauffeurslijst!A:B,2,0)</f>
        <v>Wyffels Jean-Pierre</v>
      </c>
      <c r="D1731" s="81">
        <v>41430</v>
      </c>
      <c r="E1731" s="56" t="s">
        <v>1780</v>
      </c>
      <c r="F1731" s="38">
        <f t="shared" si="58"/>
        <v>6</v>
      </c>
      <c r="G1731" s="22">
        <f t="shared" si="59"/>
        <v>2013</v>
      </c>
      <c r="H1731" s="22">
        <f>COUNTIF(B:B,B1731)</f>
        <v>38</v>
      </c>
      <c r="I1731" t="str">
        <f>VLOOKUP(B1731,'controle 2022'!A:D,4,0)</f>
        <v>In dienst</v>
      </c>
    </row>
    <row r="1732" spans="1:9" ht="30">
      <c r="A1732" s="45" t="s">
        <v>27</v>
      </c>
      <c r="B1732" s="27">
        <v>23880</v>
      </c>
      <c r="C1732" s="27" t="str">
        <f>VLOOKUP(B1732,chauffeurslijst!A:B,2,0)</f>
        <v>Wyffels Jean-Pierre</v>
      </c>
      <c r="D1732" s="81">
        <v>41605</v>
      </c>
      <c r="E1732" s="56" t="s">
        <v>1781</v>
      </c>
      <c r="F1732" s="38">
        <f t="shared" si="58"/>
        <v>11</v>
      </c>
      <c r="G1732" s="22">
        <f t="shared" si="59"/>
        <v>2013</v>
      </c>
      <c r="H1732" s="22">
        <f>COUNTIF(B:B,B1732)</f>
        <v>38</v>
      </c>
      <c r="I1732" t="str">
        <f>VLOOKUP(B1732,'controle 2022'!A:D,4,0)</f>
        <v>In dienst</v>
      </c>
    </row>
    <row r="1733" spans="1:9" ht="30">
      <c r="A1733" s="45" t="s">
        <v>27</v>
      </c>
      <c r="B1733" s="27">
        <v>23880</v>
      </c>
      <c r="C1733" s="27" t="str">
        <f>VLOOKUP(B1733,chauffeurslijst!A:B,2,0)</f>
        <v>Wyffels Jean-Pierre</v>
      </c>
      <c r="D1733" s="81">
        <v>41645</v>
      </c>
      <c r="E1733" s="56" t="s">
        <v>1782</v>
      </c>
      <c r="F1733" s="38">
        <f t="shared" si="58"/>
        <v>1</v>
      </c>
      <c r="G1733" s="22">
        <f t="shared" si="59"/>
        <v>2014</v>
      </c>
      <c r="H1733" s="22">
        <f>COUNTIF(B:B,B1733)</f>
        <v>38</v>
      </c>
      <c r="I1733" t="str">
        <f>VLOOKUP(B1733,'controle 2022'!A:D,4,0)</f>
        <v>In dienst</v>
      </c>
    </row>
    <row r="1734" spans="1:9">
      <c r="A1734" s="45" t="s">
        <v>27</v>
      </c>
      <c r="B1734" s="27">
        <v>23880</v>
      </c>
      <c r="C1734" s="27" t="str">
        <f>VLOOKUP(B1734,chauffeurslijst!A:B,2,0)</f>
        <v>Wyffels Jean-Pierre</v>
      </c>
      <c r="D1734" s="81">
        <v>41655</v>
      </c>
      <c r="E1734" s="56" t="s">
        <v>1783</v>
      </c>
      <c r="F1734" s="38">
        <f t="shared" si="58"/>
        <v>1</v>
      </c>
      <c r="G1734" s="22">
        <f t="shared" si="59"/>
        <v>2014</v>
      </c>
      <c r="H1734" s="22">
        <f>COUNTIF(B:B,B1734)</f>
        <v>38</v>
      </c>
      <c r="I1734" t="str">
        <f>VLOOKUP(B1734,'controle 2022'!A:D,4,0)</f>
        <v>In dienst</v>
      </c>
    </row>
    <row r="1735" spans="1:9" ht="30">
      <c r="A1735" s="45" t="s">
        <v>27</v>
      </c>
      <c r="B1735" s="27">
        <v>23880</v>
      </c>
      <c r="C1735" s="27" t="str">
        <f>VLOOKUP(B1735,chauffeurslijst!A:B,2,0)</f>
        <v>Wyffels Jean-Pierre</v>
      </c>
      <c r="D1735" s="81">
        <v>41809</v>
      </c>
      <c r="E1735" s="56" t="s">
        <v>1784</v>
      </c>
      <c r="F1735" s="38">
        <f t="shared" si="58"/>
        <v>6</v>
      </c>
      <c r="G1735" s="22">
        <f t="shared" si="59"/>
        <v>2014</v>
      </c>
      <c r="H1735" s="22">
        <f>COUNTIF(B:B,B1735)</f>
        <v>38</v>
      </c>
      <c r="I1735" t="str">
        <f>VLOOKUP(B1735,'controle 2022'!A:D,4,0)</f>
        <v>In dienst</v>
      </c>
    </row>
    <row r="1736" spans="1:9">
      <c r="A1736" s="45" t="s">
        <v>9</v>
      </c>
      <c r="B1736" s="27">
        <v>23880</v>
      </c>
      <c r="C1736" s="27" t="str">
        <f>VLOOKUP(B1736,chauffeurslijst!A:B,2,0)</f>
        <v>Wyffels Jean-Pierre</v>
      </c>
      <c r="D1736" s="81">
        <v>42034</v>
      </c>
      <c r="E1736" s="56" t="s">
        <v>1785</v>
      </c>
      <c r="F1736" s="38">
        <f t="shared" si="58"/>
        <v>1</v>
      </c>
      <c r="G1736" s="22">
        <f t="shared" si="59"/>
        <v>2015</v>
      </c>
      <c r="H1736" s="22">
        <f>COUNTIF(B:B,B1736)</f>
        <v>38</v>
      </c>
      <c r="I1736" t="str">
        <f>VLOOKUP(B1736,'controle 2022'!A:D,4,0)</f>
        <v>In dienst</v>
      </c>
    </row>
    <row r="1737" spans="1:9">
      <c r="A1737" s="45" t="s">
        <v>105</v>
      </c>
      <c r="B1737" s="27">
        <v>23880</v>
      </c>
      <c r="C1737" s="27" t="str">
        <f>VLOOKUP(B1737,chauffeurslijst!A:B,2,0)</f>
        <v>Wyffels Jean-Pierre</v>
      </c>
      <c r="D1737" s="81">
        <v>42047</v>
      </c>
      <c r="E1737" s="56" t="s">
        <v>1786</v>
      </c>
      <c r="F1737" s="38">
        <f t="shared" si="58"/>
        <v>2</v>
      </c>
      <c r="G1737" s="22">
        <f t="shared" si="59"/>
        <v>2015</v>
      </c>
      <c r="H1737" s="22">
        <f>COUNTIF(B:B,B1737)</f>
        <v>38</v>
      </c>
      <c r="I1737" t="str">
        <f>VLOOKUP(B1737,'controle 2022'!A:D,4,0)</f>
        <v>In dienst</v>
      </c>
    </row>
    <row r="1738" spans="1:9">
      <c r="A1738" s="47" t="s">
        <v>23</v>
      </c>
      <c r="B1738" s="27">
        <v>23880</v>
      </c>
      <c r="C1738" s="27" t="str">
        <f>VLOOKUP(B1738,chauffeurslijst!A:B,2,0)</f>
        <v>Wyffels Jean-Pierre</v>
      </c>
      <c r="D1738" s="81">
        <v>42102</v>
      </c>
      <c r="E1738" s="59" t="s">
        <v>1787</v>
      </c>
      <c r="F1738" s="38">
        <f t="shared" si="58"/>
        <v>4</v>
      </c>
      <c r="G1738" s="22">
        <f t="shared" si="59"/>
        <v>2015</v>
      </c>
      <c r="H1738" s="22">
        <f>COUNTIF(B:B,B1738)</f>
        <v>38</v>
      </c>
      <c r="I1738" t="str">
        <f>VLOOKUP(B1738,'controle 2022'!A:D,4,0)</f>
        <v>In dienst</v>
      </c>
    </row>
    <row r="1739" spans="1:9" ht="30">
      <c r="A1739" s="45" t="s">
        <v>9</v>
      </c>
      <c r="B1739" s="27">
        <v>23880</v>
      </c>
      <c r="C1739" s="27" t="str">
        <f>VLOOKUP(B1739,chauffeurslijst!A:B,2,0)</f>
        <v>Wyffels Jean-Pierre</v>
      </c>
      <c r="D1739" s="81">
        <v>42212</v>
      </c>
      <c r="E1739" s="56" t="s">
        <v>1788</v>
      </c>
      <c r="F1739" s="38">
        <f t="shared" si="58"/>
        <v>7</v>
      </c>
      <c r="G1739" s="22">
        <f t="shared" si="59"/>
        <v>2015</v>
      </c>
      <c r="H1739" s="22">
        <f>COUNTIF(B:B,B1739)</f>
        <v>38</v>
      </c>
      <c r="I1739" t="str">
        <f>VLOOKUP(B1739,'controle 2022'!A:D,4,0)</f>
        <v>In dienst</v>
      </c>
    </row>
    <row r="1740" spans="1:9" ht="75">
      <c r="A1740" s="47" t="s">
        <v>23</v>
      </c>
      <c r="B1740" s="27">
        <v>23880</v>
      </c>
      <c r="C1740" s="27" t="str">
        <f>VLOOKUP(B1740,chauffeurslijst!A:B,2,0)</f>
        <v>Wyffels Jean-Pierre</v>
      </c>
      <c r="D1740" s="81">
        <v>42220</v>
      </c>
      <c r="E1740" s="56" t="s">
        <v>1789</v>
      </c>
      <c r="F1740" s="38">
        <f t="shared" si="58"/>
        <v>8</v>
      </c>
      <c r="G1740" s="22">
        <f t="shared" si="59"/>
        <v>2015</v>
      </c>
      <c r="H1740" s="22">
        <f>COUNTIF(B:B,B1740)</f>
        <v>38</v>
      </c>
      <c r="I1740" t="str">
        <f>VLOOKUP(B1740,'controle 2022'!A:D,4,0)</f>
        <v>In dienst</v>
      </c>
    </row>
    <row r="1741" spans="1:9" ht="30">
      <c r="A1741" s="47" t="s">
        <v>23</v>
      </c>
      <c r="B1741" s="27">
        <v>23880</v>
      </c>
      <c r="C1741" s="27" t="str">
        <f>VLOOKUP(B1741,chauffeurslijst!A:B,2,0)</f>
        <v>Wyffels Jean-Pierre</v>
      </c>
      <c r="D1741" s="81">
        <v>42240</v>
      </c>
      <c r="E1741" s="56" t="s">
        <v>1790</v>
      </c>
      <c r="F1741" s="38">
        <f t="shared" si="58"/>
        <v>8</v>
      </c>
      <c r="G1741" s="22">
        <f t="shared" si="59"/>
        <v>2015</v>
      </c>
      <c r="H1741" s="22">
        <f>COUNTIF(B:B,B1741)</f>
        <v>38</v>
      </c>
      <c r="I1741" t="str">
        <f>VLOOKUP(B1741,'controle 2022'!A:D,4,0)</f>
        <v>In dienst</v>
      </c>
    </row>
    <row r="1742" spans="1:9" ht="30">
      <c r="A1742" s="45" t="s">
        <v>9</v>
      </c>
      <c r="B1742" s="27">
        <v>23880</v>
      </c>
      <c r="C1742" s="27" t="str">
        <f>VLOOKUP(B1742,chauffeurslijst!A:B,2,0)</f>
        <v>Wyffels Jean-Pierre</v>
      </c>
      <c r="D1742" s="81">
        <v>42395</v>
      </c>
      <c r="E1742" s="38" t="s">
        <v>1791</v>
      </c>
      <c r="F1742" s="38">
        <f t="shared" si="58"/>
        <v>1</v>
      </c>
      <c r="G1742" s="22">
        <f t="shared" si="59"/>
        <v>2016</v>
      </c>
      <c r="H1742" s="22">
        <f>COUNTIF(B:B,B1742)</f>
        <v>38</v>
      </c>
      <c r="I1742" t="str">
        <f>VLOOKUP(B1742,'controle 2022'!A:D,4,0)</f>
        <v>In dienst</v>
      </c>
    </row>
    <row r="1743" spans="1:9">
      <c r="A1743" s="45" t="s">
        <v>25</v>
      </c>
      <c r="B1743" s="27">
        <v>23880</v>
      </c>
      <c r="C1743" s="27" t="str">
        <f>VLOOKUP(B1743,chauffeurslijst!A:B,2,0)</f>
        <v>Wyffels Jean-Pierre</v>
      </c>
      <c r="D1743" s="81">
        <v>42443</v>
      </c>
      <c r="E1743" s="38" t="s">
        <v>1792</v>
      </c>
      <c r="F1743" s="38">
        <f t="shared" si="58"/>
        <v>3</v>
      </c>
      <c r="G1743" s="22">
        <f t="shared" si="59"/>
        <v>2016</v>
      </c>
      <c r="H1743" s="22">
        <f>COUNTIF(B:B,B1743)</f>
        <v>38</v>
      </c>
      <c r="I1743" t="str">
        <f>VLOOKUP(B1743,'controle 2022'!A:D,4,0)</f>
        <v>In dienst</v>
      </c>
    </row>
    <row r="1744" spans="1:9" ht="30">
      <c r="A1744" s="47" t="s">
        <v>23</v>
      </c>
      <c r="B1744" s="27">
        <v>23880</v>
      </c>
      <c r="C1744" s="27" t="str">
        <f>VLOOKUP(B1744,chauffeurslijst!A:B,2,0)</f>
        <v>Wyffels Jean-Pierre</v>
      </c>
      <c r="D1744" s="81">
        <v>42529</v>
      </c>
      <c r="E1744" s="38" t="s">
        <v>1793</v>
      </c>
      <c r="F1744" s="38">
        <f t="shared" si="58"/>
        <v>6</v>
      </c>
      <c r="G1744" s="22">
        <f t="shared" si="59"/>
        <v>2016</v>
      </c>
      <c r="H1744" s="22">
        <f>COUNTIF(B:B,B1744)</f>
        <v>38</v>
      </c>
      <c r="I1744" t="str">
        <f>VLOOKUP(B1744,'controle 2022'!A:D,4,0)</f>
        <v>In dienst</v>
      </c>
    </row>
    <row r="1745" spans="1:9">
      <c r="A1745" s="45" t="s">
        <v>105</v>
      </c>
      <c r="B1745" s="27">
        <v>23880</v>
      </c>
      <c r="C1745" s="27" t="str">
        <f>VLOOKUP(B1745,chauffeurslijst!A:B,2,0)</f>
        <v>Wyffels Jean-Pierre</v>
      </c>
      <c r="D1745" s="81">
        <v>42822</v>
      </c>
      <c r="E1745" s="38" t="s">
        <v>1794</v>
      </c>
      <c r="F1745" s="38">
        <f t="shared" si="58"/>
        <v>3</v>
      </c>
      <c r="G1745" s="22">
        <f t="shared" si="59"/>
        <v>2017</v>
      </c>
      <c r="H1745" s="22">
        <f>COUNTIF(B:B,B1745)</f>
        <v>38</v>
      </c>
      <c r="I1745" t="str">
        <f>VLOOKUP(B1745,'controle 2022'!A:D,4,0)</f>
        <v>In dienst</v>
      </c>
    </row>
    <row r="1746" spans="1:9">
      <c r="A1746" s="45" t="s">
        <v>105</v>
      </c>
      <c r="B1746" s="27">
        <v>23880</v>
      </c>
      <c r="C1746" s="27" t="str">
        <f>VLOOKUP(B1746,chauffeurslijst!A:B,2,0)</f>
        <v>Wyffels Jean-Pierre</v>
      </c>
      <c r="D1746" s="81">
        <v>42873</v>
      </c>
      <c r="E1746" s="38" t="s">
        <v>1795</v>
      </c>
      <c r="F1746" s="38">
        <f t="shared" si="58"/>
        <v>5</v>
      </c>
      <c r="G1746" s="22">
        <f t="shared" si="59"/>
        <v>2017</v>
      </c>
      <c r="H1746" s="22">
        <f>COUNTIF(B:B,B1746)</f>
        <v>38</v>
      </c>
      <c r="I1746" t="str">
        <f>VLOOKUP(B1746,'controle 2022'!A:D,4,0)</f>
        <v>In dienst</v>
      </c>
    </row>
    <row r="1747" spans="1:9" ht="225">
      <c r="A1747" s="45" t="s">
        <v>105</v>
      </c>
      <c r="B1747" s="27">
        <v>23880</v>
      </c>
      <c r="C1747" s="27" t="str">
        <f>VLOOKUP(B1747,chauffeurslijst!A:B,2,0)</f>
        <v>Wyffels Jean-Pierre</v>
      </c>
      <c r="D1747" s="81">
        <v>42894</v>
      </c>
      <c r="E1747" s="38" t="s">
        <v>1796</v>
      </c>
      <c r="F1747" s="38">
        <f t="shared" si="58"/>
        <v>6</v>
      </c>
      <c r="G1747" s="22">
        <f t="shared" si="59"/>
        <v>2017</v>
      </c>
      <c r="H1747" s="22">
        <f>COUNTIF(B:B,B1747)</f>
        <v>38</v>
      </c>
      <c r="I1747" t="str">
        <f>VLOOKUP(B1747,'controle 2022'!A:D,4,0)</f>
        <v>In dienst</v>
      </c>
    </row>
    <row r="1748" spans="1:9">
      <c r="A1748" s="45" t="s">
        <v>9</v>
      </c>
      <c r="B1748" s="27">
        <v>23880</v>
      </c>
      <c r="C1748" s="27" t="str">
        <f>VLOOKUP(B1748,chauffeurslijst!A:B,2,0)</f>
        <v>Wyffels Jean-Pierre</v>
      </c>
      <c r="D1748" s="81">
        <v>42895</v>
      </c>
      <c r="E1748" s="38" t="s">
        <v>1797</v>
      </c>
      <c r="F1748" s="38">
        <f t="shared" si="58"/>
        <v>6</v>
      </c>
      <c r="G1748" s="22">
        <f t="shared" si="59"/>
        <v>2017</v>
      </c>
      <c r="H1748" s="22">
        <f>COUNTIF(B:B,B1748)</f>
        <v>38</v>
      </c>
      <c r="I1748" t="str">
        <f>VLOOKUP(B1748,'controle 2022'!A:D,4,0)</f>
        <v>In dienst</v>
      </c>
    </row>
    <row r="1749" spans="1:9" ht="45">
      <c r="A1749" s="45" t="s">
        <v>105</v>
      </c>
      <c r="B1749" s="27">
        <v>23880</v>
      </c>
      <c r="C1749" s="27" t="str">
        <f>IF(ISNA(VLOOKUP(B1749,chauffeurslijst!A:B,2,0)),"",(VLOOKUP(B1749,chauffeurslijst!A:B,2,0)))</f>
        <v>Wyffels Jean-Pierre</v>
      </c>
      <c r="D1749" s="81">
        <v>43027</v>
      </c>
      <c r="E1749" s="38" t="s">
        <v>1798</v>
      </c>
      <c r="F1749" s="38">
        <f t="shared" si="58"/>
        <v>10</v>
      </c>
      <c r="G1749" s="22">
        <f t="shared" si="59"/>
        <v>2017</v>
      </c>
      <c r="H1749" s="22">
        <f>COUNTIF(B:B,B1749)</f>
        <v>38</v>
      </c>
      <c r="I1749" t="str">
        <f>VLOOKUP(B1749,'controle 2022'!A:D,4,0)</f>
        <v>In dienst</v>
      </c>
    </row>
    <row r="1750" spans="1:9">
      <c r="A1750" s="45" t="s">
        <v>105</v>
      </c>
      <c r="B1750" s="27">
        <v>23880</v>
      </c>
      <c r="C1750" s="27" t="str">
        <f>IF(ISNA(VLOOKUP(B1750,chauffeurslijst!A:B,2,0)),"",(VLOOKUP(B1750,chauffeurslijst!A:B,2,0)))</f>
        <v>Wyffels Jean-Pierre</v>
      </c>
      <c r="D1750" s="81">
        <v>43166</v>
      </c>
      <c r="E1750" s="38" t="s">
        <v>1799</v>
      </c>
      <c r="F1750" s="38">
        <f t="shared" si="58"/>
        <v>3</v>
      </c>
      <c r="G1750" s="22">
        <f t="shared" si="59"/>
        <v>2018</v>
      </c>
      <c r="H1750" s="22">
        <f>COUNTIF(B:B,B1750)</f>
        <v>38</v>
      </c>
      <c r="I1750" t="str">
        <f>VLOOKUP(B1750,'controle 2022'!A:D,4,0)</f>
        <v>In dienst</v>
      </c>
    </row>
    <row r="1751" spans="1:9" ht="30">
      <c r="A1751" s="45" t="s">
        <v>105</v>
      </c>
      <c r="B1751" s="27">
        <v>23880</v>
      </c>
      <c r="C1751" s="27" t="str">
        <f>IF(ISNA(VLOOKUP(B1751,chauffeurslijst!A:B,2,0)),"",(VLOOKUP(B1751,chauffeurslijst!A:B,2,0)))</f>
        <v>Wyffels Jean-Pierre</v>
      </c>
      <c r="D1751" s="81">
        <v>43236</v>
      </c>
      <c r="E1751" s="38" t="s">
        <v>1800</v>
      </c>
      <c r="F1751" s="38">
        <f t="shared" si="58"/>
        <v>5</v>
      </c>
      <c r="G1751" s="22">
        <f t="shared" si="59"/>
        <v>2018</v>
      </c>
      <c r="H1751" s="22">
        <f>COUNTIF(B:B,B1751)</f>
        <v>38</v>
      </c>
      <c r="I1751" t="str">
        <f>VLOOKUP(B1751,'controle 2022'!A:D,4,0)</f>
        <v>In dienst</v>
      </c>
    </row>
    <row r="1752" spans="1:9">
      <c r="A1752" s="45" t="s">
        <v>105</v>
      </c>
      <c r="B1752" s="27">
        <v>23880</v>
      </c>
      <c r="C1752" s="27" t="str">
        <f>IF(ISNA(VLOOKUP(B1752,chauffeurslijst!A:B,2,0)),"",(VLOOKUP(B1752,chauffeurslijst!A:B,2,0)))</f>
        <v>Wyffels Jean-Pierre</v>
      </c>
      <c r="D1752" s="81">
        <v>43272</v>
      </c>
      <c r="E1752" s="38" t="s">
        <v>1801</v>
      </c>
      <c r="F1752" s="38">
        <f t="shared" si="58"/>
        <v>6</v>
      </c>
      <c r="G1752" s="22">
        <f t="shared" si="59"/>
        <v>2018</v>
      </c>
      <c r="H1752" s="22">
        <f>COUNTIF(B:B,B1752)</f>
        <v>38</v>
      </c>
      <c r="I1752" t="str">
        <f>VLOOKUP(B1752,'controle 2022'!A:D,4,0)</f>
        <v>In dienst</v>
      </c>
    </row>
    <row r="1753" spans="1:9" ht="45">
      <c r="A1753" s="45" t="s">
        <v>9</v>
      </c>
      <c r="B1753" s="27">
        <v>23880</v>
      </c>
      <c r="C1753" s="27" t="str">
        <f>IF(ISNA(VLOOKUP(B1753,chauffeurslijst!A:B,2,0)),"",(VLOOKUP(B1753,chauffeurslijst!A:B,2,0)))</f>
        <v>Wyffels Jean-Pierre</v>
      </c>
      <c r="D1753" s="81">
        <v>43278</v>
      </c>
      <c r="E1753" s="38" t="s">
        <v>1802</v>
      </c>
      <c r="F1753" s="38">
        <f t="shared" si="58"/>
        <v>6</v>
      </c>
      <c r="G1753" s="22">
        <f t="shared" si="59"/>
        <v>2018</v>
      </c>
      <c r="H1753" s="22">
        <f>COUNTIF(B:B,B1753)</f>
        <v>38</v>
      </c>
      <c r="I1753" t="str">
        <f>VLOOKUP(B1753,'controle 2022'!A:D,4,0)</f>
        <v>In dienst</v>
      </c>
    </row>
    <row r="1754" spans="1:9">
      <c r="A1754" s="47" t="s">
        <v>23</v>
      </c>
      <c r="B1754" s="27">
        <v>23880</v>
      </c>
      <c r="C1754" s="27" t="str">
        <f>VLOOKUP(B1754,chauffeurslijst!A:B,2,0)</f>
        <v>Wyffels Jean-Pierre</v>
      </c>
      <c r="D1754" s="81">
        <v>43305</v>
      </c>
      <c r="E1754" s="38" t="s">
        <v>1803</v>
      </c>
      <c r="F1754" s="38">
        <f t="shared" si="58"/>
        <v>7</v>
      </c>
      <c r="G1754" s="22">
        <f t="shared" si="59"/>
        <v>2018</v>
      </c>
      <c r="H1754" s="22">
        <f>COUNTIF(B:B,B1754)</f>
        <v>38</v>
      </c>
      <c r="I1754" t="str">
        <f>VLOOKUP(B1754,'controle 2022'!A:D,4,0)</f>
        <v>In dienst</v>
      </c>
    </row>
    <row r="1755" spans="1:9" ht="30">
      <c r="A1755" s="45" t="s">
        <v>9</v>
      </c>
      <c r="B1755" s="27">
        <v>23880</v>
      </c>
      <c r="C1755" s="27" t="str">
        <f>IF(ISNA(VLOOKUP(B1755,chauffeurslijst!A:B,2,0)),"",(VLOOKUP(B1755,chauffeurslijst!A:B,2,0)))</f>
        <v>Wyffels Jean-Pierre</v>
      </c>
      <c r="D1755" s="81">
        <v>43308</v>
      </c>
      <c r="E1755" s="38" t="s">
        <v>1804</v>
      </c>
      <c r="F1755" s="38">
        <f t="shared" si="58"/>
        <v>7</v>
      </c>
      <c r="G1755" s="22">
        <f t="shared" si="59"/>
        <v>2018</v>
      </c>
      <c r="H1755" s="22">
        <f>COUNTIF(B:B,B1755)</f>
        <v>38</v>
      </c>
      <c r="I1755" t="str">
        <f>VLOOKUP(B1755,'controle 2022'!A:D,4,0)</f>
        <v>In dienst</v>
      </c>
    </row>
    <row r="1756" spans="1:9" ht="150">
      <c r="A1756" s="45" t="s">
        <v>105</v>
      </c>
      <c r="B1756" s="27">
        <v>23880</v>
      </c>
      <c r="C1756" s="27" t="str">
        <f>IF(ISNA(VLOOKUP(B1756,chauffeurslijst!A:B,2,0)),"",(VLOOKUP(B1756,chauffeurslijst!A:B,2,0)))</f>
        <v>Wyffels Jean-Pierre</v>
      </c>
      <c r="D1756" s="81">
        <v>43318</v>
      </c>
      <c r="E1756" s="38" t="s">
        <v>1805</v>
      </c>
      <c r="F1756" s="38">
        <f t="shared" si="58"/>
        <v>8</v>
      </c>
      <c r="G1756" s="22">
        <f t="shared" si="59"/>
        <v>2018</v>
      </c>
      <c r="H1756" s="22">
        <f>COUNTIF(B:B,B1756)</f>
        <v>38</v>
      </c>
      <c r="I1756" t="str">
        <f>VLOOKUP(B1756,'controle 2022'!A:D,4,0)</f>
        <v>In dienst</v>
      </c>
    </row>
    <row r="1757" spans="1:9">
      <c r="A1757" s="45" t="s">
        <v>105</v>
      </c>
      <c r="B1757" s="27">
        <v>23880</v>
      </c>
      <c r="C1757" s="27" t="str">
        <f>IF(ISNA(VLOOKUP(B1757,chauffeurslijst!A:B,2,0)),"",(VLOOKUP(B1757,chauffeurslijst!A:B,2,0)))</f>
        <v>Wyffels Jean-Pierre</v>
      </c>
      <c r="D1757" s="81">
        <v>43326</v>
      </c>
      <c r="E1757" s="36" t="s">
        <v>1806</v>
      </c>
      <c r="F1757" s="38">
        <f t="shared" si="58"/>
        <v>8</v>
      </c>
      <c r="G1757" s="22">
        <f t="shared" si="59"/>
        <v>2018</v>
      </c>
      <c r="H1757" s="22">
        <f>COUNTIF(B:B,B1757)</f>
        <v>38</v>
      </c>
      <c r="I1757" t="str">
        <f>VLOOKUP(B1757,'controle 2022'!A:D,4,0)</f>
        <v>In dienst</v>
      </c>
    </row>
    <row r="1758" spans="1:9">
      <c r="A1758" s="47" t="s">
        <v>105</v>
      </c>
      <c r="B1758" s="27">
        <v>23880</v>
      </c>
      <c r="C1758" s="27" t="str">
        <f>VLOOKUP(B1758,chauffeurslijst!A:B,2,0)</f>
        <v>Wyffels Jean-Pierre</v>
      </c>
      <c r="D1758" s="81">
        <v>43333</v>
      </c>
      <c r="E1758" s="34" t="s">
        <v>1807</v>
      </c>
      <c r="F1758" s="38">
        <f t="shared" si="58"/>
        <v>8</v>
      </c>
      <c r="G1758" s="22">
        <f t="shared" si="59"/>
        <v>2018</v>
      </c>
      <c r="H1758" s="22">
        <f>COUNTIF(B:B,B1758)</f>
        <v>38</v>
      </c>
      <c r="I1758" t="str">
        <f>VLOOKUP(B1758,'controle 2022'!A:D,4,0)</f>
        <v>In dienst</v>
      </c>
    </row>
    <row r="1759" spans="1:9" ht="150">
      <c r="A1759" s="47" t="s">
        <v>23</v>
      </c>
      <c r="B1759" s="27">
        <v>23880</v>
      </c>
      <c r="C1759" s="27" t="str">
        <f>VLOOKUP(B1759,chauffeurslijst!A:B,2,0)</f>
        <v>Wyffels Jean-Pierre</v>
      </c>
      <c r="D1759" s="81">
        <v>43343</v>
      </c>
      <c r="E1759" s="34" t="s">
        <v>1808</v>
      </c>
      <c r="F1759" s="38">
        <f t="shared" si="58"/>
        <v>8</v>
      </c>
      <c r="G1759" s="22">
        <f t="shared" si="59"/>
        <v>2018</v>
      </c>
      <c r="H1759" s="22">
        <f>COUNTIF(B:B,B1759)</f>
        <v>38</v>
      </c>
      <c r="I1759" t="str">
        <f>VLOOKUP(B1759,'controle 2022'!A:D,4,0)</f>
        <v>In dienst</v>
      </c>
    </row>
    <row r="1760" spans="1:9" ht="45">
      <c r="A1760" s="47" t="s">
        <v>23</v>
      </c>
      <c r="B1760" s="27">
        <v>23880</v>
      </c>
      <c r="C1760" s="27" t="str">
        <f>VLOOKUP(B1760,chauffeurslijst!A:B,2,0)</f>
        <v>Wyffels Jean-Pierre</v>
      </c>
      <c r="D1760" s="81">
        <v>43374</v>
      </c>
      <c r="E1760" s="34" t="s">
        <v>1809</v>
      </c>
      <c r="F1760" s="38">
        <f t="shared" si="58"/>
        <v>10</v>
      </c>
      <c r="G1760" s="22">
        <f t="shared" si="59"/>
        <v>2018</v>
      </c>
      <c r="H1760" s="22">
        <f>COUNTIF(B:B,B1760)</f>
        <v>38</v>
      </c>
      <c r="I1760" t="str">
        <f>VLOOKUP(B1760,'controle 2022'!A:D,4,0)</f>
        <v>In dienst</v>
      </c>
    </row>
    <row r="1761" spans="1:9" ht="60">
      <c r="A1761" s="47" t="s">
        <v>23</v>
      </c>
      <c r="B1761" s="27">
        <v>23880</v>
      </c>
      <c r="C1761" s="27" t="str">
        <f>VLOOKUP(B1761,chauffeurslijst!A:B,2,0)</f>
        <v>Wyffels Jean-Pierre</v>
      </c>
      <c r="D1761" s="81">
        <v>43424</v>
      </c>
      <c r="E1761" s="34" t="s">
        <v>1810</v>
      </c>
      <c r="F1761" s="38">
        <f t="shared" si="58"/>
        <v>11</v>
      </c>
      <c r="G1761" s="22">
        <f t="shared" si="59"/>
        <v>2018</v>
      </c>
      <c r="H1761" s="22">
        <f>COUNTIF(B:B,B1761)</f>
        <v>38</v>
      </c>
      <c r="I1761" t="str">
        <f>VLOOKUP(B1761,'controle 2022'!A:D,4,0)</f>
        <v>In dienst</v>
      </c>
    </row>
    <row r="1762" spans="1:9">
      <c r="A1762" s="47" t="s">
        <v>9</v>
      </c>
      <c r="B1762" s="27">
        <v>23880</v>
      </c>
      <c r="C1762" s="27" t="str">
        <f>VLOOKUP(B1762,chauffeurslijst!A:B,2,0)</f>
        <v>Wyffels Jean-Pierre</v>
      </c>
      <c r="D1762" s="81">
        <v>43483</v>
      </c>
      <c r="E1762" s="34" t="s">
        <v>1811</v>
      </c>
      <c r="F1762" s="38">
        <f t="shared" si="58"/>
        <v>1</v>
      </c>
      <c r="G1762" s="22">
        <f t="shared" si="59"/>
        <v>2019</v>
      </c>
      <c r="H1762" s="22">
        <f>COUNTIF(B:B,B1762)</f>
        <v>38</v>
      </c>
      <c r="I1762" t="str">
        <f>VLOOKUP(B1762,'controle 2022'!A:D,4,0)</f>
        <v>In dienst</v>
      </c>
    </row>
    <row r="1763" spans="1:9" ht="30">
      <c r="A1763" s="47" t="s">
        <v>23</v>
      </c>
      <c r="B1763" s="27">
        <v>23880</v>
      </c>
      <c r="C1763" s="27" t="str">
        <f>VLOOKUP(B1763,chauffeurslijst!A:B,2,0)</f>
        <v>Wyffels Jean-Pierre</v>
      </c>
      <c r="D1763" s="81">
        <v>43497</v>
      </c>
      <c r="E1763" s="34" t="s">
        <v>1812</v>
      </c>
      <c r="F1763" s="38">
        <f t="shared" si="58"/>
        <v>2</v>
      </c>
      <c r="G1763" s="22">
        <f t="shared" si="59"/>
        <v>2019</v>
      </c>
      <c r="H1763" s="22">
        <f>COUNTIF(B:B,B1763)</f>
        <v>38</v>
      </c>
      <c r="I1763" t="str">
        <f>VLOOKUP(B1763,'controle 2022'!A:D,4,0)</f>
        <v>In dienst</v>
      </c>
    </row>
    <row r="1764" spans="1:9" ht="45">
      <c r="A1764" s="45" t="s">
        <v>27</v>
      </c>
      <c r="B1764" s="27">
        <v>23880</v>
      </c>
      <c r="C1764" s="27" t="str">
        <f>VLOOKUP(B1764,[1]chauffeurslijst!A:B,2,0)</f>
        <v>Wyffels Jean-Pierre</v>
      </c>
      <c r="D1764" s="81">
        <v>44082</v>
      </c>
      <c r="E1764" s="38" t="s">
        <v>1813</v>
      </c>
      <c r="F1764" s="38">
        <f t="shared" si="58"/>
        <v>9</v>
      </c>
      <c r="G1764" s="22">
        <f t="shared" si="59"/>
        <v>2020</v>
      </c>
      <c r="H1764" s="22">
        <f>COUNTIF(B:B,B1764)</f>
        <v>38</v>
      </c>
      <c r="I1764" t="str">
        <f>VLOOKUP(B1764,'controle 2022'!A:D,4,0)</f>
        <v>In dienst</v>
      </c>
    </row>
    <row r="1765" spans="1:9" ht="30">
      <c r="A1765" s="45" t="s">
        <v>1814</v>
      </c>
      <c r="B1765" s="27">
        <v>23880</v>
      </c>
      <c r="C1765" s="27" t="str">
        <f>VLOOKUP(B1765,[1]chauffeurslijst!A:B,2,0)</f>
        <v>Wyffels Jean-Pierre</v>
      </c>
      <c r="D1765" s="81">
        <v>44235</v>
      </c>
      <c r="E1765" s="38" t="s">
        <v>1815</v>
      </c>
      <c r="F1765" s="38">
        <f t="shared" si="58"/>
        <v>2</v>
      </c>
      <c r="G1765" s="22">
        <f t="shared" si="59"/>
        <v>2021</v>
      </c>
      <c r="H1765" s="22">
        <f>COUNTIF(B:B,B1765)</f>
        <v>38</v>
      </c>
      <c r="I1765" t="str">
        <f>VLOOKUP(B1765,'controle 2022'!A:D,4,0)</f>
        <v>In dienst</v>
      </c>
    </row>
    <row r="1766" spans="1:9">
      <c r="A1766" s="45" t="s">
        <v>128</v>
      </c>
      <c r="B1766" s="27">
        <v>23880</v>
      </c>
      <c r="C1766" s="27" t="s">
        <v>1816</v>
      </c>
      <c r="D1766" s="81">
        <v>44753</v>
      </c>
      <c r="E1766" s="38" t="s">
        <v>1817</v>
      </c>
      <c r="F1766" s="38">
        <f t="shared" si="58"/>
        <v>7</v>
      </c>
      <c r="G1766" s="22">
        <f t="shared" si="59"/>
        <v>2022</v>
      </c>
      <c r="H1766" s="22">
        <f>COUNTIF(B:B,B1766)</f>
        <v>38</v>
      </c>
      <c r="I1766" t="str">
        <f>VLOOKUP(B1766,'controle 2022'!A:D,4,0)</f>
        <v>In dienst</v>
      </c>
    </row>
    <row r="1767" spans="1:9">
      <c r="A1767" s="45" t="s">
        <v>128</v>
      </c>
      <c r="B1767" s="27">
        <v>23880</v>
      </c>
      <c r="C1767" s="27" t="s">
        <v>1816</v>
      </c>
      <c r="D1767" s="81">
        <v>44852</v>
      </c>
      <c r="E1767" s="38" t="s">
        <v>1818</v>
      </c>
      <c r="F1767" s="38">
        <f t="shared" si="58"/>
        <v>10</v>
      </c>
      <c r="G1767" s="22">
        <f t="shared" si="59"/>
        <v>2022</v>
      </c>
      <c r="H1767" s="22">
        <f>COUNTIF(B:B,B1767)</f>
        <v>38</v>
      </c>
      <c r="I1767" t="str">
        <f>VLOOKUP(B1767,'controle 2022'!A:D,4,0)</f>
        <v>In dienst</v>
      </c>
    </row>
    <row r="1768" spans="1:9">
      <c r="A1768" s="45" t="s">
        <v>27</v>
      </c>
      <c r="B1768" s="27">
        <v>23918</v>
      </c>
      <c r="C1768" s="27" t="str">
        <f>VLOOKUP(B1768,chauffeurslijst!A:B,2,0)</f>
        <v>D'Haeyere Bernard</v>
      </c>
      <c r="D1768" s="81">
        <v>41014</v>
      </c>
      <c r="E1768" s="38" t="s">
        <v>1819</v>
      </c>
      <c r="F1768" s="38">
        <f t="shared" ref="F1768:F1831" si="60">MONTH(D1768)</f>
        <v>4</v>
      </c>
      <c r="G1768" s="22">
        <f t="shared" ref="G1768:G1831" si="61">YEAR(D1768)</f>
        <v>2012</v>
      </c>
      <c r="H1768" s="22">
        <f>COUNTIF(B:B,B1768)</f>
        <v>6</v>
      </c>
      <c r="I1768" t="str">
        <f>VLOOKUP(B1768,'controle 2022'!A:D,4,0)</f>
        <v>In dienst</v>
      </c>
    </row>
    <row r="1769" spans="1:9">
      <c r="A1769" s="45" t="s">
        <v>27</v>
      </c>
      <c r="B1769" s="27">
        <v>23918</v>
      </c>
      <c r="C1769" s="27" t="str">
        <f>VLOOKUP(B1769,chauffeurslijst!A:B,2,0)</f>
        <v>D'Haeyere Bernard</v>
      </c>
      <c r="D1769" s="81">
        <v>41269</v>
      </c>
      <c r="E1769" s="38" t="s">
        <v>1820</v>
      </c>
      <c r="F1769" s="38">
        <f t="shared" si="60"/>
        <v>12</v>
      </c>
      <c r="G1769" s="22">
        <f t="shared" si="61"/>
        <v>2012</v>
      </c>
      <c r="H1769" s="22">
        <f>COUNTIF(B:B,B1769)</f>
        <v>6</v>
      </c>
      <c r="I1769" t="str">
        <f>VLOOKUP(B1769,'controle 2022'!A:D,4,0)</f>
        <v>In dienst</v>
      </c>
    </row>
    <row r="1770" spans="1:9">
      <c r="A1770" s="45" t="s">
        <v>9</v>
      </c>
      <c r="B1770" s="27">
        <v>23918</v>
      </c>
      <c r="C1770" s="27" t="str">
        <f>VLOOKUP(B1770,chauffeurslijst!A:B,2,0)</f>
        <v>D'Haeyere Bernard</v>
      </c>
      <c r="D1770" s="81">
        <v>41582</v>
      </c>
      <c r="E1770" s="38" t="s">
        <v>138</v>
      </c>
      <c r="F1770" s="38">
        <f t="shared" si="60"/>
        <v>11</v>
      </c>
      <c r="G1770" s="22">
        <f t="shared" si="61"/>
        <v>2013</v>
      </c>
      <c r="H1770" s="22">
        <f>COUNTIF(B:B,B1770)</f>
        <v>6</v>
      </c>
      <c r="I1770" t="str">
        <f>VLOOKUP(B1770,'controle 2022'!A:D,4,0)</f>
        <v>In dienst</v>
      </c>
    </row>
    <row r="1771" spans="1:9">
      <c r="A1771" s="45" t="s">
        <v>27</v>
      </c>
      <c r="B1771" s="27">
        <v>23918</v>
      </c>
      <c r="C1771" s="27" t="str">
        <f>VLOOKUP(B1771,chauffeurslijst!A:B,2,0)</f>
        <v>D'Haeyere Bernard</v>
      </c>
      <c r="D1771" s="81">
        <v>41807</v>
      </c>
      <c r="E1771" s="38" t="s">
        <v>1821</v>
      </c>
      <c r="F1771" s="38">
        <f t="shared" si="60"/>
        <v>6</v>
      </c>
      <c r="G1771" s="22">
        <f t="shared" si="61"/>
        <v>2014</v>
      </c>
      <c r="H1771" s="22">
        <f>COUNTIF(B:B,B1771)</f>
        <v>6</v>
      </c>
      <c r="I1771" t="str">
        <f>VLOOKUP(B1771,'controle 2022'!A:D,4,0)</f>
        <v>In dienst</v>
      </c>
    </row>
    <row r="1772" spans="1:9" ht="30">
      <c r="A1772" s="45" t="s">
        <v>27</v>
      </c>
      <c r="B1772" s="27">
        <v>23918</v>
      </c>
      <c r="C1772" s="27" t="s">
        <v>1822</v>
      </c>
      <c r="D1772" s="81">
        <v>43851</v>
      </c>
      <c r="E1772" s="38" t="s">
        <v>1823</v>
      </c>
      <c r="F1772" s="38">
        <f t="shared" si="60"/>
        <v>1</v>
      </c>
      <c r="G1772" s="22">
        <f t="shared" si="61"/>
        <v>2020</v>
      </c>
      <c r="H1772" s="22">
        <f>COUNTIF(B:B,B1772)</f>
        <v>6</v>
      </c>
      <c r="I1772" t="str">
        <f>VLOOKUP(B1772,'controle 2022'!A:D,4,0)</f>
        <v>In dienst</v>
      </c>
    </row>
    <row r="1773" spans="1:9" ht="45">
      <c r="A1773" s="45" t="s">
        <v>27</v>
      </c>
      <c r="B1773" s="27">
        <v>23918</v>
      </c>
      <c r="C1773" s="27" t="s">
        <v>1822</v>
      </c>
      <c r="D1773" s="81">
        <v>43864</v>
      </c>
      <c r="E1773" s="38" t="s">
        <v>1824</v>
      </c>
      <c r="F1773" s="38">
        <f t="shared" si="60"/>
        <v>2</v>
      </c>
      <c r="G1773" s="22">
        <f t="shared" si="61"/>
        <v>2020</v>
      </c>
      <c r="H1773" s="22">
        <f>COUNTIF(B:B,B1773)</f>
        <v>6</v>
      </c>
      <c r="I1773" t="str">
        <f>VLOOKUP(B1773,'controle 2022'!A:D,4,0)</f>
        <v>In dienst</v>
      </c>
    </row>
    <row r="1774" spans="1:9">
      <c r="A1774" s="45" t="s">
        <v>14</v>
      </c>
      <c r="B1774" s="27">
        <v>23924</v>
      </c>
      <c r="C1774" s="27" t="str">
        <f>VLOOKUP(B1774,chauffeurslijst!A:B,2,0)</f>
        <v>Planckaert Jurgen</v>
      </c>
      <c r="D1774" s="81">
        <v>41654</v>
      </c>
      <c r="E1774" s="35" t="s">
        <v>1825</v>
      </c>
      <c r="F1774" s="38">
        <f t="shared" si="60"/>
        <v>1</v>
      </c>
      <c r="G1774" s="22">
        <f t="shared" si="61"/>
        <v>2014</v>
      </c>
      <c r="H1774" s="22">
        <f>COUNTIF(B:B,B1774)</f>
        <v>1</v>
      </c>
      <c r="I1774" t="str">
        <f>VLOOKUP(B1774,'controle 2022'!A:D,4,0)</f>
        <v>In dienst</v>
      </c>
    </row>
    <row r="1775" spans="1:9">
      <c r="A1775" s="45" t="s">
        <v>9</v>
      </c>
      <c r="B1775" s="27">
        <v>24155</v>
      </c>
      <c r="C1775" s="27" t="str">
        <f>VLOOKUP(B1775,chauffeurslijst!A:B,2,0)</f>
        <v>Luttens Koen</v>
      </c>
      <c r="D1775" s="81">
        <v>41703</v>
      </c>
      <c r="E1775" s="38" t="s">
        <v>1826</v>
      </c>
      <c r="F1775" s="38">
        <f t="shared" si="60"/>
        <v>3</v>
      </c>
      <c r="G1775" s="22">
        <f t="shared" si="61"/>
        <v>2014</v>
      </c>
      <c r="H1775" s="22">
        <f>COUNTIF(B:B,B1775)</f>
        <v>2</v>
      </c>
      <c r="I1775" t="str">
        <f>VLOOKUP(B1775,'controle 2022'!A:D,4,0)</f>
        <v>In dienst</v>
      </c>
    </row>
    <row r="1776" spans="1:9" ht="30">
      <c r="A1776" s="45" t="s">
        <v>258</v>
      </c>
      <c r="B1776" s="27">
        <v>24155</v>
      </c>
      <c r="C1776" s="27" t="s">
        <v>1827</v>
      </c>
      <c r="D1776" s="81">
        <v>44691</v>
      </c>
      <c r="E1776" s="38" t="s">
        <v>260</v>
      </c>
      <c r="F1776" s="38">
        <f t="shared" si="60"/>
        <v>5</v>
      </c>
      <c r="G1776" s="22">
        <f t="shared" si="61"/>
        <v>2022</v>
      </c>
      <c r="H1776" s="22">
        <f>COUNTIF(B:B,B1776)</f>
        <v>2</v>
      </c>
      <c r="I1776" t="str">
        <f>VLOOKUP(B1776,'controle 2022'!A:D,4,0)</f>
        <v>In dienst</v>
      </c>
    </row>
    <row r="1777" spans="1:9">
      <c r="A1777" s="45" t="s">
        <v>14</v>
      </c>
      <c r="B1777" s="27">
        <v>24367</v>
      </c>
      <c r="C1777" s="27" t="str">
        <f>VLOOKUP(B1777,chauffeurslijst!A:B,2,0)</f>
        <v>Tayefeh Arbab Ali</v>
      </c>
      <c r="D1777" s="81">
        <v>40263</v>
      </c>
      <c r="E1777" s="35" t="s">
        <v>1828</v>
      </c>
      <c r="F1777" s="38">
        <f t="shared" si="60"/>
        <v>3</v>
      </c>
      <c r="G1777" s="22">
        <f t="shared" si="61"/>
        <v>2010</v>
      </c>
      <c r="H1777" s="22">
        <f>COUNTIF(B:B,B1777)</f>
        <v>13</v>
      </c>
      <c r="I1777" t="str">
        <f>VLOOKUP(B1777,'controle 2022'!A:D,4,0)</f>
        <v>In dienst</v>
      </c>
    </row>
    <row r="1778" spans="1:9" ht="44.25" customHeight="1">
      <c r="A1778" s="45" t="s">
        <v>14</v>
      </c>
      <c r="B1778" s="27">
        <v>24367</v>
      </c>
      <c r="C1778" s="27" t="str">
        <f>VLOOKUP(B1778,chauffeurslijst!A:B,2,0)</f>
        <v>Tayefeh Arbab Ali</v>
      </c>
      <c r="D1778" s="81">
        <v>40816</v>
      </c>
      <c r="E1778" s="35" t="s">
        <v>815</v>
      </c>
      <c r="F1778" s="38">
        <f t="shared" si="60"/>
        <v>9</v>
      </c>
      <c r="G1778" s="22">
        <f t="shared" si="61"/>
        <v>2011</v>
      </c>
      <c r="H1778" s="22">
        <f>COUNTIF(B:B,B1778)</f>
        <v>13</v>
      </c>
      <c r="I1778" t="str">
        <f>VLOOKUP(B1778,'controle 2022'!A:D,4,0)</f>
        <v>In dienst</v>
      </c>
    </row>
    <row r="1779" spans="1:9" ht="30.75" customHeight="1">
      <c r="A1779" s="45" t="s">
        <v>14</v>
      </c>
      <c r="B1779" s="27">
        <v>24367</v>
      </c>
      <c r="C1779" s="27" t="str">
        <f>VLOOKUP(B1779,chauffeurslijst!A:B,2,0)</f>
        <v>Tayefeh Arbab Ali</v>
      </c>
      <c r="D1779" s="81">
        <v>41584</v>
      </c>
      <c r="E1779" s="35" t="s">
        <v>961</v>
      </c>
      <c r="F1779" s="38">
        <f t="shared" si="60"/>
        <v>11</v>
      </c>
      <c r="G1779" s="22">
        <f t="shared" si="61"/>
        <v>2013</v>
      </c>
      <c r="H1779" s="22">
        <f>COUNTIF(B:B,B1779)</f>
        <v>13</v>
      </c>
      <c r="I1779" t="str">
        <f>VLOOKUP(B1779,'controle 2022'!A:D,4,0)</f>
        <v>In dienst</v>
      </c>
    </row>
    <row r="1780" spans="1:9">
      <c r="A1780" s="45" t="s">
        <v>14</v>
      </c>
      <c r="B1780" s="27">
        <v>24367</v>
      </c>
      <c r="C1780" s="27" t="str">
        <f>VLOOKUP(B1780,chauffeurslijst!A:B,2,0)</f>
        <v>Tayefeh Arbab Ali</v>
      </c>
      <c r="D1780" s="81">
        <v>42032</v>
      </c>
      <c r="E1780" s="35" t="s">
        <v>1829</v>
      </c>
      <c r="F1780" s="38">
        <f t="shared" si="60"/>
        <v>1</v>
      </c>
      <c r="G1780" s="22">
        <f t="shared" si="61"/>
        <v>2015</v>
      </c>
      <c r="H1780" s="22">
        <f>COUNTIF(B:B,B1780)</f>
        <v>13</v>
      </c>
      <c r="I1780" t="str">
        <f>VLOOKUP(B1780,'controle 2022'!A:D,4,0)</f>
        <v>In dienst</v>
      </c>
    </row>
    <row r="1781" spans="1:9">
      <c r="A1781" s="45" t="s">
        <v>25</v>
      </c>
      <c r="B1781" s="27">
        <v>24367</v>
      </c>
      <c r="C1781" s="27" t="str">
        <f>VLOOKUP(B1781,chauffeurslijst!A:B,2,0)</f>
        <v>Tayefeh Arbab Ali</v>
      </c>
      <c r="D1781" s="81">
        <v>42090</v>
      </c>
      <c r="E1781" s="28" t="s">
        <v>1830</v>
      </c>
      <c r="F1781" s="38">
        <f t="shared" si="60"/>
        <v>3</v>
      </c>
      <c r="G1781" s="22">
        <f t="shared" si="61"/>
        <v>2015</v>
      </c>
      <c r="H1781" s="22">
        <f>COUNTIF(B:B,B1781)</f>
        <v>13</v>
      </c>
      <c r="I1781" t="str">
        <f>VLOOKUP(B1781,'controle 2022'!A:D,4,0)</f>
        <v>In dienst</v>
      </c>
    </row>
    <row r="1782" spans="1:9">
      <c r="A1782" s="45" t="s">
        <v>27</v>
      </c>
      <c r="B1782" s="27">
        <v>24367</v>
      </c>
      <c r="C1782" s="27" t="str">
        <f>VLOOKUP(B1782,chauffeurslijst!A:B,2,0)</f>
        <v>Tayefeh Arbab Ali</v>
      </c>
      <c r="D1782" s="81">
        <v>42090</v>
      </c>
      <c r="E1782" s="56" t="s">
        <v>1831</v>
      </c>
      <c r="F1782" s="38">
        <f t="shared" si="60"/>
        <v>3</v>
      </c>
      <c r="G1782" s="22">
        <f t="shared" si="61"/>
        <v>2015</v>
      </c>
      <c r="H1782" s="22">
        <f>COUNTIF(B:B,B1782)</f>
        <v>13</v>
      </c>
      <c r="I1782" t="str">
        <f>VLOOKUP(B1782,'controle 2022'!A:D,4,0)</f>
        <v>In dienst</v>
      </c>
    </row>
    <row r="1783" spans="1:9" ht="30">
      <c r="A1783" s="45" t="s">
        <v>14</v>
      </c>
      <c r="B1783" s="27">
        <v>24367</v>
      </c>
      <c r="C1783" s="27" t="str">
        <f>VLOOKUP(B1783,chauffeurslijst!A:B,2,0)</f>
        <v>Tayefeh Arbab Ali</v>
      </c>
      <c r="D1783" s="81">
        <v>42177</v>
      </c>
      <c r="E1783" s="35" t="s">
        <v>1832</v>
      </c>
      <c r="F1783" s="38">
        <f t="shared" si="60"/>
        <v>6</v>
      </c>
      <c r="G1783" s="22">
        <f t="shared" si="61"/>
        <v>2015</v>
      </c>
      <c r="H1783" s="22">
        <f>COUNTIF(B:B,B1783)</f>
        <v>13</v>
      </c>
      <c r="I1783" t="str">
        <f>VLOOKUP(B1783,'controle 2022'!A:D,4,0)</f>
        <v>In dienst</v>
      </c>
    </row>
    <row r="1784" spans="1:9" ht="135">
      <c r="A1784" s="45" t="s">
        <v>153</v>
      </c>
      <c r="B1784" s="27">
        <v>24367</v>
      </c>
      <c r="C1784" s="27" t="str">
        <f>VLOOKUP(B1784,chauffeurslijst!A:B,2,0)</f>
        <v>Tayefeh Arbab Ali</v>
      </c>
      <c r="D1784" s="81">
        <v>43042</v>
      </c>
      <c r="E1784" s="35" t="s">
        <v>1833</v>
      </c>
      <c r="F1784" s="38">
        <f t="shared" si="60"/>
        <v>11</v>
      </c>
      <c r="G1784" s="22">
        <f t="shared" si="61"/>
        <v>2017</v>
      </c>
      <c r="H1784" s="22">
        <f>COUNTIF(B:B,B1784)</f>
        <v>13</v>
      </c>
      <c r="I1784" t="str">
        <f>VLOOKUP(B1784,'controle 2022'!A:D,4,0)</f>
        <v>In dienst</v>
      </c>
    </row>
    <row r="1785" spans="1:9" ht="150">
      <c r="A1785" s="45" t="s">
        <v>1814</v>
      </c>
      <c r="B1785" s="27">
        <v>24367</v>
      </c>
      <c r="C1785" s="27" t="str">
        <f>VLOOKUP(B1785,chauffeurslijst!A:B,2,0)</f>
        <v>Tayefeh Arbab Ali</v>
      </c>
      <c r="D1785" s="81">
        <v>43784</v>
      </c>
      <c r="E1785" s="38" t="s">
        <v>1834</v>
      </c>
      <c r="F1785" s="38">
        <f t="shared" si="60"/>
        <v>11</v>
      </c>
      <c r="G1785" s="22">
        <f t="shared" si="61"/>
        <v>2019</v>
      </c>
      <c r="H1785" s="22">
        <f>COUNTIF(B:B,B1785)</f>
        <v>13</v>
      </c>
      <c r="I1785" t="str">
        <f>VLOOKUP(B1785,'controle 2022'!A:D,4,0)</f>
        <v>In dienst</v>
      </c>
    </row>
    <row r="1786" spans="1:9" ht="105">
      <c r="A1786" s="45" t="s">
        <v>451</v>
      </c>
      <c r="B1786" s="27">
        <v>24367</v>
      </c>
      <c r="C1786" s="27" t="str">
        <f>VLOOKUP(B1786,chauffeurslijst!A:B,2,0)</f>
        <v>Tayefeh Arbab Ali</v>
      </c>
      <c r="D1786" s="81">
        <v>43959</v>
      </c>
      <c r="E1786" s="38" t="s">
        <v>1835</v>
      </c>
      <c r="F1786" s="38">
        <f t="shared" si="60"/>
        <v>5</v>
      </c>
      <c r="G1786" s="22">
        <f t="shared" si="61"/>
        <v>2020</v>
      </c>
      <c r="H1786" s="22">
        <f>COUNTIF(B:B,B1786)</f>
        <v>13</v>
      </c>
      <c r="I1786" t="str">
        <f>VLOOKUP(B1786,'controle 2022'!A:D,4,0)</f>
        <v>In dienst</v>
      </c>
    </row>
    <row r="1787" spans="1:9" ht="75">
      <c r="A1787" s="45" t="s">
        <v>451</v>
      </c>
      <c r="B1787" s="27">
        <v>24367</v>
      </c>
      <c r="C1787" s="27" t="str">
        <f>VLOOKUP(B1787,chauffeurslijst!A:B,2,0)</f>
        <v>Tayefeh Arbab Ali</v>
      </c>
      <c r="D1787" s="81">
        <v>44025</v>
      </c>
      <c r="E1787" s="38" t="s">
        <v>1836</v>
      </c>
      <c r="F1787" s="38">
        <f t="shared" si="60"/>
        <v>7</v>
      </c>
      <c r="G1787" s="22">
        <f t="shared" si="61"/>
        <v>2020</v>
      </c>
      <c r="H1787" s="22">
        <f>COUNTIF(B:B,B1787)</f>
        <v>13</v>
      </c>
      <c r="I1787" t="str">
        <f>VLOOKUP(B1787,'controle 2022'!A:D,4,0)</f>
        <v>In dienst</v>
      </c>
    </row>
    <row r="1788" spans="1:9" ht="90">
      <c r="A1788" s="45" t="s">
        <v>1814</v>
      </c>
      <c r="B1788" s="27">
        <v>24367</v>
      </c>
      <c r="C1788" s="27" t="str">
        <f>VLOOKUP(B1788,chauffeurslijst!A:B,2,0)</f>
        <v>Tayefeh Arbab Ali</v>
      </c>
      <c r="D1788" s="81">
        <v>44202</v>
      </c>
      <c r="E1788" s="38" t="s">
        <v>1837</v>
      </c>
      <c r="F1788" s="38">
        <f t="shared" si="60"/>
        <v>1</v>
      </c>
      <c r="G1788" s="22">
        <f t="shared" si="61"/>
        <v>2021</v>
      </c>
      <c r="H1788" s="22">
        <f>COUNTIF(B:B,B1788)</f>
        <v>13</v>
      </c>
      <c r="I1788" t="str">
        <f>VLOOKUP(B1788,'controle 2022'!A:D,4,0)</f>
        <v>In dienst</v>
      </c>
    </row>
    <row r="1789" spans="1:9" ht="75">
      <c r="A1789" s="45" t="s">
        <v>1236</v>
      </c>
      <c r="B1789" s="27">
        <v>24367</v>
      </c>
      <c r="C1789" s="27" t="str">
        <f>VLOOKUP(B1789,chauffeurslijst!A:B,2,0)</f>
        <v>Tayefeh Arbab Ali</v>
      </c>
      <c r="D1789" s="81">
        <v>44459</v>
      </c>
      <c r="E1789" s="38" t="s">
        <v>1838</v>
      </c>
      <c r="F1789" s="38">
        <f t="shared" si="60"/>
        <v>9</v>
      </c>
      <c r="G1789" s="22">
        <f t="shared" si="61"/>
        <v>2021</v>
      </c>
      <c r="H1789" s="22">
        <f>COUNTIF(B:B,B1789)</f>
        <v>13</v>
      </c>
      <c r="I1789" t="str">
        <f>VLOOKUP(B1789,'controle 2022'!A:D,4,0)</f>
        <v>In dienst</v>
      </c>
    </row>
    <row r="1790" spans="1:9">
      <c r="A1790" s="47" t="s">
        <v>38</v>
      </c>
      <c r="B1790" s="27">
        <v>24472</v>
      </c>
      <c r="C1790" s="27" t="str">
        <f>VLOOKUP(B1790,chauffeurslijst!A:B,2,0)</f>
        <v>Gök Davut</v>
      </c>
      <c r="D1790" s="81">
        <v>41794</v>
      </c>
      <c r="E1790" s="38" t="s">
        <v>1839</v>
      </c>
      <c r="F1790" s="38">
        <f t="shared" si="60"/>
        <v>6</v>
      </c>
      <c r="G1790" s="22">
        <f t="shared" si="61"/>
        <v>2014</v>
      </c>
      <c r="H1790" s="22">
        <f>COUNTIF(B:B,B1790)</f>
        <v>3</v>
      </c>
      <c r="I1790" t="str">
        <f>VLOOKUP(B1790,'controle 2022'!A:D,4,0)</f>
        <v>In dienst</v>
      </c>
    </row>
    <row r="1791" spans="1:9">
      <c r="A1791" s="45" t="s">
        <v>65</v>
      </c>
      <c r="B1791" s="27">
        <v>24472</v>
      </c>
      <c r="C1791" s="27" t="str">
        <f>VLOOKUP(B1791,chauffeurslijst!A:B,2,0)</f>
        <v>Gök Davut</v>
      </c>
      <c r="D1791" s="81">
        <v>41794</v>
      </c>
      <c r="E1791" s="57">
        <v>41794</v>
      </c>
      <c r="F1791" s="38">
        <f t="shared" si="60"/>
        <v>6</v>
      </c>
      <c r="G1791" s="22">
        <f t="shared" si="61"/>
        <v>2014</v>
      </c>
      <c r="H1791" s="22">
        <f>COUNTIF(B:B,B1791)</f>
        <v>3</v>
      </c>
      <c r="I1791" t="str">
        <f>VLOOKUP(B1791,'controle 2022'!A:D,4,0)</f>
        <v>In dienst</v>
      </c>
    </row>
    <row r="1792" spans="1:9">
      <c r="A1792" s="45" t="s">
        <v>65</v>
      </c>
      <c r="B1792" s="27">
        <v>24472</v>
      </c>
      <c r="C1792" s="27" t="str">
        <f>VLOOKUP(B1792,chauffeurslijst!A:B,2,0)</f>
        <v>Gök Davut</v>
      </c>
      <c r="D1792" s="81">
        <v>42019</v>
      </c>
      <c r="E1792" s="38" t="s">
        <v>1840</v>
      </c>
      <c r="F1792" s="38">
        <f t="shared" si="60"/>
        <v>1</v>
      </c>
      <c r="G1792" s="22">
        <f t="shared" si="61"/>
        <v>2015</v>
      </c>
      <c r="H1792" s="22">
        <f>COUNTIF(B:B,B1792)</f>
        <v>3</v>
      </c>
      <c r="I1792" t="str">
        <f>VLOOKUP(B1792,'controle 2022'!A:D,4,0)</f>
        <v>In dienst</v>
      </c>
    </row>
    <row r="1793" spans="1:9">
      <c r="A1793" s="45" t="s">
        <v>14</v>
      </c>
      <c r="B1793" s="27">
        <v>25234</v>
      </c>
      <c r="C1793" s="27" t="str">
        <f>VLOOKUP(B1793,chauffeurslijst!A:B,2,0)</f>
        <v>Haelterman Geert</v>
      </c>
      <c r="D1793" s="81">
        <v>41781</v>
      </c>
      <c r="E1793" s="35" t="s">
        <v>1841</v>
      </c>
      <c r="F1793" s="38">
        <f t="shared" si="60"/>
        <v>5</v>
      </c>
      <c r="G1793" s="22">
        <f t="shared" si="61"/>
        <v>2014</v>
      </c>
      <c r="H1793" s="22">
        <f>COUNTIF(B:B,B1793)</f>
        <v>8</v>
      </c>
      <c r="I1793" t="str">
        <f>VLOOKUP(B1793,'controle 2022'!A:D,4,0)</f>
        <v>In dienst</v>
      </c>
    </row>
    <row r="1794" spans="1:9" ht="30">
      <c r="A1794" s="47" t="s">
        <v>23</v>
      </c>
      <c r="B1794" s="27">
        <v>25234</v>
      </c>
      <c r="C1794" s="27" t="str">
        <f>VLOOKUP(B1794,chauffeurslijst!A:B,2,0)</f>
        <v>Haelterman Geert</v>
      </c>
      <c r="D1794" s="81">
        <v>42797</v>
      </c>
      <c r="E1794" s="35" t="s">
        <v>1842</v>
      </c>
      <c r="F1794" s="38">
        <f t="shared" si="60"/>
        <v>3</v>
      </c>
      <c r="G1794" s="22">
        <f t="shared" si="61"/>
        <v>2017</v>
      </c>
      <c r="H1794" s="22">
        <f>COUNTIF(B:B,B1794)</f>
        <v>8</v>
      </c>
      <c r="I1794" t="str">
        <f>VLOOKUP(B1794,'controle 2022'!A:D,4,0)</f>
        <v>In dienst</v>
      </c>
    </row>
    <row r="1795" spans="1:9">
      <c r="A1795" s="47" t="s">
        <v>23</v>
      </c>
      <c r="B1795" s="27">
        <v>25234</v>
      </c>
      <c r="C1795" s="27" t="str">
        <f>VLOOKUP(B1795,chauffeurslijst!A:B,2,0)</f>
        <v>Haelterman Geert</v>
      </c>
      <c r="D1795" s="81">
        <v>42822</v>
      </c>
      <c r="E1795" s="35" t="s">
        <v>1843</v>
      </c>
      <c r="F1795" s="38">
        <f t="shared" si="60"/>
        <v>3</v>
      </c>
      <c r="G1795" s="22">
        <f t="shared" si="61"/>
        <v>2017</v>
      </c>
      <c r="H1795" s="22">
        <f>COUNTIF(B:B,B1795)</f>
        <v>8</v>
      </c>
      <c r="I1795" t="str">
        <f>VLOOKUP(B1795,'controle 2022'!A:D,4,0)</f>
        <v>In dienst</v>
      </c>
    </row>
    <row r="1796" spans="1:9">
      <c r="A1796" s="47" t="s">
        <v>23</v>
      </c>
      <c r="B1796" s="27">
        <v>25234</v>
      </c>
      <c r="C1796" s="27" t="str">
        <f>VLOOKUP(B1796,chauffeurslijst!A:B,2,0)</f>
        <v>Haelterman Geert</v>
      </c>
      <c r="D1796" s="81">
        <v>42873</v>
      </c>
      <c r="E1796" s="35" t="s">
        <v>1844</v>
      </c>
      <c r="F1796" s="38">
        <f t="shared" si="60"/>
        <v>5</v>
      </c>
      <c r="G1796" s="22">
        <f t="shared" si="61"/>
        <v>2017</v>
      </c>
      <c r="H1796" s="22">
        <f>COUNTIF(B:B,B1796)</f>
        <v>8</v>
      </c>
      <c r="I1796" t="str">
        <f>VLOOKUP(B1796,'controle 2022'!A:D,4,0)</f>
        <v>In dienst</v>
      </c>
    </row>
    <row r="1797" spans="1:9" ht="30">
      <c r="A1797" s="45" t="s">
        <v>1845</v>
      </c>
      <c r="B1797" s="27">
        <v>25234</v>
      </c>
      <c r="C1797" s="27" t="str">
        <f>VLOOKUP(B1797,chauffeurslijst!A:B,2,0)</f>
        <v>Haelterman Geert</v>
      </c>
      <c r="D1797" s="81">
        <v>42885</v>
      </c>
      <c r="E1797" s="35" t="s">
        <v>1846</v>
      </c>
      <c r="F1797" s="38">
        <f t="shared" si="60"/>
        <v>5</v>
      </c>
      <c r="G1797" s="22">
        <f t="shared" si="61"/>
        <v>2017</v>
      </c>
      <c r="H1797" s="22">
        <f>COUNTIF(B:B,B1797)</f>
        <v>8</v>
      </c>
      <c r="I1797" t="str">
        <f>VLOOKUP(B1797,'controle 2022'!A:D,4,0)</f>
        <v>In dienst</v>
      </c>
    </row>
    <row r="1798" spans="1:9">
      <c r="A1798" s="45" t="s">
        <v>1845</v>
      </c>
      <c r="B1798" s="27">
        <v>25234</v>
      </c>
      <c r="C1798" s="27" t="str">
        <f>VLOOKUP(B1798,chauffeurslijst!A:B,2,0)</f>
        <v>Haelterman Geert</v>
      </c>
      <c r="D1798" s="81">
        <v>42907</v>
      </c>
      <c r="E1798" s="35" t="s">
        <v>1847</v>
      </c>
      <c r="F1798" s="38">
        <f t="shared" si="60"/>
        <v>6</v>
      </c>
      <c r="G1798" s="22">
        <f t="shared" si="61"/>
        <v>2017</v>
      </c>
      <c r="H1798" s="22">
        <f>COUNTIF(B:B,B1798)</f>
        <v>8</v>
      </c>
      <c r="I1798" t="str">
        <f>VLOOKUP(B1798,'controle 2022'!A:D,4,0)</f>
        <v>In dienst</v>
      </c>
    </row>
    <row r="1799" spans="1:9">
      <c r="A1799" s="45" t="s">
        <v>9</v>
      </c>
      <c r="B1799" s="27">
        <v>25234</v>
      </c>
      <c r="C1799" s="27" t="str">
        <f>VLOOKUP(B1799,chauffeurslijst!A:B,2,0)</f>
        <v>Haelterman Geert</v>
      </c>
      <c r="D1799" s="81">
        <v>42982</v>
      </c>
      <c r="E1799" s="35" t="s">
        <v>22</v>
      </c>
      <c r="F1799" s="38">
        <f t="shared" si="60"/>
        <v>9</v>
      </c>
      <c r="G1799" s="22">
        <f t="shared" si="61"/>
        <v>2017</v>
      </c>
      <c r="H1799" s="22">
        <f>COUNTIF(B:B,B1799)</f>
        <v>8</v>
      </c>
      <c r="I1799" t="str">
        <f>VLOOKUP(B1799,'controle 2022'!A:D,4,0)</f>
        <v>In dienst</v>
      </c>
    </row>
    <row r="1800" spans="1:9">
      <c r="A1800" s="45" t="s">
        <v>105</v>
      </c>
      <c r="B1800" s="27">
        <v>25234</v>
      </c>
      <c r="C1800" s="27" t="str">
        <f>IF(ISNA(VLOOKUP(B1800,chauffeurslijst!A:B,2,0)),"",(VLOOKUP(B1800,chauffeurslijst!A:B,2,0)))</f>
        <v>Haelterman Geert</v>
      </c>
      <c r="D1800" s="81">
        <v>43027</v>
      </c>
      <c r="E1800" s="38" t="s">
        <v>1848</v>
      </c>
      <c r="F1800" s="38">
        <f t="shared" si="60"/>
        <v>10</v>
      </c>
      <c r="G1800" s="22">
        <f t="shared" si="61"/>
        <v>2017</v>
      </c>
      <c r="H1800" s="22">
        <f>COUNTIF(B:B,B1800)</f>
        <v>8</v>
      </c>
      <c r="I1800" t="str">
        <f>VLOOKUP(B1800,'controle 2022'!A:D,4,0)</f>
        <v>In dienst</v>
      </c>
    </row>
    <row r="1801" spans="1:9" ht="30">
      <c r="A1801" s="47" t="s">
        <v>23</v>
      </c>
      <c r="B1801" s="27">
        <v>25486</v>
      </c>
      <c r="C1801" s="27" t="str">
        <f>VLOOKUP(B1801,chauffeurslijst!A:B,2,0)</f>
        <v>Goethals Bart</v>
      </c>
      <c r="D1801" s="81">
        <v>41656</v>
      </c>
      <c r="E1801" s="56" t="s">
        <v>1849</v>
      </c>
      <c r="F1801" s="38">
        <f t="shared" si="60"/>
        <v>1</v>
      </c>
      <c r="G1801" s="22">
        <f t="shared" si="61"/>
        <v>2014</v>
      </c>
      <c r="H1801" s="22">
        <f>COUNTIF(B:B,B1801)</f>
        <v>22</v>
      </c>
      <c r="I1801" t="str">
        <f>VLOOKUP(B1801,'controle 2022'!A:D,4,0)</f>
        <v>In dienst</v>
      </c>
    </row>
    <row r="1802" spans="1:9">
      <c r="A1802" s="45" t="s">
        <v>9</v>
      </c>
      <c r="B1802" s="27">
        <v>25486</v>
      </c>
      <c r="C1802" s="27" t="str">
        <f>VLOOKUP(B1802,chauffeurslijst!A:B,2,0)</f>
        <v>Goethals Bart</v>
      </c>
      <c r="D1802" s="81">
        <v>42034</v>
      </c>
      <c r="E1802" s="56" t="s">
        <v>1850</v>
      </c>
      <c r="F1802" s="38">
        <f t="shared" si="60"/>
        <v>1</v>
      </c>
      <c r="G1802" s="22">
        <f t="shared" si="61"/>
        <v>2015</v>
      </c>
      <c r="H1802" s="22">
        <f>COUNTIF(B:B,B1802)</f>
        <v>22</v>
      </c>
      <c r="I1802" t="str">
        <f>VLOOKUP(B1802,'controle 2022'!A:D,4,0)</f>
        <v>In dienst</v>
      </c>
    </row>
    <row r="1803" spans="1:9">
      <c r="A1803" s="45" t="s">
        <v>9</v>
      </c>
      <c r="B1803" s="27">
        <v>25486</v>
      </c>
      <c r="C1803" s="27" t="str">
        <f>VLOOKUP(B1803,chauffeurslijst!A:B,2,0)</f>
        <v>Goethals Bart</v>
      </c>
      <c r="D1803" s="81">
        <v>42759</v>
      </c>
      <c r="E1803" s="56" t="s">
        <v>1851</v>
      </c>
      <c r="F1803" s="38">
        <f t="shared" si="60"/>
        <v>1</v>
      </c>
      <c r="G1803" s="22">
        <f t="shared" si="61"/>
        <v>2017</v>
      </c>
      <c r="H1803" s="22">
        <f>COUNTIF(B:B,B1803)</f>
        <v>22</v>
      </c>
      <c r="I1803" t="str">
        <f>VLOOKUP(B1803,'controle 2022'!A:D,4,0)</f>
        <v>In dienst</v>
      </c>
    </row>
    <row r="1804" spans="1:9">
      <c r="A1804" s="45" t="s">
        <v>27</v>
      </c>
      <c r="B1804" s="27">
        <v>25486</v>
      </c>
      <c r="C1804" s="22" t="str">
        <f>VLOOKUP(B1804,chauffeurslijst!A:B,2,0)</f>
        <v>Goethals Bart</v>
      </c>
      <c r="D1804" s="81">
        <v>42825</v>
      </c>
      <c r="E1804" s="38" t="s">
        <v>1852</v>
      </c>
      <c r="F1804" s="38">
        <f t="shared" si="60"/>
        <v>3</v>
      </c>
      <c r="G1804" s="22">
        <f t="shared" si="61"/>
        <v>2017</v>
      </c>
      <c r="H1804" s="22">
        <f>COUNTIF(B:B,B1804)</f>
        <v>22</v>
      </c>
      <c r="I1804" t="str">
        <f>VLOOKUP(B1804,'controle 2022'!A:D,4,0)</f>
        <v>In dienst</v>
      </c>
    </row>
    <row r="1805" spans="1:9" ht="75">
      <c r="A1805" s="45" t="s">
        <v>9</v>
      </c>
      <c r="B1805" s="27">
        <v>25486</v>
      </c>
      <c r="C1805" s="22" t="str">
        <f>VLOOKUP(B1805,chauffeurslijst!A:B,2,0)</f>
        <v>Goethals Bart</v>
      </c>
      <c r="D1805" s="81">
        <v>42936</v>
      </c>
      <c r="E1805" s="38" t="s">
        <v>1853</v>
      </c>
      <c r="F1805" s="38">
        <f t="shared" si="60"/>
        <v>7</v>
      </c>
      <c r="G1805" s="22">
        <f t="shared" si="61"/>
        <v>2017</v>
      </c>
      <c r="H1805" s="22">
        <f>COUNTIF(B:B,B1805)</f>
        <v>22</v>
      </c>
      <c r="I1805" t="str">
        <f>VLOOKUP(B1805,'controle 2022'!A:D,4,0)</f>
        <v>In dienst</v>
      </c>
    </row>
    <row r="1806" spans="1:9" ht="30">
      <c r="A1806" s="45" t="s">
        <v>27</v>
      </c>
      <c r="B1806" s="27">
        <v>25486</v>
      </c>
      <c r="C1806" s="27" t="str">
        <f>IF(ISNA(VLOOKUP(B1806,chauffeurslijst!A:B,2,0)),"",(VLOOKUP(B1806,chauffeurslijst!A:B,2,0)))</f>
        <v>Goethals Bart</v>
      </c>
      <c r="D1806" s="81">
        <v>42949</v>
      </c>
      <c r="E1806" s="38" t="s">
        <v>1854</v>
      </c>
      <c r="F1806" s="38">
        <f t="shared" si="60"/>
        <v>8</v>
      </c>
      <c r="G1806" s="22">
        <f t="shared" si="61"/>
        <v>2017</v>
      </c>
      <c r="H1806" s="22">
        <f>COUNTIF(B:B,B1806)</f>
        <v>22</v>
      </c>
      <c r="I1806" t="str">
        <f>VLOOKUP(B1806,'controle 2022'!A:D,4,0)</f>
        <v>In dienst</v>
      </c>
    </row>
    <row r="1807" spans="1:9">
      <c r="A1807" s="45" t="s">
        <v>27</v>
      </c>
      <c r="B1807" s="27">
        <v>25486</v>
      </c>
      <c r="C1807" s="27" t="str">
        <f>IF(ISNA(VLOOKUP(B1807,chauffeurslijst!A:B,2,0)),"",(VLOOKUP(B1807,chauffeurslijst!A:B,2,0)))</f>
        <v>Goethals Bart</v>
      </c>
      <c r="D1807" s="81">
        <v>42955</v>
      </c>
      <c r="E1807" s="38" t="s">
        <v>1855</v>
      </c>
      <c r="F1807" s="38">
        <f t="shared" si="60"/>
        <v>8</v>
      </c>
      <c r="G1807" s="22">
        <f t="shared" si="61"/>
        <v>2017</v>
      </c>
      <c r="H1807" s="22">
        <f>COUNTIF(B:B,B1807)</f>
        <v>22</v>
      </c>
      <c r="I1807" t="str">
        <f>VLOOKUP(B1807,'controle 2022'!A:D,4,0)</f>
        <v>In dienst</v>
      </c>
    </row>
    <row r="1808" spans="1:9">
      <c r="A1808" s="45" t="s">
        <v>9</v>
      </c>
      <c r="B1808" s="27">
        <v>25486</v>
      </c>
      <c r="C1808" s="27" t="str">
        <f>IF(ISNA(VLOOKUP(B1808,chauffeurslijst!A:B,2,0)),"",(VLOOKUP(B1808,chauffeurslijst!A:B,2,0)))</f>
        <v>Goethals Bart</v>
      </c>
      <c r="D1808" s="81">
        <v>42984</v>
      </c>
      <c r="E1808" s="38" t="s">
        <v>1856</v>
      </c>
      <c r="F1808" s="38">
        <f t="shared" si="60"/>
        <v>9</v>
      </c>
      <c r="G1808" s="22">
        <f t="shared" si="61"/>
        <v>2017</v>
      </c>
      <c r="H1808" s="22">
        <f>COUNTIF(B:B,B1808)</f>
        <v>22</v>
      </c>
      <c r="I1808" t="str">
        <f>VLOOKUP(B1808,'controle 2022'!A:D,4,0)</f>
        <v>In dienst</v>
      </c>
    </row>
    <row r="1809" spans="1:9" ht="30">
      <c r="A1809" s="45" t="s">
        <v>23</v>
      </c>
      <c r="B1809" s="27">
        <v>25486</v>
      </c>
      <c r="C1809" s="27" t="str">
        <f>IF(ISNA(VLOOKUP(B1809,chauffeurslijst!A:B,2,0)),"",(VLOOKUP(B1809,chauffeurslijst!A:B,2,0)))</f>
        <v>Goethals Bart</v>
      </c>
      <c r="D1809" s="81">
        <v>43011</v>
      </c>
      <c r="E1809" s="38" t="s">
        <v>1857</v>
      </c>
      <c r="F1809" s="38">
        <f t="shared" si="60"/>
        <v>10</v>
      </c>
      <c r="G1809" s="22">
        <f t="shared" si="61"/>
        <v>2017</v>
      </c>
      <c r="H1809" s="22">
        <f>COUNTIF(B:B,B1809)</f>
        <v>22</v>
      </c>
      <c r="I1809" t="str">
        <f>VLOOKUP(B1809,'controle 2022'!A:D,4,0)</f>
        <v>In dienst</v>
      </c>
    </row>
    <row r="1810" spans="1:9">
      <c r="A1810" s="45" t="s">
        <v>23</v>
      </c>
      <c r="B1810" s="27">
        <v>25486</v>
      </c>
      <c r="C1810" s="27" t="str">
        <f>IF(ISNA(VLOOKUP(B1810,chauffeurslijst!A:B,2,0)),"",(VLOOKUP(B1810,chauffeurslijst!A:B,2,0)))</f>
        <v>Goethals Bart</v>
      </c>
      <c r="D1810" s="81">
        <v>43035</v>
      </c>
      <c r="E1810" s="38" t="s">
        <v>1858</v>
      </c>
      <c r="F1810" s="38">
        <f t="shared" si="60"/>
        <v>10</v>
      </c>
      <c r="G1810" s="22">
        <f t="shared" si="61"/>
        <v>2017</v>
      </c>
      <c r="H1810" s="22">
        <f>COUNTIF(B:B,B1810)</f>
        <v>22</v>
      </c>
      <c r="I1810" t="str">
        <f>VLOOKUP(B1810,'controle 2022'!A:D,4,0)</f>
        <v>In dienst</v>
      </c>
    </row>
    <row r="1811" spans="1:9">
      <c r="A1811" s="45" t="s">
        <v>27</v>
      </c>
      <c r="B1811" s="27">
        <v>25486</v>
      </c>
      <c r="C1811" s="27" t="str">
        <f>IF(ISNA(VLOOKUP(B1811,chauffeurslijst!A:B,2,0)),"",(VLOOKUP(B1811,chauffeurslijst!A:B,2,0)))</f>
        <v>Goethals Bart</v>
      </c>
      <c r="D1811" s="81">
        <v>43063</v>
      </c>
      <c r="E1811" s="38" t="s">
        <v>1859</v>
      </c>
      <c r="F1811" s="38">
        <f t="shared" si="60"/>
        <v>11</v>
      </c>
      <c r="G1811" s="22">
        <f t="shared" si="61"/>
        <v>2017</v>
      </c>
      <c r="H1811" s="22">
        <f>COUNTIF(B:B,B1811)</f>
        <v>22</v>
      </c>
      <c r="I1811" t="str">
        <f>VLOOKUP(B1811,'controle 2022'!A:D,4,0)</f>
        <v>In dienst</v>
      </c>
    </row>
    <row r="1812" spans="1:9">
      <c r="A1812" s="45" t="s">
        <v>9</v>
      </c>
      <c r="B1812" s="27">
        <v>25486</v>
      </c>
      <c r="C1812" s="22" t="str">
        <f>VLOOKUP(B1812,chauffeurslijst!A:B,2,0)</f>
        <v>Goethals Bart</v>
      </c>
      <c r="D1812" s="81">
        <v>43278</v>
      </c>
      <c r="E1812" s="38" t="s">
        <v>22</v>
      </c>
      <c r="F1812" s="38">
        <f t="shared" si="60"/>
        <v>6</v>
      </c>
      <c r="G1812" s="22">
        <f t="shared" si="61"/>
        <v>2018</v>
      </c>
      <c r="H1812" s="22">
        <f>COUNTIF(B:B,B1812)</f>
        <v>22</v>
      </c>
      <c r="I1812" t="str">
        <f>VLOOKUP(B1812,'controle 2022'!A:D,4,0)</f>
        <v>In dienst</v>
      </c>
    </row>
    <row r="1813" spans="1:9">
      <c r="A1813" s="45" t="s">
        <v>23</v>
      </c>
      <c r="B1813" s="27">
        <v>25486</v>
      </c>
      <c r="C1813" s="27" t="str">
        <f>IF(ISNA(VLOOKUP(B1813,chauffeurslijst!A:B,2,0)),"",(VLOOKUP(B1813,chauffeurslijst!A:B,2,0)))</f>
        <v>Goethals Bart</v>
      </c>
      <c r="D1813" s="81">
        <v>43424</v>
      </c>
      <c r="E1813" s="38" t="s">
        <v>1860</v>
      </c>
      <c r="F1813" s="38">
        <f t="shared" si="60"/>
        <v>11</v>
      </c>
      <c r="G1813" s="22">
        <f t="shared" si="61"/>
        <v>2018</v>
      </c>
      <c r="H1813" s="22">
        <f>COUNTIF(B:B,B1813)</f>
        <v>22</v>
      </c>
      <c r="I1813" t="str">
        <f>VLOOKUP(B1813,'controle 2022'!A:D,4,0)</f>
        <v>In dienst</v>
      </c>
    </row>
    <row r="1814" spans="1:9" ht="45">
      <c r="A1814" s="45" t="s">
        <v>23</v>
      </c>
      <c r="B1814" s="27">
        <v>25486</v>
      </c>
      <c r="C1814" s="27" t="str">
        <f>IF(ISNA(VLOOKUP(B1814,chauffeurslijst!A:B,2,0)),"",(VLOOKUP(B1814,chauffeurslijst!A:B,2,0)))</f>
        <v>Goethals Bart</v>
      </c>
      <c r="D1814" s="81">
        <v>43628</v>
      </c>
      <c r="E1814" s="38" t="s">
        <v>1861</v>
      </c>
      <c r="F1814" s="38">
        <f t="shared" si="60"/>
        <v>6</v>
      </c>
      <c r="G1814" s="22">
        <f t="shared" si="61"/>
        <v>2019</v>
      </c>
      <c r="H1814" s="22">
        <f>COUNTIF(B:B,B1814)</f>
        <v>22</v>
      </c>
      <c r="I1814" t="str">
        <f>VLOOKUP(B1814,'controle 2022'!A:D,4,0)</f>
        <v>In dienst</v>
      </c>
    </row>
    <row r="1815" spans="1:9">
      <c r="A1815" s="45" t="s">
        <v>23</v>
      </c>
      <c r="B1815" s="27">
        <v>25486</v>
      </c>
      <c r="C1815" s="27" t="str">
        <f>IF(ISNA(VLOOKUP(B1815,chauffeurslijst!A:B,2,0)),"",(VLOOKUP(B1815,chauffeurslijst!A:B,2,0)))</f>
        <v>Goethals Bart</v>
      </c>
      <c r="D1815" s="81">
        <v>43644</v>
      </c>
      <c r="E1815" s="38" t="s">
        <v>1862</v>
      </c>
      <c r="F1815" s="38">
        <f t="shared" si="60"/>
        <v>6</v>
      </c>
      <c r="G1815" s="22">
        <f t="shared" si="61"/>
        <v>2019</v>
      </c>
      <c r="H1815" s="22">
        <f>COUNTIF(B:B,B1815)</f>
        <v>22</v>
      </c>
      <c r="I1815" t="str">
        <f>VLOOKUP(B1815,'controle 2022'!A:D,4,0)</f>
        <v>In dienst</v>
      </c>
    </row>
    <row r="1816" spans="1:9" ht="45">
      <c r="A1816" s="45" t="s">
        <v>23</v>
      </c>
      <c r="B1816" s="27">
        <v>25486</v>
      </c>
      <c r="C1816" s="27" t="str">
        <f>IF(ISNA(VLOOKUP(B1816,chauffeurslijst!A:B,2,0)),"",(VLOOKUP(B1816,chauffeurslijst!A:B,2,0)))</f>
        <v>Goethals Bart</v>
      </c>
      <c r="D1816" s="81">
        <v>43690</v>
      </c>
      <c r="E1816" s="38" t="s">
        <v>1863</v>
      </c>
      <c r="F1816" s="38">
        <f t="shared" si="60"/>
        <v>8</v>
      </c>
      <c r="G1816" s="22">
        <f t="shared" si="61"/>
        <v>2019</v>
      </c>
      <c r="H1816" s="22">
        <f>COUNTIF(B:B,B1816)</f>
        <v>22</v>
      </c>
      <c r="I1816" t="str">
        <f>VLOOKUP(B1816,'controle 2022'!A:D,4,0)</f>
        <v>In dienst</v>
      </c>
    </row>
    <row r="1817" spans="1:9">
      <c r="A1817" s="45" t="s">
        <v>29</v>
      </c>
      <c r="B1817" s="27">
        <v>25486</v>
      </c>
      <c r="C1817" s="27" t="s">
        <v>1864</v>
      </c>
      <c r="D1817" s="81">
        <v>44643</v>
      </c>
      <c r="E1817" s="38" t="s">
        <v>1865</v>
      </c>
      <c r="F1817" s="38">
        <f t="shared" si="60"/>
        <v>3</v>
      </c>
      <c r="G1817" s="22">
        <f t="shared" si="61"/>
        <v>2022</v>
      </c>
      <c r="H1817" s="22">
        <f>COUNTIF(B:B,B1817)</f>
        <v>22</v>
      </c>
      <c r="I1817" t="str">
        <f>VLOOKUP(B1817,'controle 2022'!A:D,4,0)</f>
        <v>In dienst</v>
      </c>
    </row>
    <row r="1818" spans="1:9" ht="30">
      <c r="A1818" s="45" t="s">
        <v>29</v>
      </c>
      <c r="B1818" s="27">
        <v>25486</v>
      </c>
      <c r="C1818" s="27" t="s">
        <v>1864</v>
      </c>
      <c r="D1818" s="81">
        <v>44943</v>
      </c>
      <c r="E1818" s="38" t="s">
        <v>1866</v>
      </c>
      <c r="F1818" s="38">
        <f t="shared" si="60"/>
        <v>1</v>
      </c>
      <c r="G1818" s="22">
        <f t="shared" si="61"/>
        <v>2023</v>
      </c>
      <c r="H1818" s="22">
        <f>COUNTIF(B:B,B1818)</f>
        <v>22</v>
      </c>
      <c r="I1818" t="str">
        <f>VLOOKUP(B1818,'controle 2022'!A:D,4,0)</f>
        <v>In dienst</v>
      </c>
    </row>
    <row r="1819" spans="1:9">
      <c r="A1819" s="45" t="s">
        <v>1867</v>
      </c>
      <c r="B1819" s="27">
        <v>25486</v>
      </c>
      <c r="C1819" s="27" t="s">
        <v>1868</v>
      </c>
      <c r="D1819" s="81">
        <v>45624</v>
      </c>
      <c r="E1819" s="38" t="s">
        <v>1869</v>
      </c>
      <c r="F1819" s="38">
        <f t="shared" si="60"/>
        <v>11</v>
      </c>
      <c r="G1819" s="22">
        <f t="shared" si="61"/>
        <v>2024</v>
      </c>
      <c r="H1819" s="22">
        <f>COUNTIF(B:B,B1819)</f>
        <v>22</v>
      </c>
      <c r="I1819" t="str">
        <f>VLOOKUP(B1819,'controle 2022'!A:D,4,0)</f>
        <v>In dienst</v>
      </c>
    </row>
    <row r="1820" spans="1:9">
      <c r="A1820" s="45" t="s">
        <v>128</v>
      </c>
      <c r="B1820" s="27">
        <v>25486</v>
      </c>
      <c r="C1820" s="27" t="s">
        <v>1868</v>
      </c>
      <c r="D1820" s="81">
        <v>45624</v>
      </c>
      <c r="E1820" s="38" t="s">
        <v>1870</v>
      </c>
      <c r="F1820" s="38">
        <f t="shared" si="60"/>
        <v>11</v>
      </c>
      <c r="G1820" s="22">
        <f t="shared" si="61"/>
        <v>2024</v>
      </c>
      <c r="H1820" s="22">
        <f>COUNTIF(B:B,B1820)</f>
        <v>22</v>
      </c>
      <c r="I1820" t="str">
        <f>VLOOKUP(B1820,'controle 2022'!A:D,4,0)</f>
        <v>In dienst</v>
      </c>
    </row>
    <row r="1821" spans="1:9">
      <c r="A1821" s="45" t="s">
        <v>252</v>
      </c>
      <c r="B1821" s="27">
        <v>25486</v>
      </c>
      <c r="C1821" s="27" t="s">
        <v>1868</v>
      </c>
      <c r="D1821" s="81">
        <v>45757</v>
      </c>
      <c r="E1821" s="38" t="s">
        <v>1871</v>
      </c>
      <c r="F1821" s="38">
        <f t="shared" si="60"/>
        <v>4</v>
      </c>
      <c r="G1821" s="22">
        <f t="shared" si="61"/>
        <v>2025</v>
      </c>
      <c r="H1821" s="22">
        <f>COUNTIF(B:B,B1821)</f>
        <v>22</v>
      </c>
      <c r="I1821" t="str">
        <f>VLOOKUP(B1821,'controle 2022'!A:D,4,0)</f>
        <v>In dienst</v>
      </c>
    </row>
    <row r="1822" spans="1:9" ht="15" customHeight="1">
      <c r="A1822" s="45" t="s">
        <v>128</v>
      </c>
      <c r="B1822" s="27">
        <v>25486</v>
      </c>
      <c r="C1822" s="27" t="s">
        <v>1868</v>
      </c>
      <c r="D1822" s="81">
        <v>45895</v>
      </c>
      <c r="E1822" s="38" t="s">
        <v>1872</v>
      </c>
      <c r="F1822" s="38">
        <f t="shared" si="60"/>
        <v>8</v>
      </c>
      <c r="G1822" s="22">
        <f t="shared" si="61"/>
        <v>2025</v>
      </c>
      <c r="H1822" s="22">
        <f>COUNTIF(B:B,B1822)</f>
        <v>22</v>
      </c>
      <c r="I1822" t="str">
        <f>VLOOKUP(B1822,'controle 2022'!A:D,4,0)</f>
        <v>In dienst</v>
      </c>
    </row>
    <row r="1823" spans="1:9" ht="30">
      <c r="A1823" s="47" t="s">
        <v>38</v>
      </c>
      <c r="B1823" s="27">
        <v>25487</v>
      </c>
      <c r="C1823" s="27" t="str">
        <f>VLOOKUP(B1823,chauffeurslijst!A:B,2,0)</f>
        <v>Devos Stefaan</v>
      </c>
      <c r="D1823" s="81">
        <v>41348</v>
      </c>
      <c r="E1823" s="38" t="s">
        <v>1873</v>
      </c>
      <c r="F1823" s="38">
        <f t="shared" si="60"/>
        <v>3</v>
      </c>
      <c r="G1823" s="22">
        <f t="shared" si="61"/>
        <v>2013</v>
      </c>
      <c r="H1823" s="22">
        <f>COUNTIF(B:B,B1823)</f>
        <v>14</v>
      </c>
      <c r="I1823" t="str">
        <f>VLOOKUP(B1823,'controle 2022'!A:D,4,0)</f>
        <v>In dienst</v>
      </c>
    </row>
    <row r="1824" spans="1:9">
      <c r="A1824" s="47" t="s">
        <v>38</v>
      </c>
      <c r="B1824" s="27">
        <v>25487</v>
      </c>
      <c r="C1824" s="27" t="str">
        <f>VLOOKUP(B1824,chauffeurslijst!A:B,2,0)</f>
        <v>Devos Stefaan</v>
      </c>
      <c r="D1824" s="81">
        <v>41438</v>
      </c>
      <c r="E1824" s="38" t="s">
        <v>1874</v>
      </c>
      <c r="F1824" s="38">
        <f t="shared" si="60"/>
        <v>6</v>
      </c>
      <c r="G1824" s="22">
        <f t="shared" si="61"/>
        <v>2013</v>
      </c>
      <c r="H1824" s="22">
        <f>COUNTIF(B:B,B1824)</f>
        <v>14</v>
      </c>
      <c r="I1824" t="str">
        <f>VLOOKUP(B1824,'controle 2022'!A:D,4,0)</f>
        <v>In dienst</v>
      </c>
    </row>
    <row r="1825" spans="1:9">
      <c r="A1825" s="47" t="s">
        <v>38</v>
      </c>
      <c r="B1825" s="27">
        <v>25487</v>
      </c>
      <c r="C1825" s="27" t="str">
        <f>VLOOKUP(B1825,chauffeurslijst!A:B,2,0)</f>
        <v>Devos Stefaan</v>
      </c>
      <c r="D1825" s="81">
        <v>41470</v>
      </c>
      <c r="E1825" s="38" t="s">
        <v>1875</v>
      </c>
      <c r="F1825" s="38">
        <f t="shared" si="60"/>
        <v>7</v>
      </c>
      <c r="G1825" s="22">
        <f t="shared" si="61"/>
        <v>2013</v>
      </c>
      <c r="H1825" s="22">
        <f>COUNTIF(B:B,B1825)</f>
        <v>14</v>
      </c>
      <c r="I1825" t="str">
        <f>VLOOKUP(B1825,'controle 2022'!A:D,4,0)</f>
        <v>In dienst</v>
      </c>
    </row>
    <row r="1826" spans="1:9">
      <c r="A1826" s="47" t="s">
        <v>38</v>
      </c>
      <c r="B1826" s="27">
        <v>25487</v>
      </c>
      <c r="C1826" s="27" t="str">
        <f>VLOOKUP(B1826,chauffeurslijst!A:B,2,0)</f>
        <v>Devos Stefaan</v>
      </c>
      <c r="D1826" s="81">
        <v>41488</v>
      </c>
      <c r="E1826" s="38" t="s">
        <v>499</v>
      </c>
      <c r="F1826" s="38">
        <f t="shared" si="60"/>
        <v>8</v>
      </c>
      <c r="G1826" s="22">
        <f t="shared" si="61"/>
        <v>2013</v>
      </c>
      <c r="H1826" s="22">
        <f>COUNTIF(B:B,B1826)</f>
        <v>14</v>
      </c>
      <c r="I1826" t="str">
        <f>VLOOKUP(B1826,'controle 2022'!A:D,4,0)</f>
        <v>In dienst</v>
      </c>
    </row>
    <row r="1827" spans="1:9" ht="45">
      <c r="A1827" s="47" t="s">
        <v>38</v>
      </c>
      <c r="B1827" s="27">
        <v>25487</v>
      </c>
      <c r="C1827" s="27" t="str">
        <f>VLOOKUP(B1827,chauffeurslijst!A:B,2,0)</f>
        <v>Devos Stefaan</v>
      </c>
      <c r="D1827" s="81">
        <v>41746</v>
      </c>
      <c r="E1827" s="38" t="s">
        <v>1876</v>
      </c>
      <c r="F1827" s="38">
        <f t="shared" si="60"/>
        <v>4</v>
      </c>
      <c r="G1827" s="22">
        <f t="shared" si="61"/>
        <v>2014</v>
      </c>
      <c r="H1827" s="22">
        <f>COUNTIF(B:B,B1827)</f>
        <v>14</v>
      </c>
      <c r="I1827" t="str">
        <f>VLOOKUP(B1827,'controle 2022'!A:D,4,0)</f>
        <v>In dienst</v>
      </c>
    </row>
    <row r="1828" spans="1:9">
      <c r="A1828" s="45" t="s">
        <v>77</v>
      </c>
      <c r="B1828" s="27">
        <v>25487</v>
      </c>
      <c r="C1828" s="27" t="str">
        <f>VLOOKUP(B1828,chauffeurslijst!A:B,2,0)</f>
        <v>Devos Stefaan</v>
      </c>
      <c r="D1828" s="81">
        <v>41823</v>
      </c>
      <c r="E1828" s="38" t="s">
        <v>1877</v>
      </c>
      <c r="F1828" s="38">
        <f t="shared" si="60"/>
        <v>7</v>
      </c>
      <c r="G1828" s="22">
        <f t="shared" si="61"/>
        <v>2014</v>
      </c>
      <c r="H1828" s="22">
        <f>COUNTIF(B:B,B1828)</f>
        <v>14</v>
      </c>
      <c r="I1828" t="str">
        <f>VLOOKUP(B1828,'controle 2022'!A:D,4,0)</f>
        <v>In dienst</v>
      </c>
    </row>
    <row r="1829" spans="1:9" ht="30">
      <c r="A1829" s="47" t="s">
        <v>38</v>
      </c>
      <c r="B1829" s="27">
        <v>25487</v>
      </c>
      <c r="C1829" s="27" t="str">
        <f>VLOOKUP(B1829,chauffeurslijst!A:B,2,0)</f>
        <v>Devos Stefaan</v>
      </c>
      <c r="D1829" s="81">
        <v>41926</v>
      </c>
      <c r="E1829" s="38" t="s">
        <v>1878</v>
      </c>
      <c r="F1829" s="38">
        <f t="shared" si="60"/>
        <v>10</v>
      </c>
      <c r="G1829" s="22">
        <f t="shared" si="61"/>
        <v>2014</v>
      </c>
      <c r="H1829" s="22">
        <f>COUNTIF(B:B,B1829)</f>
        <v>14</v>
      </c>
      <c r="I1829" t="str">
        <f>VLOOKUP(B1829,'controle 2022'!A:D,4,0)</f>
        <v>In dienst</v>
      </c>
    </row>
    <row r="1830" spans="1:9" ht="30">
      <c r="A1830" s="47" t="s">
        <v>38</v>
      </c>
      <c r="B1830" s="27">
        <v>25487</v>
      </c>
      <c r="C1830" s="27" t="str">
        <f>VLOOKUP(B1830,chauffeurslijst!A:B,2,0)</f>
        <v>Devos Stefaan</v>
      </c>
      <c r="D1830" s="81">
        <v>42020</v>
      </c>
      <c r="E1830" s="38" t="s">
        <v>1879</v>
      </c>
      <c r="F1830" s="38">
        <f t="shared" si="60"/>
        <v>1</v>
      </c>
      <c r="G1830" s="22">
        <f t="shared" si="61"/>
        <v>2015</v>
      </c>
      <c r="H1830" s="22">
        <f>COUNTIF(B:B,B1830)</f>
        <v>14</v>
      </c>
      <c r="I1830" t="str">
        <f>VLOOKUP(B1830,'controle 2022'!A:D,4,0)</f>
        <v>In dienst</v>
      </c>
    </row>
    <row r="1831" spans="1:9" ht="30">
      <c r="A1831" s="45" t="s">
        <v>743</v>
      </c>
      <c r="B1831" s="27">
        <v>25487</v>
      </c>
      <c r="C1831" s="27" t="str">
        <f>VLOOKUP(B1831,chauffeurslijst!A:B,2,0)</f>
        <v>Devos Stefaan</v>
      </c>
      <c r="D1831" s="81">
        <v>43139</v>
      </c>
      <c r="E1831" s="38" t="s">
        <v>1880</v>
      </c>
      <c r="F1831" s="38">
        <f t="shared" si="60"/>
        <v>2</v>
      </c>
      <c r="G1831" s="22">
        <f t="shared" si="61"/>
        <v>2018</v>
      </c>
      <c r="H1831" s="22">
        <f>COUNTIF(B:B,B1831)</f>
        <v>14</v>
      </c>
      <c r="I1831" t="str">
        <f>VLOOKUP(B1831,'controle 2022'!A:D,4,0)</f>
        <v>In dienst</v>
      </c>
    </row>
    <row r="1832" spans="1:9">
      <c r="A1832" s="45" t="s">
        <v>743</v>
      </c>
      <c r="B1832" s="27">
        <v>25487</v>
      </c>
      <c r="C1832" s="27" t="str">
        <f>VLOOKUP(B1832,chauffeurslijst!A:B,2,0)</f>
        <v>Devos Stefaan</v>
      </c>
      <c r="D1832" s="81">
        <v>43140</v>
      </c>
      <c r="E1832" s="38" t="s">
        <v>1881</v>
      </c>
      <c r="F1832" s="38">
        <f t="shared" ref="F1832:F1878" si="62">MONTH(D1832)</f>
        <v>2</v>
      </c>
      <c r="G1832" s="22">
        <f t="shared" ref="G1832:G1878" si="63">YEAR(D1832)</f>
        <v>2018</v>
      </c>
      <c r="H1832" s="22">
        <f>COUNTIF(B:B,B1832)</f>
        <v>14</v>
      </c>
      <c r="I1832" t="str">
        <f>VLOOKUP(B1832,'controle 2022'!A:D,4,0)</f>
        <v>In dienst</v>
      </c>
    </row>
    <row r="1833" spans="1:9">
      <c r="A1833" s="45" t="s">
        <v>402</v>
      </c>
      <c r="B1833" s="27">
        <v>25487</v>
      </c>
      <c r="C1833" s="27" t="str">
        <f>VLOOKUP(B1833,chauffeurslijst!A:B,2,0)</f>
        <v>Devos Stefaan</v>
      </c>
      <c r="D1833" s="81">
        <v>43284</v>
      </c>
      <c r="E1833" s="38" t="s">
        <v>1882</v>
      </c>
      <c r="F1833" s="38">
        <f t="shared" si="62"/>
        <v>7</v>
      </c>
      <c r="G1833" s="22">
        <f t="shared" si="63"/>
        <v>2018</v>
      </c>
      <c r="H1833" s="22">
        <f>COUNTIF(B:B,B1833)</f>
        <v>14</v>
      </c>
      <c r="I1833" t="str">
        <f>VLOOKUP(B1833,'controle 2022'!A:D,4,0)</f>
        <v>In dienst</v>
      </c>
    </row>
    <row r="1834" spans="1:9" ht="30">
      <c r="A1834" s="45" t="s">
        <v>743</v>
      </c>
      <c r="B1834" s="27">
        <v>25487</v>
      </c>
      <c r="C1834" s="27" t="str">
        <f>VLOOKUP(B1834,chauffeurslijst!A:B,2,0)</f>
        <v>Devos Stefaan</v>
      </c>
      <c r="D1834" s="81">
        <v>43714</v>
      </c>
      <c r="E1834" s="38" t="s">
        <v>1883</v>
      </c>
      <c r="F1834" s="38">
        <f t="shared" si="62"/>
        <v>9</v>
      </c>
      <c r="G1834" s="22">
        <f t="shared" si="63"/>
        <v>2019</v>
      </c>
      <c r="H1834" s="22">
        <f>COUNTIF(B:B,B1834)</f>
        <v>14</v>
      </c>
      <c r="I1834" t="str">
        <f>VLOOKUP(B1834,'controle 2022'!A:D,4,0)</f>
        <v>In dienst</v>
      </c>
    </row>
    <row r="1835" spans="1:9">
      <c r="A1835" s="45" t="s">
        <v>743</v>
      </c>
      <c r="B1835" s="27">
        <v>25487</v>
      </c>
      <c r="C1835" s="27" t="str">
        <f>VLOOKUP(B1835,chauffeurslijst!A:B,2,0)</f>
        <v>Devos Stefaan</v>
      </c>
      <c r="D1835" s="81">
        <v>43749</v>
      </c>
      <c r="E1835" s="38" t="s">
        <v>1884</v>
      </c>
      <c r="F1835" s="38">
        <f t="shared" si="62"/>
        <v>10</v>
      </c>
      <c r="G1835" s="22">
        <f t="shared" si="63"/>
        <v>2019</v>
      </c>
      <c r="H1835" s="22">
        <f>COUNTIF(B:B,B1835)</f>
        <v>14</v>
      </c>
      <c r="I1835" t="str">
        <f>VLOOKUP(B1835,'controle 2022'!A:D,4,0)</f>
        <v>In dienst</v>
      </c>
    </row>
    <row r="1836" spans="1:9">
      <c r="A1836" s="47" t="s">
        <v>11</v>
      </c>
      <c r="B1836" s="27">
        <v>25487</v>
      </c>
      <c r="C1836" s="27" t="str">
        <f>VLOOKUP(B1836,chauffeurslijst!A:B,2,0)</f>
        <v>Devos Stefaan</v>
      </c>
      <c r="D1836" s="81">
        <v>44057</v>
      </c>
      <c r="E1836" s="56" t="s">
        <v>1885</v>
      </c>
      <c r="F1836" s="38">
        <f t="shared" si="62"/>
        <v>8</v>
      </c>
      <c r="G1836" s="22">
        <f t="shared" si="63"/>
        <v>2020</v>
      </c>
      <c r="H1836" s="22">
        <f>COUNTIF(B:B,B1836)</f>
        <v>14</v>
      </c>
      <c r="I1836" t="str">
        <f>VLOOKUP(B1836,'controle 2022'!A:D,4,0)</f>
        <v>In dienst</v>
      </c>
    </row>
    <row r="1837" spans="1:9">
      <c r="A1837" s="45" t="s">
        <v>14</v>
      </c>
      <c r="B1837" s="27">
        <v>25607</v>
      </c>
      <c r="C1837" s="27" t="str">
        <f>VLOOKUP(B1837,chauffeurslijst!A:B,2,0)</f>
        <v>Byosière Pascal</v>
      </c>
      <c r="D1837" s="81">
        <v>42032</v>
      </c>
      <c r="E1837" s="35" t="s">
        <v>172</v>
      </c>
      <c r="F1837" s="38">
        <f t="shared" si="62"/>
        <v>1</v>
      </c>
      <c r="G1837" s="22">
        <f t="shared" si="63"/>
        <v>2015</v>
      </c>
      <c r="H1837" s="22">
        <f>COUNTIF(B:B,B1837)</f>
        <v>5</v>
      </c>
      <c r="I1837" t="str">
        <f>VLOOKUP(B1837,'controle 2022'!A:D,4,0)</f>
        <v>In dienst</v>
      </c>
    </row>
    <row r="1838" spans="1:9">
      <c r="A1838" s="47" t="s">
        <v>38</v>
      </c>
      <c r="B1838" s="27">
        <v>25607</v>
      </c>
      <c r="C1838" s="27" t="str">
        <f>VLOOKUP(B1838,chauffeurslijst!A:B,2,0)</f>
        <v>Byosière Pascal</v>
      </c>
      <c r="D1838" s="81">
        <v>42103</v>
      </c>
      <c r="E1838" s="38" t="s">
        <v>1886</v>
      </c>
      <c r="F1838" s="38">
        <f t="shared" si="62"/>
        <v>4</v>
      </c>
      <c r="G1838" s="22">
        <f t="shared" si="63"/>
        <v>2015</v>
      </c>
      <c r="H1838" s="22">
        <f>COUNTIF(B:B,B1838)</f>
        <v>5</v>
      </c>
      <c r="I1838" t="str">
        <f>VLOOKUP(B1838,'controle 2022'!A:D,4,0)</f>
        <v>In dienst</v>
      </c>
    </row>
    <row r="1839" spans="1:9">
      <c r="A1839" s="45" t="s">
        <v>14</v>
      </c>
      <c r="B1839" s="27">
        <v>25607</v>
      </c>
      <c r="C1839" s="27" t="str">
        <f>VLOOKUP(B1839,chauffeurslijst!A:B,2,0)</f>
        <v>Byosière Pascal</v>
      </c>
      <c r="D1839" s="81">
        <v>42296</v>
      </c>
      <c r="E1839" s="35" t="s">
        <v>1887</v>
      </c>
      <c r="F1839" s="38">
        <f t="shared" si="62"/>
        <v>10</v>
      </c>
      <c r="G1839" s="22">
        <f t="shared" si="63"/>
        <v>2015</v>
      </c>
      <c r="H1839" s="22">
        <f>COUNTIF(B:B,B1839)</f>
        <v>5</v>
      </c>
      <c r="I1839" t="str">
        <f>VLOOKUP(B1839,'controle 2022'!A:D,4,0)</f>
        <v>In dienst</v>
      </c>
    </row>
    <row r="1840" spans="1:9" ht="45">
      <c r="A1840" s="45" t="s">
        <v>38</v>
      </c>
      <c r="B1840" s="27">
        <v>25607</v>
      </c>
      <c r="C1840" s="27" t="str">
        <f>IF(ISNA(VLOOKUP(B1840,chauffeurslijst!A:B,2,0)),"",(VLOOKUP(B1840,chauffeurslijst!A:B,2,0)))</f>
        <v>Byosière Pascal</v>
      </c>
      <c r="D1840" s="81">
        <v>43122</v>
      </c>
      <c r="E1840" s="38" t="s">
        <v>1888</v>
      </c>
      <c r="F1840" s="38">
        <f t="shared" si="62"/>
        <v>1</v>
      </c>
      <c r="G1840" s="22">
        <f t="shared" si="63"/>
        <v>2018</v>
      </c>
      <c r="H1840" s="22">
        <f>COUNTIF(B:B,B1840)</f>
        <v>5</v>
      </c>
      <c r="I1840" t="str">
        <f>VLOOKUP(B1840,'controle 2022'!A:D,4,0)</f>
        <v>In dienst</v>
      </c>
    </row>
    <row r="1841" spans="1:9" ht="45">
      <c r="A1841" s="45" t="s">
        <v>79</v>
      </c>
      <c r="B1841" s="27">
        <v>25607</v>
      </c>
      <c r="C1841" s="27" t="str">
        <f>IF(ISNA(VLOOKUP(B1841,chauffeurslijst!A:B,2,0)),"",(VLOOKUP(B1841,chauffeurslijst!A:B,2,0)))</f>
        <v>Byosière Pascal</v>
      </c>
      <c r="D1841" s="81">
        <v>43167</v>
      </c>
      <c r="E1841" s="38" t="s">
        <v>1889</v>
      </c>
      <c r="F1841" s="38">
        <f t="shared" si="62"/>
        <v>3</v>
      </c>
      <c r="G1841" s="22">
        <f t="shared" si="63"/>
        <v>2018</v>
      </c>
      <c r="H1841" s="22">
        <f>COUNTIF(B:B,B1841)</f>
        <v>5</v>
      </c>
      <c r="I1841" t="str">
        <f>VLOOKUP(B1841,'controle 2022'!A:D,4,0)</f>
        <v>In dienst</v>
      </c>
    </row>
    <row r="1842" spans="1:9" ht="30">
      <c r="A1842" s="45" t="s">
        <v>25</v>
      </c>
      <c r="B1842" s="27">
        <v>25634</v>
      </c>
      <c r="C1842" s="27" t="str">
        <f>VLOOKUP(B1842,chauffeurslijst!A:B,2,0)</f>
        <v>De Meyer Kristof</v>
      </c>
      <c r="D1842" s="81">
        <v>42362</v>
      </c>
      <c r="E1842" s="56" t="s">
        <v>1890</v>
      </c>
      <c r="F1842" s="38">
        <f t="shared" si="62"/>
        <v>12</v>
      </c>
      <c r="G1842" s="22">
        <f t="shared" si="63"/>
        <v>2015</v>
      </c>
      <c r="H1842" s="22">
        <f>COUNTIF(B:B,B1842)</f>
        <v>10</v>
      </c>
      <c r="I1842" t="str">
        <f>VLOOKUP(B1842,'controle 2022'!A:D,4,0)</f>
        <v>In dienst</v>
      </c>
    </row>
    <row r="1843" spans="1:9" ht="60">
      <c r="A1843" s="45" t="s">
        <v>79</v>
      </c>
      <c r="B1843" s="27">
        <v>25634</v>
      </c>
      <c r="C1843" s="27" t="str">
        <f>IF(ISNA(VLOOKUP(B1843,chauffeurslijst!A:B,2,0)),"",(VLOOKUP(B1843,chauffeurslijst!A:B,2,0)))</f>
        <v>De Meyer Kristof</v>
      </c>
      <c r="D1843" s="81">
        <v>43059</v>
      </c>
      <c r="E1843" s="38" t="s">
        <v>1891</v>
      </c>
      <c r="F1843" s="38">
        <f t="shared" si="62"/>
        <v>11</v>
      </c>
      <c r="G1843" s="22">
        <f t="shared" si="63"/>
        <v>2017</v>
      </c>
      <c r="H1843" s="22">
        <f>COUNTIF(B:B,B1843)</f>
        <v>10</v>
      </c>
      <c r="I1843" t="str">
        <f>VLOOKUP(B1843,'controle 2022'!A:D,4,0)</f>
        <v>In dienst</v>
      </c>
    </row>
    <row r="1844" spans="1:9" ht="30">
      <c r="A1844" s="45" t="s">
        <v>121</v>
      </c>
      <c r="B1844" s="27">
        <v>25634</v>
      </c>
      <c r="C1844" s="27" t="s">
        <v>1892</v>
      </c>
      <c r="D1844" s="81">
        <v>43964</v>
      </c>
      <c r="E1844" s="56" t="s">
        <v>1893</v>
      </c>
      <c r="F1844" s="38">
        <f t="shared" si="62"/>
        <v>5</v>
      </c>
      <c r="G1844" s="22">
        <f t="shared" si="63"/>
        <v>2020</v>
      </c>
      <c r="H1844" s="22">
        <f>COUNTIF(B:B,B1844)</f>
        <v>10</v>
      </c>
      <c r="I1844" t="str">
        <f>VLOOKUP(B1844,'controle 2022'!A:D,4,0)</f>
        <v>In dienst</v>
      </c>
    </row>
    <row r="1845" spans="1:9">
      <c r="A1845" s="45" t="s">
        <v>121</v>
      </c>
      <c r="B1845" s="27">
        <v>25634</v>
      </c>
      <c r="C1845" s="27" t="s">
        <v>1892</v>
      </c>
      <c r="D1845" s="81">
        <v>43986</v>
      </c>
      <c r="E1845" s="56" t="s">
        <v>1467</v>
      </c>
      <c r="F1845" s="38">
        <f t="shared" si="62"/>
        <v>6</v>
      </c>
      <c r="G1845" s="22">
        <f t="shared" si="63"/>
        <v>2020</v>
      </c>
      <c r="H1845" s="22">
        <f>COUNTIF(B:B,B1845)</f>
        <v>10</v>
      </c>
      <c r="I1845" t="str">
        <f>VLOOKUP(B1845,'controle 2022'!A:D,4,0)</f>
        <v>In dienst</v>
      </c>
    </row>
    <row r="1846" spans="1:9" ht="30">
      <c r="A1846" s="45" t="s">
        <v>128</v>
      </c>
      <c r="B1846" s="27">
        <v>25634</v>
      </c>
      <c r="C1846" s="27" t="s">
        <v>1892</v>
      </c>
      <c r="D1846" s="81">
        <v>44420</v>
      </c>
      <c r="E1846" s="56" t="s">
        <v>1894</v>
      </c>
      <c r="F1846" s="38">
        <f t="shared" si="62"/>
        <v>8</v>
      </c>
      <c r="G1846" s="22">
        <f t="shared" si="63"/>
        <v>2021</v>
      </c>
      <c r="H1846" s="22">
        <f>COUNTIF(B:B,B1846)</f>
        <v>10</v>
      </c>
      <c r="I1846" t="str">
        <f>VLOOKUP(B1846,'controle 2022'!A:D,4,0)</f>
        <v>In dienst</v>
      </c>
    </row>
    <row r="1847" spans="1:9">
      <c r="A1847" s="45" t="s">
        <v>1895</v>
      </c>
      <c r="B1847" s="27">
        <v>25634</v>
      </c>
      <c r="C1847" s="27" t="s">
        <v>1892</v>
      </c>
      <c r="D1847" s="81">
        <v>44468</v>
      </c>
      <c r="E1847" s="56" t="s">
        <v>1896</v>
      </c>
      <c r="F1847" s="38">
        <f t="shared" si="62"/>
        <v>9</v>
      </c>
      <c r="G1847" s="22">
        <f t="shared" si="63"/>
        <v>2021</v>
      </c>
      <c r="H1847" s="22">
        <f>COUNTIF(B:B,B1847)</f>
        <v>10</v>
      </c>
      <c r="I1847" t="str">
        <f>VLOOKUP(B1847,'controle 2022'!A:D,4,0)</f>
        <v>In dienst</v>
      </c>
    </row>
    <row r="1848" spans="1:9">
      <c r="A1848" s="45" t="s">
        <v>128</v>
      </c>
      <c r="B1848" s="27">
        <v>25634</v>
      </c>
      <c r="C1848" s="27" t="s">
        <v>1892</v>
      </c>
      <c r="D1848" s="81">
        <v>44470</v>
      </c>
      <c r="E1848" s="56" t="s">
        <v>1897</v>
      </c>
      <c r="F1848" s="38">
        <f t="shared" si="62"/>
        <v>10</v>
      </c>
      <c r="G1848" s="22">
        <f t="shared" si="63"/>
        <v>2021</v>
      </c>
      <c r="H1848" s="22">
        <f>COUNTIF(B:B,B1848)</f>
        <v>10</v>
      </c>
      <c r="I1848" t="str">
        <f>VLOOKUP(B1848,'controle 2022'!A:D,4,0)</f>
        <v>In dienst</v>
      </c>
    </row>
    <row r="1849" spans="1:9">
      <c r="A1849" s="45" t="s">
        <v>128</v>
      </c>
      <c r="B1849" s="27">
        <v>25634</v>
      </c>
      <c r="C1849" s="27" t="s">
        <v>1892</v>
      </c>
      <c r="D1849" s="81">
        <v>44488</v>
      </c>
      <c r="E1849" s="56" t="s">
        <v>1898</v>
      </c>
      <c r="F1849" s="38">
        <f t="shared" si="62"/>
        <v>10</v>
      </c>
      <c r="G1849" s="22">
        <f t="shared" si="63"/>
        <v>2021</v>
      </c>
      <c r="H1849" s="22">
        <f>COUNTIF(B:B,B1849)</f>
        <v>10</v>
      </c>
      <c r="I1849" t="str">
        <f>VLOOKUP(B1849,'controle 2022'!A:D,4,0)</f>
        <v>In dienst</v>
      </c>
    </row>
    <row r="1850" spans="1:9" ht="30">
      <c r="A1850" s="45" t="s">
        <v>128</v>
      </c>
      <c r="B1850" s="27">
        <v>25634</v>
      </c>
      <c r="C1850" s="27" t="s">
        <v>1892</v>
      </c>
      <c r="D1850" s="81">
        <v>44545</v>
      </c>
      <c r="E1850" s="56" t="s">
        <v>1899</v>
      </c>
      <c r="F1850" s="38">
        <f t="shared" si="62"/>
        <v>12</v>
      </c>
      <c r="G1850" s="22">
        <f t="shared" si="63"/>
        <v>2021</v>
      </c>
      <c r="H1850" s="22">
        <f>COUNTIF(B:B,B1850)</f>
        <v>10</v>
      </c>
      <c r="I1850" t="str">
        <f>VLOOKUP(B1850,'controle 2022'!A:D,4,0)</f>
        <v>In dienst</v>
      </c>
    </row>
    <row r="1851" spans="1:9">
      <c r="A1851" s="45" t="s">
        <v>128</v>
      </c>
      <c r="B1851" s="27">
        <v>25634</v>
      </c>
      <c r="C1851" s="27" t="s">
        <v>1892</v>
      </c>
      <c r="D1851" s="81">
        <v>45012</v>
      </c>
      <c r="E1851" s="56" t="s">
        <v>1900</v>
      </c>
      <c r="F1851" s="38">
        <f t="shared" si="62"/>
        <v>3</v>
      </c>
      <c r="G1851" s="22">
        <f t="shared" si="63"/>
        <v>2023</v>
      </c>
      <c r="H1851" s="22">
        <f>COUNTIF(B:B,B1851)</f>
        <v>10</v>
      </c>
      <c r="I1851" t="str">
        <f>VLOOKUP(B1851,'controle 2022'!A:D,4,0)</f>
        <v>In dienst</v>
      </c>
    </row>
    <row r="1852" spans="1:9">
      <c r="A1852" s="45" t="s">
        <v>27</v>
      </c>
      <c r="B1852" s="27">
        <v>25679</v>
      </c>
      <c r="C1852" s="27" t="str">
        <f>VLOOKUP(B1852,chauffeurslijst!A:B,2,0)</f>
        <v>Vanrenterghem Serge</v>
      </c>
      <c r="D1852" s="81">
        <v>40940</v>
      </c>
      <c r="E1852" s="57">
        <v>40940</v>
      </c>
      <c r="F1852" s="38">
        <f t="shared" si="62"/>
        <v>2</v>
      </c>
      <c r="G1852" s="22">
        <f t="shared" si="63"/>
        <v>2012</v>
      </c>
      <c r="H1852" s="22">
        <f>COUNTIF(B:B,B1852)</f>
        <v>28</v>
      </c>
      <c r="I1852" t="str">
        <f>VLOOKUP(B1852,'controle 2022'!A:D,4,0)</f>
        <v>In dienst</v>
      </c>
    </row>
    <row r="1853" spans="1:9">
      <c r="A1853" s="45" t="s">
        <v>14</v>
      </c>
      <c r="B1853" s="27">
        <v>25679</v>
      </c>
      <c r="C1853" s="27" t="str">
        <f>VLOOKUP(B1853,chauffeurslijst!A:B,2,0)</f>
        <v>Vanrenterghem Serge</v>
      </c>
      <c r="D1853" s="81">
        <v>41073</v>
      </c>
      <c r="E1853" s="35" t="s">
        <v>1901</v>
      </c>
      <c r="F1853" s="38">
        <f t="shared" si="62"/>
        <v>6</v>
      </c>
      <c r="G1853" s="22">
        <f t="shared" si="63"/>
        <v>2012</v>
      </c>
      <c r="H1853" s="22">
        <f>COUNTIF(B:B,B1853)</f>
        <v>28</v>
      </c>
      <c r="I1853" t="str">
        <f>VLOOKUP(B1853,'controle 2022'!A:D,4,0)</f>
        <v>In dienst</v>
      </c>
    </row>
    <row r="1854" spans="1:9" ht="15" customHeight="1">
      <c r="A1854" s="45" t="s">
        <v>14</v>
      </c>
      <c r="B1854" s="27">
        <v>25679</v>
      </c>
      <c r="C1854" s="27" t="str">
        <f>VLOOKUP(B1854,chauffeurslijst!A:B,2,0)</f>
        <v>Vanrenterghem Serge</v>
      </c>
      <c r="D1854" s="81">
        <v>41074</v>
      </c>
      <c r="E1854" s="35" t="s">
        <v>1902</v>
      </c>
      <c r="F1854" s="38">
        <f t="shared" si="62"/>
        <v>6</v>
      </c>
      <c r="G1854" s="22">
        <f t="shared" si="63"/>
        <v>2012</v>
      </c>
      <c r="H1854" s="22">
        <f>COUNTIF(B:B,B1854)</f>
        <v>28</v>
      </c>
      <c r="I1854" t="str">
        <f>VLOOKUP(B1854,'controle 2022'!A:D,4,0)</f>
        <v>In dienst</v>
      </c>
    </row>
    <row r="1855" spans="1:9">
      <c r="A1855" s="45" t="s">
        <v>14</v>
      </c>
      <c r="B1855" s="27">
        <v>25679</v>
      </c>
      <c r="C1855" s="27" t="str">
        <f>VLOOKUP(B1855,chauffeurslijst!A:B,2,0)</f>
        <v>Vanrenterghem Serge</v>
      </c>
      <c r="D1855" s="81">
        <v>41233</v>
      </c>
      <c r="E1855" s="35" t="s">
        <v>534</v>
      </c>
      <c r="F1855" s="38">
        <f t="shared" si="62"/>
        <v>11</v>
      </c>
      <c r="G1855" s="22">
        <f t="shared" si="63"/>
        <v>2012</v>
      </c>
      <c r="H1855" s="22">
        <f>COUNTIF(B:B,B1855)</f>
        <v>28</v>
      </c>
      <c r="I1855" t="str">
        <f>VLOOKUP(B1855,'controle 2022'!A:D,4,0)</f>
        <v>In dienst</v>
      </c>
    </row>
    <row r="1856" spans="1:9">
      <c r="A1856" s="45" t="s">
        <v>27</v>
      </c>
      <c r="B1856" s="27">
        <v>25679</v>
      </c>
      <c r="C1856" s="27" t="str">
        <f>VLOOKUP(B1856,chauffeurslijst!A:B,2,0)</f>
        <v>Vanrenterghem Serge</v>
      </c>
      <c r="D1856" s="81">
        <v>41235</v>
      </c>
      <c r="E1856" s="57">
        <v>41235</v>
      </c>
      <c r="F1856" s="38">
        <f t="shared" si="62"/>
        <v>11</v>
      </c>
      <c r="G1856" s="22">
        <f t="shared" si="63"/>
        <v>2012</v>
      </c>
      <c r="H1856" s="22">
        <f>COUNTIF(B:B,B1856)</f>
        <v>28</v>
      </c>
      <c r="I1856" t="str">
        <f>VLOOKUP(B1856,'controle 2022'!A:D,4,0)</f>
        <v>In dienst</v>
      </c>
    </row>
    <row r="1857" spans="1:9">
      <c r="A1857" s="45" t="s">
        <v>23</v>
      </c>
      <c r="B1857" s="27">
        <v>25679</v>
      </c>
      <c r="C1857" s="27" t="str">
        <f>VLOOKUP(B1857,chauffeurslijst!A:B,2,0)</f>
        <v>Vanrenterghem Serge</v>
      </c>
      <c r="D1857" s="81">
        <v>41432</v>
      </c>
      <c r="E1857" s="37" t="s">
        <v>1903</v>
      </c>
      <c r="F1857" s="38">
        <f t="shared" si="62"/>
        <v>6</v>
      </c>
      <c r="G1857" s="22">
        <f t="shared" si="63"/>
        <v>2013</v>
      </c>
      <c r="H1857" s="22">
        <f>COUNTIF(B:B,B1857)</f>
        <v>28</v>
      </c>
      <c r="I1857" t="str">
        <f>VLOOKUP(B1857,'controle 2022'!A:D,4,0)</f>
        <v>In dienst</v>
      </c>
    </row>
    <row r="1858" spans="1:9">
      <c r="A1858" s="45" t="s">
        <v>14</v>
      </c>
      <c r="B1858" s="27">
        <v>25679</v>
      </c>
      <c r="C1858" s="27" t="str">
        <f>VLOOKUP(B1858,chauffeurslijst!A:B,2,0)</f>
        <v>Vanrenterghem Serge</v>
      </c>
      <c r="D1858" s="81">
        <v>41584</v>
      </c>
      <c r="E1858" s="35" t="s">
        <v>961</v>
      </c>
      <c r="F1858" s="38">
        <f t="shared" si="62"/>
        <v>11</v>
      </c>
      <c r="G1858" s="22">
        <f t="shared" si="63"/>
        <v>2013</v>
      </c>
      <c r="H1858" s="22">
        <f>COUNTIF(B:B,B1858)</f>
        <v>28</v>
      </c>
      <c r="I1858" t="str">
        <f>VLOOKUP(B1858,'controle 2022'!A:D,4,0)</f>
        <v>In dienst</v>
      </c>
    </row>
    <row r="1859" spans="1:9">
      <c r="A1859" s="45" t="s">
        <v>9</v>
      </c>
      <c r="B1859" s="27">
        <v>25679</v>
      </c>
      <c r="C1859" s="27" t="str">
        <f>VLOOKUP(B1859,chauffeurslijst!A:B,2,0)</f>
        <v>Vanrenterghem Serge</v>
      </c>
      <c r="D1859" s="81">
        <v>41703</v>
      </c>
      <c r="E1859" s="37" t="s">
        <v>1904</v>
      </c>
      <c r="F1859" s="38">
        <f t="shared" si="62"/>
        <v>3</v>
      </c>
      <c r="G1859" s="22">
        <f t="shared" si="63"/>
        <v>2014</v>
      </c>
      <c r="H1859" s="22">
        <f>COUNTIF(B:B,B1859)</f>
        <v>28</v>
      </c>
      <c r="I1859" t="str">
        <f>VLOOKUP(B1859,'controle 2022'!A:D,4,0)</f>
        <v>In dienst</v>
      </c>
    </row>
    <row r="1860" spans="1:9" ht="30">
      <c r="A1860" s="45" t="s">
        <v>67</v>
      </c>
      <c r="B1860" s="27">
        <v>25679</v>
      </c>
      <c r="C1860" s="27" t="str">
        <f>VLOOKUP(B1860,chauffeurslijst!A:B,2,0)</f>
        <v>Vanrenterghem Serge</v>
      </c>
      <c r="D1860" s="81">
        <v>41763</v>
      </c>
      <c r="E1860" s="38" t="s">
        <v>1905</v>
      </c>
      <c r="F1860" s="38">
        <f t="shared" si="62"/>
        <v>5</v>
      </c>
      <c r="G1860" s="22">
        <f t="shared" si="63"/>
        <v>2014</v>
      </c>
      <c r="H1860" s="22">
        <f>COUNTIF(B:B,B1860)</f>
        <v>28</v>
      </c>
      <c r="I1860" t="str">
        <f>VLOOKUP(B1860,'controle 2022'!A:D,4,0)</f>
        <v>In dienst</v>
      </c>
    </row>
    <row r="1861" spans="1:9">
      <c r="A1861" s="45" t="s">
        <v>9</v>
      </c>
      <c r="B1861" s="27">
        <v>25679</v>
      </c>
      <c r="C1861" s="27" t="str">
        <f>VLOOKUP(B1861,chauffeurslijst!A:B,2,0)</f>
        <v>Vanrenterghem Serge</v>
      </c>
      <c r="D1861" s="81">
        <v>41765</v>
      </c>
      <c r="E1861" s="37" t="s">
        <v>1906</v>
      </c>
      <c r="F1861" s="38">
        <f t="shared" si="62"/>
        <v>5</v>
      </c>
      <c r="G1861" s="22">
        <f t="shared" si="63"/>
        <v>2014</v>
      </c>
      <c r="H1861" s="22">
        <f>COUNTIF(B:B,B1861)</f>
        <v>28</v>
      </c>
      <c r="I1861" t="str">
        <f>VLOOKUP(B1861,'controle 2022'!A:D,4,0)</f>
        <v>In dienst</v>
      </c>
    </row>
    <row r="1862" spans="1:9">
      <c r="A1862" s="45" t="s">
        <v>9</v>
      </c>
      <c r="B1862" s="27">
        <v>25679</v>
      </c>
      <c r="C1862" s="27" t="str">
        <f>VLOOKUP(B1862,chauffeurslijst!A:B,2,0)</f>
        <v>Vanrenterghem Serge</v>
      </c>
      <c r="D1862" s="81">
        <v>42212</v>
      </c>
      <c r="E1862" s="37" t="s">
        <v>612</v>
      </c>
      <c r="F1862" s="38">
        <f t="shared" si="62"/>
        <v>7</v>
      </c>
      <c r="G1862" s="22">
        <f t="shared" si="63"/>
        <v>2015</v>
      </c>
      <c r="H1862" s="22">
        <f>COUNTIF(B:B,B1862)</f>
        <v>28</v>
      </c>
      <c r="I1862" t="str">
        <f>VLOOKUP(B1862,'controle 2022'!A:D,4,0)</f>
        <v>In dienst</v>
      </c>
    </row>
    <row r="1863" spans="1:9">
      <c r="A1863" s="45" t="s">
        <v>14</v>
      </c>
      <c r="B1863" s="27">
        <v>25679</v>
      </c>
      <c r="C1863" s="27" t="str">
        <f>VLOOKUP(B1863,chauffeurslijst!A:B,2,0)</f>
        <v>Vanrenterghem Serge</v>
      </c>
      <c r="D1863" s="81">
        <v>42401</v>
      </c>
      <c r="E1863" s="38" t="s">
        <v>1907</v>
      </c>
      <c r="F1863" s="38">
        <f t="shared" si="62"/>
        <v>2</v>
      </c>
      <c r="G1863" s="22">
        <f t="shared" si="63"/>
        <v>2016</v>
      </c>
      <c r="H1863" s="22">
        <f>COUNTIF(B:B,B1863)</f>
        <v>28</v>
      </c>
      <c r="I1863" t="str">
        <f>VLOOKUP(B1863,'controle 2022'!A:D,4,0)</f>
        <v>In dienst</v>
      </c>
    </row>
    <row r="1864" spans="1:9" ht="60">
      <c r="A1864" s="45" t="s">
        <v>14</v>
      </c>
      <c r="B1864" s="27">
        <v>25679</v>
      </c>
      <c r="C1864" s="27" t="str">
        <f>VLOOKUP(B1864,chauffeurslijst!A:B,2,0)</f>
        <v>Vanrenterghem Serge</v>
      </c>
      <c r="D1864" s="81">
        <v>42705</v>
      </c>
      <c r="E1864" s="38" t="s">
        <v>1908</v>
      </c>
      <c r="F1864" s="38">
        <f t="shared" si="62"/>
        <v>12</v>
      </c>
      <c r="G1864" s="22">
        <f t="shared" si="63"/>
        <v>2016</v>
      </c>
      <c r="H1864" s="22">
        <f>COUNTIF(B:B,B1864)</f>
        <v>28</v>
      </c>
      <c r="I1864" t="str">
        <f>VLOOKUP(B1864,'controle 2022'!A:D,4,0)</f>
        <v>In dienst</v>
      </c>
    </row>
    <row r="1865" spans="1:9" ht="90">
      <c r="A1865" s="47" t="s">
        <v>23</v>
      </c>
      <c r="B1865" s="27">
        <v>25679</v>
      </c>
      <c r="C1865" s="27" t="str">
        <f>VLOOKUP(B1865,chauffeurslijst!A:B,2,0)</f>
        <v>Vanrenterghem Serge</v>
      </c>
      <c r="D1865" s="81">
        <v>42906</v>
      </c>
      <c r="E1865" s="38" t="s">
        <v>1909</v>
      </c>
      <c r="F1865" s="38">
        <f t="shared" si="62"/>
        <v>6</v>
      </c>
      <c r="G1865" s="22">
        <f t="shared" si="63"/>
        <v>2017</v>
      </c>
      <c r="H1865" s="22">
        <f>COUNTIF(B:B,B1865)</f>
        <v>28</v>
      </c>
      <c r="I1865" t="str">
        <f>VLOOKUP(B1865,'controle 2022'!A:D,4,0)</f>
        <v>In dienst</v>
      </c>
    </row>
    <row r="1866" spans="1:9" ht="45">
      <c r="A1866" s="45" t="s">
        <v>27</v>
      </c>
      <c r="B1866" s="27">
        <v>25679</v>
      </c>
      <c r="C1866" s="27" t="str">
        <f>VLOOKUP(B1866,chauffeurslijst!A:B,2,0)</f>
        <v>Vanrenterghem Serge</v>
      </c>
      <c r="D1866" s="81">
        <v>42969</v>
      </c>
      <c r="E1866" s="38" t="s">
        <v>1910</v>
      </c>
      <c r="F1866" s="38">
        <f t="shared" si="62"/>
        <v>8</v>
      </c>
      <c r="G1866" s="22">
        <f t="shared" si="63"/>
        <v>2017</v>
      </c>
      <c r="H1866" s="22">
        <f>COUNTIF(B:B,B1866)</f>
        <v>28</v>
      </c>
      <c r="I1866" t="str">
        <f>VLOOKUP(B1866,'controle 2022'!A:D,4,0)</f>
        <v>In dienst</v>
      </c>
    </row>
    <row r="1867" spans="1:9">
      <c r="A1867" s="45" t="s">
        <v>9</v>
      </c>
      <c r="B1867" s="27">
        <v>25679</v>
      </c>
      <c r="C1867" s="27" t="str">
        <f>VLOOKUP(B1867,chauffeurslijst!A:B,2,0)</f>
        <v>Vanrenterghem Serge</v>
      </c>
      <c r="D1867" s="81">
        <v>42982</v>
      </c>
      <c r="E1867" s="37" t="s">
        <v>48</v>
      </c>
      <c r="F1867" s="38">
        <f t="shared" si="62"/>
        <v>9</v>
      </c>
      <c r="G1867" s="22">
        <f t="shared" si="63"/>
        <v>2017</v>
      </c>
      <c r="H1867" s="22">
        <f>COUNTIF(B:B,B1867)</f>
        <v>28</v>
      </c>
      <c r="I1867" t="str">
        <f>VLOOKUP(B1867,'controle 2022'!A:D,4,0)</f>
        <v>In dienst</v>
      </c>
    </row>
    <row r="1868" spans="1:9" ht="45">
      <c r="A1868" s="47" t="s">
        <v>23</v>
      </c>
      <c r="B1868" s="27">
        <v>25679</v>
      </c>
      <c r="C1868" s="27" t="str">
        <f>VLOOKUP(B1868,chauffeurslijst!A:B,2,0)</f>
        <v>Vanrenterghem Serge</v>
      </c>
      <c r="D1868" s="81">
        <v>43083</v>
      </c>
      <c r="E1868" s="38" t="s">
        <v>1911</v>
      </c>
      <c r="F1868" s="38">
        <f t="shared" si="62"/>
        <v>12</v>
      </c>
      <c r="G1868" s="22">
        <f t="shared" si="63"/>
        <v>2017</v>
      </c>
      <c r="H1868" s="22">
        <f>COUNTIF(B:B,B1868)</f>
        <v>28</v>
      </c>
      <c r="I1868" t="str">
        <f>VLOOKUP(B1868,'controle 2022'!A:D,4,0)</f>
        <v>In dienst</v>
      </c>
    </row>
    <row r="1869" spans="1:9" ht="135">
      <c r="A1869" s="45" t="s">
        <v>23</v>
      </c>
      <c r="B1869" s="27">
        <v>25679</v>
      </c>
      <c r="C1869" s="27" t="str">
        <f>VLOOKUP(B1869,chauffeurslijst!A:B,2,0)</f>
        <v>Vanrenterghem Serge</v>
      </c>
      <c r="D1869" s="81">
        <v>43867</v>
      </c>
      <c r="E1869" s="38" t="s">
        <v>1912</v>
      </c>
      <c r="F1869" s="38">
        <f t="shared" si="62"/>
        <v>2</v>
      </c>
      <c r="G1869" s="22">
        <f t="shared" si="63"/>
        <v>2020</v>
      </c>
      <c r="H1869" s="22">
        <f>COUNTIF(B:B,B1869)</f>
        <v>28</v>
      </c>
      <c r="I1869" t="str">
        <f>VLOOKUP(B1869,'controle 2022'!A:D,4,0)</f>
        <v>In dienst</v>
      </c>
    </row>
    <row r="1870" spans="1:9">
      <c r="A1870" s="45" t="s">
        <v>1776</v>
      </c>
      <c r="B1870" s="27">
        <v>25679</v>
      </c>
      <c r="C1870" s="27" t="s">
        <v>1913</v>
      </c>
      <c r="D1870" s="81">
        <v>44606</v>
      </c>
      <c r="E1870" s="38" t="s">
        <v>1914</v>
      </c>
      <c r="F1870" s="38">
        <f t="shared" si="62"/>
        <v>2</v>
      </c>
      <c r="G1870" s="22">
        <f t="shared" si="63"/>
        <v>2022</v>
      </c>
      <c r="H1870" s="22">
        <f>COUNTIF(B:B,B1870)</f>
        <v>28</v>
      </c>
      <c r="I1870" t="str">
        <f>VLOOKUP(B1870,'controle 2022'!A:D,4,0)</f>
        <v>In dienst</v>
      </c>
    </row>
    <row r="1871" spans="1:9">
      <c r="A1871" s="45" t="s">
        <v>1915</v>
      </c>
      <c r="B1871" s="27">
        <v>25679</v>
      </c>
      <c r="C1871" s="27" t="s">
        <v>1913</v>
      </c>
      <c r="D1871" s="81">
        <v>44714</v>
      </c>
      <c r="E1871" s="38" t="s">
        <v>1916</v>
      </c>
      <c r="F1871" s="38">
        <f t="shared" si="62"/>
        <v>6</v>
      </c>
      <c r="G1871" s="22">
        <f t="shared" si="63"/>
        <v>2022</v>
      </c>
      <c r="H1871" s="22">
        <f>COUNTIF(B:B,B1871)</f>
        <v>28</v>
      </c>
      <c r="I1871" t="str">
        <f>VLOOKUP(B1871,'controle 2022'!A:D,4,0)</f>
        <v>In dienst</v>
      </c>
    </row>
    <row r="1872" spans="1:9" ht="75">
      <c r="A1872" s="45" t="s">
        <v>1915</v>
      </c>
      <c r="B1872" s="27">
        <v>25679</v>
      </c>
      <c r="C1872" s="27" t="s">
        <v>1913</v>
      </c>
      <c r="D1872" s="81">
        <v>44841</v>
      </c>
      <c r="E1872" s="38" t="s">
        <v>1917</v>
      </c>
      <c r="F1872" s="38">
        <f t="shared" si="62"/>
        <v>10</v>
      </c>
      <c r="G1872" s="22">
        <f t="shared" si="63"/>
        <v>2022</v>
      </c>
      <c r="H1872" s="22">
        <f>COUNTIF(B:B,B1872)</f>
        <v>28</v>
      </c>
      <c r="I1872" t="str">
        <f>VLOOKUP(B1872,'controle 2022'!A:D,4,0)</f>
        <v>In dienst</v>
      </c>
    </row>
    <row r="1873" spans="1:9" ht="30">
      <c r="A1873" s="45" t="s">
        <v>890</v>
      </c>
      <c r="B1873" s="27">
        <v>25679</v>
      </c>
      <c r="C1873" s="27" t="s">
        <v>1913</v>
      </c>
      <c r="D1873" s="81">
        <v>44998</v>
      </c>
      <c r="E1873" s="38" t="s">
        <v>1918</v>
      </c>
      <c r="F1873" s="38">
        <f t="shared" si="62"/>
        <v>3</v>
      </c>
      <c r="G1873" s="22">
        <f t="shared" si="63"/>
        <v>2023</v>
      </c>
      <c r="H1873" s="22">
        <f>COUNTIF(B:B,B1873)</f>
        <v>28</v>
      </c>
      <c r="I1873" t="str">
        <f>VLOOKUP(B1873,'controle 2022'!A:D,4,0)</f>
        <v>In dienst</v>
      </c>
    </row>
    <row r="1874" spans="1:9" ht="90">
      <c r="A1874" s="45" t="s">
        <v>1919</v>
      </c>
      <c r="B1874" s="27">
        <v>25679</v>
      </c>
      <c r="C1874" s="27" t="s">
        <v>1913</v>
      </c>
      <c r="D1874" s="81">
        <v>45022</v>
      </c>
      <c r="E1874" s="38" t="s">
        <v>1920</v>
      </c>
      <c r="F1874" s="38">
        <f t="shared" si="62"/>
        <v>4</v>
      </c>
      <c r="G1874" s="22">
        <f t="shared" si="63"/>
        <v>2023</v>
      </c>
      <c r="H1874" s="22">
        <f>COUNTIF(B:B,B1874)</f>
        <v>28</v>
      </c>
      <c r="I1874" t="str">
        <f>VLOOKUP(B1874,'controle 2022'!A:D,4,0)</f>
        <v>In dienst</v>
      </c>
    </row>
    <row r="1875" spans="1:9" ht="45">
      <c r="A1875" s="45" t="s">
        <v>29</v>
      </c>
      <c r="B1875" s="27">
        <v>25679</v>
      </c>
      <c r="C1875" s="27" t="s">
        <v>1913</v>
      </c>
      <c r="D1875" s="81">
        <v>45113</v>
      </c>
      <c r="E1875" s="38" t="s">
        <v>1921</v>
      </c>
      <c r="F1875" s="38">
        <f t="shared" si="62"/>
        <v>7</v>
      </c>
      <c r="G1875" s="22">
        <f t="shared" si="63"/>
        <v>2023</v>
      </c>
      <c r="H1875" s="22">
        <f>COUNTIF(B:B,B1875)</f>
        <v>28</v>
      </c>
      <c r="I1875" t="str">
        <f>VLOOKUP(B1875,'controle 2022'!A:D,4,0)</f>
        <v>In dienst</v>
      </c>
    </row>
    <row r="1876" spans="1:9" ht="60">
      <c r="A1876" s="45" t="s">
        <v>29</v>
      </c>
      <c r="B1876" s="27">
        <v>25679</v>
      </c>
      <c r="C1876" s="27" t="s">
        <v>1913</v>
      </c>
      <c r="D1876" s="81">
        <v>45125</v>
      </c>
      <c r="E1876" s="38" t="s">
        <v>1922</v>
      </c>
      <c r="F1876" s="38">
        <f t="shared" si="62"/>
        <v>7</v>
      </c>
      <c r="G1876" s="22">
        <f t="shared" si="63"/>
        <v>2023</v>
      </c>
      <c r="H1876" s="22">
        <f>COUNTIF(B:B,B1876)</f>
        <v>28</v>
      </c>
      <c r="I1876" t="str">
        <f>VLOOKUP(B1876,'controle 2022'!A:D,4,0)</f>
        <v>In dienst</v>
      </c>
    </row>
    <row r="1877" spans="1:9">
      <c r="A1877" s="45" t="s">
        <v>252</v>
      </c>
      <c r="B1877" s="27">
        <v>25679</v>
      </c>
      <c r="C1877" s="27" t="s">
        <v>1923</v>
      </c>
      <c r="D1877" s="81">
        <v>45587</v>
      </c>
      <c r="E1877" s="38" t="s">
        <v>1924</v>
      </c>
      <c r="F1877" s="38">
        <f t="shared" si="62"/>
        <v>10</v>
      </c>
      <c r="G1877" s="22">
        <f t="shared" si="63"/>
        <v>2024</v>
      </c>
      <c r="H1877" s="22">
        <f>COUNTIF(B:B,B1877)</f>
        <v>28</v>
      </c>
      <c r="I1877" t="str">
        <f>VLOOKUP(B1877,'controle 2022'!A:D,4,0)</f>
        <v>In dienst</v>
      </c>
    </row>
    <row r="1878" spans="1:9" ht="15" customHeight="1">
      <c r="A1878" s="45" t="s">
        <v>1925</v>
      </c>
      <c r="B1878" s="27">
        <v>25679</v>
      </c>
      <c r="C1878" s="27" t="s">
        <v>1923</v>
      </c>
      <c r="D1878" s="81">
        <v>45733</v>
      </c>
      <c r="E1878" s="38" t="s">
        <v>1926</v>
      </c>
      <c r="F1878" s="38">
        <f t="shared" si="62"/>
        <v>3</v>
      </c>
      <c r="G1878" s="22">
        <f t="shared" si="63"/>
        <v>2025</v>
      </c>
      <c r="H1878" s="22">
        <f>COUNTIF(B:B,B1878)</f>
        <v>28</v>
      </c>
      <c r="I1878" t="str">
        <f>VLOOKUP(B1878,'controle 2022'!A:D,4,0)</f>
        <v>In dienst</v>
      </c>
    </row>
    <row r="1879" spans="1:9">
      <c r="A1879" s="45" t="s">
        <v>1100</v>
      </c>
      <c r="B1879" s="27">
        <v>25679</v>
      </c>
      <c r="C1879" s="27" t="s">
        <v>1927</v>
      </c>
      <c r="D1879" s="81">
        <v>45924</v>
      </c>
      <c r="E1879" s="38" t="s">
        <v>1928</v>
      </c>
    </row>
    <row r="1880" spans="1:9" ht="45">
      <c r="A1880" s="45" t="s">
        <v>226</v>
      </c>
      <c r="B1880" s="27">
        <v>25680</v>
      </c>
      <c r="C1880" s="27" t="s">
        <v>1929</v>
      </c>
      <c r="D1880" s="81">
        <v>43823</v>
      </c>
      <c r="E1880" s="38" t="s">
        <v>1930</v>
      </c>
      <c r="F1880" s="38">
        <f t="shared" ref="F1880:F1943" si="64">MONTH(D1880)</f>
        <v>12</v>
      </c>
      <c r="G1880" s="22">
        <f t="shared" ref="G1880:G1943" si="65">YEAR(D1880)</f>
        <v>2019</v>
      </c>
      <c r="H1880" s="22">
        <f>COUNTIF(B:B,B1880)</f>
        <v>2</v>
      </c>
      <c r="I1880" t="str">
        <f>VLOOKUP(B1880,'controle 2022'!A:D,4,0)</f>
        <v>In dienst</v>
      </c>
    </row>
    <row r="1881" spans="1:9">
      <c r="A1881" s="45" t="s">
        <v>226</v>
      </c>
      <c r="B1881" s="27">
        <v>25680</v>
      </c>
      <c r="C1881" s="27" t="s">
        <v>1929</v>
      </c>
      <c r="D1881" s="81">
        <v>44287</v>
      </c>
      <c r="E1881" s="38" t="s">
        <v>1931</v>
      </c>
      <c r="F1881" s="38">
        <f t="shared" si="64"/>
        <v>4</v>
      </c>
      <c r="G1881" s="22">
        <f t="shared" si="65"/>
        <v>2021</v>
      </c>
      <c r="H1881" s="22">
        <f>COUNTIF(B:B,B1881)</f>
        <v>2</v>
      </c>
      <c r="I1881" t="str">
        <f>VLOOKUP(B1881,'controle 2022'!A:D,4,0)</f>
        <v>In dienst</v>
      </c>
    </row>
    <row r="1882" spans="1:9">
      <c r="A1882" s="47" t="s">
        <v>153</v>
      </c>
      <c r="B1882" s="27">
        <v>25733</v>
      </c>
      <c r="C1882" s="27" t="str">
        <f>VLOOKUP(B1882,chauffeurslijst!A:B,2,0)</f>
        <v>Simsek Abdullah</v>
      </c>
      <c r="D1882" s="81">
        <v>43208</v>
      </c>
      <c r="E1882" s="38" t="s">
        <v>1932</v>
      </c>
      <c r="F1882" s="38">
        <f t="shared" si="64"/>
        <v>4</v>
      </c>
      <c r="G1882" s="22">
        <f t="shared" si="65"/>
        <v>2018</v>
      </c>
      <c r="H1882" s="22">
        <f>COUNTIF(B:B,B1882)</f>
        <v>2</v>
      </c>
      <c r="I1882" t="str">
        <f>VLOOKUP(B1882,'controle 2022'!A:D,4,0)</f>
        <v>In dienst</v>
      </c>
    </row>
    <row r="1883" spans="1:9">
      <c r="A1883" s="47" t="s">
        <v>128</v>
      </c>
      <c r="B1883" s="27">
        <v>25733</v>
      </c>
      <c r="C1883" s="27" t="s">
        <v>1933</v>
      </c>
      <c r="D1883" s="81">
        <v>45391</v>
      </c>
      <c r="E1883" s="38" t="s">
        <v>1934</v>
      </c>
      <c r="F1883" s="38">
        <f t="shared" si="64"/>
        <v>4</v>
      </c>
      <c r="G1883" s="22">
        <f t="shared" si="65"/>
        <v>2024</v>
      </c>
      <c r="H1883" s="22">
        <f>COUNTIF(B:B,B1883)</f>
        <v>2</v>
      </c>
      <c r="I1883" t="str">
        <f>VLOOKUP(B1883,'controle 2022'!A:D,4,0)</f>
        <v>In dienst</v>
      </c>
    </row>
    <row r="1884" spans="1:9">
      <c r="A1884" s="45" t="s">
        <v>77</v>
      </c>
      <c r="B1884" s="27">
        <v>25829</v>
      </c>
      <c r="C1884" s="27" t="str">
        <f>VLOOKUP(B1884,chauffeurslijst!A:B,2,0)</f>
        <v>Kayim Akin</v>
      </c>
      <c r="D1884" s="81">
        <v>41807</v>
      </c>
      <c r="E1884" s="38" t="s">
        <v>1935</v>
      </c>
      <c r="F1884" s="38">
        <f t="shared" si="64"/>
        <v>6</v>
      </c>
      <c r="G1884" s="22">
        <f t="shared" si="65"/>
        <v>2014</v>
      </c>
      <c r="H1884" s="22">
        <f>COUNTIF(B:B,B1884)</f>
        <v>2</v>
      </c>
      <c r="I1884" t="str">
        <f>VLOOKUP(B1884,'controle 2022'!A:D,4,0)</f>
        <v>In dienst</v>
      </c>
    </row>
    <row r="1885" spans="1:9">
      <c r="A1885" s="45" t="s">
        <v>14</v>
      </c>
      <c r="B1885" s="27">
        <v>25829</v>
      </c>
      <c r="C1885" s="27" t="str">
        <f>VLOOKUP(B1885,chauffeurslijst!A:B,2,0)</f>
        <v>Kayim Akin</v>
      </c>
      <c r="D1885" s="81">
        <v>42154</v>
      </c>
      <c r="E1885" s="35" t="s">
        <v>1936</v>
      </c>
      <c r="F1885" s="38">
        <f t="shared" si="64"/>
        <v>5</v>
      </c>
      <c r="G1885" s="22">
        <f t="shared" si="65"/>
        <v>2015</v>
      </c>
      <c r="H1885" s="22">
        <f>COUNTIF(B:B,B1885)</f>
        <v>2</v>
      </c>
      <c r="I1885" t="str">
        <f>VLOOKUP(B1885,'controle 2022'!A:D,4,0)</f>
        <v>In dienst</v>
      </c>
    </row>
    <row r="1886" spans="1:9">
      <c r="A1886" s="45" t="s">
        <v>226</v>
      </c>
      <c r="B1886" s="27">
        <v>25830</v>
      </c>
      <c r="C1886" s="27" t="s">
        <v>1937</v>
      </c>
      <c r="D1886" s="81">
        <v>44285</v>
      </c>
      <c r="E1886" s="38" t="s">
        <v>1938</v>
      </c>
      <c r="F1886" s="38">
        <f t="shared" si="64"/>
        <v>3</v>
      </c>
      <c r="G1886" s="22">
        <f t="shared" si="65"/>
        <v>2021</v>
      </c>
      <c r="H1886" s="22">
        <f>COUNTIF(B:B,B1886)</f>
        <v>1</v>
      </c>
      <c r="I1886" t="str">
        <f>VLOOKUP(B1886,'controle 2022'!A:D,4,0)</f>
        <v>In dienst</v>
      </c>
    </row>
    <row r="1887" spans="1:9">
      <c r="A1887" s="45" t="s">
        <v>9</v>
      </c>
      <c r="B1887" s="27">
        <v>25871</v>
      </c>
      <c r="C1887" s="27" t="str">
        <f>VLOOKUP(B1887,chauffeurslijst!A:B,2,0)</f>
        <v>Fasseur Frederic</v>
      </c>
      <c r="D1887" s="81">
        <v>42034</v>
      </c>
      <c r="E1887" s="37" t="s">
        <v>1939</v>
      </c>
      <c r="F1887" s="38">
        <f t="shared" si="64"/>
        <v>1</v>
      </c>
      <c r="G1887" s="22">
        <f t="shared" si="65"/>
        <v>2015</v>
      </c>
      <c r="H1887" s="22">
        <f>COUNTIF(B:B,B1887)</f>
        <v>6</v>
      </c>
      <c r="I1887" t="str">
        <f>VLOOKUP(B1887,'controle 2022'!A:D,4,0)</f>
        <v>In dienst</v>
      </c>
    </row>
    <row r="1888" spans="1:9">
      <c r="A1888" s="45" t="s">
        <v>14</v>
      </c>
      <c r="B1888" s="27">
        <v>25871</v>
      </c>
      <c r="C1888" s="27" t="str">
        <f>VLOOKUP(B1888,chauffeurslijst!A:B,2,0)</f>
        <v>Fasseur Frederic</v>
      </c>
      <c r="D1888" s="81">
        <v>42348</v>
      </c>
      <c r="E1888" s="37" t="s">
        <v>1940</v>
      </c>
      <c r="F1888" s="38">
        <f t="shared" si="64"/>
        <v>12</v>
      </c>
      <c r="G1888" s="22">
        <f t="shared" si="65"/>
        <v>2015</v>
      </c>
      <c r="H1888" s="22">
        <f>COUNTIF(B:B,B1888)</f>
        <v>6</v>
      </c>
      <c r="I1888" t="str">
        <f>VLOOKUP(B1888,'controle 2022'!A:D,4,0)</f>
        <v>In dienst</v>
      </c>
    </row>
    <row r="1889" spans="1:9">
      <c r="A1889" s="45" t="s">
        <v>121</v>
      </c>
      <c r="B1889" s="27">
        <v>25871</v>
      </c>
      <c r="C1889" s="27" t="s">
        <v>1941</v>
      </c>
      <c r="D1889" s="81">
        <v>44082</v>
      </c>
      <c r="E1889" s="38" t="s">
        <v>1417</v>
      </c>
      <c r="F1889" s="38">
        <f t="shared" si="64"/>
        <v>9</v>
      </c>
      <c r="G1889" s="22">
        <f t="shared" si="65"/>
        <v>2020</v>
      </c>
      <c r="H1889" s="22">
        <f>COUNTIF(B:B,B1889)</f>
        <v>6</v>
      </c>
      <c r="I1889" t="str">
        <f>VLOOKUP(B1889,'controle 2022'!A:D,4,0)</f>
        <v>In dienst</v>
      </c>
    </row>
    <row r="1890" spans="1:9" ht="45">
      <c r="A1890" s="45" t="s">
        <v>128</v>
      </c>
      <c r="B1890" s="27">
        <v>25871</v>
      </c>
      <c r="C1890" s="27" t="s">
        <v>1942</v>
      </c>
      <c r="D1890" s="81">
        <v>44369</v>
      </c>
      <c r="E1890" s="38" t="s">
        <v>1943</v>
      </c>
      <c r="F1890" s="38">
        <f t="shared" si="64"/>
        <v>6</v>
      </c>
      <c r="G1890" s="22">
        <f t="shared" si="65"/>
        <v>2021</v>
      </c>
      <c r="H1890" s="22">
        <f>COUNTIF(B:B,B1890)</f>
        <v>6</v>
      </c>
      <c r="I1890" t="str">
        <f>VLOOKUP(B1890,'controle 2022'!A:D,4,0)</f>
        <v>In dienst</v>
      </c>
    </row>
    <row r="1891" spans="1:9">
      <c r="A1891" s="45" t="s">
        <v>128</v>
      </c>
      <c r="B1891" s="27">
        <v>25871</v>
      </c>
      <c r="C1891" s="27" t="s">
        <v>1942</v>
      </c>
      <c r="D1891" s="81">
        <v>44917</v>
      </c>
      <c r="E1891" s="38" t="s">
        <v>394</v>
      </c>
      <c r="F1891" s="38">
        <f t="shared" si="64"/>
        <v>12</v>
      </c>
      <c r="G1891" s="22">
        <f t="shared" si="65"/>
        <v>2022</v>
      </c>
      <c r="H1891" s="22">
        <f>COUNTIF(B:B,B1891)</f>
        <v>6</v>
      </c>
      <c r="I1891" t="str">
        <f>VLOOKUP(B1891,'controle 2022'!A:D,4,0)</f>
        <v>In dienst</v>
      </c>
    </row>
    <row r="1892" spans="1:9">
      <c r="A1892" s="45" t="s">
        <v>128</v>
      </c>
      <c r="B1892" s="27">
        <v>25871</v>
      </c>
      <c r="C1892" s="27" t="s">
        <v>1942</v>
      </c>
      <c r="D1892" s="81">
        <v>45111</v>
      </c>
      <c r="E1892" s="38" t="s">
        <v>1818</v>
      </c>
      <c r="F1892" s="38">
        <f t="shared" si="64"/>
        <v>7</v>
      </c>
      <c r="G1892" s="22">
        <f t="shared" si="65"/>
        <v>2023</v>
      </c>
      <c r="H1892" s="22">
        <f>COUNTIF(B:B,B1892)</f>
        <v>6</v>
      </c>
      <c r="I1892" t="str">
        <f>VLOOKUP(B1892,'controle 2022'!A:D,4,0)</f>
        <v>In dienst</v>
      </c>
    </row>
    <row r="1893" spans="1:9">
      <c r="A1893" s="47" t="s">
        <v>38</v>
      </c>
      <c r="B1893" s="27">
        <v>25873</v>
      </c>
      <c r="C1893" s="27" t="str">
        <f>VLOOKUP(B1893,chauffeurslijst!A:B,2,0)</f>
        <v>Kazakbiyev Osman</v>
      </c>
      <c r="D1893" s="81">
        <v>41017</v>
      </c>
      <c r="E1893" s="38" t="s">
        <v>1944</v>
      </c>
      <c r="F1893" s="38">
        <f t="shared" si="64"/>
        <v>4</v>
      </c>
      <c r="G1893" s="22">
        <f t="shared" si="65"/>
        <v>2012</v>
      </c>
      <c r="H1893" s="22">
        <f>COUNTIF(B:B,B1893)</f>
        <v>11</v>
      </c>
      <c r="I1893" t="str">
        <f>VLOOKUP(B1893,'controle 2022'!A:D,4,0)</f>
        <v>In dienst</v>
      </c>
    </row>
    <row r="1894" spans="1:9">
      <c r="A1894" s="45" t="s">
        <v>27</v>
      </c>
      <c r="B1894" s="27">
        <v>25873</v>
      </c>
      <c r="C1894" s="27" t="str">
        <f>VLOOKUP(B1894,chauffeurslijst!A:B,2,0)</f>
        <v>Kazakbiyev Osman</v>
      </c>
      <c r="D1894" s="81">
        <v>41017</v>
      </c>
      <c r="E1894" s="57">
        <v>41017</v>
      </c>
      <c r="F1894" s="38">
        <f t="shared" si="64"/>
        <v>4</v>
      </c>
      <c r="G1894" s="22">
        <f t="shared" si="65"/>
        <v>2012</v>
      </c>
      <c r="H1894" s="22">
        <f>COUNTIF(B:B,B1894)</f>
        <v>11</v>
      </c>
      <c r="I1894" t="str">
        <f>VLOOKUP(B1894,'controle 2022'!A:D,4,0)</f>
        <v>In dienst</v>
      </c>
    </row>
    <row r="1895" spans="1:9">
      <c r="A1895" s="45" t="s">
        <v>27</v>
      </c>
      <c r="B1895" s="27">
        <v>25873</v>
      </c>
      <c r="C1895" s="27" t="str">
        <f>VLOOKUP(B1895,chauffeurslijst!A:B,2,0)</f>
        <v>Kazakbiyev Osman</v>
      </c>
      <c r="D1895" s="81">
        <v>41199</v>
      </c>
      <c r="E1895" s="57">
        <v>41199</v>
      </c>
      <c r="F1895" s="38">
        <f t="shared" si="64"/>
        <v>10</v>
      </c>
      <c r="G1895" s="22">
        <f t="shared" si="65"/>
        <v>2012</v>
      </c>
      <c r="H1895" s="22">
        <f>COUNTIF(B:B,B1895)</f>
        <v>11</v>
      </c>
      <c r="I1895" t="str">
        <f>VLOOKUP(B1895,'controle 2022'!A:D,4,0)</f>
        <v>In dienst</v>
      </c>
    </row>
    <row r="1896" spans="1:9">
      <c r="A1896" s="45" t="s">
        <v>27</v>
      </c>
      <c r="B1896" s="27">
        <v>25873</v>
      </c>
      <c r="C1896" s="27" t="str">
        <f>VLOOKUP(B1896,chauffeurslijst!A:B,2,0)</f>
        <v>Kazakbiyev Osman</v>
      </c>
      <c r="D1896" s="81">
        <v>41359</v>
      </c>
      <c r="E1896" s="57">
        <v>41359</v>
      </c>
      <c r="F1896" s="38">
        <f t="shared" si="64"/>
        <v>3</v>
      </c>
      <c r="G1896" s="22">
        <f t="shared" si="65"/>
        <v>2013</v>
      </c>
      <c r="H1896" s="22">
        <f>COUNTIF(B:B,B1896)</f>
        <v>11</v>
      </c>
      <c r="I1896" t="str">
        <f>VLOOKUP(B1896,'controle 2022'!A:D,4,0)</f>
        <v>In dienst</v>
      </c>
    </row>
    <row r="1897" spans="1:9">
      <c r="A1897" s="47" t="s">
        <v>38</v>
      </c>
      <c r="B1897" s="27">
        <v>25873</v>
      </c>
      <c r="C1897" s="27" t="str">
        <f>VLOOKUP(B1897,chauffeurslijst!A:B,2,0)</f>
        <v>Kazakbiyev Osman</v>
      </c>
      <c r="D1897" s="81">
        <v>41488</v>
      </c>
      <c r="E1897" s="38" t="s">
        <v>499</v>
      </c>
      <c r="F1897" s="38">
        <f t="shared" si="64"/>
        <v>8</v>
      </c>
      <c r="G1897" s="22">
        <f t="shared" si="65"/>
        <v>2013</v>
      </c>
      <c r="H1897" s="22">
        <f>COUNTIF(B:B,B1897)</f>
        <v>11</v>
      </c>
      <c r="I1897" t="str">
        <f>VLOOKUP(B1897,'controle 2022'!A:D,4,0)</f>
        <v>In dienst</v>
      </c>
    </row>
    <row r="1898" spans="1:9">
      <c r="A1898" s="45" t="s">
        <v>9</v>
      </c>
      <c r="B1898" s="27">
        <v>25873</v>
      </c>
      <c r="C1898" s="27" t="str">
        <f>VLOOKUP(B1898,chauffeurslijst!A:B,2,0)</f>
        <v>Kazakbiyev Osman</v>
      </c>
      <c r="D1898" s="81">
        <v>41582</v>
      </c>
      <c r="E1898" s="38" t="s">
        <v>318</v>
      </c>
      <c r="F1898" s="38">
        <f t="shared" si="64"/>
        <v>11</v>
      </c>
      <c r="G1898" s="22">
        <f t="shared" si="65"/>
        <v>2013</v>
      </c>
      <c r="H1898" s="22">
        <f>COUNTIF(B:B,B1898)</f>
        <v>11</v>
      </c>
      <c r="I1898" t="str">
        <f>VLOOKUP(B1898,'controle 2022'!A:D,4,0)</f>
        <v>In dienst</v>
      </c>
    </row>
    <row r="1899" spans="1:9">
      <c r="A1899" s="45" t="s">
        <v>27</v>
      </c>
      <c r="B1899" s="27">
        <v>25873</v>
      </c>
      <c r="C1899" s="27" t="str">
        <f>VLOOKUP(B1899,chauffeurslijst!A:B,2,0)</f>
        <v>Kazakbiyev Osman</v>
      </c>
      <c r="D1899" s="81">
        <v>42670</v>
      </c>
      <c r="E1899" s="38" t="s">
        <v>1945</v>
      </c>
      <c r="F1899" s="38">
        <f t="shared" si="64"/>
        <v>10</v>
      </c>
      <c r="G1899" s="22">
        <f t="shared" si="65"/>
        <v>2016</v>
      </c>
      <c r="H1899" s="22">
        <f>COUNTIF(B:B,B1899)</f>
        <v>11</v>
      </c>
      <c r="I1899" t="str">
        <f>VLOOKUP(B1899,'controle 2022'!A:D,4,0)</f>
        <v>In dienst</v>
      </c>
    </row>
    <row r="1900" spans="1:9" ht="30">
      <c r="A1900" s="45" t="s">
        <v>38</v>
      </c>
      <c r="B1900" s="27">
        <v>25873</v>
      </c>
      <c r="C1900" s="27" t="str">
        <f>VLOOKUP(B1900,chauffeurslijst!A:B,2,0)</f>
        <v>Kazakbiyev Osman</v>
      </c>
      <c r="D1900" s="81">
        <v>42670</v>
      </c>
      <c r="E1900" s="38" t="s">
        <v>1946</v>
      </c>
      <c r="F1900" s="38">
        <f t="shared" si="64"/>
        <v>10</v>
      </c>
      <c r="G1900" s="22">
        <f t="shared" si="65"/>
        <v>2016</v>
      </c>
      <c r="H1900" s="22">
        <f>COUNTIF(B:B,B1900)</f>
        <v>11</v>
      </c>
      <c r="I1900" t="str">
        <f>VLOOKUP(B1900,'controle 2022'!A:D,4,0)</f>
        <v>In dienst</v>
      </c>
    </row>
    <row r="1901" spans="1:9">
      <c r="A1901" s="45" t="s">
        <v>9</v>
      </c>
      <c r="B1901" s="27">
        <v>25873</v>
      </c>
      <c r="C1901" s="27" t="str">
        <f>VLOOKUP(B1901,chauffeurslijst!A:B,2,0)</f>
        <v>Kazakbiyev Osman</v>
      </c>
      <c r="D1901" s="81">
        <v>42754</v>
      </c>
      <c r="E1901" s="38" t="s">
        <v>433</v>
      </c>
      <c r="F1901" s="38">
        <f t="shared" si="64"/>
        <v>1</v>
      </c>
      <c r="G1901" s="22">
        <f t="shared" si="65"/>
        <v>2017</v>
      </c>
      <c r="H1901" s="22">
        <f>COUNTIF(B:B,B1901)</f>
        <v>11</v>
      </c>
      <c r="I1901" t="str">
        <f>VLOOKUP(B1901,'controle 2022'!A:D,4,0)</f>
        <v>In dienst</v>
      </c>
    </row>
    <row r="1902" spans="1:9" ht="30">
      <c r="A1902" s="45" t="s">
        <v>27</v>
      </c>
      <c r="B1902" s="27">
        <v>25873</v>
      </c>
      <c r="C1902" s="27" t="s">
        <v>1947</v>
      </c>
      <c r="D1902" s="81">
        <v>44111</v>
      </c>
      <c r="E1902" s="57" t="s">
        <v>1948</v>
      </c>
      <c r="F1902" s="38">
        <f t="shared" si="64"/>
        <v>10</v>
      </c>
      <c r="G1902" s="22">
        <f t="shared" si="65"/>
        <v>2020</v>
      </c>
      <c r="H1902" s="22">
        <f>COUNTIF(B:B,B1902)</f>
        <v>11</v>
      </c>
      <c r="I1902" t="str">
        <f>VLOOKUP(B1902,'controle 2022'!A:D,4,0)</f>
        <v>In dienst</v>
      </c>
    </row>
    <row r="1903" spans="1:9">
      <c r="A1903" s="45" t="s">
        <v>128</v>
      </c>
      <c r="B1903" s="27">
        <v>25873</v>
      </c>
      <c r="C1903" s="27" t="s">
        <v>1947</v>
      </c>
      <c r="D1903" s="81">
        <v>45359</v>
      </c>
      <c r="E1903" s="57" t="s">
        <v>823</v>
      </c>
      <c r="F1903" s="38">
        <f t="shared" si="64"/>
        <v>3</v>
      </c>
      <c r="G1903" s="22">
        <f t="shared" si="65"/>
        <v>2024</v>
      </c>
      <c r="H1903" s="22">
        <f>COUNTIF(B:B,B1903)</f>
        <v>11</v>
      </c>
      <c r="I1903" t="str">
        <f>VLOOKUP(B1903,'controle 2022'!A:D,4,0)</f>
        <v>In dienst</v>
      </c>
    </row>
    <row r="1904" spans="1:9">
      <c r="A1904" s="45" t="s">
        <v>252</v>
      </c>
      <c r="B1904" s="27">
        <v>25993</v>
      </c>
      <c r="C1904" s="27" t="s">
        <v>1949</v>
      </c>
      <c r="D1904" s="81">
        <v>45887</v>
      </c>
      <c r="E1904" s="38" t="s">
        <v>1950</v>
      </c>
      <c r="F1904" s="38">
        <f t="shared" si="64"/>
        <v>8</v>
      </c>
      <c r="G1904" s="22">
        <f t="shared" si="65"/>
        <v>2025</v>
      </c>
      <c r="H1904" s="22">
        <f>COUNTIF(B:B,B1904)</f>
        <v>1</v>
      </c>
      <c r="I1904" t="str">
        <f>VLOOKUP(B1904,'controle 2022'!A:D,4,0)</f>
        <v>In dienst</v>
      </c>
    </row>
    <row r="1905" spans="1:9">
      <c r="A1905" s="45" t="s">
        <v>14</v>
      </c>
      <c r="B1905" s="27">
        <v>25994</v>
      </c>
      <c r="C1905" s="27" t="str">
        <f>VLOOKUP(B1905,chauffeurslijst!A:B,2,0)</f>
        <v>Peers Mario</v>
      </c>
      <c r="D1905" s="81">
        <v>41791</v>
      </c>
      <c r="E1905" s="35" t="s">
        <v>1198</v>
      </c>
      <c r="F1905" s="38">
        <f t="shared" si="64"/>
        <v>6</v>
      </c>
      <c r="G1905" s="22">
        <f t="shared" si="65"/>
        <v>2014</v>
      </c>
      <c r="H1905" s="22">
        <f>COUNTIF(B:B,B1905)</f>
        <v>10</v>
      </c>
      <c r="I1905" t="str">
        <f>VLOOKUP(B1905,'controle 2022'!A:D,4,0)</f>
        <v>In dienst</v>
      </c>
    </row>
    <row r="1906" spans="1:9">
      <c r="A1906" s="45" t="s">
        <v>14</v>
      </c>
      <c r="B1906" s="27">
        <v>25994</v>
      </c>
      <c r="C1906" s="27" t="str">
        <f>VLOOKUP(B1906,chauffeurslijst!A:B,2,0)</f>
        <v>Peers Mario</v>
      </c>
      <c r="D1906" s="81">
        <v>41837</v>
      </c>
      <c r="E1906" s="35" t="s">
        <v>1951</v>
      </c>
      <c r="F1906" s="38">
        <f t="shared" si="64"/>
        <v>7</v>
      </c>
      <c r="G1906" s="22">
        <f t="shared" si="65"/>
        <v>2014</v>
      </c>
      <c r="H1906" s="22">
        <f>COUNTIF(B:B,B1906)</f>
        <v>10</v>
      </c>
      <c r="I1906" t="str">
        <f>VLOOKUP(B1906,'controle 2022'!A:D,4,0)</f>
        <v>In dienst</v>
      </c>
    </row>
    <row r="1907" spans="1:9">
      <c r="A1907" s="45" t="s">
        <v>14</v>
      </c>
      <c r="B1907" s="27">
        <v>25994</v>
      </c>
      <c r="C1907" s="27" t="str">
        <f>VLOOKUP(B1907,chauffeurslijst!A:B,2,0)</f>
        <v>Peers Mario</v>
      </c>
      <c r="D1907" s="81">
        <v>42032</v>
      </c>
      <c r="E1907" s="35" t="s">
        <v>1952</v>
      </c>
      <c r="F1907" s="38">
        <f t="shared" si="64"/>
        <v>1</v>
      </c>
      <c r="G1907" s="22">
        <f t="shared" si="65"/>
        <v>2015</v>
      </c>
      <c r="H1907" s="22">
        <f>COUNTIF(B:B,B1907)</f>
        <v>10</v>
      </c>
      <c r="I1907" t="str">
        <f>VLOOKUP(B1907,'controle 2022'!A:D,4,0)</f>
        <v>In dienst</v>
      </c>
    </row>
    <row r="1908" spans="1:9" ht="30">
      <c r="A1908" s="45" t="s">
        <v>1421</v>
      </c>
      <c r="B1908" s="27">
        <v>25994</v>
      </c>
      <c r="C1908" s="27" t="s">
        <v>1953</v>
      </c>
      <c r="D1908" s="81">
        <v>43741</v>
      </c>
      <c r="E1908" s="38" t="s">
        <v>1954</v>
      </c>
      <c r="F1908" s="38">
        <f t="shared" si="64"/>
        <v>10</v>
      </c>
      <c r="G1908" s="22">
        <f t="shared" si="65"/>
        <v>2019</v>
      </c>
      <c r="H1908" s="22">
        <f>COUNTIF(B:B,B1908)</f>
        <v>10</v>
      </c>
      <c r="I1908" t="str">
        <f>VLOOKUP(B1908,'controle 2022'!A:D,4,0)</f>
        <v>In dienst</v>
      </c>
    </row>
    <row r="1909" spans="1:9" ht="360">
      <c r="A1909" s="45" t="s">
        <v>25</v>
      </c>
      <c r="B1909" s="27">
        <v>25994</v>
      </c>
      <c r="C1909" s="27" t="str">
        <f>VLOOKUP(B1909,chauffeurslijst!A:B,2,0)</f>
        <v>Peers Mario</v>
      </c>
      <c r="D1909" s="81">
        <v>43959</v>
      </c>
      <c r="E1909" s="38" t="s">
        <v>1955</v>
      </c>
      <c r="F1909" s="38">
        <f t="shared" si="64"/>
        <v>5</v>
      </c>
      <c r="G1909" s="22">
        <f t="shared" si="65"/>
        <v>2020</v>
      </c>
      <c r="H1909" s="22">
        <f>COUNTIF(B:B,B1909)</f>
        <v>10</v>
      </c>
      <c r="I1909" t="str">
        <f>VLOOKUP(B1909,'controle 2022'!A:D,4,0)</f>
        <v>In dienst</v>
      </c>
    </row>
    <row r="1910" spans="1:9">
      <c r="A1910" s="47" t="s">
        <v>128</v>
      </c>
      <c r="B1910" s="27">
        <v>25994</v>
      </c>
      <c r="C1910" s="27" t="s">
        <v>1953</v>
      </c>
      <c r="D1910" s="81">
        <v>44069</v>
      </c>
      <c r="E1910" s="38" t="s">
        <v>1956</v>
      </c>
      <c r="F1910" s="38">
        <f t="shared" si="64"/>
        <v>8</v>
      </c>
      <c r="G1910" s="22">
        <f t="shared" si="65"/>
        <v>2020</v>
      </c>
      <c r="H1910" s="22">
        <f>COUNTIF(B:B,B1910)</f>
        <v>10</v>
      </c>
      <c r="I1910" t="str">
        <f>VLOOKUP(B1910,'controle 2022'!A:D,4,0)</f>
        <v>In dienst</v>
      </c>
    </row>
    <row r="1911" spans="1:9" ht="60">
      <c r="A1911" s="47" t="s">
        <v>128</v>
      </c>
      <c r="B1911" s="27">
        <v>25994</v>
      </c>
      <c r="C1911" s="27" t="s">
        <v>1953</v>
      </c>
      <c r="D1911" s="81">
        <v>44165</v>
      </c>
      <c r="E1911" s="38" t="s">
        <v>1957</v>
      </c>
      <c r="F1911" s="38">
        <f t="shared" si="64"/>
        <v>11</v>
      </c>
      <c r="G1911" s="22">
        <f t="shared" si="65"/>
        <v>2020</v>
      </c>
      <c r="H1911" s="22">
        <f>COUNTIF(B:B,B1911)</f>
        <v>10</v>
      </c>
      <c r="I1911" t="str">
        <f>VLOOKUP(B1911,'controle 2022'!A:D,4,0)</f>
        <v>In dienst</v>
      </c>
    </row>
    <row r="1912" spans="1:9" ht="60">
      <c r="A1912" s="47" t="s">
        <v>128</v>
      </c>
      <c r="B1912" s="27">
        <v>25994</v>
      </c>
      <c r="C1912" s="27" t="s">
        <v>1953</v>
      </c>
      <c r="D1912" s="81">
        <v>44173</v>
      </c>
      <c r="E1912" s="38" t="s">
        <v>1958</v>
      </c>
      <c r="F1912" s="38">
        <f t="shared" si="64"/>
        <v>12</v>
      </c>
      <c r="G1912" s="22">
        <f t="shared" si="65"/>
        <v>2020</v>
      </c>
      <c r="H1912" s="22">
        <f>COUNTIF(B:B,B1912)</f>
        <v>10</v>
      </c>
      <c r="I1912" t="str">
        <f>VLOOKUP(B1912,'controle 2022'!A:D,4,0)</f>
        <v>In dienst</v>
      </c>
    </row>
    <row r="1913" spans="1:9" ht="45">
      <c r="A1913" s="47" t="s">
        <v>128</v>
      </c>
      <c r="B1913" s="27">
        <v>25994</v>
      </c>
      <c r="C1913" s="27" t="s">
        <v>1953</v>
      </c>
      <c r="D1913" s="81">
        <v>44193</v>
      </c>
      <c r="E1913" s="38" t="s">
        <v>1959</v>
      </c>
      <c r="F1913" s="38">
        <f t="shared" si="64"/>
        <v>12</v>
      </c>
      <c r="G1913" s="22">
        <f t="shared" si="65"/>
        <v>2020</v>
      </c>
      <c r="H1913" s="22">
        <f>COUNTIF(B:B,B1913)</f>
        <v>10</v>
      </c>
      <c r="I1913" t="str">
        <f>VLOOKUP(B1913,'controle 2022'!A:D,4,0)</f>
        <v>In dienst</v>
      </c>
    </row>
    <row r="1914" spans="1:9" ht="45">
      <c r="A1914" s="47" t="s">
        <v>128</v>
      </c>
      <c r="B1914" s="27">
        <v>25994</v>
      </c>
      <c r="C1914" s="27" t="s">
        <v>1953</v>
      </c>
      <c r="D1914" s="81">
        <v>44601</v>
      </c>
      <c r="E1914" s="38" t="s">
        <v>1960</v>
      </c>
      <c r="F1914" s="38">
        <f t="shared" si="64"/>
        <v>2</v>
      </c>
      <c r="G1914" s="22">
        <f t="shared" si="65"/>
        <v>2022</v>
      </c>
      <c r="H1914" s="22">
        <f>COUNTIF(B:B,B1914)</f>
        <v>10</v>
      </c>
      <c r="I1914" t="str">
        <f>VLOOKUP(B1914,'controle 2022'!A:D,4,0)</f>
        <v>In dienst</v>
      </c>
    </row>
    <row r="1915" spans="1:9">
      <c r="A1915" s="45" t="s">
        <v>27</v>
      </c>
      <c r="B1915" s="27">
        <v>26102</v>
      </c>
      <c r="C1915" s="27" t="str">
        <f>VLOOKUP(B1915,chauffeurslijst!A:B,2,0)</f>
        <v>Bral Jessica</v>
      </c>
      <c r="D1915" s="81">
        <v>42513</v>
      </c>
      <c r="E1915" s="38" t="s">
        <v>1961</v>
      </c>
      <c r="F1915" s="38">
        <f t="shared" si="64"/>
        <v>5</v>
      </c>
      <c r="G1915" s="22">
        <f t="shared" si="65"/>
        <v>2016</v>
      </c>
      <c r="H1915" s="22">
        <f>COUNTIF(B:B,B1915)</f>
        <v>7</v>
      </c>
      <c r="I1915" t="str">
        <f>VLOOKUP(B1915,'controle 2022'!A:D,4,0)</f>
        <v>In dienst</v>
      </c>
    </row>
    <row r="1916" spans="1:9">
      <c r="A1916" s="45" t="s">
        <v>105</v>
      </c>
      <c r="B1916" s="27">
        <v>26102</v>
      </c>
      <c r="C1916" s="27" t="str">
        <f>VLOOKUP(B1916,chauffeurslijst!A:B,2,0)</f>
        <v>Bral Jessica</v>
      </c>
      <c r="D1916" s="81">
        <v>43083</v>
      </c>
      <c r="E1916" s="38" t="s">
        <v>1962</v>
      </c>
      <c r="F1916" s="38">
        <f t="shared" si="64"/>
        <v>12</v>
      </c>
      <c r="G1916" s="22">
        <f t="shared" si="65"/>
        <v>2017</v>
      </c>
      <c r="H1916" s="22">
        <f>COUNTIF(B:B,B1916)</f>
        <v>7</v>
      </c>
      <c r="I1916" t="str">
        <f>VLOOKUP(B1916,'controle 2022'!A:D,4,0)</f>
        <v>In dienst</v>
      </c>
    </row>
    <row r="1917" spans="1:9">
      <c r="A1917" s="45" t="s">
        <v>105</v>
      </c>
      <c r="B1917" s="27">
        <v>26102</v>
      </c>
      <c r="C1917" s="27" t="str">
        <f>VLOOKUP(B1917,chauffeurslijst!A:B,2,0)</f>
        <v>Bral Jessica</v>
      </c>
      <c r="D1917" s="81">
        <v>43131</v>
      </c>
      <c r="E1917" s="38" t="s">
        <v>1963</v>
      </c>
      <c r="F1917" s="38">
        <f t="shared" si="64"/>
        <v>1</v>
      </c>
      <c r="G1917" s="22">
        <f t="shared" si="65"/>
        <v>2018</v>
      </c>
      <c r="H1917" s="22">
        <f>COUNTIF(B:B,B1917)</f>
        <v>7</v>
      </c>
      <c r="I1917" t="str">
        <f>VLOOKUP(B1917,'controle 2022'!A:D,4,0)</f>
        <v>In dienst</v>
      </c>
    </row>
    <row r="1918" spans="1:9">
      <c r="A1918" s="45" t="s">
        <v>11</v>
      </c>
      <c r="B1918" s="27">
        <v>26102</v>
      </c>
      <c r="C1918" s="27" t="s">
        <v>1964</v>
      </c>
      <c r="D1918" s="81">
        <v>43979</v>
      </c>
      <c r="E1918" s="38" t="s">
        <v>1965</v>
      </c>
      <c r="F1918" s="38">
        <f t="shared" si="64"/>
        <v>5</v>
      </c>
      <c r="G1918" s="22">
        <f t="shared" si="65"/>
        <v>2020</v>
      </c>
      <c r="H1918" s="22">
        <f>COUNTIF(B:B,B1918)</f>
        <v>7</v>
      </c>
      <c r="I1918" t="str">
        <f>VLOOKUP(B1918,'controle 2022'!A:D,4,0)</f>
        <v>In dienst</v>
      </c>
    </row>
    <row r="1919" spans="1:9">
      <c r="A1919" s="45" t="s">
        <v>27</v>
      </c>
      <c r="B1919" s="27">
        <v>26102</v>
      </c>
      <c r="C1919" s="27" t="str">
        <f>VLOOKUP(B1919,chauffeurslijst!A:B,2,0)</f>
        <v>Bral Jessica</v>
      </c>
      <c r="D1919" s="81">
        <v>44628</v>
      </c>
      <c r="E1919" s="38" t="s">
        <v>1966</v>
      </c>
      <c r="F1919" s="38">
        <f t="shared" si="64"/>
        <v>3</v>
      </c>
      <c r="G1919" s="22">
        <f t="shared" si="65"/>
        <v>2022</v>
      </c>
      <c r="H1919" s="22">
        <f>COUNTIF(B:B,B1919)</f>
        <v>7</v>
      </c>
      <c r="I1919" t="str">
        <f>VLOOKUP(B1919,'controle 2022'!A:D,4,0)</f>
        <v>In dienst</v>
      </c>
    </row>
    <row r="1920" spans="1:9" ht="30">
      <c r="A1920" s="45" t="s">
        <v>124</v>
      </c>
      <c r="B1920" s="27">
        <v>26102</v>
      </c>
      <c r="C1920" s="27" t="s">
        <v>1964</v>
      </c>
      <c r="D1920" s="81">
        <v>44699</v>
      </c>
      <c r="E1920" s="38" t="s">
        <v>1967</v>
      </c>
      <c r="F1920" s="38">
        <f t="shared" si="64"/>
        <v>5</v>
      </c>
      <c r="G1920" s="22">
        <f t="shared" si="65"/>
        <v>2022</v>
      </c>
      <c r="H1920" s="22">
        <f>COUNTIF(B:B,B1920)</f>
        <v>7</v>
      </c>
      <c r="I1920" t="str">
        <f>VLOOKUP(B1920,'controle 2022'!A:D,4,0)</f>
        <v>In dienst</v>
      </c>
    </row>
    <row r="1921" spans="1:9">
      <c r="A1921" s="45" t="s">
        <v>1554</v>
      </c>
      <c r="B1921" s="27">
        <v>26102</v>
      </c>
      <c r="C1921" s="27" t="s">
        <v>1964</v>
      </c>
      <c r="D1921" s="81">
        <v>45453</v>
      </c>
      <c r="E1921" s="38" t="s">
        <v>1968</v>
      </c>
      <c r="F1921" s="38">
        <f t="shared" si="64"/>
        <v>6</v>
      </c>
      <c r="G1921" s="22">
        <f t="shared" si="65"/>
        <v>2024</v>
      </c>
      <c r="H1921" s="22">
        <f>COUNTIF(B:B,B1921)</f>
        <v>7</v>
      </c>
      <c r="I1921" t="str">
        <f>VLOOKUP(B1921,'controle 2022'!A:D,4,0)</f>
        <v>In dienst</v>
      </c>
    </row>
    <row r="1922" spans="1:9">
      <c r="A1922" s="45" t="s">
        <v>77</v>
      </c>
      <c r="B1922" s="27">
        <v>26137</v>
      </c>
      <c r="C1922" s="27" t="str">
        <f>VLOOKUP(B1922,chauffeurslijst!A:B,2,0)</f>
        <v>Hublau Roland</v>
      </c>
      <c r="D1922" s="81">
        <v>41463</v>
      </c>
      <c r="E1922" s="38" t="s">
        <v>1969</v>
      </c>
      <c r="F1922" s="38">
        <f t="shared" si="64"/>
        <v>7</v>
      </c>
      <c r="G1922" s="22">
        <f t="shared" si="65"/>
        <v>2013</v>
      </c>
      <c r="H1922" s="22">
        <f>COUNTIF(B:B,B1922)</f>
        <v>11</v>
      </c>
      <c r="I1922" t="str">
        <f>VLOOKUP(B1922,'controle 2022'!A:D,4,0)</f>
        <v>In dienst</v>
      </c>
    </row>
    <row r="1923" spans="1:9">
      <c r="A1923" s="45" t="s">
        <v>27</v>
      </c>
      <c r="B1923" s="27">
        <v>26137</v>
      </c>
      <c r="C1923" s="27" t="str">
        <f>VLOOKUP(B1923,chauffeurslijst!A:B,2,0)</f>
        <v>Hublau Roland</v>
      </c>
      <c r="D1923" s="81">
        <v>42163</v>
      </c>
      <c r="E1923" s="38" t="s">
        <v>1970</v>
      </c>
      <c r="F1923" s="38">
        <f t="shared" si="64"/>
        <v>6</v>
      </c>
      <c r="G1923" s="22">
        <f t="shared" si="65"/>
        <v>2015</v>
      </c>
      <c r="H1923" s="22">
        <f>COUNTIF(B:B,B1923)</f>
        <v>11</v>
      </c>
      <c r="I1923" t="str">
        <f>VLOOKUP(B1923,'controle 2022'!A:D,4,0)</f>
        <v>In dienst</v>
      </c>
    </row>
    <row r="1924" spans="1:9" ht="45">
      <c r="A1924" s="45" t="s">
        <v>9</v>
      </c>
      <c r="B1924" s="27">
        <v>26137</v>
      </c>
      <c r="C1924" s="27" t="str">
        <f>VLOOKUP(B1924,chauffeurslijst!A:B,2,0)</f>
        <v>Hublau Roland</v>
      </c>
      <c r="D1924" s="81">
        <v>42212</v>
      </c>
      <c r="E1924" s="38" t="s">
        <v>1971</v>
      </c>
      <c r="F1924" s="38">
        <f t="shared" si="64"/>
        <v>7</v>
      </c>
      <c r="G1924" s="22">
        <f t="shared" si="65"/>
        <v>2015</v>
      </c>
      <c r="H1924" s="22">
        <f>COUNTIF(B:B,B1924)</f>
        <v>11</v>
      </c>
      <c r="I1924" t="str">
        <f>VLOOKUP(B1924,'controle 2022'!A:D,4,0)</f>
        <v>In dienst</v>
      </c>
    </row>
    <row r="1925" spans="1:9">
      <c r="A1925" s="45" t="s">
        <v>27</v>
      </c>
      <c r="B1925" s="27">
        <v>26137</v>
      </c>
      <c r="C1925" s="27" t="str">
        <f>VLOOKUP(B1925,chauffeurslijst!A:B,2,0)</f>
        <v>Hublau Roland</v>
      </c>
      <c r="D1925" s="81">
        <v>43097</v>
      </c>
      <c r="E1925" s="38" t="s">
        <v>1972</v>
      </c>
      <c r="F1925" s="38">
        <f t="shared" si="64"/>
        <v>12</v>
      </c>
      <c r="G1925" s="22">
        <f t="shared" si="65"/>
        <v>2017</v>
      </c>
      <c r="H1925" s="22">
        <f>COUNTIF(B:B,B1925)</f>
        <v>11</v>
      </c>
      <c r="I1925" t="str">
        <f>VLOOKUP(B1925,'controle 2022'!A:D,4,0)</f>
        <v>In dienst</v>
      </c>
    </row>
    <row r="1926" spans="1:9" ht="30">
      <c r="A1926" s="45" t="s">
        <v>27</v>
      </c>
      <c r="B1926" s="27">
        <v>26137</v>
      </c>
      <c r="C1926" s="27" t="str">
        <f>IF(ISNA(VLOOKUP(B1926,chauffeurslijst!A:B,2,0)),"",(VLOOKUP(B1926,chauffeurslijst!A:B,2,0)))</f>
        <v>Hublau Roland</v>
      </c>
      <c r="D1926" s="81">
        <v>43109</v>
      </c>
      <c r="E1926" s="38" t="s">
        <v>1973</v>
      </c>
      <c r="F1926" s="38">
        <f t="shared" si="64"/>
        <v>1</v>
      </c>
      <c r="G1926" s="22">
        <f t="shared" si="65"/>
        <v>2018</v>
      </c>
      <c r="H1926" s="22">
        <f>COUNTIF(B:B,B1926)</f>
        <v>11</v>
      </c>
      <c r="I1926" t="str">
        <f>VLOOKUP(B1926,'controle 2022'!A:D,4,0)</f>
        <v>In dienst</v>
      </c>
    </row>
    <row r="1927" spans="1:9">
      <c r="A1927" s="45" t="s">
        <v>9</v>
      </c>
      <c r="B1927" s="27">
        <v>26137</v>
      </c>
      <c r="C1927" s="27" t="str">
        <f>IF(ISNA(VLOOKUP(B1927,chauffeurslijst!A:B,2,0)),"",(VLOOKUP(B1927,chauffeurslijst!A:B,2,0)))</f>
        <v>Hublau Roland</v>
      </c>
      <c r="D1927" s="81">
        <v>43278</v>
      </c>
      <c r="E1927" s="38" t="s">
        <v>22</v>
      </c>
      <c r="F1927" s="38">
        <f t="shared" si="64"/>
        <v>6</v>
      </c>
      <c r="G1927" s="22">
        <f t="shared" si="65"/>
        <v>2018</v>
      </c>
      <c r="H1927" s="22">
        <f>COUNTIF(B:B,B1927)</f>
        <v>11</v>
      </c>
      <c r="I1927" t="str">
        <f>VLOOKUP(B1927,'controle 2022'!A:D,4,0)</f>
        <v>In dienst</v>
      </c>
    </row>
    <row r="1928" spans="1:9" ht="45">
      <c r="A1928" s="45" t="s">
        <v>27</v>
      </c>
      <c r="B1928" s="27">
        <v>26137</v>
      </c>
      <c r="C1928" s="27" t="str">
        <f>IF(ISNA(VLOOKUP(B1928,chauffeurslijst!A:B,2,0)),"",(VLOOKUP(B1928,chauffeurslijst!A:B,2,0)))</f>
        <v>Hublau Roland</v>
      </c>
      <c r="D1928" s="81">
        <v>43720</v>
      </c>
      <c r="E1928" s="38" t="s">
        <v>1974</v>
      </c>
      <c r="F1928" s="38">
        <f t="shared" si="64"/>
        <v>9</v>
      </c>
      <c r="G1928" s="22">
        <f t="shared" si="65"/>
        <v>2019</v>
      </c>
      <c r="H1928" s="22">
        <f>COUNTIF(B:B,B1928)</f>
        <v>11</v>
      </c>
      <c r="I1928" t="str">
        <f>VLOOKUP(B1928,'controle 2022'!A:D,4,0)</f>
        <v>In dienst</v>
      </c>
    </row>
    <row r="1929" spans="1:9">
      <c r="A1929" s="45" t="s">
        <v>121</v>
      </c>
      <c r="B1929" s="27">
        <v>26137</v>
      </c>
      <c r="C1929" s="27" t="str">
        <f>VLOOKUP(B1929,chauffeurslijst!A:B,2,0)</f>
        <v>Hublau Roland</v>
      </c>
      <c r="D1929" s="81">
        <v>44054</v>
      </c>
      <c r="E1929" s="38" t="s">
        <v>1975</v>
      </c>
      <c r="F1929" s="38">
        <f t="shared" si="64"/>
        <v>8</v>
      </c>
      <c r="G1929" s="22">
        <f t="shared" si="65"/>
        <v>2020</v>
      </c>
      <c r="H1929" s="22">
        <f>COUNTIF(B:B,B1929)</f>
        <v>11</v>
      </c>
      <c r="I1929" t="str">
        <f>VLOOKUP(B1929,'controle 2022'!A:D,4,0)</f>
        <v>In dienst</v>
      </c>
    </row>
    <row r="1930" spans="1:9">
      <c r="A1930" s="45" t="s">
        <v>121</v>
      </c>
      <c r="B1930" s="27">
        <v>26137</v>
      </c>
      <c r="C1930" s="27" t="str">
        <f>VLOOKUP(B1930,chauffeurslijst!A:B,2,0)</f>
        <v>Hublau Roland</v>
      </c>
      <c r="D1930" s="81">
        <v>44183</v>
      </c>
      <c r="E1930" s="38" t="s">
        <v>1976</v>
      </c>
      <c r="F1930" s="38">
        <f t="shared" si="64"/>
        <v>12</v>
      </c>
      <c r="G1930" s="22">
        <f t="shared" si="65"/>
        <v>2020</v>
      </c>
      <c r="H1930" s="22">
        <f>COUNTIF(B:B,B1930)</f>
        <v>11</v>
      </c>
      <c r="I1930" t="str">
        <f>VLOOKUP(B1930,'controle 2022'!A:D,4,0)</f>
        <v>In dienst</v>
      </c>
    </row>
    <row r="1931" spans="1:9">
      <c r="A1931" s="45" t="s">
        <v>121</v>
      </c>
      <c r="B1931" s="27">
        <v>26137</v>
      </c>
      <c r="C1931" s="27" t="str">
        <f>VLOOKUP(B1931,chauffeurslijst!A:B,2,0)</f>
        <v>Hublau Roland</v>
      </c>
      <c r="D1931" s="81">
        <v>44316</v>
      </c>
      <c r="E1931" s="38" t="s">
        <v>1977</v>
      </c>
      <c r="F1931" s="38">
        <f t="shared" si="64"/>
        <v>4</v>
      </c>
      <c r="G1931" s="22">
        <f t="shared" si="65"/>
        <v>2021</v>
      </c>
      <c r="H1931" s="22">
        <f>COUNTIF(B:B,B1931)</f>
        <v>11</v>
      </c>
      <c r="I1931" t="str">
        <f>VLOOKUP(B1931,'controle 2022'!A:D,4,0)</f>
        <v>In dienst</v>
      </c>
    </row>
    <row r="1932" spans="1:9">
      <c r="A1932" s="45" t="s">
        <v>128</v>
      </c>
      <c r="B1932" s="27">
        <v>26137</v>
      </c>
      <c r="C1932" s="27" t="s">
        <v>1978</v>
      </c>
      <c r="D1932" s="81">
        <v>44872</v>
      </c>
      <c r="E1932" s="38" t="s">
        <v>1979</v>
      </c>
      <c r="F1932" s="38">
        <f t="shared" si="64"/>
        <v>11</v>
      </c>
      <c r="G1932" s="22">
        <f t="shared" si="65"/>
        <v>2022</v>
      </c>
      <c r="H1932" s="22">
        <f>COUNTIF(B:B,B1932)</f>
        <v>11</v>
      </c>
      <c r="I1932" t="str">
        <f>VLOOKUP(B1932,'controle 2022'!A:D,4,0)</f>
        <v>In dienst</v>
      </c>
    </row>
    <row r="1933" spans="1:9">
      <c r="A1933" s="45" t="s">
        <v>9</v>
      </c>
      <c r="B1933" s="27">
        <v>26197</v>
      </c>
      <c r="C1933" s="27" t="str">
        <f>VLOOKUP(B1933,chauffeurslijst!A:B,2,0)</f>
        <v>Van Puyenbroeck Pascale</v>
      </c>
      <c r="D1933" s="81">
        <v>42034</v>
      </c>
      <c r="E1933" s="38" t="s">
        <v>1396</v>
      </c>
      <c r="F1933" s="38">
        <f t="shared" si="64"/>
        <v>1</v>
      </c>
      <c r="G1933" s="22">
        <f t="shared" si="65"/>
        <v>2015</v>
      </c>
      <c r="H1933" s="22">
        <f>COUNTIF(B:B,B1933)</f>
        <v>2</v>
      </c>
      <c r="I1933" t="str">
        <f>VLOOKUP(B1933,'controle 2022'!A:D,4,0)</f>
        <v>In dienst</v>
      </c>
    </row>
    <row r="1934" spans="1:9">
      <c r="A1934" s="45" t="s">
        <v>153</v>
      </c>
      <c r="B1934" s="27">
        <v>26197</v>
      </c>
      <c r="C1934" s="27" t="str">
        <f>VLOOKUP(B1934,chauffeurslijst!A:B,2,0)</f>
        <v>Van Puyenbroeck Pascale</v>
      </c>
      <c r="D1934" s="81">
        <v>42593</v>
      </c>
      <c r="E1934" s="38" t="s">
        <v>1980</v>
      </c>
      <c r="F1934" s="38">
        <f t="shared" si="64"/>
        <v>8</v>
      </c>
      <c r="G1934" s="22">
        <f t="shared" si="65"/>
        <v>2016</v>
      </c>
      <c r="H1934" s="22">
        <f>COUNTIF(B:B,B1934)</f>
        <v>2</v>
      </c>
      <c r="I1934" t="str">
        <f>VLOOKUP(B1934,'controle 2022'!A:D,4,0)</f>
        <v>In dienst</v>
      </c>
    </row>
    <row r="1935" spans="1:9" ht="30">
      <c r="A1935" s="47" t="s">
        <v>38</v>
      </c>
      <c r="B1935" s="27">
        <v>26198</v>
      </c>
      <c r="C1935" s="27" t="str">
        <f>VLOOKUP(B1935,chauffeurslijst!A:B,2,0)</f>
        <v>Justé Steven</v>
      </c>
      <c r="D1935" s="81">
        <v>41753</v>
      </c>
      <c r="E1935" s="41" t="s">
        <v>1981</v>
      </c>
      <c r="F1935" s="38">
        <f t="shared" si="64"/>
        <v>4</v>
      </c>
      <c r="G1935" s="22">
        <f t="shared" si="65"/>
        <v>2014</v>
      </c>
      <c r="H1935" s="22">
        <f>COUNTIF(B:B,B1935)</f>
        <v>2</v>
      </c>
      <c r="I1935" t="str">
        <f>VLOOKUP(B1935,'controle 2022'!A:D,4,0)</f>
        <v>In dienst</v>
      </c>
    </row>
    <row r="1936" spans="1:9" ht="30">
      <c r="A1936" s="47" t="s">
        <v>38</v>
      </c>
      <c r="B1936" s="27">
        <v>26198</v>
      </c>
      <c r="C1936" s="27" t="str">
        <f>VLOOKUP(B1936,chauffeurslijst!A:B,2,0)</f>
        <v>Justé Steven</v>
      </c>
      <c r="D1936" s="81">
        <v>41786</v>
      </c>
      <c r="E1936" s="41" t="s">
        <v>1982</v>
      </c>
      <c r="F1936" s="38">
        <f t="shared" si="64"/>
        <v>5</v>
      </c>
      <c r="G1936" s="22">
        <f t="shared" si="65"/>
        <v>2014</v>
      </c>
      <c r="H1936" s="22">
        <f>COUNTIF(B:B,B1936)</f>
        <v>2</v>
      </c>
      <c r="I1936" t="str">
        <f>VLOOKUP(B1936,'controle 2022'!A:D,4,0)</f>
        <v>In dienst</v>
      </c>
    </row>
    <row r="1937" spans="1:9" ht="30">
      <c r="A1937" s="47" t="s">
        <v>23</v>
      </c>
      <c r="B1937" s="27">
        <v>26265</v>
      </c>
      <c r="C1937" s="27" t="str">
        <f>VLOOKUP(B1937,chauffeurslijst!A:B,2,0)</f>
        <v>Van Vlem Danny</v>
      </c>
      <c r="D1937" s="81">
        <v>42935</v>
      </c>
      <c r="E1937" s="38" t="s">
        <v>1983</v>
      </c>
      <c r="F1937" s="38">
        <f t="shared" si="64"/>
        <v>7</v>
      </c>
      <c r="G1937" s="22">
        <f t="shared" si="65"/>
        <v>2017</v>
      </c>
      <c r="H1937" s="22">
        <f>COUNTIF(B:B,B1937)</f>
        <v>8</v>
      </c>
      <c r="I1937" t="str">
        <f>VLOOKUP(B1937,'controle 2022'!A:D,4,0)</f>
        <v>In dienst</v>
      </c>
    </row>
    <row r="1938" spans="1:9" ht="45">
      <c r="A1938" s="47" t="s">
        <v>23</v>
      </c>
      <c r="B1938" s="27">
        <v>26265</v>
      </c>
      <c r="C1938" s="27" t="str">
        <f>VLOOKUP(B1938,chauffeurslijst!A:B,2,0)</f>
        <v>Van Vlem Danny</v>
      </c>
      <c r="D1938" s="81">
        <v>42936</v>
      </c>
      <c r="E1938" s="38" t="s">
        <v>1984</v>
      </c>
      <c r="F1938" s="38">
        <f t="shared" si="64"/>
        <v>7</v>
      </c>
      <c r="G1938" s="22">
        <f t="shared" si="65"/>
        <v>2017</v>
      </c>
      <c r="H1938" s="22">
        <f>COUNTIF(B:B,B1938)</f>
        <v>8</v>
      </c>
      <c r="I1938" t="str">
        <f>VLOOKUP(B1938,'controle 2022'!A:D,4,0)</f>
        <v>In dienst</v>
      </c>
    </row>
    <row r="1939" spans="1:9">
      <c r="A1939" s="47" t="s">
        <v>23</v>
      </c>
      <c r="B1939" s="27">
        <v>26265</v>
      </c>
      <c r="C1939" s="27" t="str">
        <f>VLOOKUP(B1939,chauffeurslijst!A:B,2,0)</f>
        <v>Van Vlem Danny</v>
      </c>
      <c r="D1939" s="81">
        <v>42942</v>
      </c>
      <c r="E1939" s="38" t="s">
        <v>1985</v>
      </c>
      <c r="F1939" s="38">
        <f t="shared" si="64"/>
        <v>7</v>
      </c>
      <c r="G1939" s="22">
        <f t="shared" si="65"/>
        <v>2017</v>
      </c>
      <c r="H1939" s="22">
        <f>COUNTIF(B:B,B1939)</f>
        <v>8</v>
      </c>
      <c r="I1939" t="str">
        <f>VLOOKUP(B1939,'controle 2022'!A:D,4,0)</f>
        <v>In dienst</v>
      </c>
    </row>
    <row r="1940" spans="1:9">
      <c r="A1940" s="45" t="s">
        <v>9</v>
      </c>
      <c r="B1940" s="27">
        <v>26265</v>
      </c>
      <c r="C1940" s="27" t="str">
        <f>VLOOKUP(B1940,chauffeurslijst!A:B,2,0)</f>
        <v>Van Vlem Danny</v>
      </c>
      <c r="D1940" s="81">
        <v>42984</v>
      </c>
      <c r="E1940" s="38" t="s">
        <v>1986</v>
      </c>
      <c r="F1940" s="38">
        <f t="shared" si="64"/>
        <v>9</v>
      </c>
      <c r="G1940" s="22">
        <f t="shared" si="65"/>
        <v>2017</v>
      </c>
      <c r="H1940" s="22">
        <f>COUNTIF(B:B,B1940)</f>
        <v>8</v>
      </c>
      <c r="I1940" t="str">
        <f>VLOOKUP(B1940,'controle 2022'!A:D,4,0)</f>
        <v>In dienst</v>
      </c>
    </row>
    <row r="1941" spans="1:9">
      <c r="A1941" s="45" t="s">
        <v>9</v>
      </c>
      <c r="B1941" s="27">
        <v>26265</v>
      </c>
      <c r="C1941" s="27" t="str">
        <f>VLOOKUP(B1941,chauffeurslijst!A:B,2,0)</f>
        <v>Van Vlem Danny</v>
      </c>
      <c r="D1941" s="81">
        <v>43278</v>
      </c>
      <c r="E1941" s="38" t="s">
        <v>22</v>
      </c>
      <c r="F1941" s="38">
        <f t="shared" si="64"/>
        <v>6</v>
      </c>
      <c r="G1941" s="22">
        <f t="shared" si="65"/>
        <v>2018</v>
      </c>
      <c r="H1941" s="22">
        <f>COUNTIF(B:B,B1941)</f>
        <v>8</v>
      </c>
      <c r="I1941" t="str">
        <f>VLOOKUP(B1941,'controle 2022'!A:D,4,0)</f>
        <v>In dienst</v>
      </c>
    </row>
    <row r="1942" spans="1:9" ht="60">
      <c r="A1942" s="47" t="s">
        <v>23</v>
      </c>
      <c r="B1942" s="27">
        <v>26265</v>
      </c>
      <c r="C1942" s="27" t="str">
        <f>VLOOKUP(B1942,chauffeurslijst!A:B,2,0)</f>
        <v>Van Vlem Danny</v>
      </c>
      <c r="D1942" s="81">
        <v>43322</v>
      </c>
      <c r="E1942" s="38" t="s">
        <v>1987</v>
      </c>
      <c r="F1942" s="38">
        <f t="shared" si="64"/>
        <v>8</v>
      </c>
      <c r="G1942" s="22">
        <f t="shared" si="65"/>
        <v>2018</v>
      </c>
      <c r="H1942" s="22">
        <f>COUNTIF(B:B,B1942)</f>
        <v>8</v>
      </c>
      <c r="I1942" t="str">
        <f>VLOOKUP(B1942,'controle 2022'!A:D,4,0)</f>
        <v>In dienst</v>
      </c>
    </row>
    <row r="1943" spans="1:9">
      <c r="A1943" s="47" t="s">
        <v>27</v>
      </c>
      <c r="B1943" s="27">
        <v>26265</v>
      </c>
      <c r="C1943" s="27" t="str">
        <f>VLOOKUP(B1943,chauffeurslijst!A:B,2,0)</f>
        <v>Van Vlem Danny</v>
      </c>
      <c r="D1943" s="81">
        <v>43383</v>
      </c>
      <c r="E1943" s="38" t="s">
        <v>1988</v>
      </c>
      <c r="F1943" s="38">
        <f t="shared" si="64"/>
        <v>10</v>
      </c>
      <c r="G1943" s="22">
        <f t="shared" si="65"/>
        <v>2018</v>
      </c>
      <c r="H1943" s="22">
        <f>COUNTIF(B:B,B1943)</f>
        <v>8</v>
      </c>
      <c r="I1943" t="str">
        <f>VLOOKUP(B1943,'controle 2022'!A:D,4,0)</f>
        <v>In dienst</v>
      </c>
    </row>
    <row r="1944" spans="1:9">
      <c r="A1944" s="47" t="s">
        <v>29</v>
      </c>
      <c r="B1944" s="27">
        <v>26265</v>
      </c>
      <c r="C1944" s="27" t="str">
        <f>VLOOKUP(B1944,chauffeurslijst!A:B,2,0)</f>
        <v>Van Vlem Danny</v>
      </c>
      <c r="D1944" s="81">
        <v>43607</v>
      </c>
      <c r="E1944" s="38" t="s">
        <v>1989</v>
      </c>
      <c r="F1944" s="38">
        <f t="shared" ref="F1944:F2007" si="66">MONTH(D1944)</f>
        <v>5</v>
      </c>
      <c r="G1944" s="22">
        <f t="shared" ref="G1944:G2007" si="67">YEAR(D1944)</f>
        <v>2019</v>
      </c>
      <c r="H1944" s="22">
        <f>COUNTIF(B:B,B1944)</f>
        <v>8</v>
      </c>
      <c r="I1944" t="str">
        <f>VLOOKUP(B1944,'controle 2022'!A:D,4,0)</f>
        <v>In dienst</v>
      </c>
    </row>
    <row r="1945" spans="1:9">
      <c r="A1945" s="45" t="s">
        <v>9</v>
      </c>
      <c r="B1945" s="27">
        <v>26266</v>
      </c>
      <c r="C1945" s="27" t="str">
        <f>VLOOKUP(B1945,chauffeurslijst!A:B,2,0)</f>
        <v>Gök Murat</v>
      </c>
      <c r="D1945" s="81">
        <v>42034</v>
      </c>
      <c r="E1945" s="38" t="s">
        <v>1396</v>
      </c>
      <c r="F1945" s="38">
        <f t="shared" si="66"/>
        <v>1</v>
      </c>
      <c r="G1945" s="22">
        <f t="shared" si="67"/>
        <v>2015</v>
      </c>
      <c r="H1945" s="22">
        <f>COUNTIF(B:B,B1945)</f>
        <v>1</v>
      </c>
      <c r="I1945" t="str">
        <f>VLOOKUP(B1945,'controle 2022'!A:D,4,0)</f>
        <v>In dienst</v>
      </c>
    </row>
    <row r="1946" spans="1:9">
      <c r="A1946" s="45" t="s">
        <v>27</v>
      </c>
      <c r="B1946" s="27">
        <v>26331</v>
      </c>
      <c r="C1946" s="27" t="str">
        <f>VLOOKUP(B1946,chauffeurslijst!A:B,2,0)</f>
        <v>Van Semmertier Pascal</v>
      </c>
      <c r="D1946" s="81">
        <v>41257</v>
      </c>
      <c r="E1946" s="57">
        <v>41257</v>
      </c>
      <c r="F1946" s="38">
        <f t="shared" si="66"/>
        <v>12</v>
      </c>
      <c r="G1946" s="22">
        <f t="shared" si="67"/>
        <v>2012</v>
      </c>
      <c r="H1946" s="22">
        <f>COUNTIF(B:B,B1946)</f>
        <v>24</v>
      </c>
      <c r="I1946" t="str">
        <f>VLOOKUP(B1946,'controle 2022'!A:D,4,0)</f>
        <v>In dienst</v>
      </c>
    </row>
    <row r="1947" spans="1:9" ht="30">
      <c r="A1947" s="45" t="s">
        <v>77</v>
      </c>
      <c r="B1947" s="27">
        <v>26331</v>
      </c>
      <c r="C1947" s="27" t="str">
        <f>VLOOKUP(B1947,chauffeurslijst!A:B,2,0)</f>
        <v>Van Semmertier Pascal</v>
      </c>
      <c r="D1947" s="81">
        <v>41325</v>
      </c>
      <c r="E1947" s="38" t="s">
        <v>1990</v>
      </c>
      <c r="F1947" s="38">
        <f t="shared" si="66"/>
        <v>2</v>
      </c>
      <c r="G1947" s="22">
        <f t="shared" si="67"/>
        <v>2013</v>
      </c>
      <c r="H1947" s="22">
        <f>COUNTIF(B:B,B1947)</f>
        <v>24</v>
      </c>
      <c r="I1947" t="str">
        <f>VLOOKUP(B1947,'controle 2022'!A:D,4,0)</f>
        <v>In dienst</v>
      </c>
    </row>
    <row r="1948" spans="1:9">
      <c r="A1948" s="45" t="s">
        <v>9</v>
      </c>
      <c r="B1948" s="27">
        <v>26331</v>
      </c>
      <c r="C1948" s="27" t="str">
        <f>VLOOKUP(B1948,chauffeurslijst!A:B,2,0)</f>
        <v>Van Semmertier Pascal</v>
      </c>
      <c r="D1948" s="81">
        <v>41582</v>
      </c>
      <c r="E1948" s="38" t="s">
        <v>138</v>
      </c>
      <c r="F1948" s="38">
        <f t="shared" si="66"/>
        <v>11</v>
      </c>
      <c r="G1948" s="22">
        <f t="shared" si="67"/>
        <v>2013</v>
      </c>
      <c r="H1948" s="22">
        <f>COUNTIF(B:B,B1948)</f>
        <v>24</v>
      </c>
      <c r="I1948" t="str">
        <f>VLOOKUP(B1948,'controle 2022'!A:D,4,0)</f>
        <v>In dienst</v>
      </c>
    </row>
    <row r="1949" spans="1:9">
      <c r="A1949" s="45" t="s">
        <v>9</v>
      </c>
      <c r="B1949" s="27">
        <v>26331</v>
      </c>
      <c r="C1949" s="27" t="str">
        <f>VLOOKUP(B1949,chauffeurslijst!A:B,2,0)</f>
        <v>Van Semmertier Pascal</v>
      </c>
      <c r="D1949" s="81">
        <v>41703</v>
      </c>
      <c r="E1949" s="38" t="s">
        <v>826</v>
      </c>
      <c r="F1949" s="38">
        <f t="shared" si="66"/>
        <v>3</v>
      </c>
      <c r="G1949" s="22">
        <f t="shared" si="67"/>
        <v>2014</v>
      </c>
      <c r="H1949" s="22">
        <f>COUNTIF(B:B,B1949)</f>
        <v>24</v>
      </c>
      <c r="I1949" t="str">
        <f>VLOOKUP(B1949,'controle 2022'!A:D,4,0)</f>
        <v>In dienst</v>
      </c>
    </row>
    <row r="1950" spans="1:9">
      <c r="A1950" s="45" t="s">
        <v>9</v>
      </c>
      <c r="B1950" s="27">
        <v>26331</v>
      </c>
      <c r="C1950" s="27" t="str">
        <f>VLOOKUP(B1950,chauffeurslijst!A:B,2,0)</f>
        <v>Van Semmertier Pascal</v>
      </c>
      <c r="D1950" s="81">
        <v>42034</v>
      </c>
      <c r="E1950" s="38" t="s">
        <v>1991</v>
      </c>
      <c r="F1950" s="38">
        <f t="shared" si="66"/>
        <v>1</v>
      </c>
      <c r="G1950" s="22">
        <f t="shared" si="67"/>
        <v>2015</v>
      </c>
      <c r="H1950" s="22">
        <f>COUNTIF(B:B,B1950)</f>
        <v>24</v>
      </c>
      <c r="I1950" t="str">
        <f>VLOOKUP(B1950,'controle 2022'!A:D,4,0)</f>
        <v>In dienst</v>
      </c>
    </row>
    <row r="1951" spans="1:9">
      <c r="A1951" s="47" t="s">
        <v>38</v>
      </c>
      <c r="B1951" s="27">
        <v>26331</v>
      </c>
      <c r="C1951" s="27" t="str">
        <f>VLOOKUP(B1951,chauffeurslijst!A:B,2,0)</f>
        <v>Van Semmertier Pascal</v>
      </c>
      <c r="D1951" s="81">
        <v>42080</v>
      </c>
      <c r="E1951" s="41" t="s">
        <v>1992</v>
      </c>
      <c r="F1951" s="38">
        <f t="shared" si="66"/>
        <v>3</v>
      </c>
      <c r="G1951" s="22">
        <f t="shared" si="67"/>
        <v>2015</v>
      </c>
      <c r="H1951" s="22">
        <f>COUNTIF(B:B,B1951)</f>
        <v>24</v>
      </c>
      <c r="I1951" t="str">
        <f>VLOOKUP(B1951,'controle 2022'!A:D,4,0)</f>
        <v>In dienst</v>
      </c>
    </row>
    <row r="1952" spans="1:9" ht="30">
      <c r="A1952" s="45" t="s">
        <v>27</v>
      </c>
      <c r="B1952" s="27">
        <v>26331</v>
      </c>
      <c r="C1952" s="27" t="str">
        <f>VLOOKUP(B1952,chauffeurslijst!A:B,2,0)</f>
        <v>Van Semmertier Pascal</v>
      </c>
      <c r="D1952" s="81">
        <v>42844</v>
      </c>
      <c r="E1952" s="38" t="s">
        <v>1993</v>
      </c>
      <c r="F1952" s="38">
        <f t="shared" si="66"/>
        <v>4</v>
      </c>
      <c r="G1952" s="22">
        <f t="shared" si="67"/>
        <v>2017</v>
      </c>
      <c r="H1952" s="22">
        <f>COUNTIF(B:B,B1952)</f>
        <v>24</v>
      </c>
      <c r="I1952" t="str">
        <f>VLOOKUP(B1952,'controle 2022'!A:D,4,0)</f>
        <v>In dienst</v>
      </c>
    </row>
    <row r="1953" spans="1:9">
      <c r="A1953" s="45" t="s">
        <v>9</v>
      </c>
      <c r="B1953" s="27">
        <v>26331</v>
      </c>
      <c r="C1953" s="27" t="str">
        <f>VLOOKUP(B1953,chauffeurslijst!A:B,2,0)</f>
        <v>Van Semmertier Pascal</v>
      </c>
      <c r="D1953" s="81">
        <v>42982</v>
      </c>
      <c r="E1953" s="38" t="s">
        <v>1994</v>
      </c>
      <c r="F1953" s="38">
        <f t="shared" si="66"/>
        <v>9</v>
      </c>
      <c r="G1953" s="22">
        <f t="shared" si="67"/>
        <v>2017</v>
      </c>
      <c r="H1953" s="22">
        <f>COUNTIF(B:B,B1953)</f>
        <v>24</v>
      </c>
      <c r="I1953" t="str">
        <f>VLOOKUP(B1953,'controle 2022'!A:D,4,0)</f>
        <v>In dienst</v>
      </c>
    </row>
    <row r="1954" spans="1:9">
      <c r="A1954" s="45" t="s">
        <v>9</v>
      </c>
      <c r="B1954" s="27">
        <v>26331</v>
      </c>
      <c r="C1954" s="27" t="str">
        <f>VLOOKUP(B1954,chauffeurslijst!A:B,2,0)</f>
        <v>Van Semmertier Pascal</v>
      </c>
      <c r="D1954" s="81">
        <v>43259</v>
      </c>
      <c r="E1954" s="38" t="s">
        <v>1995</v>
      </c>
      <c r="F1954" s="38">
        <f t="shared" si="66"/>
        <v>6</v>
      </c>
      <c r="G1954" s="22">
        <f t="shared" si="67"/>
        <v>2018</v>
      </c>
      <c r="H1954" s="22">
        <f>COUNTIF(B:B,B1954)</f>
        <v>24</v>
      </c>
      <c r="I1954" t="str">
        <f>VLOOKUP(B1954,'controle 2022'!A:D,4,0)</f>
        <v>In dienst</v>
      </c>
    </row>
    <row r="1955" spans="1:9">
      <c r="A1955" s="45" t="s">
        <v>1996</v>
      </c>
      <c r="B1955" s="27">
        <v>26331</v>
      </c>
      <c r="C1955" s="27" t="str">
        <f>VLOOKUP(B1955,chauffeurslijst!A:B,2,0)</f>
        <v>Van Semmertier Pascal</v>
      </c>
      <c r="D1955" s="81">
        <v>43273</v>
      </c>
      <c r="E1955" s="38" t="s">
        <v>1997</v>
      </c>
      <c r="F1955" s="38">
        <f t="shared" si="66"/>
        <v>6</v>
      </c>
      <c r="G1955" s="22">
        <f t="shared" si="67"/>
        <v>2018</v>
      </c>
      <c r="H1955" s="22">
        <f>COUNTIF(B:B,B1955)</f>
        <v>24</v>
      </c>
      <c r="I1955" t="str">
        <f>VLOOKUP(B1955,'controle 2022'!A:D,4,0)</f>
        <v>In dienst</v>
      </c>
    </row>
    <row r="1956" spans="1:9">
      <c r="A1956" s="45" t="s">
        <v>1996</v>
      </c>
      <c r="B1956" s="27">
        <v>26331</v>
      </c>
      <c r="C1956" s="27" t="str">
        <f>VLOOKUP(B1956,chauffeurslijst!A:B,2,0)</f>
        <v>Van Semmertier Pascal</v>
      </c>
      <c r="D1956" s="81">
        <v>43280</v>
      </c>
      <c r="E1956" s="38" t="s">
        <v>1998</v>
      </c>
      <c r="F1956" s="38">
        <f t="shared" si="66"/>
        <v>6</v>
      </c>
      <c r="G1956" s="22">
        <f t="shared" si="67"/>
        <v>2018</v>
      </c>
      <c r="H1956" s="22">
        <f>COUNTIF(B:B,B1956)</f>
        <v>24</v>
      </c>
      <c r="I1956" t="str">
        <f>VLOOKUP(B1956,'controle 2022'!A:D,4,0)</f>
        <v>In dienst</v>
      </c>
    </row>
    <row r="1957" spans="1:9" ht="30">
      <c r="A1957" s="45" t="s">
        <v>27</v>
      </c>
      <c r="B1957" s="27">
        <v>26331</v>
      </c>
      <c r="C1957" s="27" t="str">
        <f>VLOOKUP(B1957,chauffeurslijst!A:B,2,0)</f>
        <v>Van Semmertier Pascal</v>
      </c>
      <c r="D1957" s="81">
        <v>43395</v>
      </c>
      <c r="E1957" s="38" t="s">
        <v>1999</v>
      </c>
      <c r="F1957" s="38">
        <f t="shared" si="66"/>
        <v>10</v>
      </c>
      <c r="G1957" s="22">
        <f t="shared" si="67"/>
        <v>2018</v>
      </c>
      <c r="H1957" s="22">
        <f>COUNTIF(B:B,B1957)</f>
        <v>24</v>
      </c>
      <c r="I1957" t="str">
        <f>VLOOKUP(B1957,'controle 2022'!A:D,4,0)</f>
        <v>In dienst</v>
      </c>
    </row>
    <row r="1958" spans="1:9" ht="45">
      <c r="A1958" s="45" t="s">
        <v>9</v>
      </c>
      <c r="B1958" s="27">
        <v>26331</v>
      </c>
      <c r="C1958" s="27" t="str">
        <f>VLOOKUP(B1958,chauffeurslijst!A:B,2,0)</f>
        <v>Van Semmertier Pascal</v>
      </c>
      <c r="D1958" s="81">
        <v>43430</v>
      </c>
      <c r="E1958" s="38" t="s">
        <v>2000</v>
      </c>
      <c r="F1958" s="38">
        <f t="shared" si="66"/>
        <v>11</v>
      </c>
      <c r="G1958" s="22">
        <f t="shared" si="67"/>
        <v>2018</v>
      </c>
      <c r="H1958" s="22">
        <f>COUNTIF(B:B,B1958)</f>
        <v>24</v>
      </c>
      <c r="I1958" t="str">
        <f>VLOOKUP(B1958,'controle 2022'!A:D,4,0)</f>
        <v>In dienst</v>
      </c>
    </row>
    <row r="1959" spans="1:9">
      <c r="A1959" s="45" t="s">
        <v>23</v>
      </c>
      <c r="B1959" s="27">
        <v>26331</v>
      </c>
      <c r="C1959" s="27" t="str">
        <f>VLOOKUP(B1959,chauffeurslijst!A:B,2,0)</f>
        <v>Van Semmertier Pascal</v>
      </c>
      <c r="D1959" s="81">
        <v>43451</v>
      </c>
      <c r="E1959" s="38" t="s">
        <v>2001</v>
      </c>
      <c r="F1959" s="38">
        <f t="shared" si="66"/>
        <v>12</v>
      </c>
      <c r="G1959" s="22">
        <f t="shared" si="67"/>
        <v>2018</v>
      </c>
      <c r="H1959" s="22">
        <f>COUNTIF(B:B,B1959)</f>
        <v>24</v>
      </c>
      <c r="I1959" t="str">
        <f>VLOOKUP(B1959,'controle 2022'!A:D,4,0)</f>
        <v>In dienst</v>
      </c>
    </row>
    <row r="1960" spans="1:9" ht="60">
      <c r="A1960" s="45" t="s">
        <v>27</v>
      </c>
      <c r="B1960" s="27">
        <v>26331</v>
      </c>
      <c r="C1960" s="27" t="str">
        <f>VLOOKUP(B1960,chauffeurslijst!A:B,2,0)</f>
        <v>Van Semmertier Pascal</v>
      </c>
      <c r="D1960" s="81">
        <v>43567</v>
      </c>
      <c r="E1960" s="38" t="s">
        <v>2002</v>
      </c>
      <c r="F1960" s="38">
        <f t="shared" si="66"/>
        <v>4</v>
      </c>
      <c r="G1960" s="22">
        <f t="shared" si="67"/>
        <v>2019</v>
      </c>
      <c r="H1960" s="22">
        <f>COUNTIF(B:B,B1960)</f>
        <v>24</v>
      </c>
      <c r="I1960" t="str">
        <f>VLOOKUP(B1960,'controle 2022'!A:D,4,0)</f>
        <v>In dienst</v>
      </c>
    </row>
    <row r="1961" spans="1:9" ht="45">
      <c r="A1961" s="45" t="s">
        <v>2003</v>
      </c>
      <c r="B1961" s="27">
        <v>26331</v>
      </c>
      <c r="C1961" s="27" t="str">
        <f>VLOOKUP(B1961,chauffeurslijst!A:B,2,0)</f>
        <v>Van Semmertier Pascal</v>
      </c>
      <c r="D1961" s="81">
        <v>43788</v>
      </c>
      <c r="E1961" s="38" t="s">
        <v>2004</v>
      </c>
      <c r="F1961" s="38">
        <f t="shared" si="66"/>
        <v>11</v>
      </c>
      <c r="G1961" s="22">
        <f t="shared" si="67"/>
        <v>2019</v>
      </c>
      <c r="H1961" s="22">
        <f>COUNTIF(B:B,B1961)</f>
        <v>24</v>
      </c>
      <c r="I1961" t="str">
        <f>VLOOKUP(B1961,'controle 2022'!A:D,4,0)</f>
        <v>In dienst</v>
      </c>
    </row>
    <row r="1962" spans="1:9" ht="45">
      <c r="A1962" s="45" t="s">
        <v>1135</v>
      </c>
      <c r="B1962" s="27">
        <v>26331</v>
      </c>
      <c r="C1962" s="27" t="str">
        <f>VLOOKUP(B1962,chauffeurslijst!A:B,2,0)</f>
        <v>Van Semmertier Pascal</v>
      </c>
      <c r="D1962" s="81">
        <v>43801</v>
      </c>
      <c r="E1962" s="38" t="s">
        <v>2005</v>
      </c>
      <c r="F1962" s="38">
        <f t="shared" si="66"/>
        <v>12</v>
      </c>
      <c r="G1962" s="22">
        <f t="shared" si="67"/>
        <v>2019</v>
      </c>
      <c r="H1962" s="22">
        <f>COUNTIF(B:B,B1962)</f>
        <v>24</v>
      </c>
      <c r="I1962" t="str">
        <f>VLOOKUP(B1962,'controle 2022'!A:D,4,0)</f>
        <v>In dienst</v>
      </c>
    </row>
    <row r="1963" spans="1:9">
      <c r="A1963" s="45" t="s">
        <v>2006</v>
      </c>
      <c r="B1963" s="27">
        <v>26331</v>
      </c>
      <c r="C1963" s="27" t="str">
        <f>VLOOKUP(B1963,chauffeurslijst!A:B,2,0)</f>
        <v>Van Semmertier Pascal</v>
      </c>
      <c r="D1963" s="81">
        <v>43861</v>
      </c>
      <c r="E1963" s="38" t="s">
        <v>2007</v>
      </c>
      <c r="F1963" s="38">
        <f t="shared" si="66"/>
        <v>1</v>
      </c>
      <c r="G1963" s="22">
        <f t="shared" si="67"/>
        <v>2020</v>
      </c>
      <c r="H1963" s="22">
        <f>COUNTIF(B:B,B1963)</f>
        <v>24</v>
      </c>
      <c r="I1963" t="str">
        <f>VLOOKUP(B1963,'controle 2022'!A:D,4,0)</f>
        <v>In dienst</v>
      </c>
    </row>
    <row r="1964" spans="1:9" ht="120">
      <c r="A1964" s="45" t="s">
        <v>2006</v>
      </c>
      <c r="B1964" s="27">
        <v>26331</v>
      </c>
      <c r="C1964" s="27" t="str">
        <f>VLOOKUP(B1964,chauffeurslijst!A:B,2,0)</f>
        <v>Van Semmertier Pascal</v>
      </c>
      <c r="D1964" s="81">
        <v>43873</v>
      </c>
      <c r="E1964" s="38" t="s">
        <v>2008</v>
      </c>
      <c r="F1964" s="38">
        <f t="shared" si="66"/>
        <v>2</v>
      </c>
      <c r="G1964" s="22">
        <f t="shared" si="67"/>
        <v>2020</v>
      </c>
      <c r="H1964" s="22">
        <f>COUNTIF(B:B,B1964)</f>
        <v>24</v>
      </c>
      <c r="I1964" t="str">
        <f>VLOOKUP(B1964,'controle 2022'!A:D,4,0)</f>
        <v>In dienst</v>
      </c>
    </row>
    <row r="1965" spans="1:9" ht="45">
      <c r="A1965" s="45" t="s">
        <v>25</v>
      </c>
      <c r="B1965" s="27">
        <v>26331</v>
      </c>
      <c r="C1965" s="27" t="str">
        <f>VLOOKUP(B1965,[1]chauffeurslijst!A:B,2,0)</f>
        <v>Van Semmertier Pascal</v>
      </c>
      <c r="D1965" s="81">
        <v>44092</v>
      </c>
      <c r="E1965" s="38" t="s">
        <v>2009</v>
      </c>
      <c r="F1965" s="38">
        <f t="shared" si="66"/>
        <v>9</v>
      </c>
      <c r="G1965" s="22">
        <f t="shared" si="67"/>
        <v>2020</v>
      </c>
      <c r="H1965" s="22">
        <f>COUNTIF(B:B,B1965)</f>
        <v>24</v>
      </c>
      <c r="I1965" t="str">
        <f>VLOOKUP(B1965,'controle 2022'!A:D,4,0)</f>
        <v>In dienst</v>
      </c>
    </row>
    <row r="1966" spans="1:9" ht="120">
      <c r="A1966" s="45" t="s">
        <v>2006</v>
      </c>
      <c r="B1966" s="27">
        <v>26331</v>
      </c>
      <c r="C1966" s="27" t="str">
        <f>VLOOKUP(B1966,[1]chauffeurslijst!A:B,2,0)</f>
        <v>Van Semmertier Pascal</v>
      </c>
      <c r="D1966" s="81">
        <v>44337</v>
      </c>
      <c r="E1966" s="38" t="s">
        <v>2010</v>
      </c>
      <c r="F1966" s="38">
        <f t="shared" si="66"/>
        <v>5</v>
      </c>
      <c r="G1966" s="22">
        <f t="shared" si="67"/>
        <v>2021</v>
      </c>
      <c r="H1966" s="22">
        <f>COUNTIF(B:B,B1966)</f>
        <v>24</v>
      </c>
      <c r="I1966" t="str">
        <f>VLOOKUP(B1966,'controle 2022'!A:D,4,0)</f>
        <v>In dienst</v>
      </c>
    </row>
    <row r="1967" spans="1:9" ht="45">
      <c r="A1967" s="45" t="s">
        <v>2006</v>
      </c>
      <c r="B1967" s="27">
        <v>26331</v>
      </c>
      <c r="C1967" s="27" t="str">
        <f>VLOOKUP(B1967,[1]chauffeurslijst!A:B,2,0)</f>
        <v>Van Semmertier Pascal</v>
      </c>
      <c r="D1967" s="81">
        <v>44861</v>
      </c>
      <c r="E1967" s="38" t="s">
        <v>2011</v>
      </c>
      <c r="F1967" s="38">
        <f t="shared" si="66"/>
        <v>10</v>
      </c>
      <c r="G1967" s="22">
        <f t="shared" si="67"/>
        <v>2022</v>
      </c>
      <c r="H1967" s="22">
        <f>COUNTIF(B:B,B1967)</f>
        <v>24</v>
      </c>
      <c r="I1967" t="str">
        <f>VLOOKUP(B1967,'controle 2022'!A:D,4,0)</f>
        <v>In dienst</v>
      </c>
    </row>
    <row r="1968" spans="1:9" ht="315">
      <c r="A1968" s="45" t="s">
        <v>25</v>
      </c>
      <c r="B1968" s="27">
        <v>26331</v>
      </c>
      <c r="C1968" s="27" t="str">
        <f>VLOOKUP(B1968,[1]chauffeurslijst!A:B,2,0)</f>
        <v>Van Semmertier Pascal</v>
      </c>
      <c r="D1968" s="81">
        <v>44964</v>
      </c>
      <c r="E1968" s="38" t="s">
        <v>2012</v>
      </c>
      <c r="F1968" s="38">
        <f t="shared" si="66"/>
        <v>2</v>
      </c>
      <c r="G1968" s="22">
        <f t="shared" si="67"/>
        <v>2023</v>
      </c>
      <c r="H1968" s="22">
        <f>COUNTIF(B:B,B1968)</f>
        <v>24</v>
      </c>
      <c r="I1968" t="str">
        <f>VLOOKUP(B1968,'controle 2022'!A:D,4,0)</f>
        <v>In dienst</v>
      </c>
    </row>
    <row r="1969" spans="1:9" ht="135">
      <c r="A1969" s="45" t="s">
        <v>890</v>
      </c>
      <c r="B1969" s="27">
        <v>26331</v>
      </c>
      <c r="C1969" s="27" t="str">
        <f>VLOOKUP(B1969,[1]chauffeurslijst!A:B,2,0)</f>
        <v>Van Semmertier Pascal</v>
      </c>
      <c r="D1969" s="81">
        <v>45114</v>
      </c>
      <c r="E1969" s="38" t="s">
        <v>2013</v>
      </c>
      <c r="F1969" s="38">
        <f t="shared" si="66"/>
        <v>7</v>
      </c>
      <c r="G1969" s="22">
        <f t="shared" si="67"/>
        <v>2023</v>
      </c>
      <c r="H1969" s="22">
        <f>COUNTIF(B:B,B1969)</f>
        <v>24</v>
      </c>
      <c r="I1969" t="str">
        <f>VLOOKUP(B1969,'controle 2022'!A:D,4,0)</f>
        <v>In dienst</v>
      </c>
    </row>
    <row r="1970" spans="1:9" ht="75">
      <c r="A1970" s="45" t="s">
        <v>23</v>
      </c>
      <c r="B1970" s="27">
        <v>26334</v>
      </c>
      <c r="C1970" s="27" t="str">
        <f>IF(ISNA(VLOOKUP(B1970,chauffeurslijst!A:B,2,0)),"",(VLOOKUP(B1970,chauffeurslijst!A:B,2,0)))</f>
        <v>Aelterman Luc</v>
      </c>
      <c r="D1970" s="81">
        <v>43013</v>
      </c>
      <c r="E1970" s="38" t="s">
        <v>2014</v>
      </c>
      <c r="F1970" s="38">
        <f t="shared" si="66"/>
        <v>10</v>
      </c>
      <c r="G1970" s="22">
        <f t="shared" si="67"/>
        <v>2017</v>
      </c>
      <c r="H1970" s="22">
        <f>COUNTIF(B:B,B1970)</f>
        <v>15</v>
      </c>
      <c r="I1970" t="str">
        <f>VLOOKUP(B1970,'controle 2022'!A:D,4,0)</f>
        <v>In dienst</v>
      </c>
    </row>
    <row r="1971" spans="1:9">
      <c r="A1971" s="45" t="s">
        <v>23</v>
      </c>
      <c r="B1971" s="27">
        <v>26334</v>
      </c>
      <c r="C1971" s="27" t="str">
        <f>IF(ISNA(VLOOKUP(B1971,chauffeurslijst!A:B,2,0)),"",(VLOOKUP(B1971,chauffeurslijst!A:B,2,0)))</f>
        <v>Aelterman Luc</v>
      </c>
      <c r="D1971" s="81">
        <v>43020</v>
      </c>
      <c r="E1971" s="38" t="s">
        <v>2015</v>
      </c>
      <c r="F1971" s="38">
        <f t="shared" si="66"/>
        <v>10</v>
      </c>
      <c r="G1971" s="22">
        <f t="shared" si="67"/>
        <v>2017</v>
      </c>
      <c r="H1971" s="22">
        <f>COUNTIF(B:B,B1971)</f>
        <v>15</v>
      </c>
      <c r="I1971" t="str">
        <f>VLOOKUP(B1971,'controle 2022'!A:D,4,0)</f>
        <v>In dienst</v>
      </c>
    </row>
    <row r="1972" spans="1:9" ht="30">
      <c r="A1972" s="45" t="s">
        <v>23</v>
      </c>
      <c r="B1972" s="27">
        <v>26334</v>
      </c>
      <c r="C1972" s="27" t="str">
        <f>IF(ISNA(VLOOKUP(B1972,chauffeurslijst!A:B,2,0)),"",(VLOOKUP(B1972,chauffeurslijst!A:B,2,0)))</f>
        <v>Aelterman Luc</v>
      </c>
      <c r="D1972" s="81">
        <v>43028</v>
      </c>
      <c r="E1972" s="38" t="s">
        <v>2016</v>
      </c>
      <c r="F1972" s="38">
        <f t="shared" si="66"/>
        <v>10</v>
      </c>
      <c r="G1972" s="22">
        <f t="shared" si="67"/>
        <v>2017</v>
      </c>
      <c r="H1972" s="22">
        <f>COUNTIF(B:B,B1972)</f>
        <v>15</v>
      </c>
      <c r="I1972" t="str">
        <f>VLOOKUP(B1972,'controle 2022'!A:D,4,0)</f>
        <v>In dienst</v>
      </c>
    </row>
    <row r="1973" spans="1:9" ht="60">
      <c r="A1973" s="45" t="s">
        <v>23</v>
      </c>
      <c r="B1973" s="27">
        <v>26334</v>
      </c>
      <c r="C1973" s="27" t="str">
        <f>IF(ISNA(VLOOKUP(B1973,chauffeurslijst!A:B,2,0)),"",(VLOOKUP(B1973,chauffeurslijst!A:B,2,0)))</f>
        <v>Aelterman Luc</v>
      </c>
      <c r="D1973" s="81">
        <v>43055</v>
      </c>
      <c r="E1973" s="38" t="s">
        <v>2017</v>
      </c>
      <c r="F1973" s="38">
        <f t="shared" si="66"/>
        <v>11</v>
      </c>
      <c r="G1973" s="22">
        <f t="shared" si="67"/>
        <v>2017</v>
      </c>
      <c r="H1973" s="22">
        <f>COUNTIF(B:B,B1973)</f>
        <v>15</v>
      </c>
      <c r="I1973" t="str">
        <f>VLOOKUP(B1973,'controle 2022'!A:D,4,0)</f>
        <v>In dienst</v>
      </c>
    </row>
    <row r="1974" spans="1:9">
      <c r="A1974" s="45" t="s">
        <v>23</v>
      </c>
      <c r="B1974" s="27">
        <v>26334</v>
      </c>
      <c r="C1974" s="27" t="str">
        <f>IF(ISNA(VLOOKUP(B1974,chauffeurslijst!A:B,2,0)),"",(VLOOKUP(B1974,chauffeurslijst!A:B,2,0)))</f>
        <v>Aelterman Luc</v>
      </c>
      <c r="D1974" s="81">
        <v>43077</v>
      </c>
      <c r="E1974" s="38" t="s">
        <v>2018</v>
      </c>
      <c r="F1974" s="38">
        <f t="shared" si="66"/>
        <v>12</v>
      </c>
      <c r="G1974" s="22">
        <f t="shared" si="67"/>
        <v>2017</v>
      </c>
      <c r="H1974" s="22">
        <f>COUNTIF(B:B,B1974)</f>
        <v>15</v>
      </c>
      <c r="I1974" t="str">
        <f>VLOOKUP(B1974,'controle 2022'!A:D,4,0)</f>
        <v>In dienst</v>
      </c>
    </row>
    <row r="1975" spans="1:9" ht="75">
      <c r="A1975" s="45" t="s">
        <v>23</v>
      </c>
      <c r="B1975" s="27">
        <v>26334</v>
      </c>
      <c r="C1975" s="27" t="str">
        <f>IF(ISNA(VLOOKUP(B1975,chauffeurslijst!A:B,2,0)),"",(VLOOKUP(B1975,chauffeurslijst!A:B,2,0)))</f>
        <v>Aelterman Luc</v>
      </c>
      <c r="D1975" s="81">
        <v>43097</v>
      </c>
      <c r="E1975" s="38" t="s">
        <v>2019</v>
      </c>
      <c r="F1975" s="38">
        <f t="shared" si="66"/>
        <v>12</v>
      </c>
      <c r="G1975" s="22">
        <f t="shared" si="67"/>
        <v>2017</v>
      </c>
      <c r="H1975" s="22">
        <f>COUNTIF(B:B,B1975)</f>
        <v>15</v>
      </c>
      <c r="I1975" t="str">
        <f>VLOOKUP(B1975,'controle 2022'!A:D,4,0)</f>
        <v>In dienst</v>
      </c>
    </row>
    <row r="1976" spans="1:9" ht="90">
      <c r="A1976" s="45" t="s">
        <v>23</v>
      </c>
      <c r="B1976" s="27">
        <v>26334</v>
      </c>
      <c r="C1976" s="27" t="str">
        <f>IF(ISNA(VLOOKUP(B1976,chauffeurslijst!A:B,2,0)),"",(VLOOKUP(B1976,chauffeurslijst!A:B,2,0)))</f>
        <v>Aelterman Luc</v>
      </c>
      <c r="D1976" s="81">
        <v>43151</v>
      </c>
      <c r="E1976" s="38" t="s">
        <v>2020</v>
      </c>
      <c r="F1976" s="38">
        <f t="shared" si="66"/>
        <v>2</v>
      </c>
      <c r="G1976" s="22">
        <f t="shared" si="67"/>
        <v>2018</v>
      </c>
      <c r="H1976" s="22">
        <f>COUNTIF(B:B,B1976)</f>
        <v>15</v>
      </c>
      <c r="I1976" t="str">
        <f>VLOOKUP(B1976,'controle 2022'!A:D,4,0)</f>
        <v>In dienst</v>
      </c>
    </row>
    <row r="1977" spans="1:9" ht="30">
      <c r="A1977" s="45" t="s">
        <v>23</v>
      </c>
      <c r="B1977" s="27">
        <v>26334</v>
      </c>
      <c r="C1977" s="27" t="str">
        <f>IF(ISNA(VLOOKUP(B1977,chauffeurslijst!A:B,2,0)),"",(VLOOKUP(B1977,chauffeurslijst!A:B,2,0)))</f>
        <v>Aelterman Luc</v>
      </c>
      <c r="D1977" s="81">
        <v>43195</v>
      </c>
      <c r="E1977" s="38" t="s">
        <v>2021</v>
      </c>
      <c r="F1977" s="38">
        <f t="shared" si="66"/>
        <v>4</v>
      </c>
      <c r="G1977" s="22">
        <f t="shared" si="67"/>
        <v>2018</v>
      </c>
      <c r="H1977" s="22">
        <f>COUNTIF(B:B,B1977)</f>
        <v>15</v>
      </c>
      <c r="I1977" t="str">
        <f>VLOOKUP(B1977,'controle 2022'!A:D,4,0)</f>
        <v>In dienst</v>
      </c>
    </row>
    <row r="1978" spans="1:9">
      <c r="A1978" s="45" t="s">
        <v>9</v>
      </c>
      <c r="B1978" s="27">
        <v>26334</v>
      </c>
      <c r="C1978" s="27" t="str">
        <f>IF(ISNA(VLOOKUP(B1978,chauffeurslijst!A:B,2,0)),"",(VLOOKUP(B1978,chauffeurslijst!A:B,2,0)))</f>
        <v>Aelterman Luc</v>
      </c>
      <c r="D1978" s="81">
        <v>43278</v>
      </c>
      <c r="E1978" s="38" t="s">
        <v>22</v>
      </c>
      <c r="F1978" s="38">
        <f t="shared" si="66"/>
        <v>6</v>
      </c>
      <c r="G1978" s="22">
        <f t="shared" si="67"/>
        <v>2018</v>
      </c>
      <c r="H1978" s="22">
        <f>COUNTIF(B:B,B1978)</f>
        <v>15</v>
      </c>
      <c r="I1978" t="str">
        <f>VLOOKUP(B1978,'controle 2022'!A:D,4,0)</f>
        <v>In dienst</v>
      </c>
    </row>
    <row r="1979" spans="1:9">
      <c r="A1979" s="45" t="s">
        <v>23</v>
      </c>
      <c r="B1979" s="27">
        <v>26334</v>
      </c>
      <c r="C1979" s="27" t="s">
        <v>2022</v>
      </c>
      <c r="D1979" s="81">
        <v>43801</v>
      </c>
      <c r="E1979" s="38" t="s">
        <v>2023</v>
      </c>
      <c r="F1979" s="38">
        <f t="shared" si="66"/>
        <v>12</v>
      </c>
      <c r="G1979" s="22">
        <f t="shared" si="67"/>
        <v>2019</v>
      </c>
      <c r="H1979" s="22">
        <f>COUNTIF(B:B,B1979)</f>
        <v>15</v>
      </c>
      <c r="I1979" t="str">
        <f>VLOOKUP(B1979,'controle 2022'!A:D,4,0)</f>
        <v>In dienst</v>
      </c>
    </row>
    <row r="1980" spans="1:9" ht="30">
      <c r="A1980" s="45" t="s">
        <v>11</v>
      </c>
      <c r="B1980" s="27">
        <v>26334</v>
      </c>
      <c r="C1980" s="27" t="s">
        <v>2022</v>
      </c>
      <c r="D1980" s="81">
        <v>44022</v>
      </c>
      <c r="E1980" s="38" t="s">
        <v>2024</v>
      </c>
      <c r="F1980" s="38">
        <f t="shared" si="66"/>
        <v>7</v>
      </c>
      <c r="G1980" s="22">
        <f t="shared" si="67"/>
        <v>2020</v>
      </c>
      <c r="H1980" s="22">
        <f>COUNTIF(B:B,B1980)</f>
        <v>15</v>
      </c>
      <c r="I1980" t="str">
        <f>VLOOKUP(B1980,'controle 2022'!A:D,4,0)</f>
        <v>In dienst</v>
      </c>
    </row>
    <row r="1981" spans="1:9" ht="30">
      <c r="A1981" s="45" t="s">
        <v>121</v>
      </c>
      <c r="B1981" s="27">
        <v>26334</v>
      </c>
      <c r="C1981" s="27" t="s">
        <v>2022</v>
      </c>
      <c r="D1981" s="81">
        <v>44060</v>
      </c>
      <c r="E1981" s="38" t="s">
        <v>2025</v>
      </c>
      <c r="F1981" s="38">
        <f t="shared" si="66"/>
        <v>8</v>
      </c>
      <c r="G1981" s="22">
        <f t="shared" si="67"/>
        <v>2020</v>
      </c>
      <c r="H1981" s="22">
        <f>COUNTIF(B:B,B1981)</f>
        <v>15</v>
      </c>
      <c r="I1981" t="str">
        <f>VLOOKUP(B1981,'controle 2022'!A:D,4,0)</f>
        <v>In dienst</v>
      </c>
    </row>
    <row r="1982" spans="1:9" ht="30">
      <c r="A1982" s="45" t="s">
        <v>121</v>
      </c>
      <c r="B1982" s="27">
        <v>26334</v>
      </c>
      <c r="C1982" s="27" t="s">
        <v>2022</v>
      </c>
      <c r="D1982" s="81">
        <v>44386</v>
      </c>
      <c r="E1982" s="38" t="s">
        <v>2026</v>
      </c>
      <c r="F1982" s="38">
        <f t="shared" si="66"/>
        <v>7</v>
      </c>
      <c r="G1982" s="22">
        <f t="shared" si="67"/>
        <v>2021</v>
      </c>
      <c r="H1982" s="22">
        <f>COUNTIF(B:B,B1982)</f>
        <v>15</v>
      </c>
      <c r="I1982" t="str">
        <f>VLOOKUP(B1982,'controle 2022'!A:D,4,0)</f>
        <v>In dienst</v>
      </c>
    </row>
    <row r="1983" spans="1:9" ht="30">
      <c r="A1983" s="45" t="s">
        <v>121</v>
      </c>
      <c r="B1983" s="27">
        <v>26334</v>
      </c>
      <c r="C1983" s="27" t="s">
        <v>2022</v>
      </c>
      <c r="D1983" s="81">
        <v>44425</v>
      </c>
      <c r="E1983" s="38" t="s">
        <v>2027</v>
      </c>
      <c r="F1983" s="38">
        <f t="shared" si="66"/>
        <v>8</v>
      </c>
      <c r="G1983" s="22">
        <f t="shared" si="67"/>
        <v>2021</v>
      </c>
      <c r="H1983" s="22">
        <f>COUNTIF(B:B,B1983)</f>
        <v>15</v>
      </c>
      <c r="I1983" t="str">
        <f>VLOOKUP(B1983,'controle 2022'!A:D,4,0)</f>
        <v>In dienst</v>
      </c>
    </row>
    <row r="1984" spans="1:9">
      <c r="A1984" s="45" t="s">
        <v>128</v>
      </c>
      <c r="B1984" s="27">
        <v>26334</v>
      </c>
      <c r="C1984" s="27" t="s">
        <v>2022</v>
      </c>
      <c r="D1984" s="81">
        <v>44963</v>
      </c>
      <c r="E1984" s="38" t="s">
        <v>2028</v>
      </c>
      <c r="F1984" s="38">
        <f t="shared" si="66"/>
        <v>2</v>
      </c>
      <c r="G1984" s="22">
        <f t="shared" si="67"/>
        <v>2023</v>
      </c>
      <c r="H1984" s="22">
        <f>COUNTIF(B:B,B1984)</f>
        <v>15</v>
      </c>
      <c r="I1984" t="str">
        <f>VLOOKUP(B1984,'controle 2022'!A:D,4,0)</f>
        <v>In dienst</v>
      </c>
    </row>
    <row r="1985" spans="1:9">
      <c r="A1985" s="47" t="s">
        <v>38</v>
      </c>
      <c r="B1985" s="27">
        <v>26335</v>
      </c>
      <c r="C1985" s="27" t="str">
        <f>VLOOKUP(B1985,chauffeurslijst!A:B,2,0)</f>
        <v>Van Caelenbergh Tanguy</v>
      </c>
      <c r="D1985" s="81">
        <v>41345</v>
      </c>
      <c r="E1985" s="38" t="s">
        <v>2029</v>
      </c>
      <c r="F1985" s="38">
        <f t="shared" si="66"/>
        <v>3</v>
      </c>
      <c r="G1985" s="22">
        <f t="shared" si="67"/>
        <v>2013</v>
      </c>
      <c r="H1985" s="22">
        <f>COUNTIF(B:B,B1985)</f>
        <v>10</v>
      </c>
      <c r="I1985" t="str">
        <f>VLOOKUP(B1985,'controle 2022'!A:D,4,0)</f>
        <v>In dienst</v>
      </c>
    </row>
    <row r="1986" spans="1:9">
      <c r="A1986" s="45" t="s">
        <v>27</v>
      </c>
      <c r="B1986" s="27">
        <v>26335</v>
      </c>
      <c r="C1986" s="27" t="str">
        <f>VLOOKUP(B1986,chauffeurslijst!A:B,2,0)</f>
        <v>Van Caelenbergh Tanguy</v>
      </c>
      <c r="D1986" s="81">
        <v>41345</v>
      </c>
      <c r="E1986" s="57">
        <v>41345</v>
      </c>
      <c r="F1986" s="38">
        <f t="shared" si="66"/>
        <v>3</v>
      </c>
      <c r="G1986" s="22">
        <f t="shared" si="67"/>
        <v>2013</v>
      </c>
      <c r="H1986" s="22">
        <f>COUNTIF(B:B,B1986)</f>
        <v>10</v>
      </c>
      <c r="I1986" t="str">
        <f>VLOOKUP(B1986,'controle 2022'!A:D,4,0)</f>
        <v>In dienst</v>
      </c>
    </row>
    <row r="1987" spans="1:9">
      <c r="A1987" s="47" t="s">
        <v>38</v>
      </c>
      <c r="B1987" s="27">
        <v>26335</v>
      </c>
      <c r="C1987" s="27" t="str">
        <f>VLOOKUP(B1987,chauffeurslijst!A:B,2,0)</f>
        <v>Van Caelenbergh Tanguy</v>
      </c>
      <c r="D1987" s="81">
        <v>41488</v>
      </c>
      <c r="E1987" s="38" t="s">
        <v>316</v>
      </c>
      <c r="F1987" s="38">
        <f t="shared" si="66"/>
        <v>8</v>
      </c>
      <c r="G1987" s="22">
        <f t="shared" si="67"/>
        <v>2013</v>
      </c>
      <c r="H1987" s="22">
        <f>COUNTIF(B:B,B1987)</f>
        <v>10</v>
      </c>
      <c r="I1987" t="str">
        <f>VLOOKUP(B1987,'controle 2022'!A:D,4,0)</f>
        <v>In dienst</v>
      </c>
    </row>
    <row r="1988" spans="1:9">
      <c r="A1988" s="47" t="s">
        <v>38</v>
      </c>
      <c r="B1988" s="27">
        <v>26335</v>
      </c>
      <c r="C1988" s="27" t="str">
        <f>VLOOKUP(B1988,chauffeurslijst!A:B,2,0)</f>
        <v>Van Caelenbergh Tanguy</v>
      </c>
      <c r="D1988" s="81">
        <v>41508</v>
      </c>
      <c r="E1988" s="38" t="s">
        <v>2030</v>
      </c>
      <c r="F1988" s="38">
        <f t="shared" si="66"/>
        <v>8</v>
      </c>
      <c r="G1988" s="22">
        <f t="shared" si="67"/>
        <v>2013</v>
      </c>
      <c r="H1988" s="22">
        <f>COUNTIF(B:B,B1988)</f>
        <v>10</v>
      </c>
      <c r="I1988" t="str">
        <f>VLOOKUP(B1988,'controle 2022'!A:D,4,0)</f>
        <v>In dienst</v>
      </c>
    </row>
    <row r="1989" spans="1:9">
      <c r="A1989" s="45" t="s">
        <v>9</v>
      </c>
      <c r="B1989" s="27">
        <v>26335</v>
      </c>
      <c r="C1989" s="27" t="str">
        <f>VLOOKUP(B1989,chauffeurslijst!A:B,2,0)</f>
        <v>Van Caelenbergh Tanguy</v>
      </c>
      <c r="D1989" s="81">
        <v>41582</v>
      </c>
      <c r="E1989" s="38" t="s">
        <v>138</v>
      </c>
      <c r="F1989" s="38">
        <f t="shared" si="66"/>
        <v>11</v>
      </c>
      <c r="G1989" s="22">
        <f t="shared" si="67"/>
        <v>2013</v>
      </c>
      <c r="H1989" s="22">
        <f>COUNTIF(B:B,B1989)</f>
        <v>10</v>
      </c>
      <c r="I1989" t="str">
        <f>VLOOKUP(B1989,'controle 2022'!A:D,4,0)</f>
        <v>In dienst</v>
      </c>
    </row>
    <row r="1990" spans="1:9">
      <c r="A1990" s="47" t="s">
        <v>38</v>
      </c>
      <c r="B1990" s="27">
        <v>26335</v>
      </c>
      <c r="C1990" s="27" t="str">
        <f>VLOOKUP(B1990,chauffeurslijst!A:B,2,0)</f>
        <v>Van Caelenbergh Tanguy</v>
      </c>
      <c r="D1990" s="81">
        <v>42060</v>
      </c>
      <c r="E1990" s="38" t="s">
        <v>2031</v>
      </c>
      <c r="F1990" s="38">
        <f t="shared" si="66"/>
        <v>2</v>
      </c>
      <c r="G1990" s="22">
        <f t="shared" si="67"/>
        <v>2015</v>
      </c>
      <c r="H1990" s="22">
        <f>COUNTIF(B:B,B1990)</f>
        <v>10</v>
      </c>
      <c r="I1990" t="str">
        <f>VLOOKUP(B1990,'controle 2022'!A:D,4,0)</f>
        <v>In dienst</v>
      </c>
    </row>
    <row r="1991" spans="1:9">
      <c r="A1991" s="47" t="s">
        <v>38</v>
      </c>
      <c r="B1991" s="27">
        <v>26335</v>
      </c>
      <c r="C1991" s="27" t="str">
        <f>VLOOKUP(B1991,chauffeurslijst!A:B,2,0)</f>
        <v>Van Caelenbergh Tanguy</v>
      </c>
      <c r="D1991" s="81">
        <v>42095</v>
      </c>
      <c r="E1991" s="38" t="s">
        <v>2032</v>
      </c>
      <c r="F1991" s="38">
        <f t="shared" si="66"/>
        <v>4</v>
      </c>
      <c r="G1991" s="22">
        <f t="shared" si="67"/>
        <v>2015</v>
      </c>
      <c r="H1991" s="22">
        <f>COUNTIF(B:B,B1991)</f>
        <v>10</v>
      </c>
      <c r="I1991" t="str">
        <f>VLOOKUP(B1991,'controle 2022'!A:D,4,0)</f>
        <v>In dienst</v>
      </c>
    </row>
    <row r="1992" spans="1:9">
      <c r="A1992" s="47" t="s">
        <v>38</v>
      </c>
      <c r="B1992" s="27">
        <v>26335</v>
      </c>
      <c r="C1992" s="27" t="str">
        <f>VLOOKUP(B1992,chauffeurslijst!A:B,2,0)</f>
        <v>Van Caelenbergh Tanguy</v>
      </c>
      <c r="D1992" s="81">
        <v>42097</v>
      </c>
      <c r="E1992" s="38" t="s">
        <v>2033</v>
      </c>
      <c r="F1992" s="38">
        <f t="shared" si="66"/>
        <v>4</v>
      </c>
      <c r="G1992" s="22">
        <f t="shared" si="67"/>
        <v>2015</v>
      </c>
      <c r="H1992" s="22">
        <f>COUNTIF(B:B,B1992)</f>
        <v>10</v>
      </c>
      <c r="I1992" t="str">
        <f>VLOOKUP(B1992,'controle 2022'!A:D,4,0)</f>
        <v>In dienst</v>
      </c>
    </row>
    <row r="1993" spans="1:9">
      <c r="A1993" s="47" t="s">
        <v>38</v>
      </c>
      <c r="B1993" s="27">
        <v>26335</v>
      </c>
      <c r="C1993" s="27" t="str">
        <f>VLOOKUP(B1993,chauffeurslijst!A:B,2,0)</f>
        <v>Van Caelenbergh Tanguy</v>
      </c>
      <c r="D1993" s="81">
        <v>42103</v>
      </c>
      <c r="E1993" s="38" t="s">
        <v>2034</v>
      </c>
      <c r="F1993" s="38">
        <f t="shared" si="66"/>
        <v>4</v>
      </c>
      <c r="G1993" s="22">
        <f t="shared" si="67"/>
        <v>2015</v>
      </c>
      <c r="H1993" s="22">
        <f>COUNTIF(B:B,B1993)</f>
        <v>10</v>
      </c>
      <c r="I1993" t="str">
        <f>VLOOKUP(B1993,'controle 2022'!A:D,4,0)</f>
        <v>In dienst</v>
      </c>
    </row>
    <row r="1994" spans="1:9" ht="30">
      <c r="A1994" s="45" t="s">
        <v>27</v>
      </c>
      <c r="B1994" s="27">
        <v>26335</v>
      </c>
      <c r="C1994" s="27" t="s">
        <v>2035</v>
      </c>
      <c r="D1994" s="81">
        <v>44042</v>
      </c>
      <c r="E1994" s="57" t="s">
        <v>2036</v>
      </c>
      <c r="F1994" s="38">
        <f t="shared" si="66"/>
        <v>7</v>
      </c>
      <c r="G1994" s="22">
        <f t="shared" si="67"/>
        <v>2020</v>
      </c>
      <c r="H1994" s="22">
        <f>COUNTIF(B:B,B1994)</f>
        <v>10</v>
      </c>
      <c r="I1994" t="str">
        <f>VLOOKUP(B1994,'controle 2022'!A:D,4,0)</f>
        <v>In dienst</v>
      </c>
    </row>
    <row r="1995" spans="1:9">
      <c r="A1995" s="47" t="s">
        <v>38</v>
      </c>
      <c r="B1995" s="27">
        <v>26384</v>
      </c>
      <c r="C1995" s="27" t="str">
        <f>VLOOKUP(B1995,chauffeurslijst!A:B,2,0)</f>
        <v>Van Cauwenberg Steven</v>
      </c>
      <c r="D1995" s="81">
        <v>41291</v>
      </c>
      <c r="E1995" s="38" t="s">
        <v>2037</v>
      </c>
      <c r="F1995" s="38">
        <f t="shared" si="66"/>
        <v>1</v>
      </c>
      <c r="G1995" s="22">
        <f t="shared" si="67"/>
        <v>2013</v>
      </c>
      <c r="H1995" s="22">
        <f>COUNTIF(B:B,B1995)</f>
        <v>27</v>
      </c>
      <c r="I1995" t="str">
        <f>VLOOKUP(B1995,'controle 2022'!A:D,4,0)</f>
        <v>In dienst</v>
      </c>
    </row>
    <row r="1996" spans="1:9">
      <c r="A1996" s="45" t="s">
        <v>27</v>
      </c>
      <c r="B1996" s="27">
        <v>26384</v>
      </c>
      <c r="C1996" s="27" t="str">
        <f>VLOOKUP(B1996,chauffeurslijst!A:B,2,0)</f>
        <v>Van Cauwenberg Steven</v>
      </c>
      <c r="D1996" s="81">
        <v>41291</v>
      </c>
      <c r="E1996" s="57">
        <v>41291</v>
      </c>
      <c r="F1996" s="38">
        <f t="shared" si="66"/>
        <v>1</v>
      </c>
      <c r="G1996" s="22">
        <f t="shared" si="67"/>
        <v>2013</v>
      </c>
      <c r="H1996" s="22">
        <f>COUNTIF(B:B,B1996)</f>
        <v>27</v>
      </c>
      <c r="I1996" t="str">
        <f>VLOOKUP(B1996,'controle 2022'!A:D,4,0)</f>
        <v>In dienst</v>
      </c>
    </row>
    <row r="1997" spans="1:9">
      <c r="A1997" s="47" t="s">
        <v>38</v>
      </c>
      <c r="B1997" s="27">
        <v>26384</v>
      </c>
      <c r="C1997" s="27" t="str">
        <f>VLOOKUP(B1997,chauffeurslijst!A:B,2,0)</f>
        <v>Van Cauwenberg Steven</v>
      </c>
      <c r="D1997" s="81">
        <v>41488</v>
      </c>
      <c r="E1997" s="38" t="s">
        <v>499</v>
      </c>
      <c r="F1997" s="38">
        <f t="shared" si="66"/>
        <v>8</v>
      </c>
      <c r="G1997" s="22">
        <f t="shared" si="67"/>
        <v>2013</v>
      </c>
      <c r="H1997" s="22">
        <f>COUNTIF(B:B,B1997)</f>
        <v>27</v>
      </c>
      <c r="I1997" t="str">
        <f>VLOOKUP(B1997,'controle 2022'!A:D,4,0)</f>
        <v>In dienst</v>
      </c>
    </row>
    <row r="1998" spans="1:9">
      <c r="A1998" s="45" t="s">
        <v>9</v>
      </c>
      <c r="B1998" s="27">
        <v>26384</v>
      </c>
      <c r="C1998" s="27" t="str">
        <f>VLOOKUP(B1998,chauffeurslijst!A:B,2,0)</f>
        <v>Van Cauwenberg Steven</v>
      </c>
      <c r="D1998" s="81">
        <v>41703</v>
      </c>
      <c r="E1998" s="38" t="s">
        <v>826</v>
      </c>
      <c r="F1998" s="38">
        <f t="shared" si="66"/>
        <v>3</v>
      </c>
      <c r="G1998" s="22">
        <f t="shared" si="67"/>
        <v>2014</v>
      </c>
      <c r="H1998" s="22">
        <f>COUNTIF(B:B,B1998)</f>
        <v>27</v>
      </c>
      <c r="I1998" t="str">
        <f>VLOOKUP(B1998,'controle 2022'!A:D,4,0)</f>
        <v>In dienst</v>
      </c>
    </row>
    <row r="1999" spans="1:9">
      <c r="A1999" s="47" t="s">
        <v>38</v>
      </c>
      <c r="B1999" s="27">
        <v>26384</v>
      </c>
      <c r="C1999" s="27" t="str">
        <f>VLOOKUP(B1999,chauffeurslijst!A:B,2,0)</f>
        <v>Van Cauwenberg Steven</v>
      </c>
      <c r="D1999" s="81">
        <v>42108</v>
      </c>
      <c r="E1999" s="38" t="s">
        <v>2038</v>
      </c>
      <c r="F1999" s="38">
        <f t="shared" si="66"/>
        <v>4</v>
      </c>
      <c r="G1999" s="22">
        <f t="shared" si="67"/>
        <v>2015</v>
      </c>
      <c r="H1999" s="22">
        <f>COUNTIF(B:B,B1999)</f>
        <v>27</v>
      </c>
      <c r="I1999" t="str">
        <f>VLOOKUP(B1999,'controle 2022'!A:D,4,0)</f>
        <v>In dienst</v>
      </c>
    </row>
    <row r="2000" spans="1:9" ht="30">
      <c r="A2000" s="45" t="s">
        <v>9</v>
      </c>
      <c r="B2000" s="27">
        <v>26384</v>
      </c>
      <c r="C2000" s="27" t="str">
        <f>VLOOKUP(B2000,chauffeurslijst!A:B,2,0)</f>
        <v>Van Cauwenberg Steven</v>
      </c>
      <c r="D2000" s="81">
        <v>42212</v>
      </c>
      <c r="E2000" s="38" t="s">
        <v>2039</v>
      </c>
      <c r="F2000" s="38">
        <f t="shared" si="66"/>
        <v>7</v>
      </c>
      <c r="G2000" s="22">
        <f t="shared" si="67"/>
        <v>2015</v>
      </c>
      <c r="H2000" s="22">
        <f>COUNTIF(B:B,B2000)</f>
        <v>27</v>
      </c>
      <c r="I2000" t="str">
        <f>VLOOKUP(B2000,'controle 2022'!A:D,4,0)</f>
        <v>In dienst</v>
      </c>
    </row>
    <row r="2001" spans="1:9" ht="60">
      <c r="A2001" s="45" t="s">
        <v>27</v>
      </c>
      <c r="B2001" s="27">
        <v>26384</v>
      </c>
      <c r="C2001" s="27" t="str">
        <f>VLOOKUP(B2001,chauffeurslijst!A:B,2,0)</f>
        <v>Van Cauwenberg Steven</v>
      </c>
      <c r="D2001" s="81">
        <v>42234</v>
      </c>
      <c r="E2001" s="38" t="s">
        <v>2040</v>
      </c>
      <c r="F2001" s="38">
        <f t="shared" si="66"/>
        <v>8</v>
      </c>
      <c r="G2001" s="22">
        <f t="shared" si="67"/>
        <v>2015</v>
      </c>
      <c r="H2001" s="22">
        <f>COUNTIF(B:B,B2001)</f>
        <v>27</v>
      </c>
      <c r="I2001" t="str">
        <f>VLOOKUP(B2001,'controle 2022'!A:D,4,0)</f>
        <v>In dienst</v>
      </c>
    </row>
    <row r="2002" spans="1:9" ht="45">
      <c r="A2002" s="45" t="s">
        <v>77</v>
      </c>
      <c r="B2002" s="27">
        <v>26384</v>
      </c>
      <c r="C2002" s="27" t="str">
        <f>VLOOKUP(B2002,chauffeurslijst!A:B,2,0)</f>
        <v>Van Cauwenberg Steven</v>
      </c>
      <c r="D2002" s="81">
        <v>42234</v>
      </c>
      <c r="E2002" s="38" t="s">
        <v>2041</v>
      </c>
      <c r="F2002" s="38">
        <f t="shared" si="66"/>
        <v>8</v>
      </c>
      <c r="G2002" s="22">
        <f t="shared" si="67"/>
        <v>2015</v>
      </c>
      <c r="H2002" s="22">
        <f>COUNTIF(B:B,B2002)</f>
        <v>27</v>
      </c>
      <c r="I2002" t="str">
        <f>VLOOKUP(B2002,'controle 2022'!A:D,4,0)</f>
        <v>In dienst</v>
      </c>
    </row>
    <row r="2003" spans="1:9">
      <c r="A2003" s="45" t="s">
        <v>9</v>
      </c>
      <c r="B2003" s="27">
        <v>26384</v>
      </c>
      <c r="C2003" s="27" t="str">
        <f>VLOOKUP(B2003,chauffeurslijst!A:B,2,0)</f>
        <v>Van Cauwenberg Steven</v>
      </c>
      <c r="D2003" s="81">
        <v>42395</v>
      </c>
      <c r="E2003" s="38" t="s">
        <v>22</v>
      </c>
      <c r="F2003" s="38">
        <f t="shared" si="66"/>
        <v>1</v>
      </c>
      <c r="G2003" s="22">
        <f t="shared" si="67"/>
        <v>2016</v>
      </c>
      <c r="H2003" s="22">
        <f>COUNTIF(B:B,B2003)</f>
        <v>27</v>
      </c>
      <c r="I2003" t="str">
        <f>VLOOKUP(B2003,'controle 2022'!A:D,4,0)</f>
        <v>In dienst</v>
      </c>
    </row>
    <row r="2004" spans="1:9" ht="30">
      <c r="A2004" s="45" t="s">
        <v>27</v>
      </c>
      <c r="B2004" s="27">
        <v>26384</v>
      </c>
      <c r="C2004" s="27" t="str">
        <f>VLOOKUP(B2004,chauffeurslijst!A:B,2,0)</f>
        <v>Van Cauwenberg Steven</v>
      </c>
      <c r="D2004" s="81">
        <v>42499</v>
      </c>
      <c r="E2004" s="38" t="s">
        <v>2042</v>
      </c>
      <c r="F2004" s="38">
        <f t="shared" si="66"/>
        <v>5</v>
      </c>
      <c r="G2004" s="22">
        <f t="shared" si="67"/>
        <v>2016</v>
      </c>
      <c r="H2004" s="22">
        <f>COUNTIF(B:B,B2004)</f>
        <v>27</v>
      </c>
      <c r="I2004" t="str">
        <f>VLOOKUP(B2004,'controle 2022'!A:D,4,0)</f>
        <v>In dienst</v>
      </c>
    </row>
    <row r="2005" spans="1:9" ht="30">
      <c r="A2005" s="45" t="s">
        <v>38</v>
      </c>
      <c r="B2005" s="27">
        <v>26384</v>
      </c>
      <c r="C2005" s="27" t="str">
        <f>VLOOKUP(B2005,chauffeurslijst!A:B,2,0)</f>
        <v>Van Cauwenberg Steven</v>
      </c>
      <c r="D2005" s="81">
        <v>42499</v>
      </c>
      <c r="E2005" s="38" t="s">
        <v>2043</v>
      </c>
      <c r="F2005" s="38">
        <f t="shared" si="66"/>
        <v>5</v>
      </c>
      <c r="G2005" s="22">
        <f t="shared" si="67"/>
        <v>2016</v>
      </c>
      <c r="H2005" s="22">
        <f>COUNTIF(B:B,B2005)</f>
        <v>27</v>
      </c>
      <c r="I2005" t="str">
        <f>VLOOKUP(B2005,'controle 2022'!A:D,4,0)</f>
        <v>In dienst</v>
      </c>
    </row>
    <row r="2006" spans="1:9">
      <c r="A2006" s="45" t="s">
        <v>9</v>
      </c>
      <c r="B2006" s="27">
        <v>26384</v>
      </c>
      <c r="C2006" s="27" t="str">
        <f>VLOOKUP(B2006,chauffeurslijst!A:B,2,0)</f>
        <v>Van Cauwenberg Steven</v>
      </c>
      <c r="D2006" s="81">
        <v>42571</v>
      </c>
      <c r="E2006" s="38" t="s">
        <v>22</v>
      </c>
      <c r="F2006" s="38">
        <f t="shared" si="66"/>
        <v>7</v>
      </c>
      <c r="G2006" s="22">
        <f t="shared" si="67"/>
        <v>2016</v>
      </c>
      <c r="H2006" s="22">
        <f>COUNTIF(B:B,B2006)</f>
        <v>27</v>
      </c>
      <c r="I2006" t="str">
        <f>VLOOKUP(B2006,'controle 2022'!A:D,4,0)</f>
        <v>In dienst</v>
      </c>
    </row>
    <row r="2007" spans="1:9" ht="30">
      <c r="A2007" s="45" t="s">
        <v>65</v>
      </c>
      <c r="B2007" s="27">
        <v>26384</v>
      </c>
      <c r="C2007" s="27" t="str">
        <f>VLOOKUP(B2007,chauffeurslijst!A:B,2,0)</f>
        <v>Van Cauwenberg Steven</v>
      </c>
      <c r="D2007" s="81">
        <v>42639</v>
      </c>
      <c r="E2007" s="38" t="s">
        <v>2044</v>
      </c>
      <c r="F2007" s="38">
        <f t="shared" si="66"/>
        <v>9</v>
      </c>
      <c r="G2007" s="22">
        <f t="shared" si="67"/>
        <v>2016</v>
      </c>
      <c r="H2007" s="22">
        <f>COUNTIF(B:B,B2007)</f>
        <v>27</v>
      </c>
      <c r="I2007" t="str">
        <f>VLOOKUP(B2007,'controle 2022'!A:D,4,0)</f>
        <v>In dienst</v>
      </c>
    </row>
    <row r="2008" spans="1:9">
      <c r="A2008" s="45" t="s">
        <v>9</v>
      </c>
      <c r="B2008" s="27">
        <v>26384</v>
      </c>
      <c r="C2008" s="27" t="str">
        <f>VLOOKUP(B2008,chauffeurslijst!A:B,2,0)</f>
        <v>Van Cauwenberg Steven</v>
      </c>
      <c r="D2008" s="81">
        <v>42754</v>
      </c>
      <c r="E2008" s="38" t="s">
        <v>2045</v>
      </c>
      <c r="F2008" s="38">
        <f t="shared" ref="F2008:F2071" si="68">MONTH(D2008)</f>
        <v>1</v>
      </c>
      <c r="G2008" s="22">
        <f t="shared" ref="G2008:G2071" si="69">YEAR(D2008)</f>
        <v>2017</v>
      </c>
      <c r="H2008" s="22">
        <f>COUNTIF(B:B,B2008)</f>
        <v>27</v>
      </c>
      <c r="I2008" t="str">
        <f>VLOOKUP(B2008,'controle 2022'!A:D,4,0)</f>
        <v>In dienst</v>
      </c>
    </row>
    <row r="2009" spans="1:9" ht="75">
      <c r="A2009" s="45" t="s">
        <v>25</v>
      </c>
      <c r="B2009" s="27">
        <v>26384</v>
      </c>
      <c r="C2009" s="27" t="str">
        <f>VLOOKUP(B2009,chauffeurslijst!A:B,2,0)</f>
        <v>Van Cauwenberg Steven</v>
      </c>
      <c r="D2009" s="81">
        <v>42762</v>
      </c>
      <c r="E2009" s="38" t="s">
        <v>2046</v>
      </c>
      <c r="F2009" s="38">
        <f t="shared" si="68"/>
        <v>1</v>
      </c>
      <c r="G2009" s="22">
        <f t="shared" si="69"/>
        <v>2017</v>
      </c>
      <c r="H2009" s="22">
        <f>COUNTIF(B:B,B2009)</f>
        <v>27</v>
      </c>
      <c r="I2009" t="str">
        <f>VLOOKUP(B2009,'controle 2022'!A:D,4,0)</f>
        <v>In dienst</v>
      </c>
    </row>
    <row r="2010" spans="1:9" ht="75">
      <c r="A2010" s="47" t="s">
        <v>23</v>
      </c>
      <c r="B2010" s="27">
        <v>26384</v>
      </c>
      <c r="C2010" s="27" t="str">
        <f>VLOOKUP(B2010,chauffeurslijst!A:B,2,0)</f>
        <v>Van Cauwenberg Steven</v>
      </c>
      <c r="D2010" s="81">
        <v>42870</v>
      </c>
      <c r="E2010" s="38" t="s">
        <v>2047</v>
      </c>
      <c r="F2010" s="38">
        <f t="shared" si="68"/>
        <v>5</v>
      </c>
      <c r="G2010" s="22">
        <f t="shared" si="69"/>
        <v>2017</v>
      </c>
      <c r="H2010" s="22">
        <f>COUNTIF(B:B,B2010)</f>
        <v>27</v>
      </c>
      <c r="I2010" t="str">
        <f>VLOOKUP(B2010,'controle 2022'!A:D,4,0)</f>
        <v>In dienst</v>
      </c>
    </row>
    <row r="2011" spans="1:9">
      <c r="A2011" s="45" t="s">
        <v>79</v>
      </c>
      <c r="B2011" s="27">
        <v>26384</v>
      </c>
      <c r="C2011" s="27" t="str">
        <f>VLOOKUP(B2011,chauffeurslijst!A:B,2,0)</f>
        <v>Van Cauwenberg Steven</v>
      </c>
      <c r="D2011" s="81">
        <v>43179</v>
      </c>
      <c r="E2011" s="38" t="s">
        <v>2048</v>
      </c>
      <c r="F2011" s="38">
        <f t="shared" si="68"/>
        <v>3</v>
      </c>
      <c r="G2011" s="22">
        <f t="shared" si="69"/>
        <v>2018</v>
      </c>
      <c r="H2011" s="22">
        <f>COUNTIF(B:B,B2011)</f>
        <v>27</v>
      </c>
      <c r="I2011" t="str">
        <f>VLOOKUP(B2011,'controle 2022'!A:D,4,0)</f>
        <v>In dienst</v>
      </c>
    </row>
    <row r="2012" spans="1:9">
      <c r="A2012" s="45" t="s">
        <v>128</v>
      </c>
      <c r="B2012" s="27">
        <v>26384</v>
      </c>
      <c r="C2012" s="27" t="s">
        <v>2049</v>
      </c>
      <c r="D2012" s="81">
        <v>43857</v>
      </c>
      <c r="E2012" s="57" t="s">
        <v>2050</v>
      </c>
      <c r="F2012" s="38">
        <f t="shared" si="68"/>
        <v>1</v>
      </c>
      <c r="G2012" s="22">
        <f t="shared" si="69"/>
        <v>2020</v>
      </c>
      <c r="H2012" s="22">
        <f>COUNTIF(B:B,B2012)</f>
        <v>27</v>
      </c>
      <c r="I2012" t="str">
        <f>VLOOKUP(B2012,'controle 2022'!A:D,4,0)</f>
        <v>In dienst</v>
      </c>
    </row>
    <row r="2013" spans="1:9" ht="60">
      <c r="A2013" s="45" t="s">
        <v>128</v>
      </c>
      <c r="B2013" s="27">
        <v>26384</v>
      </c>
      <c r="C2013" s="27" t="s">
        <v>2049</v>
      </c>
      <c r="D2013" s="81">
        <v>43977</v>
      </c>
      <c r="E2013" s="57" t="s">
        <v>2051</v>
      </c>
      <c r="F2013" s="38">
        <f t="shared" si="68"/>
        <v>5</v>
      </c>
      <c r="G2013" s="22">
        <f t="shared" si="69"/>
        <v>2020</v>
      </c>
      <c r="H2013" s="22">
        <f>COUNTIF(B:B,B2013)</f>
        <v>27</v>
      </c>
      <c r="I2013" t="str">
        <f>VLOOKUP(B2013,'controle 2022'!A:D,4,0)</f>
        <v>In dienst</v>
      </c>
    </row>
    <row r="2014" spans="1:9" ht="45">
      <c r="A2014" s="45" t="s">
        <v>128</v>
      </c>
      <c r="B2014" s="27">
        <v>26384</v>
      </c>
      <c r="C2014" s="27" t="s">
        <v>2049</v>
      </c>
      <c r="D2014" s="81">
        <v>44046</v>
      </c>
      <c r="E2014" s="57" t="s">
        <v>2052</v>
      </c>
      <c r="F2014" s="38">
        <f t="shared" si="68"/>
        <v>8</v>
      </c>
      <c r="G2014" s="22">
        <f t="shared" si="69"/>
        <v>2020</v>
      </c>
      <c r="H2014" s="22">
        <f>COUNTIF(B:B,B2014)</f>
        <v>27</v>
      </c>
      <c r="I2014" t="str">
        <f>VLOOKUP(B2014,'controle 2022'!A:D,4,0)</f>
        <v>In dienst</v>
      </c>
    </row>
    <row r="2015" spans="1:9" ht="30">
      <c r="A2015" s="45" t="s">
        <v>128</v>
      </c>
      <c r="B2015" s="27">
        <v>26384</v>
      </c>
      <c r="C2015" s="27" t="s">
        <v>2049</v>
      </c>
      <c r="D2015" s="81">
        <v>44158</v>
      </c>
      <c r="E2015" s="57" t="s">
        <v>2053</v>
      </c>
      <c r="F2015" s="38">
        <f t="shared" si="68"/>
        <v>11</v>
      </c>
      <c r="G2015" s="22">
        <f t="shared" si="69"/>
        <v>2020</v>
      </c>
      <c r="H2015" s="22">
        <f>COUNTIF(B:B,B2015)</f>
        <v>27</v>
      </c>
      <c r="I2015" t="str">
        <f>VLOOKUP(B2015,'controle 2022'!A:D,4,0)</f>
        <v>In dienst</v>
      </c>
    </row>
    <row r="2016" spans="1:9">
      <c r="A2016" s="45" t="s">
        <v>128</v>
      </c>
      <c r="B2016" s="27">
        <v>26384</v>
      </c>
      <c r="C2016" s="27" t="s">
        <v>2049</v>
      </c>
      <c r="D2016" s="81">
        <v>44253</v>
      </c>
      <c r="E2016" s="57" t="s">
        <v>2054</v>
      </c>
      <c r="F2016" s="38">
        <f t="shared" si="68"/>
        <v>2</v>
      </c>
      <c r="G2016" s="22">
        <f t="shared" si="69"/>
        <v>2021</v>
      </c>
      <c r="H2016" s="22">
        <f>COUNTIF(B:B,B2016)</f>
        <v>27</v>
      </c>
      <c r="I2016" t="str">
        <f>VLOOKUP(B2016,'controle 2022'!A:D,4,0)</f>
        <v>In dienst</v>
      </c>
    </row>
    <row r="2017" spans="1:9" ht="240">
      <c r="A2017" s="45" t="s">
        <v>128</v>
      </c>
      <c r="B2017" s="27">
        <v>26384</v>
      </c>
      <c r="C2017" s="27" t="s">
        <v>2049</v>
      </c>
      <c r="D2017" s="81">
        <v>44343</v>
      </c>
      <c r="E2017" s="57" t="s">
        <v>2055</v>
      </c>
      <c r="F2017" s="38">
        <f t="shared" si="68"/>
        <v>5</v>
      </c>
      <c r="G2017" s="22">
        <f t="shared" si="69"/>
        <v>2021</v>
      </c>
      <c r="H2017" s="22">
        <f>COUNTIF(B:B,B2017)</f>
        <v>27</v>
      </c>
      <c r="I2017" t="str">
        <f>VLOOKUP(B2017,'controle 2022'!A:D,4,0)</f>
        <v>In dienst</v>
      </c>
    </row>
    <row r="2018" spans="1:9">
      <c r="A2018" s="45" t="s">
        <v>128</v>
      </c>
      <c r="B2018" s="27">
        <v>26384</v>
      </c>
      <c r="C2018" s="27" t="s">
        <v>2049</v>
      </c>
      <c r="D2018" s="81">
        <v>44347</v>
      </c>
      <c r="E2018" s="57" t="s">
        <v>2056</v>
      </c>
      <c r="F2018" s="38">
        <f t="shared" si="68"/>
        <v>5</v>
      </c>
      <c r="G2018" s="22">
        <f t="shared" si="69"/>
        <v>2021</v>
      </c>
      <c r="H2018" s="22">
        <f>COUNTIF(B:B,B2018)</f>
        <v>27</v>
      </c>
      <c r="I2018" t="str">
        <f>VLOOKUP(B2018,'controle 2022'!A:D,4,0)</f>
        <v>In dienst</v>
      </c>
    </row>
    <row r="2019" spans="1:9" ht="45">
      <c r="A2019" s="45" t="s">
        <v>128</v>
      </c>
      <c r="B2019" s="27">
        <v>26384</v>
      </c>
      <c r="C2019" s="27" t="s">
        <v>2049</v>
      </c>
      <c r="D2019" s="81">
        <v>45022</v>
      </c>
      <c r="E2019" s="57" t="s">
        <v>2057</v>
      </c>
      <c r="F2019" s="38">
        <f t="shared" si="68"/>
        <v>4</v>
      </c>
      <c r="G2019" s="22">
        <f t="shared" si="69"/>
        <v>2023</v>
      </c>
      <c r="H2019" s="22">
        <f>COUNTIF(B:B,B2019)</f>
        <v>27</v>
      </c>
      <c r="I2019" t="str">
        <f>VLOOKUP(B2019,'controle 2022'!A:D,4,0)</f>
        <v>In dienst</v>
      </c>
    </row>
    <row r="2020" spans="1:9" ht="45">
      <c r="A2020" s="45" t="s">
        <v>128</v>
      </c>
      <c r="B2020" s="27">
        <v>26384</v>
      </c>
      <c r="C2020" s="27" t="s">
        <v>2049</v>
      </c>
      <c r="D2020" s="81">
        <v>45078</v>
      </c>
      <c r="E2020" s="57" t="s">
        <v>2058</v>
      </c>
      <c r="F2020" s="38">
        <f t="shared" si="68"/>
        <v>6</v>
      </c>
      <c r="G2020" s="22">
        <f t="shared" si="69"/>
        <v>2023</v>
      </c>
      <c r="H2020" s="22">
        <f>COUNTIF(B:B,B2020)</f>
        <v>27</v>
      </c>
      <c r="I2020" t="str">
        <f>VLOOKUP(B2020,'controle 2022'!A:D,4,0)</f>
        <v>In dienst</v>
      </c>
    </row>
    <row r="2021" spans="1:9">
      <c r="A2021" s="45" t="s">
        <v>128</v>
      </c>
      <c r="B2021" s="27">
        <v>26384</v>
      </c>
      <c r="C2021" s="27" t="s">
        <v>2049</v>
      </c>
      <c r="D2021" s="81">
        <v>45468</v>
      </c>
      <c r="E2021" s="57" t="s">
        <v>2059</v>
      </c>
      <c r="F2021" s="38">
        <f t="shared" si="68"/>
        <v>6</v>
      </c>
      <c r="G2021" s="22">
        <f t="shared" si="69"/>
        <v>2024</v>
      </c>
      <c r="H2021" s="22">
        <f>COUNTIF(B:B,B2021)</f>
        <v>27</v>
      </c>
      <c r="I2021" t="str">
        <f>VLOOKUP(B2021,'controle 2022'!A:D,4,0)</f>
        <v>In dienst</v>
      </c>
    </row>
    <row r="2022" spans="1:9">
      <c r="A2022" s="47" t="s">
        <v>38</v>
      </c>
      <c r="B2022" s="27">
        <v>26386</v>
      </c>
      <c r="C2022" s="27" t="str">
        <f>VLOOKUP(B2022,chauffeurslijst!A:B,2,0)</f>
        <v>Frans Filip</v>
      </c>
      <c r="D2022" s="81">
        <v>41185</v>
      </c>
      <c r="E2022" s="38" t="s">
        <v>2060</v>
      </c>
      <c r="F2022" s="38">
        <f t="shared" si="68"/>
        <v>10</v>
      </c>
      <c r="G2022" s="22">
        <f t="shared" si="69"/>
        <v>2012</v>
      </c>
      <c r="H2022" s="22">
        <f>COUNTIF(B:B,B2022)</f>
        <v>15</v>
      </c>
      <c r="I2022" t="str">
        <f>VLOOKUP(B2022,'controle 2022'!A:D,4,0)</f>
        <v>In dienst</v>
      </c>
    </row>
    <row r="2023" spans="1:9">
      <c r="A2023" s="45" t="s">
        <v>27</v>
      </c>
      <c r="B2023" s="27">
        <v>26386</v>
      </c>
      <c r="C2023" s="27" t="str">
        <f>VLOOKUP(B2023,chauffeurslijst!A:B,2,0)</f>
        <v>Frans Filip</v>
      </c>
      <c r="D2023" s="81">
        <v>41246</v>
      </c>
      <c r="E2023" s="57">
        <v>41185</v>
      </c>
      <c r="F2023" s="38">
        <f t="shared" si="68"/>
        <v>12</v>
      </c>
      <c r="G2023" s="22">
        <f t="shared" si="69"/>
        <v>2012</v>
      </c>
      <c r="H2023" s="22">
        <f>COUNTIF(B:B,B2023)</f>
        <v>15</v>
      </c>
      <c r="I2023" t="str">
        <f>VLOOKUP(B2023,'controle 2022'!A:D,4,0)</f>
        <v>In dienst</v>
      </c>
    </row>
    <row r="2024" spans="1:9">
      <c r="A2024" s="47" t="s">
        <v>38</v>
      </c>
      <c r="B2024" s="27">
        <v>26386</v>
      </c>
      <c r="C2024" s="27" t="str">
        <f>VLOOKUP(B2024,chauffeurslijst!A:B,2,0)</f>
        <v>Frans Filip</v>
      </c>
      <c r="D2024" s="81">
        <v>41488</v>
      </c>
      <c r="E2024" s="38" t="s">
        <v>499</v>
      </c>
      <c r="F2024" s="38">
        <f t="shared" si="68"/>
        <v>8</v>
      </c>
      <c r="G2024" s="22">
        <f t="shared" si="69"/>
        <v>2013</v>
      </c>
      <c r="H2024" s="22">
        <f>COUNTIF(B:B,B2024)</f>
        <v>15</v>
      </c>
      <c r="I2024" t="str">
        <f>VLOOKUP(B2024,'controle 2022'!A:D,4,0)</f>
        <v>In dienst</v>
      </c>
    </row>
    <row r="2025" spans="1:9">
      <c r="A2025" s="47" t="s">
        <v>38</v>
      </c>
      <c r="B2025" s="27">
        <v>26386</v>
      </c>
      <c r="C2025" s="27" t="str">
        <f>VLOOKUP(B2025,chauffeurslijst!A:B,2,0)</f>
        <v>Frans Filip</v>
      </c>
      <c r="D2025" s="81">
        <v>41491</v>
      </c>
      <c r="E2025" s="38" t="s">
        <v>2061</v>
      </c>
      <c r="F2025" s="38">
        <f t="shared" si="68"/>
        <v>8</v>
      </c>
      <c r="G2025" s="22">
        <f t="shared" si="69"/>
        <v>2013</v>
      </c>
      <c r="H2025" s="22">
        <f>COUNTIF(B:B,B2025)</f>
        <v>15</v>
      </c>
      <c r="I2025" t="str">
        <f>VLOOKUP(B2025,'controle 2022'!A:D,4,0)</f>
        <v>In dienst</v>
      </c>
    </row>
    <row r="2026" spans="1:9">
      <c r="A2026" s="47" t="s">
        <v>38</v>
      </c>
      <c r="B2026" s="27">
        <v>26386</v>
      </c>
      <c r="C2026" s="27" t="str">
        <f>VLOOKUP(B2026,chauffeurslijst!A:B,2,0)</f>
        <v>Frans Filip</v>
      </c>
      <c r="D2026" s="83">
        <v>41548</v>
      </c>
      <c r="E2026" s="38" t="s">
        <v>2062</v>
      </c>
      <c r="F2026" s="38">
        <f t="shared" si="68"/>
        <v>10</v>
      </c>
      <c r="G2026" s="22">
        <f t="shared" si="69"/>
        <v>2013</v>
      </c>
      <c r="H2026" s="22">
        <f>COUNTIF(B:B,B2026)</f>
        <v>15</v>
      </c>
      <c r="I2026" t="str">
        <f>VLOOKUP(B2026,'controle 2022'!A:D,4,0)</f>
        <v>In dienst</v>
      </c>
    </row>
    <row r="2027" spans="1:9" ht="30">
      <c r="A2027" s="47" t="s">
        <v>38</v>
      </c>
      <c r="B2027" s="27">
        <v>26386</v>
      </c>
      <c r="C2027" s="27" t="str">
        <f>VLOOKUP(B2027,chauffeurslijst!A:B,2,0)</f>
        <v>Frans Filip</v>
      </c>
      <c r="D2027" s="81">
        <v>41655</v>
      </c>
      <c r="E2027" s="38" t="s">
        <v>2063</v>
      </c>
      <c r="F2027" s="38">
        <f t="shared" si="68"/>
        <v>1</v>
      </c>
      <c r="G2027" s="22">
        <f t="shared" si="69"/>
        <v>2014</v>
      </c>
      <c r="H2027" s="22">
        <f>COUNTIF(B:B,B2027)</f>
        <v>15</v>
      </c>
      <c r="I2027" t="str">
        <f>VLOOKUP(B2027,'controle 2022'!A:D,4,0)</f>
        <v>In dienst</v>
      </c>
    </row>
    <row r="2028" spans="1:9">
      <c r="A2028" s="47" t="s">
        <v>38</v>
      </c>
      <c r="B2028" s="27">
        <v>26386</v>
      </c>
      <c r="C2028" s="27" t="str">
        <f>VLOOKUP(B2028,chauffeurslijst!A:B,2,0)</f>
        <v>Frans Filip</v>
      </c>
      <c r="D2028" s="81">
        <v>41695</v>
      </c>
      <c r="E2028" s="38" t="s">
        <v>500</v>
      </c>
      <c r="F2028" s="38">
        <f t="shared" si="68"/>
        <v>2</v>
      </c>
      <c r="G2028" s="22">
        <f t="shared" si="69"/>
        <v>2014</v>
      </c>
      <c r="H2028" s="22">
        <f>COUNTIF(B:B,B2028)</f>
        <v>15</v>
      </c>
      <c r="I2028" t="str">
        <f>VLOOKUP(B2028,'controle 2022'!A:D,4,0)</f>
        <v>In dienst</v>
      </c>
    </row>
    <row r="2029" spans="1:9" ht="45">
      <c r="A2029" s="47" t="s">
        <v>38</v>
      </c>
      <c r="B2029" s="27">
        <v>26386</v>
      </c>
      <c r="C2029" s="27" t="str">
        <f>VLOOKUP(B2029,chauffeurslijst!A:B,2,0)</f>
        <v>Frans Filip</v>
      </c>
      <c r="D2029" s="81">
        <v>41704</v>
      </c>
      <c r="E2029" s="38" t="s">
        <v>2064</v>
      </c>
      <c r="F2029" s="38">
        <f t="shared" si="68"/>
        <v>3</v>
      </c>
      <c r="G2029" s="22">
        <f t="shared" si="69"/>
        <v>2014</v>
      </c>
      <c r="H2029" s="22">
        <f>COUNTIF(B:B,B2029)</f>
        <v>15</v>
      </c>
      <c r="I2029" t="str">
        <f>VLOOKUP(B2029,'controle 2022'!A:D,4,0)</f>
        <v>In dienst</v>
      </c>
    </row>
    <row r="2030" spans="1:9" ht="30">
      <c r="A2030" s="45" t="s">
        <v>77</v>
      </c>
      <c r="B2030" s="27">
        <v>26386</v>
      </c>
      <c r="C2030" s="27" t="str">
        <f>VLOOKUP(B2030,chauffeurslijst!A:B,2,0)</f>
        <v>Frans Filip</v>
      </c>
      <c r="D2030" s="81">
        <v>41704</v>
      </c>
      <c r="E2030" s="38" t="s">
        <v>2065</v>
      </c>
      <c r="F2030" s="38">
        <f t="shared" si="68"/>
        <v>3</v>
      </c>
      <c r="G2030" s="22">
        <f t="shared" si="69"/>
        <v>2014</v>
      </c>
      <c r="H2030" s="22">
        <f>COUNTIF(B:B,B2030)</f>
        <v>15</v>
      </c>
      <c r="I2030" t="str">
        <f>VLOOKUP(B2030,'controle 2022'!A:D,4,0)</f>
        <v>In dienst</v>
      </c>
    </row>
    <row r="2031" spans="1:9" ht="30">
      <c r="A2031" s="47" t="s">
        <v>38</v>
      </c>
      <c r="B2031" s="27">
        <v>26386</v>
      </c>
      <c r="C2031" s="27" t="str">
        <f>VLOOKUP(B2031,chauffeurslijst!A:B,2,0)</f>
        <v>Frans Filip</v>
      </c>
      <c r="D2031" s="81">
        <v>42020</v>
      </c>
      <c r="E2031" s="38" t="s">
        <v>2066</v>
      </c>
      <c r="F2031" s="38">
        <f t="shared" si="68"/>
        <v>1</v>
      </c>
      <c r="G2031" s="22">
        <f t="shared" si="69"/>
        <v>2015</v>
      </c>
      <c r="H2031" s="22">
        <f>COUNTIF(B:B,B2031)</f>
        <v>15</v>
      </c>
      <c r="I2031" t="str">
        <f>VLOOKUP(B2031,'controle 2022'!A:D,4,0)</f>
        <v>In dienst</v>
      </c>
    </row>
    <row r="2032" spans="1:9" ht="60">
      <c r="A2032" s="45" t="s">
        <v>14</v>
      </c>
      <c r="B2032" s="27">
        <v>26386</v>
      </c>
      <c r="C2032" s="27" t="str">
        <f>VLOOKUP(B2032,chauffeurslijst!A:B,2,0)</f>
        <v>Frans Filip</v>
      </c>
      <c r="D2032" s="81">
        <v>42122</v>
      </c>
      <c r="E2032" s="35" t="s">
        <v>2067</v>
      </c>
      <c r="F2032" s="38">
        <f t="shared" si="68"/>
        <v>4</v>
      </c>
      <c r="G2032" s="22">
        <f t="shared" si="69"/>
        <v>2015</v>
      </c>
      <c r="H2032" s="22">
        <f>COUNTIF(B:B,B2032)</f>
        <v>15</v>
      </c>
      <c r="I2032" t="str">
        <f>VLOOKUP(B2032,'controle 2022'!A:D,4,0)</f>
        <v>In dienst</v>
      </c>
    </row>
    <row r="2033" spans="1:9" ht="30">
      <c r="A2033" s="47" t="s">
        <v>38</v>
      </c>
      <c r="B2033" s="27">
        <v>26386</v>
      </c>
      <c r="C2033" s="27" t="str">
        <f>VLOOKUP(B2033,chauffeurslijst!A:B,2,0)</f>
        <v>Frans Filip</v>
      </c>
      <c r="D2033" s="81">
        <v>42122</v>
      </c>
      <c r="E2033" s="38" t="s">
        <v>2068</v>
      </c>
      <c r="F2033" s="38">
        <f t="shared" si="68"/>
        <v>4</v>
      </c>
      <c r="G2033" s="22">
        <f t="shared" si="69"/>
        <v>2015</v>
      </c>
      <c r="H2033" s="22">
        <f>COUNTIF(B:B,B2033)</f>
        <v>15</v>
      </c>
      <c r="I2033" t="str">
        <f>VLOOKUP(B2033,'controle 2022'!A:D,4,0)</f>
        <v>In dienst</v>
      </c>
    </row>
    <row r="2034" spans="1:9" ht="30">
      <c r="A2034" s="47" t="s">
        <v>38</v>
      </c>
      <c r="B2034" s="27">
        <v>26386</v>
      </c>
      <c r="C2034" s="27" t="str">
        <f>VLOOKUP(B2034,chauffeurslijst!A:B,2,0)</f>
        <v>Frans Filip</v>
      </c>
      <c r="D2034" s="81">
        <v>42153</v>
      </c>
      <c r="E2034" s="38" t="s">
        <v>2069</v>
      </c>
      <c r="F2034" s="38">
        <f t="shared" si="68"/>
        <v>5</v>
      </c>
      <c r="G2034" s="22">
        <f t="shared" si="69"/>
        <v>2015</v>
      </c>
      <c r="H2034" s="22">
        <f>COUNTIF(B:B,B2034)</f>
        <v>15</v>
      </c>
      <c r="I2034" t="str">
        <f>VLOOKUP(B2034,'controle 2022'!A:D,4,0)</f>
        <v>In dienst</v>
      </c>
    </row>
    <row r="2035" spans="1:9" ht="45">
      <c r="A2035" s="47" t="s">
        <v>147</v>
      </c>
      <c r="B2035" s="27">
        <v>26386</v>
      </c>
      <c r="C2035" s="27" t="str">
        <f>VLOOKUP(B2035,chauffeurslijst!A:B,2,0)</f>
        <v>Frans Filip</v>
      </c>
      <c r="D2035" s="83">
        <v>43084</v>
      </c>
      <c r="E2035" s="38" t="s">
        <v>2070</v>
      </c>
      <c r="F2035" s="38">
        <f t="shared" si="68"/>
        <v>12</v>
      </c>
      <c r="G2035" s="22">
        <f t="shared" si="69"/>
        <v>2017</v>
      </c>
      <c r="H2035" s="22">
        <f>COUNTIF(B:B,B2035)</f>
        <v>15</v>
      </c>
      <c r="I2035" t="str">
        <f>VLOOKUP(B2035,'controle 2022'!A:D,4,0)</f>
        <v>In dienst</v>
      </c>
    </row>
    <row r="2036" spans="1:9">
      <c r="A2036" s="47" t="s">
        <v>1209</v>
      </c>
      <c r="B2036" s="27">
        <v>26386</v>
      </c>
      <c r="C2036" s="27" t="s">
        <v>2071</v>
      </c>
      <c r="D2036" s="83">
        <v>44278</v>
      </c>
      <c r="E2036" s="38" t="s">
        <v>1211</v>
      </c>
      <c r="F2036" s="38">
        <f t="shared" si="68"/>
        <v>3</v>
      </c>
      <c r="G2036" s="22">
        <f t="shared" si="69"/>
        <v>2021</v>
      </c>
      <c r="H2036" s="22">
        <f>COUNTIF(B:B,B2036)</f>
        <v>15</v>
      </c>
      <c r="I2036" t="str">
        <f>VLOOKUP(B2036,'controle 2022'!A:D,4,0)</f>
        <v>In dienst</v>
      </c>
    </row>
    <row r="2037" spans="1:9">
      <c r="A2037" s="45" t="s">
        <v>27</v>
      </c>
      <c r="B2037" s="27">
        <v>26521</v>
      </c>
      <c r="C2037" s="27" t="str">
        <f>VLOOKUP(B2037,chauffeurslijst!A:B,2,0)</f>
        <v>Siderov Miroslav</v>
      </c>
      <c r="D2037" s="81">
        <v>41241</v>
      </c>
      <c r="E2037" s="38" t="s">
        <v>2072</v>
      </c>
      <c r="F2037" s="38">
        <f t="shared" si="68"/>
        <v>11</v>
      </c>
      <c r="G2037" s="22">
        <f t="shared" si="69"/>
        <v>2012</v>
      </c>
      <c r="H2037" s="22">
        <f>COUNTIF(B:B,B2037)</f>
        <v>26</v>
      </c>
      <c r="I2037" t="str">
        <f>VLOOKUP(B2037,'controle 2022'!A:D,4,0)</f>
        <v>In dienst</v>
      </c>
    </row>
    <row r="2038" spans="1:9">
      <c r="A2038" s="45" t="s">
        <v>27</v>
      </c>
      <c r="B2038" s="27">
        <v>26521</v>
      </c>
      <c r="C2038" s="27" t="str">
        <f>VLOOKUP(B2038,chauffeurslijst!A:B,2,0)</f>
        <v>Siderov Miroslav</v>
      </c>
      <c r="D2038" s="81">
        <v>41298</v>
      </c>
      <c r="E2038" s="38" t="s">
        <v>2073</v>
      </c>
      <c r="F2038" s="38">
        <f t="shared" si="68"/>
        <v>1</v>
      </c>
      <c r="G2038" s="22">
        <f t="shared" si="69"/>
        <v>2013</v>
      </c>
      <c r="H2038" s="22">
        <f>COUNTIF(B:B,B2038)</f>
        <v>26</v>
      </c>
      <c r="I2038" t="str">
        <f>VLOOKUP(B2038,'controle 2022'!A:D,4,0)</f>
        <v>In dienst</v>
      </c>
    </row>
    <row r="2039" spans="1:9" ht="90">
      <c r="A2039" s="45" t="s">
        <v>67</v>
      </c>
      <c r="B2039" s="27">
        <v>26521</v>
      </c>
      <c r="C2039" s="27" t="str">
        <f>VLOOKUP(B2039,chauffeurslijst!A:B,2,0)</f>
        <v>Siderov Miroslav</v>
      </c>
      <c r="D2039" s="81">
        <v>41512</v>
      </c>
      <c r="E2039" s="38" t="s">
        <v>2074</v>
      </c>
      <c r="F2039" s="38">
        <f t="shared" si="68"/>
        <v>8</v>
      </c>
      <c r="G2039" s="22">
        <f t="shared" si="69"/>
        <v>2013</v>
      </c>
      <c r="H2039" s="22">
        <f>COUNTIF(B:B,B2039)</f>
        <v>26</v>
      </c>
      <c r="I2039" t="str">
        <f>VLOOKUP(B2039,'controle 2022'!A:D,4,0)</f>
        <v>In dienst</v>
      </c>
    </row>
    <row r="2040" spans="1:9">
      <c r="A2040" s="45" t="s">
        <v>9</v>
      </c>
      <c r="B2040" s="27">
        <v>26521</v>
      </c>
      <c r="C2040" s="27" t="str">
        <f>VLOOKUP(B2040,chauffeurslijst!A:B,2,0)</f>
        <v>Siderov Miroslav</v>
      </c>
      <c r="D2040" s="81">
        <v>41582</v>
      </c>
      <c r="E2040" s="38" t="s">
        <v>138</v>
      </c>
      <c r="F2040" s="38">
        <f t="shared" si="68"/>
        <v>11</v>
      </c>
      <c r="G2040" s="22">
        <f t="shared" si="69"/>
        <v>2013</v>
      </c>
      <c r="H2040" s="22">
        <f>COUNTIF(B:B,B2040)</f>
        <v>26</v>
      </c>
      <c r="I2040" t="str">
        <f>VLOOKUP(B2040,'controle 2022'!A:D,4,0)</f>
        <v>In dienst</v>
      </c>
    </row>
    <row r="2041" spans="1:9">
      <c r="A2041" s="45" t="s">
        <v>27</v>
      </c>
      <c r="B2041" s="27">
        <v>26521</v>
      </c>
      <c r="C2041" s="27" t="str">
        <f>VLOOKUP(B2041,chauffeurslijst!A:B,2,0)</f>
        <v>Siderov Miroslav</v>
      </c>
      <c r="D2041" s="81">
        <v>41684</v>
      </c>
      <c r="E2041" s="38" t="s">
        <v>2075</v>
      </c>
      <c r="F2041" s="38">
        <f t="shared" si="68"/>
        <v>2</v>
      </c>
      <c r="G2041" s="22">
        <f t="shared" si="69"/>
        <v>2014</v>
      </c>
      <c r="H2041" s="22">
        <f>COUNTIF(B:B,B2041)</f>
        <v>26</v>
      </c>
      <c r="I2041" t="str">
        <f>VLOOKUP(B2041,'controle 2022'!A:D,4,0)</f>
        <v>In dienst</v>
      </c>
    </row>
    <row r="2042" spans="1:9">
      <c r="A2042" s="45" t="s">
        <v>65</v>
      </c>
      <c r="B2042" s="27">
        <v>26521</v>
      </c>
      <c r="C2042" s="27" t="str">
        <f>VLOOKUP(B2042,chauffeurslijst!A:B,2,0)</f>
        <v>Siderov Miroslav</v>
      </c>
      <c r="D2042" s="81">
        <v>41722</v>
      </c>
      <c r="E2042" s="57">
        <v>41722</v>
      </c>
      <c r="F2042" s="38">
        <f t="shared" si="68"/>
        <v>3</v>
      </c>
      <c r="G2042" s="22">
        <f t="shared" si="69"/>
        <v>2014</v>
      </c>
      <c r="H2042" s="22">
        <f>COUNTIF(B:B,B2042)</f>
        <v>26</v>
      </c>
      <c r="I2042" t="str">
        <f>VLOOKUP(B2042,'controle 2022'!A:D,4,0)</f>
        <v>In dienst</v>
      </c>
    </row>
    <row r="2043" spans="1:9">
      <c r="A2043" s="45" t="s">
        <v>9</v>
      </c>
      <c r="B2043" s="27">
        <v>26521</v>
      </c>
      <c r="C2043" s="27" t="str">
        <f>VLOOKUP(B2043,chauffeurslijst!A:B,2,0)</f>
        <v>Siderov Miroslav</v>
      </c>
      <c r="D2043" s="81">
        <v>41806</v>
      </c>
      <c r="E2043" s="38" t="s">
        <v>2076</v>
      </c>
      <c r="F2043" s="38">
        <f t="shared" si="68"/>
        <v>6</v>
      </c>
      <c r="G2043" s="22">
        <f t="shared" si="69"/>
        <v>2014</v>
      </c>
      <c r="H2043" s="22">
        <f>COUNTIF(B:B,B2043)</f>
        <v>26</v>
      </c>
      <c r="I2043" t="str">
        <f>VLOOKUP(B2043,'controle 2022'!A:D,4,0)</f>
        <v>In dienst</v>
      </c>
    </row>
    <row r="2044" spans="1:9">
      <c r="A2044" s="45" t="s">
        <v>9</v>
      </c>
      <c r="B2044" s="27">
        <v>26521</v>
      </c>
      <c r="C2044" s="27" t="str">
        <f>VLOOKUP(B2044,chauffeurslijst!A:B,2,0)</f>
        <v>Siderov Miroslav</v>
      </c>
      <c r="D2044" s="81">
        <v>42109</v>
      </c>
      <c r="E2044" s="38" t="s">
        <v>2077</v>
      </c>
      <c r="F2044" s="38">
        <f t="shared" si="68"/>
        <v>4</v>
      </c>
      <c r="G2044" s="22">
        <f t="shared" si="69"/>
        <v>2015</v>
      </c>
      <c r="H2044" s="22">
        <f>COUNTIF(B:B,B2044)</f>
        <v>26</v>
      </c>
      <c r="I2044" t="str">
        <f>VLOOKUP(B2044,'controle 2022'!A:D,4,0)</f>
        <v>In dienst</v>
      </c>
    </row>
    <row r="2045" spans="1:9">
      <c r="A2045" s="45" t="s">
        <v>9</v>
      </c>
      <c r="B2045" s="27">
        <v>26521</v>
      </c>
      <c r="C2045" s="27" t="str">
        <f>VLOOKUP(B2045,chauffeurslijst!A:B,2,0)</f>
        <v>Siderov Miroslav</v>
      </c>
      <c r="D2045" s="81">
        <v>42212</v>
      </c>
      <c r="E2045" s="38" t="s">
        <v>2078</v>
      </c>
      <c r="F2045" s="38">
        <f t="shared" si="68"/>
        <v>7</v>
      </c>
      <c r="G2045" s="22">
        <f t="shared" si="69"/>
        <v>2015</v>
      </c>
      <c r="H2045" s="22">
        <f>COUNTIF(B:B,B2045)</f>
        <v>26</v>
      </c>
      <c r="I2045" t="str">
        <f>VLOOKUP(B2045,'controle 2022'!A:D,4,0)</f>
        <v>In dienst</v>
      </c>
    </row>
    <row r="2046" spans="1:9">
      <c r="A2046" s="45" t="s">
        <v>27</v>
      </c>
      <c r="B2046" s="27">
        <v>26521</v>
      </c>
      <c r="C2046" s="27" t="str">
        <f>VLOOKUP(B2046,chauffeurslijst!A:B,2,0)</f>
        <v>Siderov Miroslav</v>
      </c>
      <c r="D2046" s="81">
        <v>42321</v>
      </c>
      <c r="E2046" s="38" t="s">
        <v>2079</v>
      </c>
      <c r="F2046" s="38">
        <f t="shared" si="68"/>
        <v>11</v>
      </c>
      <c r="G2046" s="22">
        <f t="shared" si="69"/>
        <v>2015</v>
      </c>
      <c r="H2046" s="22">
        <f>COUNTIF(B:B,B2046)</f>
        <v>26</v>
      </c>
      <c r="I2046" t="str">
        <f>VLOOKUP(B2046,'controle 2022'!A:D,4,0)</f>
        <v>In dienst</v>
      </c>
    </row>
    <row r="2047" spans="1:9">
      <c r="A2047" s="47" t="s">
        <v>23</v>
      </c>
      <c r="B2047" s="27">
        <v>26521</v>
      </c>
      <c r="C2047" s="27" t="str">
        <f>VLOOKUP(B2047,chauffeurslijst!A:B,2,0)</f>
        <v>Siderov Miroslav</v>
      </c>
      <c r="D2047" s="81">
        <v>42374</v>
      </c>
      <c r="E2047" s="38" t="s">
        <v>2080</v>
      </c>
      <c r="F2047" s="38">
        <f t="shared" si="68"/>
        <v>1</v>
      </c>
      <c r="G2047" s="22">
        <f t="shared" si="69"/>
        <v>2016</v>
      </c>
      <c r="H2047" s="22">
        <f>COUNTIF(B:B,B2047)</f>
        <v>26</v>
      </c>
      <c r="I2047" t="str">
        <f>VLOOKUP(B2047,'controle 2022'!A:D,4,0)</f>
        <v>In dienst</v>
      </c>
    </row>
    <row r="2048" spans="1:9">
      <c r="A2048" s="45" t="s">
        <v>1184</v>
      </c>
      <c r="B2048" s="27">
        <v>26521</v>
      </c>
      <c r="C2048" s="27" t="str">
        <f>VLOOKUP(B2048,chauffeurslijst!A:B,2,0)</f>
        <v>Siderov Miroslav</v>
      </c>
      <c r="D2048" s="81">
        <v>42394</v>
      </c>
      <c r="E2048" s="38" t="s">
        <v>2081</v>
      </c>
      <c r="F2048" s="38">
        <f t="shared" si="68"/>
        <v>1</v>
      </c>
      <c r="G2048" s="22">
        <f t="shared" si="69"/>
        <v>2016</v>
      </c>
      <c r="H2048" s="22">
        <f>COUNTIF(B:B,B2048)</f>
        <v>26</v>
      </c>
      <c r="I2048" t="str">
        <f>VLOOKUP(B2048,'controle 2022'!A:D,4,0)</f>
        <v>In dienst</v>
      </c>
    </row>
    <row r="2049" spans="1:9">
      <c r="A2049" s="45" t="s">
        <v>25</v>
      </c>
      <c r="B2049" s="27">
        <v>26521</v>
      </c>
      <c r="C2049" s="27" t="str">
        <f>VLOOKUP(B2049,chauffeurslijst!A:B,2,0)</f>
        <v>Siderov Miroslav</v>
      </c>
      <c r="D2049" s="81">
        <v>42447</v>
      </c>
      <c r="E2049" s="38" t="s">
        <v>2082</v>
      </c>
      <c r="F2049" s="38">
        <f t="shared" si="68"/>
        <v>3</v>
      </c>
      <c r="G2049" s="22">
        <f t="shared" si="69"/>
        <v>2016</v>
      </c>
      <c r="H2049" s="22">
        <f>COUNTIF(B:B,B2049)</f>
        <v>26</v>
      </c>
      <c r="I2049" t="str">
        <f>VLOOKUP(B2049,'controle 2022'!A:D,4,0)</f>
        <v>In dienst</v>
      </c>
    </row>
    <row r="2050" spans="1:9">
      <c r="A2050" s="45" t="s">
        <v>14</v>
      </c>
      <c r="B2050" s="27">
        <v>26521</v>
      </c>
      <c r="C2050" s="27" t="str">
        <f>VLOOKUP(B2050,chauffeurslijst!A:B,2,0)</f>
        <v>Siderov Miroslav</v>
      </c>
      <c r="D2050" s="81">
        <v>42493</v>
      </c>
      <c r="E2050" s="38" t="s">
        <v>2083</v>
      </c>
      <c r="F2050" s="38">
        <f t="shared" si="68"/>
        <v>5</v>
      </c>
      <c r="G2050" s="22">
        <f t="shared" si="69"/>
        <v>2016</v>
      </c>
      <c r="H2050" s="22">
        <f>COUNTIF(B:B,B2050)</f>
        <v>26</v>
      </c>
      <c r="I2050" t="str">
        <f>VLOOKUP(B2050,'controle 2022'!A:D,4,0)</f>
        <v>In dienst</v>
      </c>
    </row>
    <row r="2051" spans="1:9">
      <c r="A2051" s="45" t="s">
        <v>14</v>
      </c>
      <c r="B2051" s="27">
        <v>26521</v>
      </c>
      <c r="C2051" s="27" t="str">
        <f>VLOOKUP(B2051,chauffeurslijst!A:B,2,0)</f>
        <v>Siderov Miroslav</v>
      </c>
      <c r="D2051" s="81">
        <v>42521</v>
      </c>
      <c r="E2051" s="38" t="s">
        <v>2084</v>
      </c>
      <c r="F2051" s="38">
        <f t="shared" si="68"/>
        <v>5</v>
      </c>
      <c r="G2051" s="22">
        <f t="shared" si="69"/>
        <v>2016</v>
      </c>
      <c r="H2051" s="22">
        <f>COUNTIF(B:B,B2051)</f>
        <v>26</v>
      </c>
      <c r="I2051" t="str">
        <f>VLOOKUP(B2051,'controle 2022'!A:D,4,0)</f>
        <v>In dienst</v>
      </c>
    </row>
    <row r="2052" spans="1:9">
      <c r="A2052" s="45" t="s">
        <v>27</v>
      </c>
      <c r="B2052" s="27">
        <v>26521</v>
      </c>
      <c r="C2052" s="27" t="str">
        <f>VLOOKUP(B2052,chauffeurslijst!A:B,2,0)</f>
        <v>Siderov Miroslav</v>
      </c>
      <c r="D2052" s="81">
        <v>42521</v>
      </c>
      <c r="E2052" s="38" t="s">
        <v>2085</v>
      </c>
      <c r="F2052" s="38">
        <f t="shared" si="68"/>
        <v>5</v>
      </c>
      <c r="G2052" s="22">
        <f t="shared" si="69"/>
        <v>2016</v>
      </c>
      <c r="H2052" s="22">
        <f>COUNTIF(B:B,B2052)</f>
        <v>26</v>
      </c>
      <c r="I2052" t="str">
        <f>VLOOKUP(B2052,'controle 2022'!A:D,4,0)</f>
        <v>In dienst</v>
      </c>
    </row>
    <row r="2053" spans="1:9">
      <c r="A2053" s="45" t="s">
        <v>9</v>
      </c>
      <c r="B2053" s="27">
        <v>26521</v>
      </c>
      <c r="C2053" s="27" t="str">
        <f>VLOOKUP(B2053,chauffeurslijst!A:B,2,0)</f>
        <v>Siderov Miroslav</v>
      </c>
      <c r="D2053" s="81">
        <v>42571</v>
      </c>
      <c r="E2053" s="38" t="s">
        <v>22</v>
      </c>
      <c r="F2053" s="38">
        <f t="shared" si="68"/>
        <v>7</v>
      </c>
      <c r="G2053" s="22">
        <f t="shared" si="69"/>
        <v>2016</v>
      </c>
      <c r="H2053" s="22">
        <f>COUNTIF(B:B,B2053)</f>
        <v>26</v>
      </c>
      <c r="I2053" t="str">
        <f>VLOOKUP(B2053,'controle 2022'!A:D,4,0)</f>
        <v>In dienst</v>
      </c>
    </row>
    <row r="2054" spans="1:9" ht="45">
      <c r="A2054" s="45" t="s">
        <v>27</v>
      </c>
      <c r="B2054" s="27">
        <v>26521</v>
      </c>
      <c r="C2054" s="27" t="str">
        <f>VLOOKUP(B2054,chauffeurslijst!A:B,2,0)</f>
        <v>Siderov Miroslav</v>
      </c>
      <c r="D2054" s="81">
        <v>42801</v>
      </c>
      <c r="E2054" s="38" t="s">
        <v>2086</v>
      </c>
      <c r="F2054" s="38">
        <f t="shared" si="68"/>
        <v>3</v>
      </c>
      <c r="G2054" s="22">
        <f t="shared" si="69"/>
        <v>2017</v>
      </c>
      <c r="H2054" s="22">
        <f>COUNTIF(B:B,B2054)</f>
        <v>26</v>
      </c>
      <c r="I2054" t="str">
        <f>VLOOKUP(B2054,'controle 2022'!A:D,4,0)</f>
        <v>In dienst</v>
      </c>
    </row>
    <row r="2055" spans="1:9">
      <c r="A2055" s="45" t="s">
        <v>9</v>
      </c>
      <c r="B2055" s="27">
        <v>26521</v>
      </c>
      <c r="C2055" s="27" t="str">
        <f>VLOOKUP(B2055,chauffeurslijst!A:B,2,0)</f>
        <v>Siderov Miroslav</v>
      </c>
      <c r="D2055" s="81">
        <v>43276</v>
      </c>
      <c r="E2055" s="38" t="s">
        <v>2087</v>
      </c>
      <c r="F2055" s="38">
        <f t="shared" si="68"/>
        <v>6</v>
      </c>
      <c r="G2055" s="22">
        <f t="shared" si="69"/>
        <v>2018</v>
      </c>
      <c r="H2055" s="22">
        <f>COUNTIF(B:B,B2055)</f>
        <v>26</v>
      </c>
      <c r="I2055" t="str">
        <f>VLOOKUP(B2055,'controle 2022'!A:D,4,0)</f>
        <v>In dienst</v>
      </c>
    </row>
    <row r="2056" spans="1:9" ht="30">
      <c r="A2056" s="45" t="s">
        <v>27</v>
      </c>
      <c r="B2056" s="27">
        <v>26521</v>
      </c>
      <c r="C2056" s="27" t="str">
        <f>VLOOKUP(B2056,chauffeurslijst!A:B,2,0)</f>
        <v>Siderov Miroslav</v>
      </c>
      <c r="D2056" s="81">
        <v>43306</v>
      </c>
      <c r="E2056" s="38" t="s">
        <v>2088</v>
      </c>
      <c r="F2056" s="38">
        <f t="shared" si="68"/>
        <v>7</v>
      </c>
      <c r="G2056" s="22">
        <f t="shared" si="69"/>
        <v>2018</v>
      </c>
      <c r="H2056" s="22">
        <f>COUNTIF(B:B,B2056)</f>
        <v>26</v>
      </c>
      <c r="I2056" t="str">
        <f>VLOOKUP(B2056,'controle 2022'!A:D,4,0)</f>
        <v>In dienst</v>
      </c>
    </row>
    <row r="2057" spans="1:9" ht="30">
      <c r="A2057" s="45" t="s">
        <v>25</v>
      </c>
      <c r="B2057" s="27">
        <v>26521</v>
      </c>
      <c r="C2057" s="27" t="s">
        <v>2089</v>
      </c>
      <c r="D2057" s="81">
        <v>43762</v>
      </c>
      <c r="E2057" s="38" t="s">
        <v>2090</v>
      </c>
      <c r="F2057" s="38">
        <f t="shared" si="68"/>
        <v>10</v>
      </c>
      <c r="G2057" s="22">
        <f t="shared" si="69"/>
        <v>2019</v>
      </c>
      <c r="H2057" s="22">
        <f>COUNTIF(B:B,B2057)</f>
        <v>26</v>
      </c>
      <c r="I2057" t="str">
        <f>VLOOKUP(B2057,'controle 2022'!A:D,4,0)</f>
        <v>In dienst</v>
      </c>
    </row>
    <row r="2058" spans="1:9" ht="30">
      <c r="A2058" s="45" t="s">
        <v>11</v>
      </c>
      <c r="B2058" s="27">
        <v>26521</v>
      </c>
      <c r="C2058" s="27" t="s">
        <v>2089</v>
      </c>
      <c r="D2058" s="81">
        <v>43964</v>
      </c>
      <c r="E2058" s="57" t="s">
        <v>2091</v>
      </c>
      <c r="F2058" s="38">
        <f t="shared" si="68"/>
        <v>5</v>
      </c>
      <c r="G2058" s="22">
        <f t="shared" si="69"/>
        <v>2020</v>
      </c>
      <c r="H2058" s="22">
        <f>COUNTIF(B:B,B2058)</f>
        <v>26</v>
      </c>
      <c r="I2058" t="str">
        <f>VLOOKUP(B2058,'controle 2022'!A:D,4,0)</f>
        <v>In dienst</v>
      </c>
    </row>
    <row r="2059" spans="1:9" ht="30">
      <c r="A2059" s="45" t="s">
        <v>11</v>
      </c>
      <c r="B2059" s="27">
        <v>26521</v>
      </c>
      <c r="C2059" s="27" t="s">
        <v>2089</v>
      </c>
      <c r="D2059" s="81">
        <v>43986</v>
      </c>
      <c r="E2059" s="57" t="s">
        <v>2092</v>
      </c>
      <c r="F2059" s="38">
        <f t="shared" si="68"/>
        <v>6</v>
      </c>
      <c r="G2059" s="22">
        <f t="shared" si="69"/>
        <v>2020</v>
      </c>
      <c r="H2059" s="22">
        <f>COUNTIF(B:B,B2059)</f>
        <v>26</v>
      </c>
      <c r="I2059" t="str">
        <f>VLOOKUP(B2059,'controle 2022'!A:D,4,0)</f>
        <v>In dienst</v>
      </c>
    </row>
    <row r="2060" spans="1:9" ht="30">
      <c r="A2060" s="45" t="s">
        <v>128</v>
      </c>
      <c r="B2060" s="27">
        <v>26521</v>
      </c>
      <c r="C2060" s="27" t="s">
        <v>2089</v>
      </c>
      <c r="D2060" s="81">
        <v>44153</v>
      </c>
      <c r="E2060" s="57" t="s">
        <v>2093</v>
      </c>
      <c r="F2060" s="38">
        <f t="shared" si="68"/>
        <v>11</v>
      </c>
      <c r="G2060" s="22">
        <f t="shared" si="69"/>
        <v>2020</v>
      </c>
      <c r="H2060" s="22">
        <f>COUNTIF(B:B,B2060)</f>
        <v>26</v>
      </c>
      <c r="I2060" t="str">
        <f>VLOOKUP(B2060,'controle 2022'!A:D,4,0)</f>
        <v>In dienst</v>
      </c>
    </row>
    <row r="2061" spans="1:9" ht="90">
      <c r="A2061" s="45" t="s">
        <v>128</v>
      </c>
      <c r="B2061" s="27">
        <v>26521</v>
      </c>
      <c r="C2061" s="27" t="s">
        <v>2089</v>
      </c>
      <c r="D2061" s="81">
        <v>44343</v>
      </c>
      <c r="E2061" s="57" t="s">
        <v>2094</v>
      </c>
      <c r="F2061" s="38">
        <f t="shared" si="68"/>
        <v>5</v>
      </c>
      <c r="G2061" s="22">
        <f t="shared" si="69"/>
        <v>2021</v>
      </c>
      <c r="H2061" s="22">
        <f>COUNTIF(B:B,B2061)</f>
        <v>26</v>
      </c>
      <c r="I2061" t="str">
        <f>VLOOKUP(B2061,'controle 2022'!A:D,4,0)</f>
        <v>In dienst</v>
      </c>
    </row>
    <row r="2062" spans="1:9">
      <c r="A2062" s="45" t="s">
        <v>128</v>
      </c>
      <c r="B2062" s="27">
        <v>26521</v>
      </c>
      <c r="C2062" s="27" t="s">
        <v>2089</v>
      </c>
      <c r="D2062" s="81">
        <v>44348</v>
      </c>
      <c r="E2062" s="57" t="s">
        <v>2095</v>
      </c>
      <c r="F2062" s="38">
        <f t="shared" si="68"/>
        <v>6</v>
      </c>
      <c r="G2062" s="22">
        <f t="shared" si="69"/>
        <v>2021</v>
      </c>
      <c r="H2062" s="22">
        <f>COUNTIF(B:B,B2062)</f>
        <v>26</v>
      </c>
      <c r="I2062" t="str">
        <f>VLOOKUP(B2062,'controle 2022'!A:D,4,0)</f>
        <v>In dienst</v>
      </c>
    </row>
    <row r="2063" spans="1:9">
      <c r="A2063" s="45" t="s">
        <v>27</v>
      </c>
      <c r="B2063" s="27">
        <v>26524</v>
      </c>
      <c r="C2063" s="27" t="str">
        <f>VLOOKUP(B2063,chauffeurslijst!A:B,2,0)</f>
        <v>Bolle Cynthia</v>
      </c>
      <c r="D2063" s="81">
        <v>41185</v>
      </c>
      <c r="E2063" s="57">
        <v>41185</v>
      </c>
      <c r="F2063" s="38">
        <f t="shared" si="68"/>
        <v>10</v>
      </c>
      <c r="G2063" s="22">
        <f t="shared" si="69"/>
        <v>2012</v>
      </c>
      <c r="H2063" s="22">
        <f>COUNTIF(B:B,B2063)</f>
        <v>38</v>
      </c>
      <c r="I2063" t="str">
        <f>VLOOKUP(B2063,'controle 2022'!A:D,4,0)</f>
        <v>In dienst</v>
      </c>
    </row>
    <row r="2064" spans="1:9">
      <c r="A2064" s="45" t="s">
        <v>27</v>
      </c>
      <c r="B2064" s="27">
        <v>26524</v>
      </c>
      <c r="C2064" s="27" t="str">
        <f>VLOOKUP(B2064,chauffeurslijst!A:B,2,0)</f>
        <v>Bolle Cynthia</v>
      </c>
      <c r="D2064" s="81">
        <v>41436</v>
      </c>
      <c r="E2064" s="38" t="s">
        <v>2096</v>
      </c>
      <c r="F2064" s="38">
        <f t="shared" si="68"/>
        <v>6</v>
      </c>
      <c r="G2064" s="22">
        <f t="shared" si="69"/>
        <v>2013</v>
      </c>
      <c r="H2064" s="22">
        <f>COUNTIF(B:B,B2064)</f>
        <v>38</v>
      </c>
      <c r="I2064" t="str">
        <f>VLOOKUP(B2064,'controle 2022'!A:D,4,0)</f>
        <v>In dienst</v>
      </c>
    </row>
    <row r="2065" spans="1:9">
      <c r="A2065" s="47" t="s">
        <v>38</v>
      </c>
      <c r="B2065" s="27">
        <v>26524</v>
      </c>
      <c r="C2065" s="27" t="str">
        <f>VLOOKUP(B2065,chauffeurslijst!A:B,2,0)</f>
        <v>Bolle Cynthia</v>
      </c>
      <c r="D2065" s="81">
        <v>41436</v>
      </c>
      <c r="E2065" s="38" t="s">
        <v>2097</v>
      </c>
      <c r="F2065" s="38">
        <f t="shared" si="68"/>
        <v>6</v>
      </c>
      <c r="G2065" s="22">
        <f t="shared" si="69"/>
        <v>2013</v>
      </c>
      <c r="H2065" s="22">
        <f>COUNTIF(B:B,B2065)</f>
        <v>38</v>
      </c>
      <c r="I2065" t="str">
        <f>VLOOKUP(B2065,'controle 2022'!A:D,4,0)</f>
        <v>In dienst</v>
      </c>
    </row>
    <row r="2066" spans="1:9">
      <c r="A2066" s="45" t="s">
        <v>9</v>
      </c>
      <c r="B2066" s="27">
        <v>26524</v>
      </c>
      <c r="C2066" s="27" t="str">
        <f>VLOOKUP(B2066,chauffeurslijst!A:B,2,0)</f>
        <v>Bolle Cynthia</v>
      </c>
      <c r="D2066" s="81">
        <v>41582</v>
      </c>
      <c r="E2066" s="38" t="s">
        <v>318</v>
      </c>
      <c r="F2066" s="38">
        <f t="shared" si="68"/>
        <v>11</v>
      </c>
      <c r="G2066" s="22">
        <f t="shared" si="69"/>
        <v>2013</v>
      </c>
      <c r="H2066" s="22">
        <f>COUNTIF(B:B,B2066)</f>
        <v>38</v>
      </c>
      <c r="I2066" t="str">
        <f>VLOOKUP(B2066,'controle 2022'!A:D,4,0)</f>
        <v>In dienst</v>
      </c>
    </row>
    <row r="2067" spans="1:9">
      <c r="A2067" s="47" t="s">
        <v>38</v>
      </c>
      <c r="B2067" s="27">
        <v>26524</v>
      </c>
      <c r="C2067" s="27" t="str">
        <f>VLOOKUP(B2067,chauffeurslijst!A:B,2,0)</f>
        <v>Bolle Cynthia</v>
      </c>
      <c r="D2067" s="81">
        <v>41723</v>
      </c>
      <c r="E2067" s="38" t="s">
        <v>2098</v>
      </c>
      <c r="F2067" s="38">
        <f t="shared" si="68"/>
        <v>3</v>
      </c>
      <c r="G2067" s="22">
        <f t="shared" si="69"/>
        <v>2014</v>
      </c>
      <c r="H2067" s="22">
        <f>COUNTIF(B:B,B2067)</f>
        <v>38</v>
      </c>
      <c r="I2067" t="str">
        <f>VLOOKUP(B2067,'controle 2022'!A:D,4,0)</f>
        <v>In dienst</v>
      </c>
    </row>
    <row r="2068" spans="1:9">
      <c r="A2068" s="47" t="s">
        <v>38</v>
      </c>
      <c r="B2068" s="27">
        <v>26524</v>
      </c>
      <c r="C2068" s="27" t="str">
        <f>VLOOKUP(B2068,chauffeurslijst!A:B,2,0)</f>
        <v>Bolle Cynthia</v>
      </c>
      <c r="D2068" s="81">
        <v>41725</v>
      </c>
      <c r="E2068" s="38" t="s">
        <v>2099</v>
      </c>
      <c r="F2068" s="38">
        <f t="shared" si="68"/>
        <v>3</v>
      </c>
      <c r="G2068" s="22">
        <f t="shared" si="69"/>
        <v>2014</v>
      </c>
      <c r="H2068" s="22">
        <f>COUNTIF(B:B,B2068)</f>
        <v>38</v>
      </c>
      <c r="I2068" t="str">
        <f>VLOOKUP(B2068,'controle 2022'!A:D,4,0)</f>
        <v>In dienst</v>
      </c>
    </row>
    <row r="2069" spans="1:9">
      <c r="A2069" s="45" t="s">
        <v>27</v>
      </c>
      <c r="B2069" s="27">
        <v>26524</v>
      </c>
      <c r="C2069" s="27" t="str">
        <f>VLOOKUP(B2069,chauffeurslijst!A:B,2,0)</f>
        <v>Bolle Cynthia</v>
      </c>
      <c r="D2069" s="81">
        <v>41901</v>
      </c>
      <c r="E2069" s="57">
        <v>41901</v>
      </c>
      <c r="F2069" s="38">
        <f t="shared" si="68"/>
        <v>9</v>
      </c>
      <c r="G2069" s="22">
        <f t="shared" si="69"/>
        <v>2014</v>
      </c>
      <c r="H2069" s="22">
        <f>COUNTIF(B:B,B2069)</f>
        <v>38</v>
      </c>
      <c r="I2069" t="str">
        <f>VLOOKUP(B2069,'controle 2022'!A:D,4,0)</f>
        <v>In dienst</v>
      </c>
    </row>
    <row r="2070" spans="1:9">
      <c r="A2070" s="47" t="s">
        <v>38</v>
      </c>
      <c r="B2070" s="27">
        <v>26524</v>
      </c>
      <c r="C2070" s="27" t="str">
        <f>VLOOKUP(B2070,chauffeurslijst!A:B,2,0)</f>
        <v>Bolle Cynthia</v>
      </c>
      <c r="D2070" s="81">
        <v>41901</v>
      </c>
      <c r="E2070" s="38" t="s">
        <v>2100</v>
      </c>
      <c r="F2070" s="38">
        <f t="shared" si="68"/>
        <v>9</v>
      </c>
      <c r="G2070" s="22">
        <f t="shared" si="69"/>
        <v>2014</v>
      </c>
      <c r="H2070" s="22">
        <f>COUNTIF(B:B,B2070)</f>
        <v>38</v>
      </c>
      <c r="I2070" t="str">
        <f>VLOOKUP(B2070,'controle 2022'!A:D,4,0)</f>
        <v>In dienst</v>
      </c>
    </row>
    <row r="2071" spans="1:9">
      <c r="A2071" s="45" t="s">
        <v>14</v>
      </c>
      <c r="B2071" s="27">
        <v>26524</v>
      </c>
      <c r="C2071" s="27" t="str">
        <f>VLOOKUP(B2071,chauffeurslijst!A:B,2,0)</f>
        <v>Bolle Cynthia</v>
      </c>
      <c r="D2071" s="81">
        <v>41901</v>
      </c>
      <c r="E2071" s="35" t="s">
        <v>2101</v>
      </c>
      <c r="F2071" s="38">
        <f t="shared" si="68"/>
        <v>9</v>
      </c>
      <c r="G2071" s="22">
        <f t="shared" si="69"/>
        <v>2014</v>
      </c>
      <c r="H2071" s="22">
        <f>COUNTIF(B:B,B2071)</f>
        <v>38</v>
      </c>
      <c r="I2071" t="str">
        <f>VLOOKUP(B2071,'controle 2022'!A:D,4,0)</f>
        <v>In dienst</v>
      </c>
    </row>
    <row r="2072" spans="1:9">
      <c r="A2072" s="45" t="s">
        <v>77</v>
      </c>
      <c r="B2072" s="27">
        <v>26524</v>
      </c>
      <c r="C2072" s="27" t="str">
        <f>VLOOKUP(B2072,chauffeurslijst!A:B,2,0)</f>
        <v>Bolle Cynthia</v>
      </c>
      <c r="D2072" s="81">
        <v>41901</v>
      </c>
      <c r="E2072" s="38" t="s">
        <v>2102</v>
      </c>
      <c r="F2072" s="38">
        <f t="shared" ref="F2072:F2135" si="70">MONTH(D2072)</f>
        <v>9</v>
      </c>
      <c r="G2072" s="22">
        <f t="shared" ref="G2072:G2135" si="71">YEAR(D2072)</f>
        <v>2014</v>
      </c>
      <c r="H2072" s="22">
        <f>COUNTIF(B:B,B2072)</f>
        <v>38</v>
      </c>
      <c r="I2072" t="str">
        <f>VLOOKUP(B2072,'controle 2022'!A:D,4,0)</f>
        <v>In dienst</v>
      </c>
    </row>
    <row r="2073" spans="1:9" ht="30">
      <c r="A2073" s="47" t="s">
        <v>38</v>
      </c>
      <c r="B2073" s="27">
        <v>26524</v>
      </c>
      <c r="C2073" s="27" t="str">
        <f>VLOOKUP(B2073,chauffeurslijst!A:B,2,0)</f>
        <v>Bolle Cynthia</v>
      </c>
      <c r="D2073" s="81">
        <v>42144</v>
      </c>
      <c r="E2073" s="38" t="s">
        <v>2103</v>
      </c>
      <c r="F2073" s="38">
        <f t="shared" si="70"/>
        <v>5</v>
      </c>
      <c r="G2073" s="22">
        <f t="shared" si="71"/>
        <v>2015</v>
      </c>
      <c r="H2073" s="22">
        <f>COUNTIF(B:B,B2073)</f>
        <v>38</v>
      </c>
      <c r="I2073" t="str">
        <f>VLOOKUP(B2073,'controle 2022'!A:D,4,0)</f>
        <v>In dienst</v>
      </c>
    </row>
    <row r="2074" spans="1:9">
      <c r="A2074" s="45" t="s">
        <v>27</v>
      </c>
      <c r="B2074" s="27">
        <v>26524</v>
      </c>
      <c r="C2074" s="27" t="str">
        <f>VLOOKUP(B2074,chauffeurslijst!A:B,2,0)</f>
        <v>Bolle Cynthia</v>
      </c>
      <c r="D2074" s="81">
        <v>42144</v>
      </c>
      <c r="E2074" s="38" t="s">
        <v>2104</v>
      </c>
      <c r="F2074" s="38">
        <f t="shared" si="70"/>
        <v>5</v>
      </c>
      <c r="G2074" s="22">
        <f t="shared" si="71"/>
        <v>2015</v>
      </c>
      <c r="H2074" s="22">
        <f>COUNTIF(B:B,B2074)</f>
        <v>38</v>
      </c>
      <c r="I2074" t="str">
        <f>VLOOKUP(B2074,'controle 2022'!A:D,4,0)</f>
        <v>In dienst</v>
      </c>
    </row>
    <row r="2075" spans="1:9">
      <c r="A2075" s="47" t="s">
        <v>38</v>
      </c>
      <c r="B2075" s="27">
        <v>26524</v>
      </c>
      <c r="C2075" s="27" t="str">
        <f>VLOOKUP(B2075,chauffeurslijst!A:B,2,0)</f>
        <v>Bolle Cynthia</v>
      </c>
      <c r="D2075" s="81">
        <v>42150</v>
      </c>
      <c r="E2075" s="38" t="s">
        <v>2105</v>
      </c>
      <c r="F2075" s="38">
        <f t="shared" si="70"/>
        <v>5</v>
      </c>
      <c r="G2075" s="22">
        <f t="shared" si="71"/>
        <v>2015</v>
      </c>
      <c r="H2075" s="22">
        <f>COUNTIF(B:B,B2075)</f>
        <v>38</v>
      </c>
      <c r="I2075" t="str">
        <f>VLOOKUP(B2075,'controle 2022'!A:D,4,0)</f>
        <v>In dienst</v>
      </c>
    </row>
    <row r="2076" spans="1:9">
      <c r="A2076" s="45" t="s">
        <v>9</v>
      </c>
      <c r="B2076" s="27">
        <v>26524</v>
      </c>
      <c r="C2076" s="27" t="str">
        <f>VLOOKUP(B2076,chauffeurslijst!A:B,2,0)</f>
        <v>Bolle Cynthia</v>
      </c>
      <c r="D2076" s="81">
        <v>42212</v>
      </c>
      <c r="E2076" s="38" t="s">
        <v>612</v>
      </c>
      <c r="F2076" s="38">
        <f t="shared" si="70"/>
        <v>7</v>
      </c>
      <c r="G2076" s="22">
        <f t="shared" si="71"/>
        <v>2015</v>
      </c>
      <c r="H2076" s="22">
        <f>COUNTIF(B:B,B2076)</f>
        <v>38</v>
      </c>
      <c r="I2076" t="str">
        <f>VLOOKUP(B2076,'controle 2022'!A:D,4,0)</f>
        <v>In dienst</v>
      </c>
    </row>
    <row r="2077" spans="1:9" ht="60">
      <c r="A2077" s="45" t="s">
        <v>77</v>
      </c>
      <c r="B2077" s="27">
        <v>26524</v>
      </c>
      <c r="C2077" s="27" t="str">
        <f>VLOOKUP(B2077,chauffeurslijst!A:B,2,0)</f>
        <v>Bolle Cynthia</v>
      </c>
      <c r="D2077" s="81">
        <v>42396</v>
      </c>
      <c r="E2077" s="38" t="s">
        <v>2106</v>
      </c>
      <c r="F2077" s="38">
        <f t="shared" si="70"/>
        <v>1</v>
      </c>
      <c r="G2077" s="22">
        <f t="shared" si="71"/>
        <v>2016</v>
      </c>
      <c r="H2077" s="22">
        <f>COUNTIF(B:B,B2077)</f>
        <v>38</v>
      </c>
      <c r="I2077" t="str">
        <f>VLOOKUP(B2077,'controle 2022'!A:D,4,0)</f>
        <v>In dienst</v>
      </c>
    </row>
    <row r="2078" spans="1:9">
      <c r="A2078" s="45" t="s">
        <v>9</v>
      </c>
      <c r="B2078" s="27">
        <v>26524</v>
      </c>
      <c r="C2078" s="27" t="str">
        <f>VLOOKUP(B2078,chauffeurslijst!A:B,2,0)</f>
        <v>Bolle Cynthia</v>
      </c>
      <c r="D2078" s="81">
        <v>42571</v>
      </c>
      <c r="E2078" s="38" t="s">
        <v>2107</v>
      </c>
      <c r="F2078" s="38">
        <f t="shared" si="70"/>
        <v>7</v>
      </c>
      <c r="G2078" s="22">
        <f t="shared" si="71"/>
        <v>2016</v>
      </c>
      <c r="H2078" s="22">
        <f>COUNTIF(B:B,B2078)</f>
        <v>38</v>
      </c>
      <c r="I2078" t="str">
        <f>VLOOKUP(B2078,'controle 2022'!A:D,4,0)</f>
        <v>In dienst</v>
      </c>
    </row>
    <row r="2079" spans="1:9" ht="285">
      <c r="A2079" s="45" t="s">
        <v>27</v>
      </c>
      <c r="B2079" s="27">
        <v>26524</v>
      </c>
      <c r="C2079" s="27" t="str">
        <f>VLOOKUP(B2079,chauffeurslijst!A:B,2,0)</f>
        <v>Bolle Cynthia</v>
      </c>
      <c r="D2079" s="81">
        <v>42592</v>
      </c>
      <c r="E2079" s="38" t="s">
        <v>2108</v>
      </c>
      <c r="F2079" s="38">
        <f t="shared" si="70"/>
        <v>8</v>
      </c>
      <c r="G2079" s="22">
        <f t="shared" si="71"/>
        <v>2016</v>
      </c>
      <c r="H2079" s="22">
        <f>COUNTIF(B:B,B2079)</f>
        <v>38</v>
      </c>
      <c r="I2079" t="str">
        <f>VLOOKUP(B2079,'controle 2022'!A:D,4,0)</f>
        <v>In dienst</v>
      </c>
    </row>
    <row r="2080" spans="1:9">
      <c r="A2080" s="45" t="s">
        <v>9</v>
      </c>
      <c r="B2080" s="27">
        <v>26524</v>
      </c>
      <c r="C2080" s="27" t="str">
        <f>VLOOKUP(B2080,chauffeurslijst!A:B,2,0)</f>
        <v>Bolle Cynthia</v>
      </c>
      <c r="D2080" s="81">
        <v>42754</v>
      </c>
      <c r="E2080" s="38" t="s">
        <v>2109</v>
      </c>
      <c r="F2080" s="38">
        <f t="shared" si="70"/>
        <v>1</v>
      </c>
      <c r="G2080" s="22">
        <f t="shared" si="71"/>
        <v>2017</v>
      </c>
      <c r="H2080" s="22">
        <f>COUNTIF(B:B,B2080)</f>
        <v>38</v>
      </c>
      <c r="I2080" t="str">
        <f>VLOOKUP(B2080,'controle 2022'!A:D,4,0)</f>
        <v>In dienst</v>
      </c>
    </row>
    <row r="2081" spans="1:9" ht="30">
      <c r="A2081" s="45" t="s">
        <v>27</v>
      </c>
      <c r="B2081" s="27">
        <v>26524</v>
      </c>
      <c r="C2081" s="27" t="str">
        <f>VLOOKUP(B2081,chauffeurslijst!A:B,2,0)</f>
        <v>Bolle Cynthia</v>
      </c>
      <c r="D2081" s="81">
        <v>42979</v>
      </c>
      <c r="E2081" s="38" t="s">
        <v>2110</v>
      </c>
      <c r="F2081" s="38">
        <f t="shared" si="70"/>
        <v>9</v>
      </c>
      <c r="G2081" s="22">
        <f t="shared" si="71"/>
        <v>2017</v>
      </c>
      <c r="H2081" s="22">
        <f>COUNTIF(B:B,B2081)</f>
        <v>38</v>
      </c>
      <c r="I2081" t="str">
        <f>VLOOKUP(B2081,'controle 2022'!A:D,4,0)</f>
        <v>In dienst</v>
      </c>
    </row>
    <row r="2082" spans="1:9" ht="30">
      <c r="A2082" s="45" t="s">
        <v>27</v>
      </c>
      <c r="B2082" s="27">
        <v>26524</v>
      </c>
      <c r="C2082" s="27" t="str">
        <f>VLOOKUP(B2082,chauffeurslijst!A:B,2,0)</f>
        <v>Bolle Cynthia</v>
      </c>
      <c r="D2082" s="81">
        <v>43083</v>
      </c>
      <c r="E2082" s="38" t="s">
        <v>2111</v>
      </c>
      <c r="F2082" s="38">
        <f t="shared" si="70"/>
        <v>12</v>
      </c>
      <c r="G2082" s="22">
        <f t="shared" si="71"/>
        <v>2017</v>
      </c>
      <c r="H2082" s="22">
        <f>COUNTIF(B:B,B2082)</f>
        <v>38</v>
      </c>
      <c r="I2082" t="str">
        <f>VLOOKUP(B2082,'controle 2022'!A:D,4,0)</f>
        <v>In dienst</v>
      </c>
    </row>
    <row r="2083" spans="1:9">
      <c r="A2083" s="45" t="s">
        <v>9</v>
      </c>
      <c r="B2083" s="27">
        <v>26524</v>
      </c>
      <c r="C2083" s="27" t="str">
        <f>VLOOKUP(B2083,chauffeurslijst!A:B,2,0)</f>
        <v>Bolle Cynthia</v>
      </c>
      <c r="D2083" s="81">
        <v>43276</v>
      </c>
      <c r="E2083" s="38" t="s">
        <v>22</v>
      </c>
      <c r="F2083" s="38">
        <f t="shared" si="70"/>
        <v>6</v>
      </c>
      <c r="G2083" s="22">
        <f t="shared" si="71"/>
        <v>2018</v>
      </c>
      <c r="H2083" s="22">
        <f>COUNTIF(B:B,B2083)</f>
        <v>38</v>
      </c>
      <c r="I2083" t="str">
        <f>VLOOKUP(B2083,'controle 2022'!A:D,4,0)</f>
        <v>In dienst</v>
      </c>
    </row>
    <row r="2084" spans="1:9" ht="45">
      <c r="A2084" s="45" t="s">
        <v>27</v>
      </c>
      <c r="B2084" s="27">
        <v>26524</v>
      </c>
      <c r="C2084" s="27" t="s">
        <v>2112</v>
      </c>
      <c r="D2084" s="81">
        <v>43410</v>
      </c>
      <c r="E2084" s="38" t="s">
        <v>2113</v>
      </c>
      <c r="F2084" s="38">
        <f t="shared" si="70"/>
        <v>11</v>
      </c>
      <c r="G2084" s="22">
        <f t="shared" si="71"/>
        <v>2018</v>
      </c>
      <c r="H2084" s="22">
        <f>COUNTIF(B:B,B2084)</f>
        <v>38</v>
      </c>
      <c r="I2084" t="str">
        <f>VLOOKUP(B2084,'controle 2022'!A:D,4,0)</f>
        <v>In dienst</v>
      </c>
    </row>
    <row r="2085" spans="1:9" ht="30">
      <c r="A2085" s="45" t="s">
        <v>27</v>
      </c>
      <c r="B2085" s="27">
        <v>26524</v>
      </c>
      <c r="C2085" s="27" t="s">
        <v>2112</v>
      </c>
      <c r="D2085" s="81">
        <v>43724</v>
      </c>
      <c r="E2085" s="38" t="s">
        <v>2114</v>
      </c>
      <c r="F2085" s="38">
        <f t="shared" si="70"/>
        <v>9</v>
      </c>
      <c r="G2085" s="22">
        <f t="shared" si="71"/>
        <v>2019</v>
      </c>
      <c r="H2085" s="22">
        <f>COUNTIF(B:B,B2085)</f>
        <v>38</v>
      </c>
      <c r="I2085" t="str">
        <f>VLOOKUP(B2085,'controle 2022'!A:D,4,0)</f>
        <v>In dienst</v>
      </c>
    </row>
    <row r="2086" spans="1:9" ht="45">
      <c r="A2086" s="45" t="s">
        <v>23</v>
      </c>
      <c r="B2086" s="27">
        <v>26524</v>
      </c>
      <c r="C2086" s="27" t="s">
        <v>2112</v>
      </c>
      <c r="D2086" s="81">
        <v>43817</v>
      </c>
      <c r="E2086" s="38" t="s">
        <v>2115</v>
      </c>
      <c r="F2086" s="38">
        <f t="shared" si="70"/>
        <v>12</v>
      </c>
      <c r="G2086" s="22">
        <f t="shared" si="71"/>
        <v>2019</v>
      </c>
      <c r="H2086" s="22">
        <f>COUNTIF(B:B,B2086)</f>
        <v>38</v>
      </c>
      <c r="I2086" t="str">
        <f>VLOOKUP(B2086,'controle 2022'!A:D,4,0)</f>
        <v>In dienst</v>
      </c>
    </row>
    <row r="2087" spans="1:9" ht="30">
      <c r="A2087" s="45" t="s">
        <v>11</v>
      </c>
      <c r="B2087" s="27">
        <v>26524</v>
      </c>
      <c r="C2087" s="27" t="s">
        <v>2112</v>
      </c>
      <c r="D2087" s="81">
        <v>43850</v>
      </c>
      <c r="E2087" s="38" t="s">
        <v>2116</v>
      </c>
      <c r="F2087" s="38">
        <f t="shared" si="70"/>
        <v>1</v>
      </c>
      <c r="G2087" s="22">
        <f t="shared" si="71"/>
        <v>2020</v>
      </c>
      <c r="H2087" s="22">
        <f>COUNTIF(B:B,B2087)</f>
        <v>38</v>
      </c>
      <c r="I2087" t="str">
        <f>VLOOKUP(B2087,'controle 2022'!A:D,4,0)</f>
        <v>In dienst</v>
      </c>
    </row>
    <row r="2088" spans="1:9" ht="30">
      <c r="A2088" s="45" t="s">
        <v>14</v>
      </c>
      <c r="B2088" s="27">
        <v>26524</v>
      </c>
      <c r="C2088" s="27" t="s">
        <v>2112</v>
      </c>
      <c r="D2088" s="81">
        <v>43936</v>
      </c>
      <c r="E2088" s="57" t="s">
        <v>2117</v>
      </c>
      <c r="F2088" s="38">
        <f t="shared" si="70"/>
        <v>4</v>
      </c>
      <c r="G2088" s="22">
        <f t="shared" si="71"/>
        <v>2020</v>
      </c>
      <c r="H2088" s="22">
        <f>COUNTIF(B:B,B2088)</f>
        <v>38</v>
      </c>
      <c r="I2088" t="str">
        <f>VLOOKUP(B2088,'controle 2022'!A:D,4,0)</f>
        <v>In dienst</v>
      </c>
    </row>
    <row r="2089" spans="1:9" ht="30">
      <c r="A2089" s="45" t="s">
        <v>11</v>
      </c>
      <c r="B2089" s="27">
        <v>26524</v>
      </c>
      <c r="C2089" s="27" t="s">
        <v>2112</v>
      </c>
      <c r="D2089" s="81">
        <v>43964</v>
      </c>
      <c r="E2089" s="57" t="s">
        <v>2118</v>
      </c>
      <c r="F2089" s="38">
        <f t="shared" si="70"/>
        <v>5</v>
      </c>
      <c r="G2089" s="22">
        <f t="shared" si="71"/>
        <v>2020</v>
      </c>
      <c r="H2089" s="22">
        <f>COUNTIF(B:B,B2089)</f>
        <v>38</v>
      </c>
      <c r="I2089" t="str">
        <f>VLOOKUP(B2089,'controle 2022'!A:D,4,0)</f>
        <v>In dienst</v>
      </c>
    </row>
    <row r="2090" spans="1:9">
      <c r="A2090" s="45" t="s">
        <v>11</v>
      </c>
      <c r="B2090" s="27">
        <v>26524</v>
      </c>
      <c r="C2090" s="27" t="s">
        <v>2112</v>
      </c>
      <c r="D2090" s="81">
        <v>43986</v>
      </c>
      <c r="E2090" s="57" t="s">
        <v>2119</v>
      </c>
      <c r="F2090" s="38">
        <f t="shared" si="70"/>
        <v>6</v>
      </c>
      <c r="G2090" s="22">
        <f t="shared" si="71"/>
        <v>2020</v>
      </c>
      <c r="H2090" s="22">
        <f>COUNTIF(B:B,B2090)</f>
        <v>38</v>
      </c>
      <c r="I2090" t="str">
        <f>VLOOKUP(B2090,'controle 2022'!A:D,4,0)</f>
        <v>In dienst</v>
      </c>
    </row>
    <row r="2091" spans="1:9" ht="30">
      <c r="A2091" s="45" t="s">
        <v>1073</v>
      </c>
      <c r="B2091" s="27">
        <v>26524</v>
      </c>
      <c r="C2091" s="27" t="s">
        <v>2112</v>
      </c>
      <c r="D2091" s="81">
        <v>44011</v>
      </c>
      <c r="E2091" s="57" t="s">
        <v>2120</v>
      </c>
      <c r="F2091" s="38">
        <f t="shared" si="70"/>
        <v>6</v>
      </c>
      <c r="G2091" s="22">
        <f t="shared" si="71"/>
        <v>2020</v>
      </c>
      <c r="H2091" s="22">
        <f>COUNTIF(B:B,B2091)</f>
        <v>38</v>
      </c>
      <c r="I2091" t="str">
        <f>VLOOKUP(B2091,'controle 2022'!A:D,4,0)</f>
        <v>In dienst</v>
      </c>
    </row>
    <row r="2092" spans="1:9" ht="30">
      <c r="A2092" s="45" t="s">
        <v>11</v>
      </c>
      <c r="B2092" s="27">
        <v>26524</v>
      </c>
      <c r="C2092" s="27" t="s">
        <v>2112</v>
      </c>
      <c r="D2092" s="81">
        <v>44022</v>
      </c>
      <c r="E2092" s="57" t="s">
        <v>2121</v>
      </c>
      <c r="F2092" s="38">
        <f t="shared" si="70"/>
        <v>7</v>
      </c>
      <c r="G2092" s="22">
        <f t="shared" si="71"/>
        <v>2020</v>
      </c>
      <c r="H2092" s="22">
        <f>COUNTIF(B:B,B2092)</f>
        <v>38</v>
      </c>
      <c r="I2092" t="str">
        <f>VLOOKUP(B2092,'controle 2022'!A:D,4,0)</f>
        <v>In dienst</v>
      </c>
    </row>
    <row r="2093" spans="1:9">
      <c r="A2093" s="45" t="s">
        <v>11</v>
      </c>
      <c r="B2093" s="27">
        <v>26524</v>
      </c>
      <c r="C2093" s="27" t="s">
        <v>2112</v>
      </c>
      <c r="D2093" s="81">
        <v>44060</v>
      </c>
      <c r="E2093" s="57" t="s">
        <v>2122</v>
      </c>
      <c r="F2093" s="38">
        <f t="shared" si="70"/>
        <v>8</v>
      </c>
      <c r="G2093" s="22">
        <f t="shared" si="71"/>
        <v>2020</v>
      </c>
      <c r="H2093" s="22">
        <f>COUNTIF(B:B,B2093)</f>
        <v>38</v>
      </c>
      <c r="I2093" t="str">
        <f>VLOOKUP(B2093,'controle 2022'!A:D,4,0)</f>
        <v>In dienst</v>
      </c>
    </row>
    <row r="2094" spans="1:9">
      <c r="A2094" s="45" t="s">
        <v>128</v>
      </c>
      <c r="B2094" s="27">
        <v>26524</v>
      </c>
      <c r="C2094" s="27" t="s">
        <v>2112</v>
      </c>
      <c r="D2094" s="81">
        <v>44083</v>
      </c>
      <c r="E2094" s="57" t="s">
        <v>443</v>
      </c>
      <c r="F2094" s="38">
        <f t="shared" si="70"/>
        <v>9</v>
      </c>
      <c r="G2094" s="22">
        <f t="shared" si="71"/>
        <v>2020</v>
      </c>
      <c r="H2094" s="22">
        <f>COUNTIF(B:B,B2094)</f>
        <v>38</v>
      </c>
      <c r="I2094" t="str">
        <f>VLOOKUP(B2094,'controle 2022'!A:D,4,0)</f>
        <v>In dienst</v>
      </c>
    </row>
    <row r="2095" spans="1:9" ht="30">
      <c r="A2095" s="45" t="s">
        <v>11</v>
      </c>
      <c r="B2095" s="27">
        <v>26524</v>
      </c>
      <c r="C2095" s="27" t="s">
        <v>2112</v>
      </c>
      <c r="D2095" s="81">
        <v>44140</v>
      </c>
      <c r="E2095" s="57" t="s">
        <v>2123</v>
      </c>
      <c r="F2095" s="38">
        <f t="shared" si="70"/>
        <v>11</v>
      </c>
      <c r="G2095" s="22">
        <f t="shared" si="71"/>
        <v>2020</v>
      </c>
      <c r="H2095" s="22">
        <f>COUNTIF(B:B,B2095)</f>
        <v>38</v>
      </c>
      <c r="I2095" t="str">
        <f>VLOOKUP(B2095,'controle 2022'!A:D,4,0)</f>
        <v>In dienst</v>
      </c>
    </row>
    <row r="2096" spans="1:9" ht="30">
      <c r="A2096" s="45" t="s">
        <v>11</v>
      </c>
      <c r="B2096" s="27">
        <v>26524</v>
      </c>
      <c r="C2096" s="27" t="s">
        <v>2112</v>
      </c>
      <c r="D2096" s="81">
        <v>44172</v>
      </c>
      <c r="E2096" s="57" t="s">
        <v>2124</v>
      </c>
      <c r="F2096" s="38">
        <f t="shared" si="70"/>
        <v>12</v>
      </c>
      <c r="G2096" s="22">
        <f t="shared" si="71"/>
        <v>2020</v>
      </c>
      <c r="H2096" s="22">
        <f>COUNTIF(B:B,B2096)</f>
        <v>38</v>
      </c>
      <c r="I2096" t="str">
        <f>VLOOKUP(B2096,'controle 2022'!A:D,4,0)</f>
        <v>In dienst</v>
      </c>
    </row>
    <row r="2097" spans="1:9" ht="30">
      <c r="A2097" s="45" t="s">
        <v>1073</v>
      </c>
      <c r="B2097" s="27">
        <v>26524</v>
      </c>
      <c r="C2097" s="27" t="s">
        <v>2112</v>
      </c>
      <c r="D2097" s="81">
        <v>44238</v>
      </c>
      <c r="E2097" s="57" t="s">
        <v>2125</v>
      </c>
      <c r="F2097" s="38">
        <f t="shared" si="70"/>
        <v>2</v>
      </c>
      <c r="G2097" s="22">
        <f t="shared" si="71"/>
        <v>2021</v>
      </c>
      <c r="H2097" s="22">
        <f>COUNTIF(B:B,B2097)</f>
        <v>38</v>
      </c>
      <c r="I2097" t="str">
        <f>VLOOKUP(B2097,'controle 2022'!A:D,4,0)</f>
        <v>In dienst</v>
      </c>
    </row>
    <row r="2098" spans="1:9" ht="45">
      <c r="A2098" s="45" t="s">
        <v>11</v>
      </c>
      <c r="B2098" s="27">
        <v>26524</v>
      </c>
      <c r="C2098" s="27" t="s">
        <v>2112</v>
      </c>
      <c r="D2098" s="81">
        <v>44238</v>
      </c>
      <c r="E2098" s="57" t="s">
        <v>2126</v>
      </c>
      <c r="F2098" s="38">
        <f t="shared" si="70"/>
        <v>2</v>
      </c>
      <c r="G2098" s="22">
        <f t="shared" si="71"/>
        <v>2021</v>
      </c>
      <c r="H2098" s="22">
        <f>COUNTIF(B:B,B2098)</f>
        <v>38</v>
      </c>
      <c r="I2098" t="str">
        <f>VLOOKUP(B2098,'controle 2022'!A:D,4,0)</f>
        <v>In dienst</v>
      </c>
    </row>
    <row r="2099" spans="1:9">
      <c r="A2099" s="45" t="s">
        <v>79</v>
      </c>
      <c r="B2099" s="27">
        <v>26524</v>
      </c>
      <c r="C2099" s="27" t="s">
        <v>2112</v>
      </c>
      <c r="D2099" s="81">
        <v>44364</v>
      </c>
      <c r="E2099" s="57" t="s">
        <v>2127</v>
      </c>
      <c r="F2099" s="38">
        <f t="shared" si="70"/>
        <v>6</v>
      </c>
      <c r="G2099" s="22">
        <f t="shared" si="71"/>
        <v>2021</v>
      </c>
      <c r="H2099" s="22">
        <f>COUNTIF(B:B,B2099)</f>
        <v>38</v>
      </c>
      <c r="I2099" t="str">
        <f>VLOOKUP(B2099,'controle 2022'!A:D,4,0)</f>
        <v>In dienst</v>
      </c>
    </row>
    <row r="2100" spans="1:9" ht="30">
      <c r="A2100" s="45" t="s">
        <v>11</v>
      </c>
      <c r="B2100" s="27">
        <v>26524</v>
      </c>
      <c r="C2100" s="27" t="s">
        <v>2112</v>
      </c>
      <c r="D2100" s="81">
        <v>44425</v>
      </c>
      <c r="E2100" s="57" t="s">
        <v>2128</v>
      </c>
      <c r="F2100" s="38">
        <f t="shared" si="70"/>
        <v>8</v>
      </c>
      <c r="G2100" s="22">
        <f t="shared" si="71"/>
        <v>2021</v>
      </c>
      <c r="H2100" s="22">
        <f>COUNTIF(B:B,B2100)</f>
        <v>38</v>
      </c>
      <c r="I2100" t="str">
        <f>VLOOKUP(B2100,'controle 2022'!A:D,4,0)</f>
        <v>In dienst</v>
      </c>
    </row>
    <row r="2101" spans="1:9">
      <c r="A2101" s="45" t="s">
        <v>14</v>
      </c>
      <c r="B2101" s="27">
        <v>26637</v>
      </c>
      <c r="C2101" s="27" t="str">
        <f>VLOOKUP(B2101,chauffeurslijst!A:B,2,0)</f>
        <v>Dalemans Philippe</v>
      </c>
      <c r="D2101" s="81">
        <v>41584</v>
      </c>
      <c r="E2101" s="35" t="s">
        <v>295</v>
      </c>
      <c r="F2101" s="38">
        <f t="shared" si="70"/>
        <v>11</v>
      </c>
      <c r="G2101" s="22">
        <f t="shared" si="71"/>
        <v>2013</v>
      </c>
      <c r="H2101" s="22">
        <f>COUNTIF(B:B,B2101)</f>
        <v>4</v>
      </c>
      <c r="I2101" t="str">
        <f>VLOOKUP(B2101,'controle 2022'!A:D,4,0)</f>
        <v>In dienst</v>
      </c>
    </row>
    <row r="2102" spans="1:9">
      <c r="A2102" s="45" t="s">
        <v>9</v>
      </c>
      <c r="B2102" s="27">
        <v>26637</v>
      </c>
      <c r="C2102" s="27" t="str">
        <f>VLOOKUP(B2102,chauffeurslijst!A:B,2,0)</f>
        <v>Dalemans Philippe</v>
      </c>
      <c r="D2102" s="81">
        <v>41703</v>
      </c>
      <c r="E2102" s="38" t="s">
        <v>826</v>
      </c>
      <c r="F2102" s="38">
        <f t="shared" si="70"/>
        <v>3</v>
      </c>
      <c r="G2102" s="22">
        <f t="shared" si="71"/>
        <v>2014</v>
      </c>
      <c r="H2102" s="22">
        <f>COUNTIF(B:B,B2102)</f>
        <v>4</v>
      </c>
      <c r="I2102" t="str">
        <f>VLOOKUP(B2102,'controle 2022'!A:D,4,0)</f>
        <v>In dienst</v>
      </c>
    </row>
    <row r="2103" spans="1:9">
      <c r="A2103" s="45" t="s">
        <v>14</v>
      </c>
      <c r="B2103" s="27">
        <v>26637</v>
      </c>
      <c r="C2103" s="27" t="str">
        <f>VLOOKUP(B2103,chauffeurslijst!A:B,2,0)</f>
        <v>Dalemans Philippe</v>
      </c>
      <c r="D2103" s="81">
        <v>41791</v>
      </c>
      <c r="E2103" s="35" t="s">
        <v>1198</v>
      </c>
      <c r="F2103" s="38">
        <f t="shared" si="70"/>
        <v>6</v>
      </c>
      <c r="G2103" s="22">
        <f t="shared" si="71"/>
        <v>2014</v>
      </c>
      <c r="H2103" s="22">
        <f>COUNTIF(B:B,B2103)</f>
        <v>4</v>
      </c>
      <c r="I2103" t="str">
        <f>VLOOKUP(B2103,'controle 2022'!A:D,4,0)</f>
        <v>In dienst</v>
      </c>
    </row>
    <row r="2104" spans="1:9">
      <c r="A2104" s="45" t="s">
        <v>14</v>
      </c>
      <c r="B2104" s="27">
        <v>26637</v>
      </c>
      <c r="C2104" s="27" t="str">
        <f>VLOOKUP(B2104,chauffeurslijst!A:B,2,0)</f>
        <v>Dalemans Philippe</v>
      </c>
      <c r="D2104" s="81">
        <v>41837</v>
      </c>
      <c r="E2104" s="35" t="s">
        <v>2129</v>
      </c>
      <c r="F2104" s="38">
        <f t="shared" si="70"/>
        <v>7</v>
      </c>
      <c r="G2104" s="22">
        <f t="shared" si="71"/>
        <v>2014</v>
      </c>
      <c r="H2104" s="22">
        <f>COUNTIF(B:B,B2104)</f>
        <v>4</v>
      </c>
      <c r="I2104" t="str">
        <f>VLOOKUP(B2104,'controle 2022'!A:D,4,0)</f>
        <v>In dienst</v>
      </c>
    </row>
    <row r="2105" spans="1:9">
      <c r="A2105" s="45" t="s">
        <v>14</v>
      </c>
      <c r="B2105" s="27">
        <v>26639</v>
      </c>
      <c r="C2105" s="27" t="str">
        <f>VLOOKUP(B2105,chauffeurslijst!A:B,2,0)</f>
        <v>Engels Wendy</v>
      </c>
      <c r="D2105" s="81">
        <v>41233</v>
      </c>
      <c r="E2105" s="35" t="s">
        <v>959</v>
      </c>
      <c r="F2105" s="38">
        <f t="shared" si="70"/>
        <v>11</v>
      </c>
      <c r="G2105" s="22">
        <f t="shared" si="71"/>
        <v>2012</v>
      </c>
      <c r="H2105" s="22">
        <f>COUNTIF(B:B,B2105)</f>
        <v>4</v>
      </c>
      <c r="I2105" t="str">
        <f>VLOOKUP(B2105,'controle 2022'!A:D,4,0)</f>
        <v>In dienst</v>
      </c>
    </row>
    <row r="2106" spans="1:9">
      <c r="A2106" s="45" t="s">
        <v>14</v>
      </c>
      <c r="B2106" s="27">
        <v>26639</v>
      </c>
      <c r="C2106" s="27" t="str">
        <f>VLOOKUP(B2106,chauffeurslijst!A:B,2,0)</f>
        <v>Engels Wendy</v>
      </c>
      <c r="D2106" s="81">
        <v>41584</v>
      </c>
      <c r="E2106" s="35" t="s">
        <v>2130</v>
      </c>
      <c r="F2106" s="38">
        <f t="shared" si="70"/>
        <v>11</v>
      </c>
      <c r="G2106" s="22">
        <f t="shared" si="71"/>
        <v>2013</v>
      </c>
      <c r="H2106" s="22">
        <f>COUNTIF(B:B,B2106)</f>
        <v>4</v>
      </c>
      <c r="I2106" t="str">
        <f>VLOOKUP(B2106,'controle 2022'!A:D,4,0)</f>
        <v>In dienst</v>
      </c>
    </row>
    <row r="2107" spans="1:9" ht="30">
      <c r="A2107" s="45" t="s">
        <v>14</v>
      </c>
      <c r="B2107" s="27">
        <v>26639</v>
      </c>
      <c r="C2107" s="27" t="str">
        <f>VLOOKUP(B2107,chauffeurslijst!A:B,2,0)</f>
        <v>Engels Wendy</v>
      </c>
      <c r="D2107" s="81">
        <v>41652</v>
      </c>
      <c r="E2107" s="35" t="s">
        <v>2131</v>
      </c>
      <c r="F2107" s="38">
        <f t="shared" si="70"/>
        <v>1</v>
      </c>
      <c r="G2107" s="22">
        <f t="shared" si="71"/>
        <v>2014</v>
      </c>
      <c r="H2107" s="22">
        <f>COUNTIF(B:B,B2107)</f>
        <v>4</v>
      </c>
      <c r="I2107" t="str">
        <f>VLOOKUP(B2107,'controle 2022'!A:D,4,0)</f>
        <v>In dienst</v>
      </c>
    </row>
    <row r="2108" spans="1:9" ht="30">
      <c r="A2108" s="45" t="s">
        <v>23</v>
      </c>
      <c r="B2108" s="27">
        <v>26639</v>
      </c>
      <c r="C2108" s="27" t="str">
        <f>VLOOKUP(B2108,chauffeurslijst!A:B,2,0)</f>
        <v>Engels Wendy</v>
      </c>
      <c r="D2108" s="81">
        <v>43035</v>
      </c>
      <c r="E2108" s="38" t="s">
        <v>2132</v>
      </c>
      <c r="F2108" s="38">
        <f t="shared" si="70"/>
        <v>10</v>
      </c>
      <c r="G2108" s="22">
        <f t="shared" si="71"/>
        <v>2017</v>
      </c>
      <c r="H2108" s="22">
        <f>COUNTIF(B:B,B2108)</f>
        <v>4</v>
      </c>
      <c r="I2108" t="str">
        <f>VLOOKUP(B2108,'controle 2022'!A:D,4,0)</f>
        <v>In dienst</v>
      </c>
    </row>
    <row r="2109" spans="1:9">
      <c r="A2109" s="45" t="s">
        <v>27</v>
      </c>
      <c r="B2109" s="27">
        <v>26695</v>
      </c>
      <c r="C2109" s="27" t="str">
        <f>VLOOKUP(B2109,chauffeurslijst!A:B,2,0)</f>
        <v>Lippens Miguel</v>
      </c>
      <c r="D2109" s="81">
        <v>41256</v>
      </c>
      <c r="E2109" s="57">
        <v>41256</v>
      </c>
      <c r="F2109" s="38">
        <f t="shared" si="70"/>
        <v>12</v>
      </c>
      <c r="G2109" s="22">
        <f t="shared" si="71"/>
        <v>2012</v>
      </c>
      <c r="H2109" s="22">
        <f>COUNTIF(B:B,B2109)</f>
        <v>19</v>
      </c>
      <c r="I2109" t="str">
        <f>VLOOKUP(B2109,'controle 2022'!A:D,4,0)</f>
        <v>In dienst</v>
      </c>
    </row>
    <row r="2110" spans="1:9" ht="15" customHeight="1">
      <c r="A2110" s="45" t="s">
        <v>14</v>
      </c>
      <c r="B2110" s="27">
        <v>26695</v>
      </c>
      <c r="C2110" s="27" t="str">
        <f>VLOOKUP(B2110,chauffeurslijst!A:B,2,0)</f>
        <v>Lippens Miguel</v>
      </c>
      <c r="D2110" s="81">
        <v>41584</v>
      </c>
      <c r="E2110" s="35" t="s">
        <v>2133</v>
      </c>
      <c r="F2110" s="38">
        <f t="shared" si="70"/>
        <v>11</v>
      </c>
      <c r="G2110" s="22">
        <f t="shared" si="71"/>
        <v>2013</v>
      </c>
      <c r="H2110" s="22">
        <f>COUNTIF(B:B,B2110)</f>
        <v>19</v>
      </c>
      <c r="I2110" t="str">
        <f>VLOOKUP(B2110,'controle 2022'!A:D,4,0)</f>
        <v>In dienst</v>
      </c>
    </row>
    <row r="2111" spans="1:9">
      <c r="A2111" s="45" t="s">
        <v>14</v>
      </c>
      <c r="B2111" s="27">
        <v>26695</v>
      </c>
      <c r="C2111" s="27" t="str">
        <f>VLOOKUP(B2111,chauffeurslijst!A:B,2,0)</f>
        <v>Lippens Miguel</v>
      </c>
      <c r="D2111" s="81">
        <v>41656</v>
      </c>
      <c r="E2111" s="35" t="s">
        <v>2134</v>
      </c>
      <c r="F2111" s="38">
        <f t="shared" si="70"/>
        <v>1</v>
      </c>
      <c r="G2111" s="22">
        <f t="shared" si="71"/>
        <v>2014</v>
      </c>
      <c r="H2111" s="22">
        <f>COUNTIF(B:B,B2111)</f>
        <v>19</v>
      </c>
      <c r="I2111" t="str">
        <f>VLOOKUP(B2111,'controle 2022'!A:D,4,0)</f>
        <v>In dienst</v>
      </c>
    </row>
    <row r="2112" spans="1:9" ht="30">
      <c r="A2112" s="45" t="s">
        <v>14</v>
      </c>
      <c r="B2112" s="27">
        <v>26695</v>
      </c>
      <c r="C2112" s="27" t="str">
        <f>VLOOKUP(B2112,chauffeurslijst!A:B,2,0)</f>
        <v>Lippens Miguel</v>
      </c>
      <c r="D2112" s="81">
        <v>41701</v>
      </c>
      <c r="E2112" s="35" t="s">
        <v>2135</v>
      </c>
      <c r="F2112" s="38">
        <f t="shared" si="70"/>
        <v>3</v>
      </c>
      <c r="G2112" s="22">
        <f t="shared" si="71"/>
        <v>2014</v>
      </c>
      <c r="H2112" s="22">
        <f>COUNTIF(B:B,B2112)</f>
        <v>19</v>
      </c>
      <c r="I2112" t="str">
        <f>VLOOKUP(B2112,'controle 2022'!A:D,4,0)</f>
        <v>In dienst</v>
      </c>
    </row>
    <row r="2113" spans="1:9" ht="45">
      <c r="A2113" s="45" t="s">
        <v>14</v>
      </c>
      <c r="B2113" s="27">
        <v>26695</v>
      </c>
      <c r="C2113" s="27" t="str">
        <f>VLOOKUP(B2113,chauffeurslijst!A:B,2,0)</f>
        <v>Lippens Miguel</v>
      </c>
      <c r="D2113" s="81">
        <v>41758</v>
      </c>
      <c r="E2113" s="35" t="s">
        <v>2136</v>
      </c>
      <c r="F2113" s="38">
        <f t="shared" si="70"/>
        <v>4</v>
      </c>
      <c r="G2113" s="22">
        <f t="shared" si="71"/>
        <v>2014</v>
      </c>
      <c r="H2113" s="22">
        <f>COUNTIF(B:B,B2113)</f>
        <v>19</v>
      </c>
      <c r="I2113" t="str">
        <f>VLOOKUP(B2113,'controle 2022'!A:D,4,0)</f>
        <v>In dienst</v>
      </c>
    </row>
    <row r="2114" spans="1:9" ht="60">
      <c r="A2114" s="45" t="s">
        <v>14</v>
      </c>
      <c r="B2114" s="27">
        <v>26695</v>
      </c>
      <c r="C2114" s="27" t="str">
        <f>VLOOKUP(B2114,chauffeurslijst!A:B,2,0)</f>
        <v>Lippens Miguel</v>
      </c>
      <c r="D2114" s="81">
        <v>41758</v>
      </c>
      <c r="E2114" s="35" t="s">
        <v>2137</v>
      </c>
      <c r="F2114" s="38">
        <f t="shared" si="70"/>
        <v>4</v>
      </c>
      <c r="G2114" s="22">
        <f t="shared" si="71"/>
        <v>2014</v>
      </c>
      <c r="H2114" s="22">
        <f>COUNTIF(B:B,B2114)</f>
        <v>19</v>
      </c>
      <c r="I2114" t="str">
        <f>VLOOKUP(B2114,'controle 2022'!A:D,4,0)</f>
        <v>In dienst</v>
      </c>
    </row>
    <row r="2115" spans="1:9">
      <c r="A2115" s="45" t="s">
        <v>14</v>
      </c>
      <c r="B2115" s="27">
        <v>26695</v>
      </c>
      <c r="C2115" s="27" t="str">
        <f>VLOOKUP(B2115,chauffeurslijst!A:B,2,0)</f>
        <v>Lippens Miguel</v>
      </c>
      <c r="D2115" s="81">
        <v>41767</v>
      </c>
      <c r="E2115" s="35" t="s">
        <v>2138</v>
      </c>
      <c r="F2115" s="38">
        <f t="shared" si="70"/>
        <v>5</v>
      </c>
      <c r="G2115" s="22">
        <f t="shared" si="71"/>
        <v>2014</v>
      </c>
      <c r="H2115" s="22">
        <f>COUNTIF(B:B,B2115)</f>
        <v>19</v>
      </c>
      <c r="I2115" t="str">
        <f>VLOOKUP(B2115,'controle 2022'!A:D,4,0)</f>
        <v>In dienst</v>
      </c>
    </row>
    <row r="2116" spans="1:9">
      <c r="A2116" s="45" t="s">
        <v>14</v>
      </c>
      <c r="B2116" s="27">
        <v>26695</v>
      </c>
      <c r="C2116" s="27" t="str">
        <f>VLOOKUP(B2116,chauffeurslijst!A:B,2,0)</f>
        <v>Lippens Miguel</v>
      </c>
      <c r="D2116" s="81">
        <v>41794</v>
      </c>
      <c r="E2116" s="35" t="s">
        <v>2139</v>
      </c>
      <c r="F2116" s="38">
        <f t="shared" si="70"/>
        <v>6</v>
      </c>
      <c r="G2116" s="22">
        <f t="shared" si="71"/>
        <v>2014</v>
      </c>
      <c r="H2116" s="22">
        <f>COUNTIF(B:B,B2116)</f>
        <v>19</v>
      </c>
      <c r="I2116" t="str">
        <f>VLOOKUP(B2116,'controle 2022'!A:D,4,0)</f>
        <v>In dienst</v>
      </c>
    </row>
    <row r="2117" spans="1:9" ht="30">
      <c r="A2117" s="45" t="s">
        <v>14</v>
      </c>
      <c r="B2117" s="27">
        <v>26695</v>
      </c>
      <c r="C2117" s="27" t="str">
        <f>VLOOKUP(B2117,chauffeurslijst!A:B,2,0)</f>
        <v>Lippens Miguel</v>
      </c>
      <c r="D2117" s="81">
        <v>41795</v>
      </c>
      <c r="E2117" s="35" t="s">
        <v>2140</v>
      </c>
      <c r="F2117" s="38">
        <f t="shared" si="70"/>
        <v>6</v>
      </c>
      <c r="G2117" s="22">
        <f t="shared" si="71"/>
        <v>2014</v>
      </c>
      <c r="H2117" s="22">
        <f>COUNTIF(B:B,B2117)</f>
        <v>19</v>
      </c>
      <c r="I2117" t="str">
        <f>VLOOKUP(B2117,'controle 2022'!A:D,4,0)</f>
        <v>In dienst</v>
      </c>
    </row>
    <row r="2118" spans="1:9">
      <c r="A2118" s="45" t="s">
        <v>14</v>
      </c>
      <c r="B2118" s="27">
        <v>26695</v>
      </c>
      <c r="C2118" s="27" t="str">
        <f>VLOOKUP(B2118,chauffeurslijst!A:B,2,0)</f>
        <v>Lippens Miguel</v>
      </c>
      <c r="D2118" s="81">
        <v>41803</v>
      </c>
      <c r="E2118" s="35" t="s">
        <v>2141</v>
      </c>
      <c r="F2118" s="38">
        <f t="shared" si="70"/>
        <v>6</v>
      </c>
      <c r="G2118" s="22">
        <f t="shared" si="71"/>
        <v>2014</v>
      </c>
      <c r="H2118" s="22">
        <f>COUNTIF(B:B,B2118)</f>
        <v>19</v>
      </c>
      <c r="I2118" t="str">
        <f>VLOOKUP(B2118,'controle 2022'!A:D,4,0)</f>
        <v>In dienst</v>
      </c>
    </row>
    <row r="2119" spans="1:9">
      <c r="A2119" s="45" t="s">
        <v>14</v>
      </c>
      <c r="B2119" s="27">
        <v>26695</v>
      </c>
      <c r="C2119" s="27" t="str">
        <f>VLOOKUP(B2119,chauffeurslijst!A:B,2,0)</f>
        <v>Lippens Miguel</v>
      </c>
      <c r="D2119" s="81">
        <v>41806</v>
      </c>
      <c r="E2119" s="35" t="s">
        <v>2142</v>
      </c>
      <c r="F2119" s="38">
        <f t="shared" si="70"/>
        <v>6</v>
      </c>
      <c r="G2119" s="22">
        <f t="shared" si="71"/>
        <v>2014</v>
      </c>
      <c r="H2119" s="22">
        <f>COUNTIF(B:B,B2119)</f>
        <v>19</v>
      </c>
      <c r="I2119" t="str">
        <f>VLOOKUP(B2119,'controle 2022'!A:D,4,0)</f>
        <v>In dienst</v>
      </c>
    </row>
    <row r="2120" spans="1:9">
      <c r="A2120" s="45" t="s">
        <v>14</v>
      </c>
      <c r="B2120" s="27">
        <v>26695</v>
      </c>
      <c r="C2120" s="27" t="str">
        <f>VLOOKUP(B2120,chauffeurslijst!A:B,2,0)</f>
        <v>Lippens Miguel</v>
      </c>
      <c r="D2120" s="81">
        <v>41828</v>
      </c>
      <c r="E2120" s="35" t="s">
        <v>2143</v>
      </c>
      <c r="F2120" s="38">
        <f t="shared" si="70"/>
        <v>7</v>
      </c>
      <c r="G2120" s="22">
        <f t="shared" si="71"/>
        <v>2014</v>
      </c>
      <c r="H2120" s="22">
        <f>COUNTIF(B:B,B2120)</f>
        <v>19</v>
      </c>
      <c r="I2120" t="str">
        <f>VLOOKUP(B2120,'controle 2022'!A:D,4,0)</f>
        <v>In dienst</v>
      </c>
    </row>
    <row r="2121" spans="1:9" ht="39.75" customHeight="1">
      <c r="A2121" s="45" t="s">
        <v>14</v>
      </c>
      <c r="B2121" s="27">
        <v>26695</v>
      </c>
      <c r="C2121" s="27" t="str">
        <f>VLOOKUP(B2121,chauffeurslijst!A:B,2,0)</f>
        <v>Lippens Miguel</v>
      </c>
      <c r="D2121" s="81">
        <v>42019</v>
      </c>
      <c r="E2121" s="35" t="s">
        <v>2144</v>
      </c>
      <c r="F2121" s="38">
        <f t="shared" si="70"/>
        <v>1</v>
      </c>
      <c r="G2121" s="22">
        <f t="shared" si="71"/>
        <v>2015</v>
      </c>
      <c r="H2121" s="22">
        <f>COUNTIF(B:B,B2121)</f>
        <v>19</v>
      </c>
      <c r="I2121" t="str">
        <f>VLOOKUP(B2121,'controle 2022'!A:D,4,0)</f>
        <v>In dienst</v>
      </c>
    </row>
    <row r="2122" spans="1:9">
      <c r="A2122" s="45" t="s">
        <v>14</v>
      </c>
      <c r="B2122" s="27">
        <v>26695</v>
      </c>
      <c r="C2122" s="27" t="str">
        <f>VLOOKUP(B2122,chauffeurslijst!A:B,2,0)</f>
        <v>Lippens Miguel</v>
      </c>
      <c r="D2122" s="81">
        <v>42032</v>
      </c>
      <c r="E2122" s="35" t="s">
        <v>172</v>
      </c>
      <c r="F2122" s="38">
        <f t="shared" si="70"/>
        <v>1</v>
      </c>
      <c r="G2122" s="22">
        <f t="shared" si="71"/>
        <v>2015</v>
      </c>
      <c r="H2122" s="22">
        <f>COUNTIF(B:B,B2122)</f>
        <v>19</v>
      </c>
      <c r="I2122" t="str">
        <f>VLOOKUP(B2122,'controle 2022'!A:D,4,0)</f>
        <v>In dienst</v>
      </c>
    </row>
    <row r="2123" spans="1:9" ht="45">
      <c r="A2123" s="45" t="s">
        <v>14</v>
      </c>
      <c r="B2123" s="27">
        <v>26695</v>
      </c>
      <c r="C2123" s="27" t="str">
        <f>VLOOKUP(B2123,chauffeurslijst!A:B,2,0)</f>
        <v>Lippens Miguel</v>
      </c>
      <c r="D2123" s="81">
        <v>42114</v>
      </c>
      <c r="E2123" s="35" t="s">
        <v>2145</v>
      </c>
      <c r="F2123" s="38">
        <f t="shared" si="70"/>
        <v>4</v>
      </c>
      <c r="G2123" s="22">
        <f t="shared" si="71"/>
        <v>2015</v>
      </c>
      <c r="H2123" s="22">
        <f>COUNTIF(B:B,B2123)</f>
        <v>19</v>
      </c>
      <c r="I2123" t="str">
        <f>VLOOKUP(B2123,'controle 2022'!A:D,4,0)</f>
        <v>In dienst</v>
      </c>
    </row>
    <row r="2124" spans="1:9">
      <c r="A2124" s="45" t="s">
        <v>14</v>
      </c>
      <c r="B2124" s="27">
        <v>26695</v>
      </c>
      <c r="C2124" s="27" t="str">
        <f>VLOOKUP(B2124,chauffeurslijst!A:B,2,0)</f>
        <v>Lippens Miguel</v>
      </c>
      <c r="D2124" s="81">
        <v>42276</v>
      </c>
      <c r="E2124" s="38" t="s">
        <v>2146</v>
      </c>
      <c r="F2124" s="38">
        <f t="shared" si="70"/>
        <v>9</v>
      </c>
      <c r="G2124" s="22">
        <f t="shared" si="71"/>
        <v>2015</v>
      </c>
      <c r="H2124" s="22">
        <f>COUNTIF(B:B,B2124)</f>
        <v>19</v>
      </c>
      <c r="I2124" t="str">
        <f>VLOOKUP(B2124,'controle 2022'!A:D,4,0)</f>
        <v>In dienst</v>
      </c>
    </row>
    <row r="2125" spans="1:9">
      <c r="A2125" s="45" t="s">
        <v>9</v>
      </c>
      <c r="B2125" s="27">
        <v>26695</v>
      </c>
      <c r="C2125" s="27" t="str">
        <f>VLOOKUP(B2125,chauffeurslijst!A:B,2,0)</f>
        <v>Lippens Miguel</v>
      </c>
      <c r="D2125" s="81">
        <v>42583</v>
      </c>
      <c r="E2125" s="38" t="s">
        <v>22</v>
      </c>
      <c r="F2125" s="38">
        <f t="shared" si="70"/>
        <v>8</v>
      </c>
      <c r="G2125" s="22">
        <f t="shared" si="71"/>
        <v>2016</v>
      </c>
      <c r="H2125" s="22">
        <f>COUNTIF(B:B,B2125)</f>
        <v>19</v>
      </c>
      <c r="I2125" t="str">
        <f>VLOOKUP(B2125,'controle 2022'!A:D,4,0)</f>
        <v>In dienst</v>
      </c>
    </row>
    <row r="2126" spans="1:9">
      <c r="A2126" s="45" t="s">
        <v>9</v>
      </c>
      <c r="B2126" s="27">
        <v>26695</v>
      </c>
      <c r="C2126" s="27" t="str">
        <f>VLOOKUP(B2126,chauffeurslijst!A:B,2,0)</f>
        <v>Lippens Miguel</v>
      </c>
      <c r="D2126" s="81">
        <v>43278</v>
      </c>
      <c r="E2126" s="38" t="s">
        <v>22</v>
      </c>
      <c r="F2126" s="38">
        <f t="shared" si="70"/>
        <v>6</v>
      </c>
      <c r="G2126" s="22">
        <f t="shared" si="71"/>
        <v>2018</v>
      </c>
      <c r="H2126" s="22">
        <f>COUNTIF(B:B,B2126)</f>
        <v>19</v>
      </c>
      <c r="I2126" t="str">
        <f>VLOOKUP(B2126,'controle 2022'!A:D,4,0)</f>
        <v>In dienst</v>
      </c>
    </row>
    <row r="2127" spans="1:9">
      <c r="A2127" s="45" t="s">
        <v>115</v>
      </c>
      <c r="B2127" s="27">
        <v>26695</v>
      </c>
      <c r="C2127" s="27" t="s">
        <v>2147</v>
      </c>
      <c r="D2127" s="81">
        <v>45846</v>
      </c>
      <c r="E2127" s="38" t="s">
        <v>2148</v>
      </c>
      <c r="F2127" s="38">
        <f t="shared" si="70"/>
        <v>7</v>
      </c>
      <c r="G2127" s="22">
        <f t="shared" si="71"/>
        <v>2025</v>
      </c>
      <c r="H2127" s="22">
        <f>COUNTIF(B:B,B2127)</f>
        <v>19</v>
      </c>
      <c r="I2127" t="str">
        <f>VLOOKUP(B2127,'controle 2022'!A:D,4,0)</f>
        <v>In dienst</v>
      </c>
    </row>
    <row r="2128" spans="1:9">
      <c r="A2128" s="45" t="s">
        <v>9</v>
      </c>
      <c r="B2128" s="27">
        <v>26792</v>
      </c>
      <c r="C2128" s="27" t="str">
        <f>VLOOKUP(B2128,chauffeurslijst!A:B,2,0)</f>
        <v>Ong Geok Hong</v>
      </c>
      <c r="D2128" s="81">
        <v>42034</v>
      </c>
      <c r="E2128" s="38" t="s">
        <v>1396</v>
      </c>
      <c r="F2128" s="38">
        <f t="shared" si="70"/>
        <v>1</v>
      </c>
      <c r="G2128" s="22">
        <f t="shared" si="71"/>
        <v>2015</v>
      </c>
      <c r="H2128" s="22">
        <f>COUNTIF(B:B,B2128)</f>
        <v>2</v>
      </c>
      <c r="I2128" t="str">
        <f>VLOOKUP(B2128,'controle 2022'!A:D,4,0)</f>
        <v>In dienst</v>
      </c>
    </row>
    <row r="2129" spans="1:9">
      <c r="A2129" s="45" t="s">
        <v>9</v>
      </c>
      <c r="B2129" s="27">
        <v>26792</v>
      </c>
      <c r="C2129" s="27" t="str">
        <f>VLOOKUP(B2129,chauffeurslijst!A:B,2,0)</f>
        <v>Ong Geok Hong</v>
      </c>
      <c r="D2129" s="81">
        <v>42759</v>
      </c>
      <c r="E2129" s="38" t="s">
        <v>22</v>
      </c>
      <c r="F2129" s="38">
        <f t="shared" si="70"/>
        <v>1</v>
      </c>
      <c r="G2129" s="22">
        <f t="shared" si="71"/>
        <v>2017</v>
      </c>
      <c r="H2129" s="22">
        <f>COUNTIF(B:B,B2129)</f>
        <v>2</v>
      </c>
      <c r="I2129" t="str">
        <f>VLOOKUP(B2129,'controle 2022'!A:D,4,0)</f>
        <v>In dienst</v>
      </c>
    </row>
    <row r="2130" spans="1:9" ht="33.75" customHeight="1">
      <c r="A2130" s="45" t="s">
        <v>9</v>
      </c>
      <c r="B2130" s="27">
        <v>26847</v>
      </c>
      <c r="C2130" s="27" t="str">
        <f>VLOOKUP(B2130,chauffeurslijst!A:B,2,0)</f>
        <v>De Meester David</v>
      </c>
      <c r="D2130" s="81">
        <v>42109</v>
      </c>
      <c r="E2130" s="38" t="s">
        <v>262</v>
      </c>
      <c r="F2130" s="38">
        <f t="shared" si="70"/>
        <v>4</v>
      </c>
      <c r="G2130" s="22">
        <f t="shared" si="71"/>
        <v>2015</v>
      </c>
      <c r="H2130" s="22">
        <f>COUNTIF(B:B,B2130)</f>
        <v>14</v>
      </c>
      <c r="I2130" t="str">
        <f>VLOOKUP(B2130,'controle 2022'!A:D,4,0)</f>
        <v>In dienst</v>
      </c>
    </row>
    <row r="2131" spans="1:9" ht="45">
      <c r="A2131" s="45" t="s">
        <v>27</v>
      </c>
      <c r="B2131" s="27">
        <v>26847</v>
      </c>
      <c r="C2131" s="27" t="str">
        <f>VLOOKUP(B2131,chauffeurslijst!A:B,2,0)</f>
        <v>De Meester David</v>
      </c>
      <c r="D2131" s="81">
        <v>42135</v>
      </c>
      <c r="E2131" s="38" t="s">
        <v>2149</v>
      </c>
      <c r="F2131" s="38">
        <f t="shared" si="70"/>
        <v>5</v>
      </c>
      <c r="G2131" s="22">
        <f t="shared" si="71"/>
        <v>2015</v>
      </c>
      <c r="H2131" s="22">
        <f>COUNTIF(B:B,B2131)</f>
        <v>14</v>
      </c>
      <c r="I2131" t="str">
        <f>VLOOKUP(B2131,'controle 2022'!A:D,4,0)</f>
        <v>In dienst</v>
      </c>
    </row>
    <row r="2132" spans="1:9">
      <c r="A2132" s="45" t="s">
        <v>38</v>
      </c>
      <c r="B2132" s="27">
        <v>26847</v>
      </c>
      <c r="C2132" s="27" t="str">
        <f>VLOOKUP(B2132,chauffeurslijst!A:B,2,0)</f>
        <v>De Meester David</v>
      </c>
      <c r="D2132" s="81">
        <v>42135</v>
      </c>
      <c r="E2132" s="38" t="s">
        <v>2150</v>
      </c>
      <c r="F2132" s="38">
        <f t="shared" si="70"/>
        <v>5</v>
      </c>
      <c r="G2132" s="22">
        <f t="shared" si="71"/>
        <v>2015</v>
      </c>
      <c r="H2132" s="22">
        <f>COUNTIF(B:B,B2132)</f>
        <v>14</v>
      </c>
      <c r="I2132" t="str">
        <f>VLOOKUP(B2132,'controle 2022'!A:D,4,0)</f>
        <v>In dienst</v>
      </c>
    </row>
    <row r="2133" spans="1:9">
      <c r="A2133" s="45" t="s">
        <v>9</v>
      </c>
      <c r="B2133" s="27">
        <v>26847</v>
      </c>
      <c r="C2133" s="27" t="str">
        <f>VLOOKUP(B2133,chauffeurslijst!A:B,2,0)</f>
        <v>De Meester David</v>
      </c>
      <c r="D2133" s="81">
        <v>42212</v>
      </c>
      <c r="E2133" s="38" t="s">
        <v>2151</v>
      </c>
      <c r="F2133" s="38">
        <f t="shared" si="70"/>
        <v>7</v>
      </c>
      <c r="G2133" s="22">
        <f t="shared" si="71"/>
        <v>2015</v>
      </c>
      <c r="H2133" s="22">
        <f>COUNTIF(B:B,B2133)</f>
        <v>14</v>
      </c>
      <c r="I2133" t="str">
        <f>VLOOKUP(B2133,'controle 2022'!A:D,4,0)</f>
        <v>In dienst</v>
      </c>
    </row>
    <row r="2134" spans="1:9" ht="30">
      <c r="A2134" s="45" t="s">
        <v>38</v>
      </c>
      <c r="B2134" s="27">
        <v>26847</v>
      </c>
      <c r="C2134" s="27" t="str">
        <f>VLOOKUP(B2134,chauffeurslijst!A:B,2,0)</f>
        <v>De Meester David</v>
      </c>
      <c r="D2134" s="81">
        <v>42361</v>
      </c>
      <c r="E2134" s="38" t="s">
        <v>2152</v>
      </c>
      <c r="F2134" s="38">
        <f t="shared" si="70"/>
        <v>12</v>
      </c>
      <c r="G2134" s="22">
        <f t="shared" si="71"/>
        <v>2015</v>
      </c>
      <c r="H2134" s="22">
        <f>COUNTIF(B:B,B2134)</f>
        <v>14</v>
      </c>
      <c r="I2134" t="str">
        <f>VLOOKUP(B2134,'controle 2022'!A:D,4,0)</f>
        <v>In dienst</v>
      </c>
    </row>
    <row r="2135" spans="1:9">
      <c r="A2135" s="45" t="s">
        <v>27</v>
      </c>
      <c r="B2135" s="27">
        <v>26847</v>
      </c>
      <c r="C2135" s="27" t="str">
        <f>VLOOKUP(B2135,chauffeurslijst!A:B,2,0)</f>
        <v>De Meester David</v>
      </c>
      <c r="D2135" s="81">
        <v>42361</v>
      </c>
      <c r="E2135" s="38" t="s">
        <v>2153</v>
      </c>
      <c r="F2135" s="38">
        <f t="shared" si="70"/>
        <v>12</v>
      </c>
      <c r="G2135" s="22">
        <f t="shared" si="71"/>
        <v>2015</v>
      </c>
      <c r="H2135" s="22">
        <f>COUNTIF(B:B,B2135)</f>
        <v>14</v>
      </c>
      <c r="I2135" t="str">
        <f>VLOOKUP(B2135,'controle 2022'!A:D,4,0)</f>
        <v>In dienst</v>
      </c>
    </row>
    <row r="2136" spans="1:9">
      <c r="A2136" s="45" t="s">
        <v>9</v>
      </c>
      <c r="B2136" s="27">
        <v>26847</v>
      </c>
      <c r="C2136" s="27" t="str">
        <f>VLOOKUP(B2136,chauffeurslijst!A:B,2,0)</f>
        <v>De Meester David</v>
      </c>
      <c r="D2136" s="81">
        <v>42395</v>
      </c>
      <c r="E2136" s="38" t="s">
        <v>2154</v>
      </c>
      <c r="F2136" s="38">
        <f t="shared" ref="F2136:F2199" si="72">MONTH(D2136)</f>
        <v>1</v>
      </c>
      <c r="G2136" s="22">
        <f t="shared" ref="G2136:G2199" si="73">YEAR(D2136)</f>
        <v>2016</v>
      </c>
      <c r="H2136" s="22">
        <f>COUNTIF(B:B,B2136)</f>
        <v>14</v>
      </c>
      <c r="I2136" t="str">
        <f>VLOOKUP(B2136,'controle 2022'!A:D,4,0)</f>
        <v>In dienst</v>
      </c>
    </row>
    <row r="2137" spans="1:9">
      <c r="A2137" s="45" t="s">
        <v>27</v>
      </c>
      <c r="B2137" s="27">
        <v>26847</v>
      </c>
      <c r="C2137" s="27" t="str">
        <f>VLOOKUP(B2137,chauffeurslijst!A:B,2,0)</f>
        <v>De Meester David</v>
      </c>
      <c r="D2137" s="81">
        <v>42692</v>
      </c>
      <c r="E2137" s="38" t="s">
        <v>2155</v>
      </c>
      <c r="F2137" s="38">
        <f t="shared" si="72"/>
        <v>11</v>
      </c>
      <c r="G2137" s="22">
        <f t="shared" si="73"/>
        <v>2016</v>
      </c>
      <c r="H2137" s="22">
        <f>COUNTIF(B:B,B2137)</f>
        <v>14</v>
      </c>
      <c r="I2137" t="str">
        <f>VLOOKUP(B2137,'controle 2022'!A:D,4,0)</f>
        <v>In dienst</v>
      </c>
    </row>
    <row r="2138" spans="1:9">
      <c r="A2138" s="45" t="s">
        <v>9</v>
      </c>
      <c r="B2138" s="27">
        <v>26847</v>
      </c>
      <c r="C2138" s="27" t="str">
        <f>VLOOKUP(B2138,chauffeurslijst!A:B,2,0)</f>
        <v>De Meester David</v>
      </c>
      <c r="D2138" s="81">
        <v>42754</v>
      </c>
      <c r="E2138" s="38" t="s">
        <v>22</v>
      </c>
      <c r="F2138" s="38">
        <f t="shared" si="72"/>
        <v>1</v>
      </c>
      <c r="G2138" s="22">
        <f t="shared" si="73"/>
        <v>2017</v>
      </c>
      <c r="H2138" s="22">
        <f>COUNTIF(B:B,B2138)</f>
        <v>14</v>
      </c>
      <c r="I2138" t="str">
        <f>VLOOKUP(B2138,'controle 2022'!A:D,4,0)</f>
        <v>In dienst</v>
      </c>
    </row>
    <row r="2139" spans="1:9">
      <c r="A2139" s="45" t="s">
        <v>9</v>
      </c>
      <c r="B2139" s="27">
        <v>26847</v>
      </c>
      <c r="C2139" s="27" t="str">
        <f>VLOOKUP(B2139,chauffeurslijst!A:B,2,0)</f>
        <v>De Meester David</v>
      </c>
      <c r="D2139" s="81">
        <v>43153</v>
      </c>
      <c r="E2139" s="38" t="s">
        <v>2156</v>
      </c>
      <c r="F2139" s="38">
        <f t="shared" si="72"/>
        <v>2</v>
      </c>
      <c r="G2139" s="22">
        <f t="shared" si="73"/>
        <v>2018</v>
      </c>
      <c r="H2139" s="22">
        <f>COUNTIF(B:B,B2139)</f>
        <v>14</v>
      </c>
      <c r="I2139" t="str">
        <f>VLOOKUP(B2139,'controle 2022'!A:D,4,0)</f>
        <v>In dienst</v>
      </c>
    </row>
    <row r="2140" spans="1:9" ht="30">
      <c r="A2140" s="45" t="s">
        <v>27</v>
      </c>
      <c r="B2140" s="27">
        <v>26847</v>
      </c>
      <c r="C2140" s="27" t="str">
        <f>VLOOKUP(B2140,chauffeurslijst!A:B,2,0)</f>
        <v>De Meester David</v>
      </c>
      <c r="D2140" s="81">
        <v>43178</v>
      </c>
      <c r="E2140" s="38" t="s">
        <v>2157</v>
      </c>
      <c r="F2140" s="38">
        <f t="shared" si="72"/>
        <v>3</v>
      </c>
      <c r="G2140" s="22">
        <f t="shared" si="73"/>
        <v>2018</v>
      </c>
      <c r="H2140" s="22">
        <f>COUNTIF(B:B,B2140)</f>
        <v>14</v>
      </c>
      <c r="I2140" t="str">
        <f>VLOOKUP(B2140,'controle 2022'!A:D,4,0)</f>
        <v>In dienst</v>
      </c>
    </row>
    <row r="2141" spans="1:9">
      <c r="A2141" s="45" t="s">
        <v>9</v>
      </c>
      <c r="B2141" s="27">
        <v>26847</v>
      </c>
      <c r="C2141" s="27" t="str">
        <f>VLOOKUP(B2141,chauffeurslijst!A:B,2,0)</f>
        <v>De Meester David</v>
      </c>
      <c r="D2141" s="81">
        <v>43276</v>
      </c>
      <c r="E2141" s="38" t="s">
        <v>22</v>
      </c>
      <c r="F2141" s="38">
        <f t="shared" si="72"/>
        <v>6</v>
      </c>
      <c r="G2141" s="22">
        <f t="shared" si="73"/>
        <v>2018</v>
      </c>
      <c r="H2141" s="22">
        <f>COUNTIF(B:B,B2141)</f>
        <v>14</v>
      </c>
      <c r="I2141" t="str">
        <f>VLOOKUP(B2141,'controle 2022'!A:D,4,0)</f>
        <v>In dienst</v>
      </c>
    </row>
    <row r="2142" spans="1:9" ht="120">
      <c r="A2142" s="45" t="s">
        <v>2158</v>
      </c>
      <c r="B2142" s="27">
        <v>26847</v>
      </c>
      <c r="C2142" s="27" t="str">
        <f>VLOOKUP(B2142,chauffeurslijst!A:B,2,0)</f>
        <v>De Meester David</v>
      </c>
      <c r="D2142" s="81">
        <v>43839</v>
      </c>
      <c r="E2142" s="38" t="s">
        <v>2159</v>
      </c>
      <c r="F2142" s="38">
        <f t="shared" si="72"/>
        <v>1</v>
      </c>
      <c r="G2142" s="22">
        <f t="shared" si="73"/>
        <v>2020</v>
      </c>
      <c r="H2142" s="22">
        <f>COUNTIF(B:B,B2142)</f>
        <v>14</v>
      </c>
      <c r="I2142" t="str">
        <f>VLOOKUP(B2142,'controle 2022'!A:D,4,0)</f>
        <v>In dienst</v>
      </c>
    </row>
    <row r="2143" spans="1:9">
      <c r="A2143" s="45" t="s">
        <v>128</v>
      </c>
      <c r="B2143" s="27">
        <v>26847</v>
      </c>
      <c r="C2143" s="27" t="s">
        <v>2160</v>
      </c>
      <c r="D2143" s="81">
        <v>44670</v>
      </c>
      <c r="E2143" s="38" t="s">
        <v>2161</v>
      </c>
      <c r="F2143" s="38">
        <f t="shared" si="72"/>
        <v>4</v>
      </c>
      <c r="G2143" s="22">
        <f t="shared" si="73"/>
        <v>2022</v>
      </c>
      <c r="H2143" s="22">
        <f>COUNTIF(B:B,B2143)</f>
        <v>14</v>
      </c>
      <c r="I2143" t="str">
        <f>VLOOKUP(B2143,'controle 2022'!A:D,4,0)</f>
        <v>In dienst</v>
      </c>
    </row>
    <row r="2144" spans="1:9">
      <c r="A2144" s="45" t="s">
        <v>65</v>
      </c>
      <c r="B2144" s="27">
        <v>26960</v>
      </c>
      <c r="C2144" s="27" t="str">
        <f>VLOOKUP(B2144,chauffeurslijst!A:B,2,0)</f>
        <v>Toubadie Mossa</v>
      </c>
      <c r="D2144" s="81">
        <v>42090</v>
      </c>
      <c r="E2144" s="57">
        <v>42090</v>
      </c>
      <c r="F2144" s="38">
        <f t="shared" si="72"/>
        <v>3</v>
      </c>
      <c r="G2144" s="22">
        <f t="shared" si="73"/>
        <v>2015</v>
      </c>
      <c r="H2144" s="22">
        <f>COUNTIF(B:B,B2144)</f>
        <v>11</v>
      </c>
      <c r="I2144" t="str">
        <f>VLOOKUP(B2144,'controle 2022'!A:D,4,0)</f>
        <v>In dienst</v>
      </c>
    </row>
    <row r="2145" spans="1:9">
      <c r="A2145" s="45" t="s">
        <v>9</v>
      </c>
      <c r="B2145" s="27">
        <v>26960</v>
      </c>
      <c r="C2145" s="27" t="str">
        <f>VLOOKUP(B2145,chauffeurslijst!A:B,2,0)</f>
        <v>Toubadie Mossa</v>
      </c>
      <c r="D2145" s="81">
        <v>42109</v>
      </c>
      <c r="E2145" s="38" t="s">
        <v>2162</v>
      </c>
      <c r="F2145" s="38">
        <f t="shared" si="72"/>
        <v>4</v>
      </c>
      <c r="G2145" s="22">
        <f t="shared" si="73"/>
        <v>2015</v>
      </c>
      <c r="H2145" s="22">
        <f>COUNTIF(B:B,B2145)</f>
        <v>11</v>
      </c>
      <c r="I2145" t="str">
        <f>VLOOKUP(B2145,'controle 2022'!A:D,4,0)</f>
        <v>In dienst</v>
      </c>
    </row>
    <row r="2146" spans="1:9" ht="30">
      <c r="A2146" s="45" t="s">
        <v>77</v>
      </c>
      <c r="B2146" s="27">
        <v>26960</v>
      </c>
      <c r="C2146" s="27" t="str">
        <f>VLOOKUP(B2146,chauffeurslijst!A:B,2,0)</f>
        <v>Toubadie Mossa</v>
      </c>
      <c r="D2146" s="81">
        <v>42188</v>
      </c>
      <c r="E2146" s="38" t="s">
        <v>2163</v>
      </c>
      <c r="F2146" s="38">
        <f t="shared" si="72"/>
        <v>7</v>
      </c>
      <c r="G2146" s="22">
        <f t="shared" si="73"/>
        <v>2015</v>
      </c>
      <c r="H2146" s="22">
        <f>COUNTIF(B:B,B2146)</f>
        <v>11</v>
      </c>
      <c r="I2146" t="str">
        <f>VLOOKUP(B2146,'controle 2022'!A:D,4,0)</f>
        <v>In dienst</v>
      </c>
    </row>
    <row r="2147" spans="1:9" ht="45">
      <c r="A2147" s="45" t="s">
        <v>23</v>
      </c>
      <c r="B2147" s="27">
        <v>26960</v>
      </c>
      <c r="C2147" s="27" t="str">
        <f>VLOOKUP(B2147,chauffeurslijst!A:B,2,0)</f>
        <v>Toubadie Mossa</v>
      </c>
      <c r="D2147" s="81">
        <v>43045</v>
      </c>
      <c r="E2147" s="38" t="s">
        <v>2164</v>
      </c>
      <c r="F2147" s="38">
        <f t="shared" si="72"/>
        <v>11</v>
      </c>
      <c r="G2147" s="22">
        <f t="shared" si="73"/>
        <v>2017</v>
      </c>
      <c r="H2147" s="22">
        <f>COUNTIF(B:B,B2147)</f>
        <v>11</v>
      </c>
      <c r="I2147" t="str">
        <f>VLOOKUP(B2147,'controle 2022'!A:D,4,0)</f>
        <v>In dienst</v>
      </c>
    </row>
    <row r="2148" spans="1:9">
      <c r="A2148" s="45" t="s">
        <v>9</v>
      </c>
      <c r="B2148" s="27">
        <v>26960</v>
      </c>
      <c r="C2148" s="27" t="str">
        <f>VLOOKUP(B2148,chauffeurslijst!A:B,2,0)</f>
        <v>Toubadie Mossa</v>
      </c>
      <c r="D2148" s="81">
        <v>43278</v>
      </c>
      <c r="E2148" s="38" t="s">
        <v>22</v>
      </c>
      <c r="F2148" s="38">
        <f t="shared" si="72"/>
        <v>6</v>
      </c>
      <c r="G2148" s="22">
        <f t="shared" si="73"/>
        <v>2018</v>
      </c>
      <c r="H2148" s="22">
        <f>COUNTIF(B:B,B2148)</f>
        <v>11</v>
      </c>
      <c r="I2148" t="str">
        <f>VLOOKUP(B2148,'controle 2022'!A:D,4,0)</f>
        <v>In dienst</v>
      </c>
    </row>
    <row r="2149" spans="1:9" ht="45">
      <c r="A2149" s="45" t="s">
        <v>23</v>
      </c>
      <c r="B2149" s="27">
        <v>26960</v>
      </c>
      <c r="C2149" s="27" t="s">
        <v>2165</v>
      </c>
      <c r="D2149" s="81">
        <v>43752</v>
      </c>
      <c r="E2149" s="38" t="s">
        <v>2166</v>
      </c>
      <c r="F2149" s="38">
        <f t="shared" si="72"/>
        <v>10</v>
      </c>
      <c r="G2149" s="22">
        <f t="shared" si="73"/>
        <v>2019</v>
      </c>
      <c r="H2149" s="22">
        <f>COUNTIF(B:B,B2149)</f>
        <v>11</v>
      </c>
      <c r="I2149" t="str">
        <f>VLOOKUP(B2149,'controle 2022'!A:D,4,0)</f>
        <v>In dienst</v>
      </c>
    </row>
    <row r="2150" spans="1:9" ht="30">
      <c r="A2150" s="45" t="s">
        <v>1184</v>
      </c>
      <c r="B2150" s="27">
        <v>26960</v>
      </c>
      <c r="C2150" s="27" t="s">
        <v>2165</v>
      </c>
      <c r="D2150" s="81">
        <v>43766</v>
      </c>
      <c r="E2150" s="38" t="s">
        <v>2167</v>
      </c>
      <c r="F2150" s="38">
        <f t="shared" si="72"/>
        <v>10</v>
      </c>
      <c r="G2150" s="22">
        <f t="shared" si="73"/>
        <v>2019</v>
      </c>
      <c r="H2150" s="22">
        <f>COUNTIF(B:B,B2150)</f>
        <v>11</v>
      </c>
      <c r="I2150" t="str">
        <f>VLOOKUP(B2150,'controle 2022'!A:D,4,0)</f>
        <v>In dienst</v>
      </c>
    </row>
    <row r="2151" spans="1:9" ht="30">
      <c r="A2151" s="45" t="s">
        <v>1184</v>
      </c>
      <c r="B2151" s="27">
        <v>26960</v>
      </c>
      <c r="C2151" s="27" t="s">
        <v>2165</v>
      </c>
      <c r="D2151" s="81">
        <v>43784</v>
      </c>
      <c r="E2151" s="38" t="s">
        <v>2168</v>
      </c>
      <c r="F2151" s="38">
        <f t="shared" si="72"/>
        <v>11</v>
      </c>
      <c r="G2151" s="22">
        <f t="shared" si="73"/>
        <v>2019</v>
      </c>
      <c r="H2151" s="22">
        <f>COUNTIF(B:B,B2151)</f>
        <v>11</v>
      </c>
      <c r="I2151" t="str">
        <f>VLOOKUP(B2151,'controle 2022'!A:D,4,0)</f>
        <v>In dienst</v>
      </c>
    </row>
    <row r="2152" spans="1:9" ht="30">
      <c r="A2152" s="45" t="s">
        <v>1184</v>
      </c>
      <c r="B2152" s="27">
        <v>26960</v>
      </c>
      <c r="C2152" s="27" t="s">
        <v>2165</v>
      </c>
      <c r="D2152" s="81">
        <v>43816</v>
      </c>
      <c r="E2152" s="38" t="s">
        <v>2169</v>
      </c>
      <c r="F2152" s="38">
        <f t="shared" si="72"/>
        <v>12</v>
      </c>
      <c r="G2152" s="22">
        <f t="shared" si="73"/>
        <v>2019</v>
      </c>
      <c r="H2152" s="22">
        <f>COUNTIF(B:B,B2152)</f>
        <v>11</v>
      </c>
      <c r="I2152" t="str">
        <f>VLOOKUP(B2152,'controle 2022'!A:D,4,0)</f>
        <v>In dienst</v>
      </c>
    </row>
    <row r="2153" spans="1:9">
      <c r="A2153" s="45" t="s">
        <v>1184</v>
      </c>
      <c r="B2153" s="27">
        <v>26960</v>
      </c>
      <c r="C2153" s="27" t="s">
        <v>2165</v>
      </c>
      <c r="D2153" s="81">
        <v>43859</v>
      </c>
      <c r="E2153" s="38" t="s">
        <v>2170</v>
      </c>
      <c r="F2153" s="38">
        <f t="shared" si="72"/>
        <v>1</v>
      </c>
      <c r="G2153" s="22">
        <f t="shared" si="73"/>
        <v>2020</v>
      </c>
      <c r="H2153" s="22">
        <f>COUNTIF(B:B,B2153)</f>
        <v>11</v>
      </c>
      <c r="I2153" t="str">
        <f>VLOOKUP(B2153,'controle 2022'!A:D,4,0)</f>
        <v>In dienst</v>
      </c>
    </row>
    <row r="2154" spans="1:9">
      <c r="A2154" s="45" t="s">
        <v>128</v>
      </c>
      <c r="B2154" s="27">
        <v>26960</v>
      </c>
      <c r="C2154" s="27" t="s">
        <v>2165</v>
      </c>
      <c r="D2154" s="81">
        <v>44608</v>
      </c>
      <c r="E2154" s="38" t="s">
        <v>2171</v>
      </c>
      <c r="F2154" s="38">
        <f t="shared" si="72"/>
        <v>2</v>
      </c>
      <c r="G2154" s="22">
        <f t="shared" si="73"/>
        <v>2022</v>
      </c>
      <c r="H2154" s="22">
        <f>COUNTIF(B:B,B2154)</f>
        <v>11</v>
      </c>
      <c r="I2154" t="str">
        <f>VLOOKUP(B2154,'controle 2022'!A:D,4,0)</f>
        <v>In dienst</v>
      </c>
    </row>
    <row r="2155" spans="1:9">
      <c r="A2155" s="45" t="s">
        <v>9</v>
      </c>
      <c r="B2155" s="27">
        <v>27081</v>
      </c>
      <c r="C2155" s="27" t="str">
        <f>VLOOKUP(B2155,chauffeurslijst!A:B,2,0)</f>
        <v>Duré Guillaume</v>
      </c>
      <c r="D2155" s="81">
        <v>42212</v>
      </c>
      <c r="E2155" s="35" t="s">
        <v>463</v>
      </c>
      <c r="F2155" s="38">
        <f t="shared" si="72"/>
        <v>7</v>
      </c>
      <c r="G2155" s="22">
        <f t="shared" si="73"/>
        <v>2015</v>
      </c>
      <c r="H2155" s="22">
        <f>COUNTIF(B:B,B2155)</f>
        <v>2</v>
      </c>
      <c r="I2155" t="str">
        <f>VLOOKUP(B2155,'controle 2022'!A:D,4,0)</f>
        <v>In dienst</v>
      </c>
    </row>
    <row r="2156" spans="1:9" ht="75">
      <c r="A2156" s="45" t="s">
        <v>29</v>
      </c>
      <c r="B2156" s="27">
        <v>27081</v>
      </c>
      <c r="C2156" s="27" t="s">
        <v>2172</v>
      </c>
      <c r="D2156" s="81">
        <v>44662</v>
      </c>
      <c r="E2156" s="38" t="s">
        <v>2173</v>
      </c>
      <c r="F2156" s="38">
        <f t="shared" si="72"/>
        <v>4</v>
      </c>
      <c r="G2156" s="22">
        <f t="shared" si="73"/>
        <v>2022</v>
      </c>
      <c r="H2156" s="22">
        <f>COUNTIF(B:B,B2156)</f>
        <v>2</v>
      </c>
      <c r="I2156" t="str">
        <f>VLOOKUP(B2156,'controle 2022'!A:D,4,0)</f>
        <v>In dienst</v>
      </c>
    </row>
    <row r="2157" spans="1:9">
      <c r="A2157" s="45" t="s">
        <v>14</v>
      </c>
      <c r="B2157" s="27">
        <v>27104</v>
      </c>
      <c r="C2157" s="27" t="str">
        <f>VLOOKUP(B2157,chauffeurslijst!A:B,2,0)</f>
        <v>Yildiz Burhan</v>
      </c>
      <c r="D2157" s="81">
        <v>41584</v>
      </c>
      <c r="E2157" s="35" t="s">
        <v>1218</v>
      </c>
      <c r="F2157" s="38">
        <f t="shared" si="72"/>
        <v>11</v>
      </c>
      <c r="G2157" s="22">
        <f t="shared" si="73"/>
        <v>2013</v>
      </c>
      <c r="H2157" s="22">
        <f>COUNTIF(B:B,B2157)</f>
        <v>18</v>
      </c>
      <c r="I2157" t="str">
        <f>VLOOKUP(B2157,'controle 2022'!A:D,4,0)</f>
        <v>In dienst</v>
      </c>
    </row>
    <row r="2158" spans="1:9">
      <c r="A2158" s="45" t="s">
        <v>14</v>
      </c>
      <c r="B2158" s="27">
        <v>27104</v>
      </c>
      <c r="C2158" s="27" t="str">
        <f>VLOOKUP(B2158,chauffeurslijst!A:B,2,0)</f>
        <v>Yildiz Burhan</v>
      </c>
      <c r="D2158" s="81">
        <v>41726</v>
      </c>
      <c r="E2158" s="35" t="s">
        <v>1695</v>
      </c>
      <c r="F2158" s="38">
        <f t="shared" si="72"/>
        <v>3</v>
      </c>
      <c r="G2158" s="22">
        <f t="shared" si="73"/>
        <v>2014</v>
      </c>
      <c r="H2158" s="22">
        <f>COUNTIF(B:B,B2158)</f>
        <v>18</v>
      </c>
      <c r="I2158" t="str">
        <f>VLOOKUP(B2158,'controle 2022'!A:D,4,0)</f>
        <v>In dienst</v>
      </c>
    </row>
    <row r="2159" spans="1:9">
      <c r="A2159" s="45" t="s">
        <v>14</v>
      </c>
      <c r="B2159" s="27">
        <v>27104</v>
      </c>
      <c r="C2159" s="27" t="str">
        <f>VLOOKUP(B2159,chauffeurslijst!A:B,2,0)</f>
        <v>Yildiz Burhan</v>
      </c>
      <c r="D2159" s="81">
        <v>41791</v>
      </c>
      <c r="E2159" s="35" t="s">
        <v>2174</v>
      </c>
      <c r="F2159" s="38">
        <f t="shared" si="72"/>
        <v>6</v>
      </c>
      <c r="G2159" s="22">
        <f t="shared" si="73"/>
        <v>2014</v>
      </c>
      <c r="H2159" s="22">
        <f>COUNTIF(B:B,B2159)</f>
        <v>18</v>
      </c>
      <c r="I2159" t="str">
        <f>VLOOKUP(B2159,'controle 2022'!A:D,4,0)</f>
        <v>In dienst</v>
      </c>
    </row>
    <row r="2160" spans="1:9" ht="30">
      <c r="A2160" s="45" t="s">
        <v>14</v>
      </c>
      <c r="B2160" s="27">
        <v>27104</v>
      </c>
      <c r="C2160" s="27" t="str">
        <f>VLOOKUP(B2160,chauffeurslijst!A:B,2,0)</f>
        <v>Yildiz Burhan</v>
      </c>
      <c r="D2160" s="81">
        <v>41961</v>
      </c>
      <c r="E2160" s="35" t="s">
        <v>2175</v>
      </c>
      <c r="F2160" s="38">
        <f t="shared" si="72"/>
        <v>11</v>
      </c>
      <c r="G2160" s="22">
        <f t="shared" si="73"/>
        <v>2014</v>
      </c>
      <c r="H2160" s="22">
        <f>COUNTIF(B:B,B2160)</f>
        <v>18</v>
      </c>
      <c r="I2160" t="str">
        <f>VLOOKUP(B2160,'controle 2022'!A:D,4,0)</f>
        <v>In dienst</v>
      </c>
    </row>
    <row r="2161" spans="1:9">
      <c r="A2161" s="45" t="s">
        <v>27</v>
      </c>
      <c r="B2161" s="27">
        <v>27104</v>
      </c>
      <c r="C2161" s="27" t="str">
        <f>VLOOKUP(B2161,chauffeurslijst!A:B,2,0)</f>
        <v>Yildiz Burhan</v>
      </c>
      <c r="D2161" s="81">
        <v>41961</v>
      </c>
      <c r="E2161" s="57">
        <v>41961</v>
      </c>
      <c r="F2161" s="38">
        <f t="shared" si="72"/>
        <v>11</v>
      </c>
      <c r="G2161" s="22">
        <f t="shared" si="73"/>
        <v>2014</v>
      </c>
      <c r="H2161" s="22">
        <f>COUNTIF(B:B,B2161)</f>
        <v>18</v>
      </c>
      <c r="I2161" t="str">
        <f>VLOOKUP(B2161,'controle 2022'!A:D,4,0)</f>
        <v>In dienst</v>
      </c>
    </row>
    <row r="2162" spans="1:9">
      <c r="A2162" s="45" t="s">
        <v>14</v>
      </c>
      <c r="B2162" s="27">
        <v>27104</v>
      </c>
      <c r="C2162" s="27" t="str">
        <f>VLOOKUP(B2162,chauffeurslijst!A:B,2,0)</f>
        <v>Yildiz Burhan</v>
      </c>
      <c r="D2162" s="81">
        <v>42032</v>
      </c>
      <c r="E2162" s="35" t="s">
        <v>172</v>
      </c>
      <c r="F2162" s="38">
        <f t="shared" si="72"/>
        <v>1</v>
      </c>
      <c r="G2162" s="22">
        <f t="shared" si="73"/>
        <v>2015</v>
      </c>
      <c r="H2162" s="22">
        <f>COUNTIF(B:B,B2162)</f>
        <v>18</v>
      </c>
      <c r="I2162" t="str">
        <f>VLOOKUP(B2162,'controle 2022'!A:D,4,0)</f>
        <v>In dienst</v>
      </c>
    </row>
    <row r="2163" spans="1:9">
      <c r="A2163" s="45" t="s">
        <v>9</v>
      </c>
      <c r="B2163" s="27">
        <v>27104</v>
      </c>
      <c r="C2163" s="27" t="str">
        <f>VLOOKUP(B2163,chauffeurslijst!A:B,2,0)</f>
        <v>Yildiz Burhan</v>
      </c>
      <c r="D2163" s="81">
        <v>42109</v>
      </c>
      <c r="E2163" s="38" t="s">
        <v>2176</v>
      </c>
      <c r="F2163" s="38">
        <f t="shared" si="72"/>
        <v>4</v>
      </c>
      <c r="G2163" s="22">
        <f t="shared" si="73"/>
        <v>2015</v>
      </c>
      <c r="H2163" s="22">
        <f>COUNTIF(B:B,B2163)</f>
        <v>18</v>
      </c>
      <c r="I2163" t="str">
        <f>VLOOKUP(B2163,'controle 2022'!A:D,4,0)</f>
        <v>In dienst</v>
      </c>
    </row>
    <row r="2164" spans="1:9" ht="45.75" customHeight="1">
      <c r="A2164" s="45" t="s">
        <v>65</v>
      </c>
      <c r="B2164" s="27">
        <v>27104</v>
      </c>
      <c r="C2164" s="27" t="str">
        <f>VLOOKUP(B2164,chauffeurslijst!A:B,2,0)</f>
        <v>Yildiz Burhan</v>
      </c>
      <c r="D2164" s="81">
        <v>42353</v>
      </c>
      <c r="E2164" s="35" t="s">
        <v>2177</v>
      </c>
      <c r="F2164" s="38">
        <f t="shared" si="72"/>
        <v>12</v>
      </c>
      <c r="G2164" s="22">
        <f t="shared" si="73"/>
        <v>2015</v>
      </c>
      <c r="H2164" s="22">
        <f>COUNTIF(B:B,B2164)</f>
        <v>18</v>
      </c>
      <c r="I2164" t="str">
        <f>VLOOKUP(B2164,'controle 2022'!A:D,4,0)</f>
        <v>In dienst</v>
      </c>
    </row>
    <row r="2165" spans="1:9" ht="75">
      <c r="A2165" s="45" t="s">
        <v>1184</v>
      </c>
      <c r="B2165" s="27">
        <v>27104</v>
      </c>
      <c r="C2165" s="27" t="str">
        <f>VLOOKUP(B2165,chauffeurslijst!A:B,2,0)</f>
        <v>Yildiz Burhan</v>
      </c>
      <c r="D2165" s="81">
        <v>42397</v>
      </c>
      <c r="E2165" s="38" t="s">
        <v>2178</v>
      </c>
      <c r="F2165" s="38">
        <f t="shared" si="72"/>
        <v>1</v>
      </c>
      <c r="G2165" s="22">
        <f t="shared" si="73"/>
        <v>2016</v>
      </c>
      <c r="H2165" s="22">
        <f>COUNTIF(B:B,B2165)</f>
        <v>18</v>
      </c>
      <c r="I2165" t="str">
        <f>VLOOKUP(B2165,'controle 2022'!A:D,4,0)</f>
        <v>In dienst</v>
      </c>
    </row>
    <row r="2166" spans="1:9" ht="30">
      <c r="A2166" s="45" t="s">
        <v>14</v>
      </c>
      <c r="B2166" s="27">
        <v>27104</v>
      </c>
      <c r="C2166" s="27" t="str">
        <f>VLOOKUP(B2166,chauffeurslijst!A:B,2,0)</f>
        <v>Yildiz Burhan</v>
      </c>
      <c r="D2166" s="83">
        <v>42409</v>
      </c>
      <c r="E2166" s="38" t="s">
        <v>2179</v>
      </c>
      <c r="F2166" s="38">
        <f t="shared" si="72"/>
        <v>2</v>
      </c>
      <c r="G2166" s="22">
        <f t="shared" si="73"/>
        <v>2016</v>
      </c>
      <c r="H2166" s="22">
        <f>COUNTIF(B:B,B2166)</f>
        <v>18</v>
      </c>
      <c r="I2166" t="str">
        <f>VLOOKUP(B2166,'controle 2022'!A:D,4,0)</f>
        <v>In dienst</v>
      </c>
    </row>
    <row r="2167" spans="1:9" ht="45">
      <c r="A2167" s="45" t="s">
        <v>14</v>
      </c>
      <c r="B2167" s="27">
        <v>27104</v>
      </c>
      <c r="C2167" s="27" t="str">
        <f>VLOOKUP(B2167,chauffeurslijst!A:B,2,0)</f>
        <v>Yildiz Burhan</v>
      </c>
      <c r="D2167" s="81">
        <v>42814</v>
      </c>
      <c r="E2167" s="38" t="s">
        <v>2180</v>
      </c>
      <c r="F2167" s="38">
        <f t="shared" si="72"/>
        <v>3</v>
      </c>
      <c r="G2167" s="22">
        <f t="shared" si="73"/>
        <v>2017</v>
      </c>
      <c r="H2167" s="22">
        <f>COUNTIF(B:B,B2167)</f>
        <v>18</v>
      </c>
      <c r="I2167" t="str">
        <f>VLOOKUP(B2167,'controle 2022'!A:D,4,0)</f>
        <v>In dienst</v>
      </c>
    </row>
    <row r="2168" spans="1:9" ht="30" customHeight="1">
      <c r="A2168" s="45" t="s">
        <v>153</v>
      </c>
      <c r="B2168" s="27">
        <v>27104</v>
      </c>
      <c r="C2168" s="27" t="str">
        <f>VLOOKUP(B2168,chauffeurslijst!A:B,2,0)</f>
        <v>Yildiz Burhan</v>
      </c>
      <c r="D2168" s="81">
        <v>42985</v>
      </c>
      <c r="E2168" s="38" t="s">
        <v>2181</v>
      </c>
      <c r="F2168" s="38">
        <f t="shared" si="72"/>
        <v>9</v>
      </c>
      <c r="G2168" s="22">
        <f t="shared" si="73"/>
        <v>2017</v>
      </c>
      <c r="H2168" s="22">
        <f>COUNTIF(B:B,B2168)</f>
        <v>18</v>
      </c>
      <c r="I2168" t="str">
        <f>VLOOKUP(B2168,'controle 2022'!A:D,4,0)</f>
        <v>In dienst</v>
      </c>
    </row>
    <row r="2169" spans="1:9" ht="60">
      <c r="A2169" s="45" t="s">
        <v>14</v>
      </c>
      <c r="B2169" s="27">
        <v>27104</v>
      </c>
      <c r="C2169" s="27" t="str">
        <f>VLOOKUP(B2169,chauffeurslijst!A:B,2,0)</f>
        <v>Yildiz Burhan</v>
      </c>
      <c r="D2169" s="81">
        <v>43223</v>
      </c>
      <c r="E2169" s="38" t="s">
        <v>2182</v>
      </c>
      <c r="F2169" s="38">
        <f t="shared" si="72"/>
        <v>5</v>
      </c>
      <c r="G2169" s="22">
        <f t="shared" si="73"/>
        <v>2018</v>
      </c>
      <c r="H2169" s="22">
        <f>COUNTIF(B:B,B2169)</f>
        <v>18</v>
      </c>
      <c r="I2169" t="str">
        <f>VLOOKUP(B2169,'controle 2022'!A:D,4,0)</f>
        <v>In dienst</v>
      </c>
    </row>
    <row r="2170" spans="1:9" ht="30">
      <c r="A2170" s="45" t="s">
        <v>147</v>
      </c>
      <c r="B2170" s="27">
        <v>27104</v>
      </c>
      <c r="C2170" s="27" t="str">
        <f>VLOOKUP(B2170,chauffeurslijst!A:B,2,0)</f>
        <v>Yildiz Burhan</v>
      </c>
      <c r="D2170" s="81">
        <v>43472</v>
      </c>
      <c r="E2170" s="38" t="s">
        <v>2183</v>
      </c>
      <c r="F2170" s="38">
        <f t="shared" si="72"/>
        <v>1</v>
      </c>
      <c r="G2170" s="22">
        <f t="shared" si="73"/>
        <v>2019</v>
      </c>
      <c r="H2170" s="22">
        <f>COUNTIF(B:B,B2170)</f>
        <v>18</v>
      </c>
      <c r="I2170" t="str">
        <f>VLOOKUP(B2170,'controle 2022'!A:D,4,0)</f>
        <v>In dienst</v>
      </c>
    </row>
    <row r="2171" spans="1:9" ht="30">
      <c r="A2171" s="45" t="s">
        <v>1590</v>
      </c>
      <c r="B2171" s="27">
        <v>27104</v>
      </c>
      <c r="C2171" s="27" t="s">
        <v>2184</v>
      </c>
      <c r="D2171" s="81">
        <v>44851</v>
      </c>
      <c r="E2171" s="38" t="s">
        <v>2185</v>
      </c>
      <c r="F2171" s="38">
        <f t="shared" si="72"/>
        <v>10</v>
      </c>
      <c r="G2171" s="22">
        <f t="shared" si="73"/>
        <v>2022</v>
      </c>
      <c r="H2171" s="22">
        <f>COUNTIF(B:B,B2171)</f>
        <v>18</v>
      </c>
      <c r="I2171" t="str">
        <f>VLOOKUP(B2171,'controle 2022'!A:D,4,0)</f>
        <v>In dienst</v>
      </c>
    </row>
    <row r="2172" spans="1:9">
      <c r="A2172" s="45" t="s">
        <v>886</v>
      </c>
      <c r="B2172" s="27">
        <v>27104</v>
      </c>
      <c r="C2172" s="27" t="s">
        <v>2184</v>
      </c>
      <c r="D2172" s="81">
        <v>44851</v>
      </c>
      <c r="E2172" s="38" t="s">
        <v>2186</v>
      </c>
      <c r="F2172" s="38">
        <f t="shared" si="72"/>
        <v>10</v>
      </c>
      <c r="G2172" s="22">
        <f t="shared" si="73"/>
        <v>2022</v>
      </c>
      <c r="H2172" s="22">
        <f>COUNTIF(B:B,B2172)</f>
        <v>18</v>
      </c>
      <c r="I2172" t="str">
        <f>VLOOKUP(B2172,'controle 2022'!A:D,4,0)</f>
        <v>In dienst</v>
      </c>
    </row>
    <row r="2173" spans="1:9">
      <c r="A2173" s="45" t="s">
        <v>1590</v>
      </c>
      <c r="B2173" s="27">
        <v>27104</v>
      </c>
      <c r="C2173" s="27" t="s">
        <v>2184</v>
      </c>
      <c r="D2173" s="81">
        <v>44904</v>
      </c>
      <c r="E2173" s="38" t="s">
        <v>2187</v>
      </c>
      <c r="F2173" s="38">
        <f t="shared" si="72"/>
        <v>12</v>
      </c>
      <c r="G2173" s="22">
        <f t="shared" si="73"/>
        <v>2022</v>
      </c>
      <c r="H2173" s="22">
        <f>COUNTIF(B:B,B2173)</f>
        <v>18</v>
      </c>
      <c r="I2173" t="str">
        <f>VLOOKUP(B2173,'controle 2022'!A:D,4,0)</f>
        <v>In dienst</v>
      </c>
    </row>
    <row r="2174" spans="1:9">
      <c r="A2174" s="45" t="s">
        <v>886</v>
      </c>
      <c r="B2174" s="27">
        <v>27104</v>
      </c>
      <c r="C2174" s="27" t="s">
        <v>2184</v>
      </c>
      <c r="D2174" s="81">
        <v>45106</v>
      </c>
      <c r="E2174" s="38" t="s">
        <v>2188</v>
      </c>
      <c r="F2174" s="38">
        <f t="shared" si="72"/>
        <v>6</v>
      </c>
      <c r="G2174" s="22">
        <f t="shared" si="73"/>
        <v>2023</v>
      </c>
      <c r="H2174" s="22">
        <f>COUNTIF(B:B,B2174)</f>
        <v>18</v>
      </c>
      <c r="I2174" t="str">
        <f>VLOOKUP(B2174,'controle 2022'!A:D,4,0)</f>
        <v>In dienst</v>
      </c>
    </row>
    <row r="2175" spans="1:9">
      <c r="A2175" s="45" t="s">
        <v>14</v>
      </c>
      <c r="B2175" s="27">
        <v>27153</v>
      </c>
      <c r="C2175" s="27" t="str">
        <f>VLOOKUP(B2175,chauffeurslijst!A:B,2,0)</f>
        <v>Oben Thibaud</v>
      </c>
      <c r="D2175" s="81">
        <v>41584</v>
      </c>
      <c r="E2175" s="35" t="s">
        <v>1218</v>
      </c>
      <c r="F2175" s="38">
        <f t="shared" si="72"/>
        <v>11</v>
      </c>
      <c r="G2175" s="22">
        <f t="shared" si="73"/>
        <v>2013</v>
      </c>
      <c r="H2175" s="22">
        <f>COUNTIF(B:B,B2175)</f>
        <v>3</v>
      </c>
      <c r="I2175" t="str">
        <f>VLOOKUP(B2175,'controle 2022'!A:D,4,0)</f>
        <v>In dienst</v>
      </c>
    </row>
    <row r="2176" spans="1:9" ht="75">
      <c r="A2176" s="45" t="s">
        <v>1776</v>
      </c>
      <c r="B2176" s="27">
        <v>27153</v>
      </c>
      <c r="C2176" s="27" t="s">
        <v>2189</v>
      </c>
      <c r="D2176" s="81">
        <v>44574</v>
      </c>
      <c r="E2176" s="38" t="s">
        <v>2190</v>
      </c>
      <c r="F2176" s="38">
        <f t="shared" si="72"/>
        <v>1</v>
      </c>
      <c r="G2176" s="22">
        <f t="shared" si="73"/>
        <v>2022</v>
      </c>
      <c r="H2176" s="22">
        <f>COUNTIF(B:B,B2176)</f>
        <v>3</v>
      </c>
      <c r="I2176" t="str">
        <f>VLOOKUP(B2176,'controle 2022'!A:D,4,0)</f>
        <v>In dienst</v>
      </c>
    </row>
    <row r="2177" spans="1:9">
      <c r="A2177" s="45" t="s">
        <v>1590</v>
      </c>
      <c r="B2177" s="27">
        <v>27153</v>
      </c>
      <c r="C2177" s="27" t="s">
        <v>2189</v>
      </c>
      <c r="D2177" s="81">
        <v>45562</v>
      </c>
      <c r="E2177" s="38" t="s">
        <v>2191</v>
      </c>
      <c r="F2177" s="38">
        <f t="shared" si="72"/>
        <v>9</v>
      </c>
      <c r="G2177" s="22">
        <f t="shared" si="73"/>
        <v>2024</v>
      </c>
      <c r="H2177" s="22">
        <f>COUNTIF(B:B,B2177)</f>
        <v>3</v>
      </c>
      <c r="I2177" t="str">
        <f>VLOOKUP(B2177,'controle 2022'!A:D,4,0)</f>
        <v>In dienst</v>
      </c>
    </row>
    <row r="2178" spans="1:9">
      <c r="A2178" s="45" t="s">
        <v>1100</v>
      </c>
      <c r="B2178" s="27">
        <v>27183</v>
      </c>
      <c r="C2178" s="27" t="s">
        <v>2192</v>
      </c>
      <c r="D2178" s="81">
        <v>45895</v>
      </c>
      <c r="E2178" s="38" t="s">
        <v>1444</v>
      </c>
      <c r="F2178" s="38">
        <f t="shared" si="72"/>
        <v>8</v>
      </c>
      <c r="G2178" s="22">
        <f t="shared" si="73"/>
        <v>2025</v>
      </c>
      <c r="H2178" s="22">
        <f>COUNTIF(B:B,B2178)</f>
        <v>1</v>
      </c>
      <c r="I2178" t="e">
        <f>VLOOKUP(B2178,'controle 2022'!A:D,4,0)</f>
        <v>#N/A</v>
      </c>
    </row>
    <row r="2179" spans="1:9">
      <c r="A2179" s="45" t="s">
        <v>2193</v>
      </c>
      <c r="B2179" s="27">
        <v>27186</v>
      </c>
      <c r="C2179" s="27" t="s">
        <v>2192</v>
      </c>
      <c r="D2179" s="81">
        <v>45615</v>
      </c>
      <c r="E2179" s="38" t="s">
        <v>2194</v>
      </c>
      <c r="F2179" s="38">
        <f t="shared" si="72"/>
        <v>11</v>
      </c>
      <c r="G2179" s="22">
        <f t="shared" si="73"/>
        <v>2024</v>
      </c>
      <c r="H2179" s="22">
        <f>COUNTIF(B:B,B2179)</f>
        <v>1</v>
      </c>
      <c r="I2179" t="e">
        <f>VLOOKUP(B2179,'controle 2022'!A:D,4,0)</f>
        <v>#N/A</v>
      </c>
    </row>
    <row r="2180" spans="1:9">
      <c r="A2180" s="47" t="s">
        <v>38</v>
      </c>
      <c r="B2180" s="27">
        <v>27208</v>
      </c>
      <c r="C2180" s="27" t="str">
        <f>VLOOKUP(B2180,chauffeurslijst!A:B,2,0)</f>
        <v>Niemegeers Marino</v>
      </c>
      <c r="D2180" s="81">
        <v>42111</v>
      </c>
      <c r="E2180" s="38" t="s">
        <v>2195</v>
      </c>
      <c r="F2180" s="38">
        <f t="shared" si="72"/>
        <v>4</v>
      </c>
      <c r="G2180" s="22">
        <f t="shared" si="73"/>
        <v>2015</v>
      </c>
      <c r="H2180" s="22">
        <f>COUNTIF(B:B,B2180)</f>
        <v>3</v>
      </c>
      <c r="I2180" t="str">
        <f>VLOOKUP(B2180,'controle 2022'!A:D,4,0)</f>
        <v>In dienst</v>
      </c>
    </row>
    <row r="2181" spans="1:9" ht="225">
      <c r="A2181" s="47" t="s">
        <v>25</v>
      </c>
      <c r="B2181" s="27">
        <v>27208</v>
      </c>
      <c r="C2181" s="27" t="str">
        <f>VLOOKUP(B2182,chauffeurslijst!A:B,2,0)</f>
        <v>Niemegeers Marino</v>
      </c>
      <c r="D2181" s="81">
        <v>44208</v>
      </c>
      <c r="E2181" s="38" t="s">
        <v>2196</v>
      </c>
      <c r="F2181" s="38">
        <f t="shared" si="72"/>
        <v>1</v>
      </c>
      <c r="G2181" s="22">
        <f t="shared" si="73"/>
        <v>2021</v>
      </c>
      <c r="H2181" s="22">
        <f>COUNTIF(B:B,B2181)</f>
        <v>3</v>
      </c>
      <c r="I2181" t="str">
        <f>VLOOKUP(B2181,'controle 2022'!A:D,4,0)</f>
        <v>In dienst</v>
      </c>
    </row>
    <row r="2182" spans="1:9" ht="75">
      <c r="A2182" s="47" t="s">
        <v>27</v>
      </c>
      <c r="B2182" s="27">
        <v>27208</v>
      </c>
      <c r="C2182" s="27" t="str">
        <f>VLOOKUP(B2183,chauffeurslijst!A:B,2,0)</f>
        <v>Meyvaert Steven</v>
      </c>
      <c r="D2182" s="81">
        <v>45350</v>
      </c>
      <c r="E2182" s="38" t="s">
        <v>2197</v>
      </c>
      <c r="F2182" s="38">
        <f t="shared" si="72"/>
        <v>2</v>
      </c>
      <c r="G2182" s="22">
        <f t="shared" si="73"/>
        <v>2024</v>
      </c>
      <c r="H2182" s="22">
        <f>COUNTIF(B:B,B2182)</f>
        <v>3</v>
      </c>
      <c r="I2182" t="str">
        <f>VLOOKUP(B2182,'controle 2022'!A:D,4,0)</f>
        <v>In dienst</v>
      </c>
    </row>
    <row r="2183" spans="1:9">
      <c r="A2183" s="45" t="s">
        <v>14</v>
      </c>
      <c r="B2183" s="27">
        <v>27209</v>
      </c>
      <c r="C2183" s="27" t="str">
        <f>VLOOKUP(B2183,chauffeurslijst!A:B,2,0)</f>
        <v>Meyvaert Steven</v>
      </c>
      <c r="D2183" s="81">
        <v>42032</v>
      </c>
      <c r="E2183" s="35" t="s">
        <v>2198</v>
      </c>
      <c r="F2183" s="38">
        <f t="shared" si="72"/>
        <v>1</v>
      </c>
      <c r="G2183" s="22">
        <f t="shared" si="73"/>
        <v>2015</v>
      </c>
      <c r="H2183" s="22">
        <f>COUNTIF(B:B,B2183)</f>
        <v>9</v>
      </c>
      <c r="I2183" t="str">
        <f>VLOOKUP(B2183,'controle 2022'!A:D,4,0)</f>
        <v>In dienst</v>
      </c>
    </row>
    <row r="2184" spans="1:9">
      <c r="A2184" s="45" t="s">
        <v>25</v>
      </c>
      <c r="B2184" s="27">
        <v>27209</v>
      </c>
      <c r="C2184" s="27" t="str">
        <f>VLOOKUP(B2184,chauffeurslijst!A:B,2,0)</f>
        <v>Meyvaert Steven</v>
      </c>
      <c r="D2184" s="81">
        <v>42069</v>
      </c>
      <c r="E2184" s="28" t="s">
        <v>2199</v>
      </c>
      <c r="F2184" s="38">
        <f t="shared" si="72"/>
        <v>3</v>
      </c>
      <c r="G2184" s="22">
        <f t="shared" si="73"/>
        <v>2015</v>
      </c>
      <c r="H2184" s="22">
        <f>COUNTIF(B:B,B2184)</f>
        <v>9</v>
      </c>
      <c r="I2184" t="str">
        <f>VLOOKUP(B2184,'controle 2022'!A:D,4,0)</f>
        <v>In dienst</v>
      </c>
    </row>
    <row r="2185" spans="1:9">
      <c r="A2185" s="45" t="s">
        <v>14</v>
      </c>
      <c r="B2185" s="27">
        <v>27209</v>
      </c>
      <c r="C2185" s="27" t="str">
        <f>VLOOKUP(B2185,chauffeurslijst!A:B,2,0)</f>
        <v>Meyvaert Steven</v>
      </c>
      <c r="D2185" s="81">
        <v>42124</v>
      </c>
      <c r="E2185" s="35" t="s">
        <v>2200</v>
      </c>
      <c r="F2185" s="38">
        <f t="shared" si="72"/>
        <v>4</v>
      </c>
      <c r="G2185" s="22">
        <f t="shared" si="73"/>
        <v>2015</v>
      </c>
      <c r="H2185" s="22">
        <f>COUNTIF(B:B,B2185)</f>
        <v>9</v>
      </c>
      <c r="I2185" t="str">
        <f>VLOOKUP(B2185,'controle 2022'!A:D,4,0)</f>
        <v>In dienst</v>
      </c>
    </row>
    <row r="2186" spans="1:9">
      <c r="A2186" s="45" t="s">
        <v>14</v>
      </c>
      <c r="B2186" s="27">
        <v>27209</v>
      </c>
      <c r="C2186" s="27" t="str">
        <f>VLOOKUP(B2186,chauffeurslijst!A:B,2,0)</f>
        <v>Meyvaert Steven</v>
      </c>
      <c r="D2186" s="81">
        <v>42221</v>
      </c>
      <c r="E2186" s="35" t="s">
        <v>2201</v>
      </c>
      <c r="F2186" s="38">
        <f t="shared" si="72"/>
        <v>8</v>
      </c>
      <c r="G2186" s="22">
        <f t="shared" si="73"/>
        <v>2015</v>
      </c>
      <c r="H2186" s="22">
        <f>COUNTIF(B:B,B2186)</f>
        <v>9</v>
      </c>
      <c r="I2186" t="str">
        <f>VLOOKUP(B2186,'controle 2022'!A:D,4,0)</f>
        <v>In dienst</v>
      </c>
    </row>
    <row r="2187" spans="1:9">
      <c r="A2187" s="45" t="s">
        <v>38</v>
      </c>
      <c r="B2187" s="27">
        <v>27209</v>
      </c>
      <c r="C2187" s="27" t="str">
        <f>VLOOKUP(B2187,chauffeurslijst!A:B,2,0)</f>
        <v>Meyvaert Steven</v>
      </c>
      <c r="D2187" s="81">
        <v>42347</v>
      </c>
      <c r="E2187" s="28" t="s">
        <v>2202</v>
      </c>
      <c r="F2187" s="38">
        <f t="shared" si="72"/>
        <v>12</v>
      </c>
      <c r="G2187" s="22">
        <f t="shared" si="73"/>
        <v>2015</v>
      </c>
      <c r="H2187" s="22">
        <f>COUNTIF(B:B,B2187)</f>
        <v>9</v>
      </c>
      <c r="I2187" t="str">
        <f>VLOOKUP(B2187,'controle 2022'!A:D,4,0)</f>
        <v>In dienst</v>
      </c>
    </row>
    <row r="2188" spans="1:9">
      <c r="A2188" s="45" t="s">
        <v>14</v>
      </c>
      <c r="B2188" s="27">
        <v>27209</v>
      </c>
      <c r="C2188" s="27" t="str">
        <f>VLOOKUP(B2188,chauffeurslijst!A:B,2,0)</f>
        <v>Meyvaert Steven</v>
      </c>
      <c r="D2188" s="81">
        <v>42375</v>
      </c>
      <c r="E2188" s="28" t="s">
        <v>2203</v>
      </c>
      <c r="F2188" s="38">
        <f t="shared" si="72"/>
        <v>1</v>
      </c>
      <c r="G2188" s="22">
        <f t="shared" si="73"/>
        <v>2016</v>
      </c>
      <c r="H2188" s="22">
        <f>COUNTIF(B:B,B2188)</f>
        <v>9</v>
      </c>
      <c r="I2188" t="str">
        <f>VLOOKUP(B2188,'controle 2022'!A:D,4,0)</f>
        <v>In dienst</v>
      </c>
    </row>
    <row r="2189" spans="1:9">
      <c r="A2189" s="45" t="s">
        <v>147</v>
      </c>
      <c r="B2189" s="27">
        <v>27209</v>
      </c>
      <c r="C2189" s="27" t="str">
        <f>VLOOKUP(B2189,chauffeurslijst!A:B,2,0)</f>
        <v>Meyvaert Steven</v>
      </c>
      <c r="D2189" s="81">
        <v>43629</v>
      </c>
      <c r="E2189" s="28" t="s">
        <v>2204</v>
      </c>
      <c r="F2189" s="38">
        <f t="shared" si="72"/>
        <v>6</v>
      </c>
      <c r="G2189" s="22">
        <f t="shared" si="73"/>
        <v>2019</v>
      </c>
      <c r="H2189" s="22">
        <f>COUNTIF(B:B,B2189)</f>
        <v>9</v>
      </c>
      <c r="I2189" t="str">
        <f>VLOOKUP(B2189,'controle 2022'!A:D,4,0)</f>
        <v>In dienst</v>
      </c>
    </row>
    <row r="2190" spans="1:9">
      <c r="A2190" s="45" t="s">
        <v>29</v>
      </c>
      <c r="B2190" s="27">
        <v>27209</v>
      </c>
      <c r="C2190" s="27" t="s">
        <v>2205</v>
      </c>
      <c r="D2190" s="81">
        <v>44236</v>
      </c>
      <c r="E2190" s="28" t="s">
        <v>2206</v>
      </c>
      <c r="F2190" s="38">
        <f t="shared" si="72"/>
        <v>2</v>
      </c>
      <c r="G2190" s="22">
        <f t="shared" si="73"/>
        <v>2021</v>
      </c>
      <c r="H2190" s="22">
        <f>COUNTIF(B:B,B2190)</f>
        <v>9</v>
      </c>
      <c r="I2190" t="str">
        <f>VLOOKUP(B2190,'controle 2022'!A:D,4,0)</f>
        <v>In dienst</v>
      </c>
    </row>
    <row r="2191" spans="1:9" ht="30">
      <c r="A2191" s="45" t="s">
        <v>115</v>
      </c>
      <c r="B2191" s="27">
        <v>27209</v>
      </c>
      <c r="C2191" s="27" t="s">
        <v>2205</v>
      </c>
      <c r="D2191" s="81">
        <v>45867</v>
      </c>
      <c r="E2191" s="37" t="s">
        <v>2207</v>
      </c>
      <c r="F2191" s="38">
        <f t="shared" si="72"/>
        <v>7</v>
      </c>
      <c r="G2191" s="22">
        <f t="shared" si="73"/>
        <v>2025</v>
      </c>
      <c r="H2191" s="22">
        <f>COUNTIF(B:B,B2191)</f>
        <v>9</v>
      </c>
      <c r="I2191" t="str">
        <f>VLOOKUP(B2191,'controle 2022'!A:D,4,0)</f>
        <v>In dienst</v>
      </c>
    </row>
    <row r="2192" spans="1:9">
      <c r="A2192" s="45" t="s">
        <v>14</v>
      </c>
      <c r="B2192" s="27">
        <v>27577</v>
      </c>
      <c r="C2192" s="27" t="str">
        <f>VLOOKUP(B2192,chauffeurslijst!A:B,2,0)</f>
        <v>De Meester Johan</v>
      </c>
      <c r="D2192" s="81">
        <v>41579</v>
      </c>
      <c r="E2192" s="35" t="s">
        <v>2208</v>
      </c>
      <c r="F2192" s="38">
        <f t="shared" si="72"/>
        <v>11</v>
      </c>
      <c r="G2192" s="22">
        <f t="shared" si="73"/>
        <v>2013</v>
      </c>
      <c r="H2192" s="22">
        <f>COUNTIF(B:B,B2192)</f>
        <v>13</v>
      </c>
      <c r="I2192" t="str">
        <f>VLOOKUP(B2192,'controle 2022'!A:D,4,0)</f>
        <v>In dienst</v>
      </c>
    </row>
    <row r="2193" spans="1:9">
      <c r="A2193" s="45" t="s">
        <v>14</v>
      </c>
      <c r="B2193" s="27">
        <v>27577</v>
      </c>
      <c r="C2193" s="27" t="str">
        <f>VLOOKUP(B2193,chauffeurslijst!A:B,2,0)</f>
        <v>De Meester Johan</v>
      </c>
      <c r="D2193" s="81">
        <v>41791</v>
      </c>
      <c r="E2193" s="35" t="s">
        <v>1198</v>
      </c>
      <c r="F2193" s="38">
        <f t="shared" si="72"/>
        <v>6</v>
      </c>
      <c r="G2193" s="22">
        <f t="shared" si="73"/>
        <v>2014</v>
      </c>
      <c r="H2193" s="22">
        <f>COUNTIF(B:B,B2193)</f>
        <v>13</v>
      </c>
      <c r="I2193" t="str">
        <f>VLOOKUP(B2193,'controle 2022'!A:D,4,0)</f>
        <v>In dienst</v>
      </c>
    </row>
    <row r="2194" spans="1:9">
      <c r="A2194" s="45" t="s">
        <v>14</v>
      </c>
      <c r="B2194" s="27">
        <v>27577</v>
      </c>
      <c r="C2194" s="27" t="str">
        <f>VLOOKUP(B2194,chauffeurslijst!A:B,2,0)</f>
        <v>De Meester Johan</v>
      </c>
      <c r="D2194" s="81">
        <v>41837</v>
      </c>
      <c r="E2194" s="35" t="s">
        <v>2129</v>
      </c>
      <c r="F2194" s="38">
        <f t="shared" si="72"/>
        <v>7</v>
      </c>
      <c r="G2194" s="22">
        <f t="shared" si="73"/>
        <v>2014</v>
      </c>
      <c r="H2194" s="22">
        <f>COUNTIF(B:B,B2194)</f>
        <v>13</v>
      </c>
      <c r="I2194" t="str">
        <f>VLOOKUP(B2194,'controle 2022'!A:D,4,0)</f>
        <v>In dienst</v>
      </c>
    </row>
    <row r="2195" spans="1:9">
      <c r="A2195" s="45" t="s">
        <v>9</v>
      </c>
      <c r="B2195" s="27">
        <v>27577</v>
      </c>
      <c r="C2195" s="27" t="str">
        <f>VLOOKUP(B2195,chauffeurslijst!A:B,2,0)</f>
        <v>De Meester Johan</v>
      </c>
      <c r="D2195" s="81">
        <v>42109</v>
      </c>
      <c r="E2195" s="38" t="s">
        <v>262</v>
      </c>
      <c r="F2195" s="38">
        <f t="shared" si="72"/>
        <v>4</v>
      </c>
      <c r="G2195" s="22">
        <f t="shared" si="73"/>
        <v>2015</v>
      </c>
      <c r="H2195" s="22">
        <f>COUNTIF(B:B,B2195)</f>
        <v>13</v>
      </c>
      <c r="I2195" t="str">
        <f>VLOOKUP(B2195,'controle 2022'!A:D,4,0)</f>
        <v>In dienst</v>
      </c>
    </row>
    <row r="2196" spans="1:9">
      <c r="A2196" s="45" t="s">
        <v>27</v>
      </c>
      <c r="B2196" s="27">
        <v>27577</v>
      </c>
      <c r="C2196" s="27" t="str">
        <f>VLOOKUP(B2196,chauffeurslijst!A:B,2,0)</f>
        <v>De Meester Johan</v>
      </c>
      <c r="D2196" s="81">
        <v>42142</v>
      </c>
      <c r="E2196" s="38" t="s">
        <v>2209</v>
      </c>
      <c r="F2196" s="38">
        <f t="shared" si="72"/>
        <v>5</v>
      </c>
      <c r="G2196" s="22">
        <f t="shared" si="73"/>
        <v>2015</v>
      </c>
      <c r="H2196" s="22">
        <f>COUNTIF(B:B,B2196)</f>
        <v>13</v>
      </c>
      <c r="I2196" t="str">
        <f>VLOOKUP(B2196,'controle 2022'!A:D,4,0)</f>
        <v>In dienst</v>
      </c>
    </row>
    <row r="2197" spans="1:9">
      <c r="A2197" s="45" t="s">
        <v>9</v>
      </c>
      <c r="B2197" s="27">
        <v>27577</v>
      </c>
      <c r="C2197" s="27" t="str">
        <f>VLOOKUP(B2197,chauffeurslijst!A:B,2,0)</f>
        <v>De Meester Johan</v>
      </c>
      <c r="D2197" s="81">
        <v>42212</v>
      </c>
      <c r="E2197" s="38" t="s">
        <v>2151</v>
      </c>
      <c r="F2197" s="38">
        <f t="shared" si="72"/>
        <v>7</v>
      </c>
      <c r="G2197" s="22">
        <f t="shared" si="73"/>
        <v>2015</v>
      </c>
      <c r="H2197" s="22">
        <f>COUNTIF(B:B,B2197)</f>
        <v>13</v>
      </c>
      <c r="I2197" t="str">
        <f>VLOOKUP(B2197,'controle 2022'!A:D,4,0)</f>
        <v>In dienst</v>
      </c>
    </row>
    <row r="2198" spans="1:9" ht="15" customHeight="1">
      <c r="A2198" s="45" t="s">
        <v>27</v>
      </c>
      <c r="B2198" s="27">
        <v>27577</v>
      </c>
      <c r="C2198" s="27" t="str">
        <f>VLOOKUP(B2198,chauffeurslijst!A:B,2,0)</f>
        <v>De Meester Johan</v>
      </c>
      <c r="D2198" s="81">
        <v>42356</v>
      </c>
      <c r="E2198" s="38" t="s">
        <v>2210</v>
      </c>
      <c r="F2198" s="38">
        <f t="shared" si="72"/>
        <v>12</v>
      </c>
      <c r="G2198" s="22">
        <f t="shared" si="73"/>
        <v>2015</v>
      </c>
      <c r="H2198" s="22">
        <f>COUNTIF(B:B,B2198)</f>
        <v>13</v>
      </c>
      <c r="I2198" t="str">
        <f>VLOOKUP(B2198,'controle 2022'!A:D,4,0)</f>
        <v>In dienst</v>
      </c>
    </row>
    <row r="2199" spans="1:9">
      <c r="A2199" s="45" t="s">
        <v>9</v>
      </c>
      <c r="B2199" s="27">
        <v>27577</v>
      </c>
      <c r="C2199" s="27" t="str">
        <f>VLOOKUP(B2199,chauffeurslijst!A:B,2,0)</f>
        <v>De Meester Johan</v>
      </c>
      <c r="D2199" s="81">
        <v>42395</v>
      </c>
      <c r="E2199" s="38" t="s">
        <v>2211</v>
      </c>
      <c r="F2199" s="38">
        <f t="shared" si="72"/>
        <v>1</v>
      </c>
      <c r="G2199" s="22">
        <f t="shared" si="73"/>
        <v>2016</v>
      </c>
      <c r="H2199" s="22">
        <f>COUNTIF(B:B,B2199)</f>
        <v>13</v>
      </c>
      <c r="I2199" t="str">
        <f>VLOOKUP(B2199,'controle 2022'!A:D,4,0)</f>
        <v>In dienst</v>
      </c>
    </row>
    <row r="2200" spans="1:9">
      <c r="A2200" s="47" t="s">
        <v>23</v>
      </c>
      <c r="B2200" s="27">
        <v>27577</v>
      </c>
      <c r="C2200" s="27" t="str">
        <f>VLOOKUP(B2200,chauffeurslijst!A:B,2,0)</f>
        <v>De Meester Johan</v>
      </c>
      <c r="D2200" s="81">
        <v>42544</v>
      </c>
      <c r="E2200" s="38" t="s">
        <v>2212</v>
      </c>
      <c r="F2200" s="38">
        <f t="shared" ref="F2200:F2262" si="74">MONTH(D2200)</f>
        <v>6</v>
      </c>
      <c r="G2200" s="22">
        <f t="shared" ref="G2200:G2262" si="75">YEAR(D2200)</f>
        <v>2016</v>
      </c>
      <c r="H2200" s="22">
        <f>COUNTIF(B:B,B2200)</f>
        <v>13</v>
      </c>
      <c r="I2200" t="str">
        <f>VLOOKUP(B2200,'controle 2022'!A:D,4,0)</f>
        <v>In dienst</v>
      </c>
    </row>
    <row r="2201" spans="1:9">
      <c r="A2201" s="45" t="s">
        <v>9</v>
      </c>
      <c r="B2201" s="27">
        <v>27577</v>
      </c>
      <c r="C2201" s="27" t="str">
        <f>VLOOKUP(B2201,chauffeurslijst!A:B,2,0)</f>
        <v>De Meester Johan</v>
      </c>
      <c r="D2201" s="81">
        <v>42583</v>
      </c>
      <c r="E2201" s="38" t="s">
        <v>2213</v>
      </c>
      <c r="F2201" s="38">
        <f t="shared" si="74"/>
        <v>8</v>
      </c>
      <c r="G2201" s="22">
        <f t="shared" si="75"/>
        <v>2016</v>
      </c>
      <c r="H2201" s="22">
        <f>COUNTIF(B:B,B2201)</f>
        <v>13</v>
      </c>
      <c r="I2201" t="str">
        <f>VLOOKUP(B2201,'controle 2022'!A:D,4,0)</f>
        <v>In dienst</v>
      </c>
    </row>
    <row r="2202" spans="1:9">
      <c r="A2202" s="45" t="s">
        <v>9</v>
      </c>
      <c r="B2202" s="27">
        <v>27577</v>
      </c>
      <c r="C2202" s="27" t="str">
        <f>VLOOKUP(B2202,chauffeurslijst!A:B,2,0)</f>
        <v>De Meester Johan</v>
      </c>
      <c r="D2202" s="81">
        <v>42759</v>
      </c>
      <c r="E2202" s="38" t="s">
        <v>2214</v>
      </c>
      <c r="F2202" s="38">
        <f t="shared" si="74"/>
        <v>1</v>
      </c>
      <c r="G2202" s="22">
        <f t="shared" si="75"/>
        <v>2017</v>
      </c>
      <c r="H2202" s="22">
        <f>COUNTIF(B:B,B2202)</f>
        <v>13</v>
      </c>
      <c r="I2202" t="str">
        <f>VLOOKUP(B2202,'controle 2022'!A:D,4,0)</f>
        <v>In dienst</v>
      </c>
    </row>
    <row r="2203" spans="1:9" ht="30">
      <c r="A2203" s="47" t="s">
        <v>23</v>
      </c>
      <c r="B2203" s="27">
        <v>27577</v>
      </c>
      <c r="C2203" s="27" t="str">
        <f>VLOOKUP(B2203,chauffeurslijst!A:B,2,0)</f>
        <v>De Meester Johan</v>
      </c>
      <c r="D2203" s="81">
        <v>43619</v>
      </c>
      <c r="E2203" s="38" t="s">
        <v>2215</v>
      </c>
      <c r="F2203" s="38">
        <f t="shared" si="74"/>
        <v>6</v>
      </c>
      <c r="G2203" s="22">
        <f t="shared" si="75"/>
        <v>2019</v>
      </c>
      <c r="H2203" s="22">
        <f>COUNTIF(B:B,B2203)</f>
        <v>13</v>
      </c>
      <c r="I2203" t="str">
        <f>VLOOKUP(B2203,'controle 2022'!A:D,4,0)</f>
        <v>In dienst</v>
      </c>
    </row>
    <row r="2204" spans="1:9" ht="45">
      <c r="A2204" s="45" t="s">
        <v>29</v>
      </c>
      <c r="B2204" s="27">
        <v>27577</v>
      </c>
      <c r="C2204" s="27" t="s">
        <v>2216</v>
      </c>
      <c r="D2204" s="81">
        <v>44882</v>
      </c>
      <c r="E2204" s="38" t="s">
        <v>2217</v>
      </c>
      <c r="F2204" s="38">
        <f t="shared" si="74"/>
        <v>11</v>
      </c>
      <c r="G2204" s="22">
        <f t="shared" si="75"/>
        <v>2022</v>
      </c>
      <c r="H2204" s="22">
        <f>COUNTIF(B:B,B2204)</f>
        <v>13</v>
      </c>
      <c r="I2204" t="str">
        <f>VLOOKUP(B2204,'controle 2022'!A:D,4,0)</f>
        <v>In dienst</v>
      </c>
    </row>
    <row r="2205" spans="1:9">
      <c r="A2205" s="45" t="s">
        <v>14</v>
      </c>
      <c r="B2205" s="27">
        <v>27604</v>
      </c>
      <c r="C2205" s="27" t="str">
        <f>VLOOKUP(B2205,chauffeurslijst!A:B,2,0)</f>
        <v>Ekici Faki</v>
      </c>
      <c r="D2205" s="81">
        <v>41815</v>
      </c>
      <c r="E2205" s="35" t="s">
        <v>2218</v>
      </c>
      <c r="F2205" s="38">
        <f t="shared" si="74"/>
        <v>6</v>
      </c>
      <c r="G2205" s="22">
        <f t="shared" si="75"/>
        <v>2014</v>
      </c>
      <c r="H2205" s="22">
        <f>COUNTIF(B:B,B2205)</f>
        <v>3</v>
      </c>
      <c r="I2205" t="str">
        <f>VLOOKUP(B2205,'controle 2022'!A:D,4,0)</f>
        <v>In dienst</v>
      </c>
    </row>
    <row r="2206" spans="1:9">
      <c r="A2206" s="45" t="s">
        <v>2219</v>
      </c>
      <c r="B2206" s="27">
        <v>27604</v>
      </c>
      <c r="C2206" s="27" t="s">
        <v>2220</v>
      </c>
      <c r="D2206" s="81">
        <v>44020</v>
      </c>
      <c r="E2206" s="35" t="s">
        <v>2221</v>
      </c>
      <c r="F2206" s="38">
        <f t="shared" si="74"/>
        <v>7</v>
      </c>
      <c r="G2206" s="22">
        <f t="shared" si="75"/>
        <v>2020</v>
      </c>
      <c r="H2206" s="22">
        <f>COUNTIF(B:B,B2206)</f>
        <v>3</v>
      </c>
      <c r="I2206" t="str">
        <f>VLOOKUP(B2206,'controle 2022'!A:D,4,0)</f>
        <v>In dienst</v>
      </c>
    </row>
    <row r="2207" spans="1:9">
      <c r="A2207" s="45" t="s">
        <v>2219</v>
      </c>
      <c r="B2207" s="27">
        <v>27604</v>
      </c>
      <c r="C2207" s="27" t="s">
        <v>2220</v>
      </c>
      <c r="D2207" s="81">
        <v>44433</v>
      </c>
      <c r="E2207" s="35" t="s">
        <v>2222</v>
      </c>
      <c r="F2207" s="38">
        <f t="shared" si="74"/>
        <v>8</v>
      </c>
      <c r="G2207" s="22">
        <f t="shared" si="75"/>
        <v>2021</v>
      </c>
      <c r="H2207" s="22">
        <f>COUNTIF(B:B,B2207)</f>
        <v>3</v>
      </c>
      <c r="I2207" t="str">
        <f>VLOOKUP(B2207,'controle 2022'!A:D,4,0)</f>
        <v>In dienst</v>
      </c>
    </row>
    <row r="2208" spans="1:9">
      <c r="A2208" s="45" t="s">
        <v>77</v>
      </c>
      <c r="B2208" s="27">
        <v>27607</v>
      </c>
      <c r="C2208" s="27" t="str">
        <f>VLOOKUP(B2208,chauffeurslijst!A:B,2,0)</f>
        <v>Frans Bianca</v>
      </c>
      <c r="D2208" s="81">
        <v>41179</v>
      </c>
      <c r="E2208" s="37" t="s">
        <v>2223</v>
      </c>
      <c r="F2208" s="38">
        <f t="shared" si="74"/>
        <v>9</v>
      </c>
      <c r="G2208" s="22">
        <f t="shared" si="75"/>
        <v>2012</v>
      </c>
      <c r="H2208" s="22">
        <f>COUNTIF(B:B,B2208)</f>
        <v>24</v>
      </c>
      <c r="I2208" t="str">
        <f>VLOOKUP(B2208,'controle 2022'!A:D,4,0)</f>
        <v>In dienst</v>
      </c>
    </row>
    <row r="2209" spans="1:9">
      <c r="A2209" s="45" t="s">
        <v>23</v>
      </c>
      <c r="B2209" s="27">
        <v>27607</v>
      </c>
      <c r="C2209" s="27" t="str">
        <f>VLOOKUP(B2209,chauffeurslijst!A:B,2,0)</f>
        <v>Frans Bianca</v>
      </c>
      <c r="D2209" s="81">
        <v>41284</v>
      </c>
      <c r="E2209" s="38" t="s">
        <v>2224</v>
      </c>
      <c r="F2209" s="38">
        <f t="shared" si="74"/>
        <v>1</v>
      </c>
      <c r="G2209" s="22">
        <f t="shared" si="75"/>
        <v>2013</v>
      </c>
      <c r="H2209" s="22">
        <f>COUNTIF(B:B,B2209)</f>
        <v>24</v>
      </c>
      <c r="I2209" t="str">
        <f>VLOOKUP(B2209,'controle 2022'!A:D,4,0)</f>
        <v>In dienst</v>
      </c>
    </row>
    <row r="2210" spans="1:9">
      <c r="A2210" s="45" t="s">
        <v>23</v>
      </c>
      <c r="B2210" s="27">
        <v>27607</v>
      </c>
      <c r="C2210" s="27" t="str">
        <f>VLOOKUP(B2210,chauffeurslijst!A:B,2,0)</f>
        <v>Frans Bianca</v>
      </c>
      <c r="D2210" s="81">
        <v>41483</v>
      </c>
      <c r="E2210" s="38" t="s">
        <v>2225</v>
      </c>
      <c r="F2210" s="38">
        <f t="shared" si="74"/>
        <v>7</v>
      </c>
      <c r="G2210" s="22">
        <f t="shared" si="75"/>
        <v>2013</v>
      </c>
      <c r="H2210" s="22">
        <f>COUNTIF(B:B,B2210)</f>
        <v>24</v>
      </c>
      <c r="I2210" t="str">
        <f>VLOOKUP(B2210,'controle 2022'!A:D,4,0)</f>
        <v>In dienst</v>
      </c>
    </row>
    <row r="2211" spans="1:9">
      <c r="A2211" s="45" t="s">
        <v>9</v>
      </c>
      <c r="B2211" s="27">
        <v>27607</v>
      </c>
      <c r="C2211" s="27" t="str">
        <f>VLOOKUP(B2211,chauffeurslijst!A:B,2,0)</f>
        <v>Frans Bianca</v>
      </c>
      <c r="D2211" s="81">
        <v>41582</v>
      </c>
      <c r="E2211" s="38" t="s">
        <v>138</v>
      </c>
      <c r="F2211" s="38">
        <f t="shared" si="74"/>
        <v>11</v>
      </c>
      <c r="G2211" s="22">
        <f t="shared" si="75"/>
        <v>2013</v>
      </c>
      <c r="H2211" s="22">
        <f>COUNTIF(B:B,B2211)</f>
        <v>24</v>
      </c>
      <c r="I2211" t="str">
        <f>VLOOKUP(B2211,'controle 2022'!A:D,4,0)</f>
        <v>In dienst</v>
      </c>
    </row>
    <row r="2212" spans="1:9">
      <c r="A2212" s="45" t="s">
        <v>14</v>
      </c>
      <c r="B2212" s="27">
        <v>27607</v>
      </c>
      <c r="C2212" s="27" t="str">
        <f>VLOOKUP(B2212,chauffeurslijst!A:B,2,0)</f>
        <v>Frans Bianca</v>
      </c>
      <c r="D2212" s="81">
        <v>41584</v>
      </c>
      <c r="E2212" s="35" t="s">
        <v>1218</v>
      </c>
      <c r="F2212" s="38">
        <f t="shared" si="74"/>
        <v>11</v>
      </c>
      <c r="G2212" s="22">
        <f t="shared" si="75"/>
        <v>2013</v>
      </c>
      <c r="H2212" s="22">
        <f>COUNTIF(B:B,B2212)</f>
        <v>24</v>
      </c>
      <c r="I2212" t="str">
        <f>VLOOKUP(B2212,'controle 2022'!A:D,4,0)</f>
        <v>In dienst</v>
      </c>
    </row>
    <row r="2213" spans="1:9">
      <c r="A2213" s="45" t="s">
        <v>14</v>
      </c>
      <c r="B2213" s="27">
        <v>27607</v>
      </c>
      <c r="C2213" s="27" t="str">
        <f>VLOOKUP(B2213,chauffeurslijst!A:B,2,0)</f>
        <v>Frans Bianca</v>
      </c>
      <c r="D2213" s="81">
        <v>41791</v>
      </c>
      <c r="E2213" s="35" t="s">
        <v>1198</v>
      </c>
      <c r="F2213" s="38">
        <f t="shared" si="74"/>
        <v>6</v>
      </c>
      <c r="G2213" s="22">
        <f t="shared" si="75"/>
        <v>2014</v>
      </c>
      <c r="H2213" s="22">
        <f>COUNTIF(B:B,B2213)</f>
        <v>24</v>
      </c>
      <c r="I2213" t="str">
        <f>VLOOKUP(B2213,'controle 2022'!A:D,4,0)</f>
        <v>In dienst</v>
      </c>
    </row>
    <row r="2214" spans="1:9">
      <c r="A2214" s="45" t="s">
        <v>14</v>
      </c>
      <c r="B2214" s="27">
        <v>27607</v>
      </c>
      <c r="C2214" s="27" t="str">
        <f>VLOOKUP(B2214,chauffeurslijst!A:B,2,0)</f>
        <v>Frans Bianca</v>
      </c>
      <c r="D2214" s="81">
        <v>41837</v>
      </c>
      <c r="E2214" s="35" t="s">
        <v>2226</v>
      </c>
      <c r="F2214" s="38">
        <f t="shared" si="74"/>
        <v>7</v>
      </c>
      <c r="G2214" s="22">
        <f t="shared" si="75"/>
        <v>2014</v>
      </c>
      <c r="H2214" s="22">
        <f>COUNTIF(B:B,B2214)</f>
        <v>24</v>
      </c>
      <c r="I2214" t="str">
        <f>VLOOKUP(B2214,'controle 2022'!A:D,4,0)</f>
        <v>In dienst</v>
      </c>
    </row>
    <row r="2215" spans="1:9" ht="30">
      <c r="A2215" s="45" t="s">
        <v>25</v>
      </c>
      <c r="B2215" s="27">
        <v>27607</v>
      </c>
      <c r="C2215" s="27" t="str">
        <f>VLOOKUP(B2215,chauffeurslijst!A:B,2,0)</f>
        <v>Frans Bianca</v>
      </c>
      <c r="D2215" s="81">
        <v>42008</v>
      </c>
      <c r="E2215" s="37" t="s">
        <v>2227</v>
      </c>
      <c r="F2215" s="38">
        <f t="shared" si="74"/>
        <v>1</v>
      </c>
      <c r="G2215" s="22">
        <f t="shared" si="75"/>
        <v>2015</v>
      </c>
      <c r="H2215" s="22">
        <f>COUNTIF(B:B,B2215)</f>
        <v>24</v>
      </c>
      <c r="I2215" t="str">
        <f>VLOOKUP(B2215,'controle 2022'!A:D,4,0)</f>
        <v>In dienst</v>
      </c>
    </row>
    <row r="2216" spans="1:9" ht="30">
      <c r="A2216" s="45" t="s">
        <v>27</v>
      </c>
      <c r="B2216" s="27">
        <v>27607</v>
      </c>
      <c r="C2216" s="27" t="str">
        <f>VLOOKUP(B2216,chauffeurslijst!A:B,2,0)</f>
        <v>Frans Bianca</v>
      </c>
      <c r="D2216" s="81">
        <v>42008</v>
      </c>
      <c r="E2216" s="37" t="s">
        <v>2228</v>
      </c>
      <c r="F2216" s="38">
        <f t="shared" si="74"/>
        <v>1</v>
      </c>
      <c r="G2216" s="22">
        <f t="shared" si="75"/>
        <v>2015</v>
      </c>
      <c r="H2216" s="22">
        <f>COUNTIF(B:B,B2216)</f>
        <v>24</v>
      </c>
      <c r="I2216" t="str">
        <f>VLOOKUP(B2216,'controle 2022'!A:D,4,0)</f>
        <v>In dienst</v>
      </c>
    </row>
    <row r="2217" spans="1:9">
      <c r="A2217" s="45" t="s">
        <v>9</v>
      </c>
      <c r="B2217" s="27">
        <v>27607</v>
      </c>
      <c r="C2217" s="27" t="str">
        <f>VLOOKUP(B2217,chauffeurslijst!A:B,2,0)</f>
        <v>Frans Bianca</v>
      </c>
      <c r="D2217" s="81">
        <v>42212</v>
      </c>
      <c r="E2217" s="38" t="s">
        <v>612</v>
      </c>
      <c r="F2217" s="38">
        <f t="shared" si="74"/>
        <v>7</v>
      </c>
      <c r="G2217" s="22">
        <f t="shared" si="75"/>
        <v>2015</v>
      </c>
      <c r="H2217" s="22">
        <f>COUNTIF(B:B,B2217)</f>
        <v>24</v>
      </c>
      <c r="I2217" t="str">
        <f>VLOOKUP(B2217,'controle 2022'!A:D,4,0)</f>
        <v>In dienst</v>
      </c>
    </row>
    <row r="2218" spans="1:9">
      <c r="A2218" s="45" t="s">
        <v>9</v>
      </c>
      <c r="B2218" s="27">
        <v>27607</v>
      </c>
      <c r="C2218" s="27" t="str">
        <f>VLOOKUP(B2218,chauffeurslijst!A:B,2,0)</f>
        <v>Frans Bianca</v>
      </c>
      <c r="D2218" s="81">
        <v>42395</v>
      </c>
      <c r="E2218" s="38" t="s">
        <v>22</v>
      </c>
      <c r="F2218" s="38">
        <f t="shared" si="74"/>
        <v>1</v>
      </c>
      <c r="G2218" s="22">
        <f t="shared" si="75"/>
        <v>2016</v>
      </c>
      <c r="H2218" s="22">
        <f>COUNTIF(B:B,B2218)</f>
        <v>24</v>
      </c>
      <c r="I2218" t="str">
        <f>VLOOKUP(B2218,'controle 2022'!A:D,4,0)</f>
        <v>In dienst</v>
      </c>
    </row>
    <row r="2219" spans="1:9" ht="60">
      <c r="A2219" s="45" t="s">
        <v>25</v>
      </c>
      <c r="B2219" s="27">
        <v>27607</v>
      </c>
      <c r="C2219" s="27" t="str">
        <f>VLOOKUP(B2219,chauffeurslijst!A:B,2,0)</f>
        <v>Frans Bianca</v>
      </c>
      <c r="D2219" s="81">
        <v>42438</v>
      </c>
      <c r="E2219" s="38" t="s">
        <v>2229</v>
      </c>
      <c r="F2219" s="38">
        <f t="shared" si="74"/>
        <v>3</v>
      </c>
      <c r="G2219" s="22">
        <f t="shared" si="75"/>
        <v>2016</v>
      </c>
      <c r="H2219" s="22">
        <f>COUNTIF(B:B,B2219)</f>
        <v>24</v>
      </c>
      <c r="I2219" t="str">
        <f>VLOOKUP(B2219,'controle 2022'!A:D,4,0)</f>
        <v>In dienst</v>
      </c>
    </row>
    <row r="2220" spans="1:9">
      <c r="A2220" s="45" t="s">
        <v>27</v>
      </c>
      <c r="B2220" s="27">
        <v>27607</v>
      </c>
      <c r="C2220" s="27" t="str">
        <f>VLOOKUP(B2220,chauffeurslijst!A:B,2,0)</f>
        <v>Frans Bianca</v>
      </c>
      <c r="D2220" s="81">
        <v>42482</v>
      </c>
      <c r="E2220" s="38" t="s">
        <v>2230</v>
      </c>
      <c r="F2220" s="38">
        <f t="shared" si="74"/>
        <v>4</v>
      </c>
      <c r="G2220" s="22">
        <f t="shared" si="75"/>
        <v>2016</v>
      </c>
      <c r="H2220" s="22">
        <f>COUNTIF(B:B,B2220)</f>
        <v>24</v>
      </c>
      <c r="I2220" t="str">
        <f>VLOOKUP(B2220,'controle 2022'!A:D,4,0)</f>
        <v>In dienst</v>
      </c>
    </row>
    <row r="2221" spans="1:9">
      <c r="A2221" s="45" t="s">
        <v>9</v>
      </c>
      <c r="B2221" s="27">
        <v>27607</v>
      </c>
      <c r="C2221" s="27" t="str">
        <f>VLOOKUP(B2221,chauffeurslijst!A:B,2,0)</f>
        <v>Frans Bianca</v>
      </c>
      <c r="D2221" s="81">
        <v>42571</v>
      </c>
      <c r="E2221" s="38" t="s">
        <v>2231</v>
      </c>
      <c r="F2221" s="38">
        <f t="shared" si="74"/>
        <v>7</v>
      </c>
      <c r="G2221" s="22">
        <f t="shared" si="75"/>
        <v>2016</v>
      </c>
      <c r="H2221" s="22">
        <f>COUNTIF(B:B,B2221)</f>
        <v>24</v>
      </c>
      <c r="I2221" t="str">
        <f>VLOOKUP(B2221,'controle 2022'!A:D,4,0)</f>
        <v>In dienst</v>
      </c>
    </row>
    <row r="2222" spans="1:9">
      <c r="A2222" s="45" t="s">
        <v>27</v>
      </c>
      <c r="B2222" s="27">
        <v>27607</v>
      </c>
      <c r="C2222" s="27" t="str">
        <f>VLOOKUP(B2222,chauffeurslijst!A:B,2,0)</f>
        <v>Frans Bianca</v>
      </c>
      <c r="D2222" s="81">
        <v>42691</v>
      </c>
      <c r="E2222" s="38" t="s">
        <v>2232</v>
      </c>
      <c r="F2222" s="38">
        <f t="shared" si="74"/>
        <v>11</v>
      </c>
      <c r="G2222" s="22">
        <f t="shared" si="75"/>
        <v>2016</v>
      </c>
      <c r="H2222" s="22">
        <f>COUNTIF(B:B,B2222)</f>
        <v>24</v>
      </c>
      <c r="I2222" t="str">
        <f>VLOOKUP(B2222,'controle 2022'!A:D,4,0)</f>
        <v>In dienst</v>
      </c>
    </row>
    <row r="2223" spans="1:9" ht="30">
      <c r="A2223" s="45" t="s">
        <v>9</v>
      </c>
      <c r="B2223" s="27">
        <v>27607</v>
      </c>
      <c r="C2223" s="27" t="str">
        <f>VLOOKUP(B2223,chauffeurslijst!A:B,2,0)</f>
        <v>Frans Bianca</v>
      </c>
      <c r="D2223" s="81">
        <v>42810</v>
      </c>
      <c r="E2223" s="38" t="s">
        <v>2233</v>
      </c>
      <c r="F2223" s="38">
        <f t="shared" si="74"/>
        <v>3</v>
      </c>
      <c r="G2223" s="22">
        <f t="shared" si="75"/>
        <v>2017</v>
      </c>
      <c r="H2223" s="22">
        <f>COUNTIF(B:B,B2223)</f>
        <v>24</v>
      </c>
      <c r="I2223" t="str">
        <f>VLOOKUP(B2223,'controle 2022'!A:D,4,0)</f>
        <v>In dienst</v>
      </c>
    </row>
    <row r="2224" spans="1:9">
      <c r="A2224" s="45" t="s">
        <v>9</v>
      </c>
      <c r="B2224" s="27">
        <v>27607</v>
      </c>
      <c r="C2224" s="27" t="str">
        <f>VLOOKUP(B2224,chauffeurslijst!A:B,2,0)</f>
        <v>Frans Bianca</v>
      </c>
      <c r="D2224" s="81">
        <v>42895</v>
      </c>
      <c r="E2224" s="38" t="s">
        <v>1797</v>
      </c>
      <c r="F2224" s="38">
        <f t="shared" si="74"/>
        <v>6</v>
      </c>
      <c r="G2224" s="22">
        <f t="shared" si="75"/>
        <v>2017</v>
      </c>
      <c r="H2224" s="22">
        <f>COUNTIF(B:B,B2224)</f>
        <v>24</v>
      </c>
      <c r="I2224" t="str">
        <f>VLOOKUP(B2224,'controle 2022'!A:D,4,0)</f>
        <v>In dienst</v>
      </c>
    </row>
    <row r="2225" spans="1:9">
      <c r="A2225" s="45" t="s">
        <v>9</v>
      </c>
      <c r="B2225" s="27">
        <v>27607</v>
      </c>
      <c r="C2225" s="27" t="str">
        <f>VLOOKUP(B2225,chauffeurslijst!A:B,2,0)</f>
        <v>Frans Bianca</v>
      </c>
      <c r="D2225" s="81">
        <v>42984</v>
      </c>
      <c r="E2225" s="38" t="s">
        <v>2234</v>
      </c>
      <c r="F2225" s="38">
        <f t="shared" si="74"/>
        <v>9</v>
      </c>
      <c r="G2225" s="22">
        <f t="shared" si="75"/>
        <v>2017</v>
      </c>
      <c r="H2225" s="22">
        <f>COUNTIF(B:B,B2225)</f>
        <v>24</v>
      </c>
      <c r="I2225" t="str">
        <f>VLOOKUP(B2225,'controle 2022'!A:D,4,0)</f>
        <v>In dienst</v>
      </c>
    </row>
    <row r="2226" spans="1:9">
      <c r="A2226" s="45" t="s">
        <v>2235</v>
      </c>
      <c r="B2226" s="27">
        <v>27607</v>
      </c>
      <c r="C2226" s="27" t="str">
        <f>VLOOKUP(B2226,chauffeurslijst!A:B,2,0)</f>
        <v>Frans Bianca</v>
      </c>
      <c r="D2226" s="81">
        <v>43308</v>
      </c>
      <c r="E2226" s="38" t="s">
        <v>2236</v>
      </c>
      <c r="F2226" s="38">
        <f t="shared" si="74"/>
        <v>7</v>
      </c>
      <c r="G2226" s="22">
        <f t="shared" si="75"/>
        <v>2018</v>
      </c>
      <c r="H2226" s="22">
        <f>COUNTIF(B:B,B2226)</f>
        <v>24</v>
      </c>
      <c r="I2226" t="str">
        <f>VLOOKUP(B2226,'controle 2022'!A:D,4,0)</f>
        <v>In dienst</v>
      </c>
    </row>
    <row r="2227" spans="1:9" ht="30" customHeight="1">
      <c r="A2227" s="45" t="s">
        <v>23</v>
      </c>
      <c r="B2227" s="27">
        <v>27607</v>
      </c>
      <c r="C2227" s="27" t="str">
        <f>VLOOKUP(B2227,chauffeurslijst!A:B,2,0)</f>
        <v>Frans Bianca</v>
      </c>
      <c r="D2227" s="81">
        <v>43425</v>
      </c>
      <c r="E2227" s="38" t="s">
        <v>2237</v>
      </c>
      <c r="F2227" s="38">
        <f t="shared" si="74"/>
        <v>11</v>
      </c>
      <c r="G2227" s="22">
        <f t="shared" si="75"/>
        <v>2018</v>
      </c>
      <c r="H2227" s="22">
        <f>COUNTIF(B:B,B2227)</f>
        <v>24</v>
      </c>
      <c r="I2227" t="str">
        <f>VLOOKUP(B2227,'controle 2022'!A:D,4,0)</f>
        <v>In dienst</v>
      </c>
    </row>
    <row r="2228" spans="1:9" ht="30">
      <c r="A2228" s="45" t="s">
        <v>2235</v>
      </c>
      <c r="B2228" s="27">
        <v>27607</v>
      </c>
      <c r="C2228" s="27" t="str">
        <f>VLOOKUP(B2228,chauffeurslijst!A:B,2,0)</f>
        <v>Frans Bianca</v>
      </c>
      <c r="D2228" s="81">
        <v>43488</v>
      </c>
      <c r="E2228" s="38" t="s">
        <v>2238</v>
      </c>
      <c r="F2228" s="38">
        <f t="shared" si="74"/>
        <v>1</v>
      </c>
      <c r="G2228" s="22">
        <f t="shared" si="75"/>
        <v>2019</v>
      </c>
      <c r="H2228" s="22">
        <f>COUNTIF(B:B,B2228)</f>
        <v>24</v>
      </c>
      <c r="I2228" t="str">
        <f>VLOOKUP(B2228,'controle 2022'!A:D,4,0)</f>
        <v>In dienst</v>
      </c>
    </row>
    <row r="2229" spans="1:9" ht="45">
      <c r="A2229" s="45" t="s">
        <v>2235</v>
      </c>
      <c r="B2229" s="27">
        <v>27607</v>
      </c>
      <c r="C2229" s="27" t="str">
        <f>VLOOKUP(B2229,chauffeurslijst!A:B,2,0)</f>
        <v>Frans Bianca</v>
      </c>
      <c r="D2229" s="81">
        <v>43794</v>
      </c>
      <c r="E2229" s="38" t="s">
        <v>2239</v>
      </c>
      <c r="F2229" s="38">
        <f t="shared" si="74"/>
        <v>11</v>
      </c>
      <c r="G2229" s="22">
        <f t="shared" si="75"/>
        <v>2019</v>
      </c>
      <c r="H2229" s="22">
        <f>COUNTIF(B:B,B2229)</f>
        <v>24</v>
      </c>
      <c r="I2229" t="str">
        <f>VLOOKUP(B2229,'controle 2022'!A:D,4,0)</f>
        <v>In dienst</v>
      </c>
    </row>
    <row r="2230" spans="1:9" ht="120">
      <c r="A2230" s="45" t="s">
        <v>2240</v>
      </c>
      <c r="B2230" s="27">
        <v>27607</v>
      </c>
      <c r="C2230" s="27" t="str">
        <f>VLOOKUP(B2230,chauffeurslijst!A:B,2,0)</f>
        <v>Frans Bianca</v>
      </c>
      <c r="D2230" s="81">
        <v>44025</v>
      </c>
      <c r="E2230" s="38" t="s">
        <v>2241</v>
      </c>
      <c r="F2230" s="38">
        <f t="shared" si="74"/>
        <v>7</v>
      </c>
      <c r="G2230" s="22">
        <f t="shared" si="75"/>
        <v>2020</v>
      </c>
      <c r="H2230" s="22">
        <f>COUNTIF(B:B,B2230)</f>
        <v>24</v>
      </c>
      <c r="I2230" t="str">
        <f>VLOOKUP(B2230,'controle 2022'!A:D,4,0)</f>
        <v>In dienst</v>
      </c>
    </row>
    <row r="2231" spans="1:9">
      <c r="A2231" s="45" t="s">
        <v>2242</v>
      </c>
      <c r="B2231" s="27">
        <v>27607</v>
      </c>
      <c r="C2231" s="27" t="s">
        <v>2243</v>
      </c>
      <c r="D2231" s="81">
        <v>46015</v>
      </c>
      <c r="E2231" s="38" t="s">
        <v>2244</v>
      </c>
      <c r="F2231" s="38">
        <f t="shared" si="74"/>
        <v>12</v>
      </c>
      <c r="G2231" s="22">
        <f t="shared" si="75"/>
        <v>2025</v>
      </c>
      <c r="H2231" s="22">
        <f>COUNTIF(B:B,B2231)</f>
        <v>24</v>
      </c>
      <c r="I2231" t="str">
        <f>VLOOKUP(B2231,'controle 2022'!A:D,4,0)</f>
        <v>In dienst</v>
      </c>
    </row>
    <row r="2232" spans="1:9" ht="41.25" customHeight="1">
      <c r="A2232" s="45" t="s">
        <v>27</v>
      </c>
      <c r="B2232" s="27">
        <v>27635</v>
      </c>
      <c r="C2232" s="27" t="s">
        <v>2245</v>
      </c>
      <c r="D2232" s="81">
        <v>44435</v>
      </c>
      <c r="E2232" s="38" t="s">
        <v>2246</v>
      </c>
      <c r="F2232" s="38">
        <f t="shared" si="74"/>
        <v>8</v>
      </c>
      <c r="G2232" s="22">
        <f t="shared" si="75"/>
        <v>2021</v>
      </c>
      <c r="H2232" s="22">
        <f>COUNTIF(B:B,B2232)</f>
        <v>4</v>
      </c>
      <c r="I2232" t="str">
        <f>VLOOKUP(B2232,'controle 2022'!A:D,4,0)</f>
        <v>In dienst</v>
      </c>
    </row>
    <row r="2233" spans="1:9">
      <c r="A2233" s="45" t="s">
        <v>128</v>
      </c>
      <c r="B2233" s="27">
        <v>27635</v>
      </c>
      <c r="C2233" s="27" t="s">
        <v>2245</v>
      </c>
      <c r="D2233" s="81">
        <v>44917</v>
      </c>
      <c r="E2233" s="38" t="s">
        <v>2247</v>
      </c>
      <c r="F2233" s="38">
        <f t="shared" si="74"/>
        <v>12</v>
      </c>
      <c r="G2233" s="22">
        <f t="shared" si="75"/>
        <v>2022</v>
      </c>
      <c r="H2233" s="22">
        <f>COUNTIF(B:B,B2233)</f>
        <v>4</v>
      </c>
      <c r="I2233" t="str">
        <f>VLOOKUP(B2233,'controle 2022'!A:D,4,0)</f>
        <v>In dienst</v>
      </c>
    </row>
    <row r="2234" spans="1:9">
      <c r="A2234" s="45" t="s">
        <v>128</v>
      </c>
      <c r="B2234" s="27">
        <v>27635</v>
      </c>
      <c r="C2234" s="27" t="s">
        <v>2245</v>
      </c>
      <c r="D2234" s="81">
        <v>45163</v>
      </c>
      <c r="E2234" s="38" t="s">
        <v>2248</v>
      </c>
      <c r="F2234" s="38">
        <f t="shared" si="74"/>
        <v>8</v>
      </c>
      <c r="G2234" s="22">
        <f t="shared" si="75"/>
        <v>2023</v>
      </c>
      <c r="H2234" s="22">
        <f>COUNTIF(B:B,B2234)</f>
        <v>4</v>
      </c>
      <c r="I2234" t="str">
        <f>VLOOKUP(B2234,'controle 2022'!A:D,4,0)</f>
        <v>In dienst</v>
      </c>
    </row>
    <row r="2235" spans="1:9">
      <c r="A2235" s="45" t="s">
        <v>128</v>
      </c>
      <c r="B2235" s="27">
        <v>27635</v>
      </c>
      <c r="C2235" s="27" t="s">
        <v>2245</v>
      </c>
      <c r="D2235" s="81">
        <v>45541</v>
      </c>
      <c r="E2235" s="38" t="s">
        <v>2249</v>
      </c>
      <c r="F2235" s="38">
        <f t="shared" si="74"/>
        <v>9</v>
      </c>
      <c r="G2235" s="22">
        <f t="shared" si="75"/>
        <v>2024</v>
      </c>
      <c r="H2235" s="22">
        <f>COUNTIF(B:B,B2235)</f>
        <v>4</v>
      </c>
      <c r="I2235" t="str">
        <f>VLOOKUP(B2235,'controle 2022'!A:D,4,0)</f>
        <v>In dienst</v>
      </c>
    </row>
    <row r="2236" spans="1:9" ht="30">
      <c r="A2236" s="45" t="s">
        <v>2250</v>
      </c>
      <c r="B2236" s="27">
        <v>27671</v>
      </c>
      <c r="C2236" s="27" t="str">
        <f>VLOOKUP(B2236,chauffeurslijst!A:B,2,0)</f>
        <v>Wauman Kevin</v>
      </c>
      <c r="D2236" s="81">
        <v>42040</v>
      </c>
      <c r="E2236" s="37" t="s">
        <v>2251</v>
      </c>
      <c r="F2236" s="38">
        <f t="shared" si="74"/>
        <v>2</v>
      </c>
      <c r="G2236" s="22">
        <f t="shared" si="75"/>
        <v>2015</v>
      </c>
      <c r="H2236" s="22">
        <f>COUNTIF(B:B,B2236)</f>
        <v>4</v>
      </c>
      <c r="I2236" t="str">
        <f>VLOOKUP(B2236,'controle 2022'!A:D,4,0)</f>
        <v>In dienst</v>
      </c>
    </row>
    <row r="2237" spans="1:9" ht="120">
      <c r="A2237" s="45" t="s">
        <v>25</v>
      </c>
      <c r="B2237" s="27">
        <v>27671</v>
      </c>
      <c r="C2237" s="27" t="str">
        <f>VLOOKUP(B2237,chauffeurslijst!A:B,2,0)</f>
        <v>Wauman Kevin</v>
      </c>
      <c r="D2237" s="81">
        <v>42544</v>
      </c>
      <c r="E2237" s="37" t="s">
        <v>2252</v>
      </c>
      <c r="F2237" s="38">
        <f t="shared" si="74"/>
        <v>6</v>
      </c>
      <c r="G2237" s="22">
        <f t="shared" si="75"/>
        <v>2016</v>
      </c>
      <c r="H2237" s="22">
        <f>COUNTIF(B:B,B2237)</f>
        <v>4</v>
      </c>
      <c r="I2237" t="str">
        <f>VLOOKUP(B2237,'controle 2022'!A:D,4,0)</f>
        <v>In dienst</v>
      </c>
    </row>
    <row r="2238" spans="1:9" ht="30">
      <c r="A2238" s="45" t="s">
        <v>77</v>
      </c>
      <c r="B2238" s="27">
        <v>27671</v>
      </c>
      <c r="C2238" s="27" t="str">
        <f>VLOOKUP(B2238,chauffeurslijst!A:B,2,0)</f>
        <v>Wauman Kevin</v>
      </c>
      <c r="D2238" s="81">
        <v>43068</v>
      </c>
      <c r="E2238" s="38" t="s">
        <v>2253</v>
      </c>
      <c r="F2238" s="38">
        <f t="shared" si="74"/>
        <v>11</v>
      </c>
      <c r="G2238" s="22">
        <f t="shared" si="75"/>
        <v>2017</v>
      </c>
      <c r="H2238" s="22">
        <f>COUNTIF(B:B,B2238)</f>
        <v>4</v>
      </c>
      <c r="I2238" t="str">
        <f>VLOOKUP(B2238,'controle 2022'!A:D,4,0)</f>
        <v>In dienst</v>
      </c>
    </row>
    <row r="2239" spans="1:9" ht="30">
      <c r="A2239" s="45" t="s">
        <v>128</v>
      </c>
      <c r="B2239" s="27">
        <v>27671</v>
      </c>
      <c r="C2239" s="27" t="s">
        <v>2254</v>
      </c>
      <c r="D2239" s="81">
        <v>44097</v>
      </c>
      <c r="E2239" s="38" t="s">
        <v>2255</v>
      </c>
      <c r="F2239" s="38">
        <f t="shared" si="74"/>
        <v>9</v>
      </c>
      <c r="G2239" s="22">
        <f t="shared" si="75"/>
        <v>2020</v>
      </c>
      <c r="H2239" s="22">
        <f>COUNTIF(B:B,B2239)</f>
        <v>4</v>
      </c>
      <c r="I2239" t="str">
        <f>VLOOKUP(B2239,'controle 2022'!A:D,4,0)</f>
        <v>In dienst</v>
      </c>
    </row>
    <row r="2240" spans="1:9">
      <c r="A2240" s="45" t="s">
        <v>77</v>
      </c>
      <c r="B2240" s="27">
        <v>27672</v>
      </c>
      <c r="C2240" s="27" t="str">
        <f>VLOOKUP(B2240,chauffeurslijst!A:B,2,0)</f>
        <v>Criel Veronique</v>
      </c>
      <c r="D2240" s="81">
        <v>41775</v>
      </c>
      <c r="E2240" s="37" t="s">
        <v>2256</v>
      </c>
      <c r="F2240" s="38">
        <f t="shared" si="74"/>
        <v>5</v>
      </c>
      <c r="G2240" s="22">
        <f t="shared" si="75"/>
        <v>2014</v>
      </c>
      <c r="H2240" s="22">
        <f>COUNTIF(B:B,B2240)</f>
        <v>8</v>
      </c>
      <c r="I2240" t="str">
        <f>VLOOKUP(B2240,'controle 2022'!A:D,4,0)</f>
        <v>In dienst</v>
      </c>
    </row>
    <row r="2241" spans="1:9">
      <c r="A2241" s="47" t="s">
        <v>38</v>
      </c>
      <c r="B2241" s="27">
        <v>27672</v>
      </c>
      <c r="C2241" s="27" t="str">
        <f>VLOOKUP(B2241,chauffeurslijst!A:B,2,0)</f>
        <v>Criel Veronique</v>
      </c>
      <c r="D2241" s="81">
        <v>42024</v>
      </c>
      <c r="E2241" s="38" t="s">
        <v>2257</v>
      </c>
      <c r="F2241" s="38">
        <f t="shared" si="74"/>
        <v>1</v>
      </c>
      <c r="G2241" s="22">
        <f t="shared" si="75"/>
        <v>2015</v>
      </c>
      <c r="H2241" s="22">
        <f>COUNTIF(B:B,B2241)</f>
        <v>8</v>
      </c>
      <c r="I2241" t="str">
        <f>VLOOKUP(B2241,'controle 2022'!A:D,4,0)</f>
        <v>In dienst</v>
      </c>
    </row>
    <row r="2242" spans="1:9">
      <c r="A2242" s="45" t="s">
        <v>9</v>
      </c>
      <c r="B2242" s="27">
        <v>27672</v>
      </c>
      <c r="C2242" s="27" t="str">
        <f>VLOOKUP(B2242,chauffeurslijst!A:B,2,0)</f>
        <v>Criel Veronique</v>
      </c>
      <c r="D2242" s="81">
        <v>42109</v>
      </c>
      <c r="E2242" s="38" t="s">
        <v>262</v>
      </c>
      <c r="F2242" s="38">
        <f t="shared" si="74"/>
        <v>4</v>
      </c>
      <c r="G2242" s="22">
        <f t="shared" si="75"/>
        <v>2015</v>
      </c>
      <c r="H2242" s="22">
        <f>COUNTIF(B:B,B2242)</f>
        <v>8</v>
      </c>
      <c r="I2242" t="str">
        <f>VLOOKUP(B2242,'controle 2022'!A:D,4,0)</f>
        <v>In dienst</v>
      </c>
    </row>
    <row r="2243" spans="1:9">
      <c r="A2243" s="45" t="s">
        <v>27</v>
      </c>
      <c r="B2243" s="27">
        <v>27672</v>
      </c>
      <c r="C2243" s="27" t="str">
        <f>VLOOKUP(B2243,chauffeurslijst!A:B,2,0)</f>
        <v>Criel Veronique</v>
      </c>
      <c r="D2243" s="81">
        <v>42125</v>
      </c>
      <c r="E2243" s="38" t="s">
        <v>2258</v>
      </c>
      <c r="F2243" s="38">
        <f t="shared" si="74"/>
        <v>5</v>
      </c>
      <c r="G2243" s="22">
        <f t="shared" si="75"/>
        <v>2015</v>
      </c>
      <c r="H2243" s="22">
        <f>COUNTIF(B:B,B2243)</f>
        <v>8</v>
      </c>
      <c r="I2243" t="str">
        <f>VLOOKUP(B2243,'controle 2022'!A:D,4,0)</f>
        <v>In dienst</v>
      </c>
    </row>
    <row r="2244" spans="1:9">
      <c r="A2244" s="45" t="s">
        <v>14</v>
      </c>
      <c r="B2244" s="27">
        <v>27672</v>
      </c>
      <c r="C2244" s="27" t="str">
        <f>VLOOKUP(B2244,chauffeurslijst!A:B,2,0)</f>
        <v>Criel Veronique</v>
      </c>
      <c r="D2244" s="81">
        <v>42143</v>
      </c>
      <c r="E2244" s="35" t="s">
        <v>2259</v>
      </c>
      <c r="F2244" s="38">
        <f t="shared" si="74"/>
        <v>5</v>
      </c>
      <c r="G2244" s="22">
        <f t="shared" si="75"/>
        <v>2015</v>
      </c>
      <c r="H2244" s="22">
        <f>COUNTIF(B:B,B2244)</f>
        <v>8</v>
      </c>
      <c r="I2244" t="str">
        <f>VLOOKUP(B2244,'controle 2022'!A:D,4,0)</f>
        <v>In dienst</v>
      </c>
    </row>
    <row r="2245" spans="1:9">
      <c r="A2245" s="47" t="s">
        <v>25</v>
      </c>
      <c r="B2245" s="27">
        <v>27672</v>
      </c>
      <c r="C2245" s="27" t="str">
        <f>VLOOKUP(B2245,chauffeurslijst!A:B,2,0)</f>
        <v>Criel Veronique</v>
      </c>
      <c r="D2245" s="81">
        <v>42167</v>
      </c>
      <c r="E2245" s="28" t="s">
        <v>2260</v>
      </c>
      <c r="F2245" s="38">
        <f t="shared" si="74"/>
        <v>6</v>
      </c>
      <c r="G2245" s="22">
        <f t="shared" si="75"/>
        <v>2015</v>
      </c>
      <c r="H2245" s="22">
        <f>COUNTIF(B:B,B2245)</f>
        <v>8</v>
      </c>
      <c r="I2245" t="str">
        <f>VLOOKUP(B2245,'controle 2022'!A:D,4,0)</f>
        <v>In dienst</v>
      </c>
    </row>
    <row r="2246" spans="1:9" ht="135">
      <c r="A2246" s="45" t="s">
        <v>77</v>
      </c>
      <c r="B2246" s="27">
        <v>27672</v>
      </c>
      <c r="C2246" s="27" t="str">
        <f>VLOOKUP(B2246,chauffeurslijst!A:B,2,0)</f>
        <v>Criel Veronique</v>
      </c>
      <c r="D2246" s="81">
        <v>42832</v>
      </c>
      <c r="E2246" s="38" t="s">
        <v>2261</v>
      </c>
      <c r="F2246" s="38">
        <f t="shared" si="74"/>
        <v>4</v>
      </c>
      <c r="G2246" s="22">
        <f t="shared" si="75"/>
        <v>2017</v>
      </c>
      <c r="H2246" s="22">
        <f>COUNTIF(B:B,B2246)</f>
        <v>8</v>
      </c>
      <c r="I2246" t="str">
        <f>VLOOKUP(B2246,'controle 2022'!A:D,4,0)</f>
        <v>In dienst</v>
      </c>
    </row>
    <row r="2247" spans="1:9">
      <c r="A2247" s="47" t="s">
        <v>38</v>
      </c>
      <c r="B2247" s="27">
        <v>27672</v>
      </c>
      <c r="C2247" s="27" t="str">
        <f>VLOOKUP(B2247,chauffeurslijst!A:B,2,0)</f>
        <v>Criel Veronique</v>
      </c>
      <c r="D2247" s="81">
        <v>43749</v>
      </c>
      <c r="E2247" s="38" t="s">
        <v>2262</v>
      </c>
      <c r="F2247" s="38">
        <f t="shared" si="74"/>
        <v>10</v>
      </c>
      <c r="G2247" s="22">
        <f t="shared" si="75"/>
        <v>2019</v>
      </c>
      <c r="H2247" s="22">
        <f>COUNTIF(B:B,B2247)</f>
        <v>8</v>
      </c>
      <c r="I2247" t="str">
        <f>VLOOKUP(B2247,'controle 2022'!A:D,4,0)</f>
        <v>In dienst</v>
      </c>
    </row>
    <row r="2248" spans="1:9">
      <c r="A2248" s="45" t="s">
        <v>9</v>
      </c>
      <c r="B2248" s="27">
        <v>27673</v>
      </c>
      <c r="C2248" s="27" t="str">
        <f>VLOOKUP(B2248,chauffeurslijst!A:B,2,0)</f>
        <v>Verbanck Koen</v>
      </c>
      <c r="D2248" s="81">
        <v>42395</v>
      </c>
      <c r="E2248" s="38" t="s">
        <v>2263</v>
      </c>
      <c r="F2248" s="38">
        <f t="shared" si="74"/>
        <v>1</v>
      </c>
      <c r="G2248" s="22">
        <f t="shared" si="75"/>
        <v>2016</v>
      </c>
      <c r="H2248" s="22">
        <f>COUNTIF(B:B,B2248)</f>
        <v>2</v>
      </c>
      <c r="I2248" t="str">
        <f>VLOOKUP(B2248,'controle 2022'!A:D,4,0)</f>
        <v>In dienst</v>
      </c>
    </row>
    <row r="2249" spans="1:9" ht="30">
      <c r="A2249" s="45" t="s">
        <v>23</v>
      </c>
      <c r="B2249" s="27">
        <v>27673</v>
      </c>
      <c r="C2249" s="27" t="str">
        <f>VLOOKUP(B2249,chauffeurslijst!A:B,2,0)</f>
        <v>Verbanck Koen</v>
      </c>
      <c r="D2249" s="81">
        <v>43307</v>
      </c>
      <c r="E2249" s="38" t="s">
        <v>2264</v>
      </c>
      <c r="F2249" s="38">
        <f t="shared" si="74"/>
        <v>7</v>
      </c>
      <c r="G2249" s="22">
        <f t="shared" si="75"/>
        <v>2018</v>
      </c>
      <c r="H2249" s="22">
        <f>COUNTIF(B:B,B2249)</f>
        <v>2</v>
      </c>
      <c r="I2249" t="str">
        <f>VLOOKUP(B2249,'controle 2022'!A:D,4,0)</f>
        <v>In dienst</v>
      </c>
    </row>
    <row r="2250" spans="1:9" ht="45">
      <c r="A2250" s="47" t="s">
        <v>23</v>
      </c>
      <c r="B2250" s="27">
        <v>27711</v>
      </c>
      <c r="C2250" s="27" t="str">
        <f>VLOOKUP(B2250,chauffeurslijst!A:B,2,0)</f>
        <v>De Schenkel David</v>
      </c>
      <c r="D2250" s="81">
        <v>42444</v>
      </c>
      <c r="E2250" s="38" t="s">
        <v>2265</v>
      </c>
      <c r="F2250" s="38">
        <f t="shared" si="74"/>
        <v>3</v>
      </c>
      <c r="G2250" s="22">
        <f t="shared" si="75"/>
        <v>2016</v>
      </c>
      <c r="H2250" s="22">
        <f>COUNTIF(B:B,B2250)</f>
        <v>15</v>
      </c>
      <c r="I2250" t="str">
        <f>VLOOKUP(B2250,'controle 2022'!A:D,4,0)</f>
        <v>In dienst</v>
      </c>
    </row>
    <row r="2251" spans="1:9">
      <c r="A2251" s="47" t="s">
        <v>23</v>
      </c>
      <c r="B2251" s="27">
        <v>27711</v>
      </c>
      <c r="C2251" s="27" t="str">
        <f>VLOOKUP(B2251,chauffeurslijst!A:B,2,0)</f>
        <v>De Schenkel David</v>
      </c>
      <c r="D2251" s="81">
        <v>42523</v>
      </c>
      <c r="E2251" s="38" t="s">
        <v>2266</v>
      </c>
      <c r="F2251" s="38">
        <f t="shared" si="74"/>
        <v>6</v>
      </c>
      <c r="G2251" s="22">
        <f t="shared" si="75"/>
        <v>2016</v>
      </c>
      <c r="H2251" s="22">
        <f>COUNTIF(B:B,B2251)</f>
        <v>15</v>
      </c>
      <c r="I2251" t="str">
        <f>VLOOKUP(B2251,'controle 2022'!A:D,4,0)</f>
        <v>In dienst</v>
      </c>
    </row>
    <row r="2252" spans="1:9">
      <c r="A2252" s="45" t="s">
        <v>9</v>
      </c>
      <c r="B2252" s="27">
        <v>27711</v>
      </c>
      <c r="C2252" s="27" t="str">
        <f>VLOOKUP(B2252,chauffeurslijst!A:B,2,0)</f>
        <v>De Schenkel David</v>
      </c>
      <c r="D2252" s="81">
        <v>42583</v>
      </c>
      <c r="E2252" s="38" t="s">
        <v>22</v>
      </c>
      <c r="F2252" s="38">
        <f t="shared" si="74"/>
        <v>8</v>
      </c>
      <c r="G2252" s="22">
        <f t="shared" si="75"/>
        <v>2016</v>
      </c>
      <c r="H2252" s="22">
        <f>COUNTIF(B:B,B2252)</f>
        <v>15</v>
      </c>
      <c r="I2252" t="str">
        <f>VLOOKUP(B2252,'controle 2022'!A:D,4,0)</f>
        <v>In dienst</v>
      </c>
    </row>
    <row r="2253" spans="1:9">
      <c r="A2253" s="45" t="s">
        <v>9</v>
      </c>
      <c r="B2253" s="27">
        <v>27711</v>
      </c>
      <c r="C2253" s="27" t="str">
        <f>VLOOKUP(B2253,chauffeurslijst!A:B,2,0)</f>
        <v>De Schenkel David</v>
      </c>
      <c r="D2253" s="81">
        <v>42754</v>
      </c>
      <c r="E2253" s="38" t="s">
        <v>2267</v>
      </c>
      <c r="F2253" s="38">
        <f t="shared" si="74"/>
        <v>1</v>
      </c>
      <c r="G2253" s="22">
        <f t="shared" si="75"/>
        <v>2017</v>
      </c>
      <c r="H2253" s="22">
        <f>COUNTIF(B:B,B2253)</f>
        <v>15</v>
      </c>
      <c r="I2253" t="str">
        <f>VLOOKUP(B2253,'controle 2022'!A:D,4,0)</f>
        <v>In dienst</v>
      </c>
    </row>
    <row r="2254" spans="1:9">
      <c r="A2254" s="47" t="s">
        <v>23</v>
      </c>
      <c r="B2254" s="27">
        <v>27711</v>
      </c>
      <c r="C2254" s="27" t="str">
        <f>VLOOKUP(B2254,chauffeurslijst!A:B,2,0)</f>
        <v>De Schenkel David</v>
      </c>
      <c r="D2254" s="81">
        <v>42796</v>
      </c>
      <c r="E2254" s="38" t="s">
        <v>2268</v>
      </c>
      <c r="F2254" s="38">
        <f t="shared" si="74"/>
        <v>3</v>
      </c>
      <c r="G2254" s="22">
        <f t="shared" si="75"/>
        <v>2017</v>
      </c>
      <c r="H2254" s="22">
        <f>COUNTIF(B:B,B2254)</f>
        <v>15</v>
      </c>
      <c r="I2254" t="str">
        <f>VLOOKUP(B2254,'controle 2022'!A:D,4,0)</f>
        <v>In dienst</v>
      </c>
    </row>
    <row r="2255" spans="1:9" ht="45">
      <c r="A2255" s="47" t="s">
        <v>23</v>
      </c>
      <c r="B2255" s="27">
        <v>27711</v>
      </c>
      <c r="C2255" s="27" t="str">
        <f>VLOOKUP(B2255,chauffeurslijst!A:B,2,0)</f>
        <v>De Schenkel David</v>
      </c>
      <c r="D2255" s="81">
        <v>42828</v>
      </c>
      <c r="E2255" s="38" t="s">
        <v>2269</v>
      </c>
      <c r="F2255" s="38">
        <f t="shared" si="74"/>
        <v>4</v>
      </c>
      <c r="G2255" s="22">
        <f t="shared" si="75"/>
        <v>2017</v>
      </c>
      <c r="H2255" s="22">
        <f>COUNTIF(B:B,B2255)</f>
        <v>15</v>
      </c>
      <c r="I2255" t="str">
        <f>VLOOKUP(B2255,'controle 2022'!A:D,4,0)</f>
        <v>In dienst</v>
      </c>
    </row>
    <row r="2256" spans="1:9" ht="30">
      <c r="A2256" s="45" t="s">
        <v>9</v>
      </c>
      <c r="B2256" s="27">
        <v>27711</v>
      </c>
      <c r="C2256" s="27" t="str">
        <f>VLOOKUP(B2256,chauffeurslijst!A:B,2,0)</f>
        <v>De Schenkel David</v>
      </c>
      <c r="D2256" s="81">
        <v>42838</v>
      </c>
      <c r="E2256" s="38" t="s">
        <v>2270</v>
      </c>
      <c r="F2256" s="38">
        <f t="shared" si="74"/>
        <v>4</v>
      </c>
      <c r="G2256" s="22">
        <f t="shared" si="75"/>
        <v>2017</v>
      </c>
      <c r="H2256" s="22">
        <f>COUNTIF(B:B,B2256)</f>
        <v>15</v>
      </c>
      <c r="I2256" t="str">
        <f>VLOOKUP(B2256,'controle 2022'!A:D,4,0)</f>
        <v>In dienst</v>
      </c>
    </row>
    <row r="2257" spans="1:9">
      <c r="A2257" s="45" t="s">
        <v>2271</v>
      </c>
      <c r="B2257" s="27">
        <v>27711</v>
      </c>
      <c r="C2257" s="27" t="s">
        <v>2272</v>
      </c>
      <c r="D2257" s="81">
        <v>44495</v>
      </c>
      <c r="E2257" s="38" t="s">
        <v>2273</v>
      </c>
      <c r="F2257" s="38">
        <f t="shared" si="74"/>
        <v>10</v>
      </c>
      <c r="G2257" s="22">
        <f t="shared" si="75"/>
        <v>2021</v>
      </c>
      <c r="H2257" s="22">
        <f>COUNTIF(B:B,B2257)</f>
        <v>15</v>
      </c>
      <c r="I2257" t="str">
        <f>VLOOKUP(B2257,'controle 2022'!A:D,4,0)</f>
        <v>In dienst</v>
      </c>
    </row>
    <row r="2258" spans="1:9">
      <c r="A2258" s="45" t="s">
        <v>1776</v>
      </c>
      <c r="B2258" s="27">
        <v>27711</v>
      </c>
      <c r="C2258" s="27" t="s">
        <v>2272</v>
      </c>
      <c r="D2258" s="81">
        <v>44762</v>
      </c>
      <c r="E2258" s="38" t="s">
        <v>2274</v>
      </c>
      <c r="F2258" s="38">
        <f t="shared" si="74"/>
        <v>7</v>
      </c>
      <c r="G2258" s="22">
        <f t="shared" si="75"/>
        <v>2022</v>
      </c>
      <c r="H2258" s="22">
        <f>COUNTIF(B:B,B2258)</f>
        <v>15</v>
      </c>
      <c r="I2258" t="str">
        <f>VLOOKUP(B2258,'controle 2022'!A:D,4,0)</f>
        <v>In dienst</v>
      </c>
    </row>
    <row r="2259" spans="1:9" ht="90">
      <c r="A2259" s="45" t="s">
        <v>29</v>
      </c>
      <c r="B2259" s="27">
        <v>27711</v>
      </c>
      <c r="C2259" s="27" t="s">
        <v>2272</v>
      </c>
      <c r="D2259" s="81">
        <v>44833</v>
      </c>
      <c r="E2259" s="38" t="s">
        <v>2275</v>
      </c>
      <c r="F2259" s="38">
        <f t="shared" si="74"/>
        <v>9</v>
      </c>
      <c r="G2259" s="22">
        <f t="shared" si="75"/>
        <v>2022</v>
      </c>
      <c r="H2259" s="22">
        <f>COUNTIF(B:B,B2259)</f>
        <v>15</v>
      </c>
      <c r="I2259" t="str">
        <f>VLOOKUP(B2259,'controle 2022'!A:D,4,0)</f>
        <v>In dienst</v>
      </c>
    </row>
    <row r="2260" spans="1:9">
      <c r="A2260" s="45" t="s">
        <v>128</v>
      </c>
      <c r="B2260" s="27">
        <v>27711</v>
      </c>
      <c r="C2260" s="27" t="s">
        <v>2272</v>
      </c>
      <c r="D2260" s="81">
        <v>44848</v>
      </c>
      <c r="E2260" s="38" t="s">
        <v>2276</v>
      </c>
      <c r="F2260" s="38">
        <f t="shared" si="74"/>
        <v>10</v>
      </c>
      <c r="G2260" s="22">
        <f t="shared" si="75"/>
        <v>2022</v>
      </c>
      <c r="H2260" s="22">
        <f>COUNTIF(B:B,B2260)</f>
        <v>15</v>
      </c>
      <c r="I2260" t="str">
        <f>VLOOKUP(B2260,'controle 2022'!A:D,4,0)</f>
        <v>In dienst</v>
      </c>
    </row>
    <row r="2261" spans="1:9" ht="45">
      <c r="A2261" s="47" t="s">
        <v>23</v>
      </c>
      <c r="B2261" s="27">
        <v>27711</v>
      </c>
      <c r="C2261" s="27" t="s">
        <v>2272</v>
      </c>
      <c r="D2261" s="81">
        <v>45345</v>
      </c>
      <c r="E2261" s="38" t="s">
        <v>2277</v>
      </c>
      <c r="F2261" s="38">
        <f t="shared" si="74"/>
        <v>2</v>
      </c>
      <c r="G2261" s="22">
        <f t="shared" si="75"/>
        <v>2024</v>
      </c>
      <c r="H2261" s="22">
        <f>COUNTIF(B:B,B2261)</f>
        <v>15</v>
      </c>
      <c r="I2261" t="str">
        <f>VLOOKUP(B2261,'controle 2022'!A:D,4,0)</f>
        <v>In dienst</v>
      </c>
    </row>
    <row r="2262" spans="1:9">
      <c r="A2262" s="45" t="s">
        <v>128</v>
      </c>
      <c r="B2262" s="27">
        <v>27711</v>
      </c>
      <c r="C2262" s="27" t="s">
        <v>2278</v>
      </c>
      <c r="D2262" s="81">
        <v>45707</v>
      </c>
      <c r="E2262" s="38" t="s">
        <v>2279</v>
      </c>
      <c r="F2262" s="38">
        <f t="shared" si="74"/>
        <v>2</v>
      </c>
      <c r="G2262" s="22">
        <f t="shared" si="75"/>
        <v>2025</v>
      </c>
      <c r="H2262" s="22">
        <f>COUNTIF(B:B,B2262)</f>
        <v>15</v>
      </c>
      <c r="I2262" t="str">
        <f>VLOOKUP(B2262,'controle 2022'!A:D,4,0)</f>
        <v>In dienst</v>
      </c>
    </row>
    <row r="2263" spans="1:9">
      <c r="A2263" s="45" t="s">
        <v>1100</v>
      </c>
      <c r="B2263" s="27">
        <v>27711</v>
      </c>
      <c r="C2263" s="27" t="s">
        <v>2280</v>
      </c>
      <c r="D2263" s="81">
        <v>45999</v>
      </c>
      <c r="E2263" s="38" t="s">
        <v>1928</v>
      </c>
    </row>
    <row r="2264" spans="1:9">
      <c r="A2264" s="45" t="s">
        <v>1100</v>
      </c>
      <c r="B2264" s="27">
        <v>27711</v>
      </c>
      <c r="C2264" s="27" t="s">
        <v>2280</v>
      </c>
      <c r="D2264" s="81">
        <v>45999</v>
      </c>
      <c r="E2264" s="38" t="s">
        <v>1928</v>
      </c>
      <c r="F2264" s="38">
        <v>12</v>
      </c>
      <c r="G2264" s="22">
        <v>2025</v>
      </c>
      <c r="H2264" s="22">
        <f>COUNTIF(B:B,B2264)</f>
        <v>15</v>
      </c>
    </row>
    <row r="2265" spans="1:9">
      <c r="A2265" s="45" t="s">
        <v>14</v>
      </c>
      <c r="B2265" s="27">
        <v>27713</v>
      </c>
      <c r="C2265" s="27" t="str">
        <f>VLOOKUP(B2265,chauffeurslijst!A:B,2,0)</f>
        <v>Parmentier Bart</v>
      </c>
      <c r="D2265" s="81">
        <v>41584</v>
      </c>
      <c r="E2265" s="35" t="s">
        <v>1218</v>
      </c>
      <c r="F2265" s="38">
        <f t="shared" ref="F2265:F2296" si="76">MONTH(D2265)</f>
        <v>11</v>
      </c>
      <c r="G2265" s="22">
        <f t="shared" ref="G2265:G2296" si="77">YEAR(D2265)</f>
        <v>2013</v>
      </c>
      <c r="H2265" s="22">
        <f>COUNTIF(B:B,B2265)</f>
        <v>5</v>
      </c>
      <c r="I2265" t="str">
        <f>VLOOKUP(B2265,'controle 2022'!A:D,4,0)</f>
        <v>In dienst</v>
      </c>
    </row>
    <row r="2266" spans="1:9">
      <c r="A2266" s="45" t="s">
        <v>14</v>
      </c>
      <c r="B2266" s="27">
        <v>27713</v>
      </c>
      <c r="C2266" s="27" t="str">
        <f>VLOOKUP(B2266,chauffeurslijst!A:B,2,0)</f>
        <v>Parmentier Bart</v>
      </c>
      <c r="D2266" s="81">
        <v>41837</v>
      </c>
      <c r="E2266" s="35" t="s">
        <v>2281</v>
      </c>
      <c r="F2266" s="38">
        <f t="shared" si="76"/>
        <v>7</v>
      </c>
      <c r="G2266" s="22">
        <f t="shared" si="77"/>
        <v>2014</v>
      </c>
      <c r="H2266" s="22">
        <f>COUNTIF(B:B,B2266)</f>
        <v>5</v>
      </c>
      <c r="I2266" t="str">
        <f>VLOOKUP(B2266,'controle 2022'!A:D,4,0)</f>
        <v>In dienst</v>
      </c>
    </row>
    <row r="2267" spans="1:9">
      <c r="A2267" s="45" t="s">
        <v>9</v>
      </c>
      <c r="B2267" s="27">
        <v>27713</v>
      </c>
      <c r="C2267" s="27" t="str">
        <f>VLOOKUP(B2267,chauffeurslijst!A:B,2,0)</f>
        <v>Parmentier Bart</v>
      </c>
      <c r="D2267" s="81">
        <v>42034</v>
      </c>
      <c r="E2267" s="38" t="s">
        <v>1939</v>
      </c>
      <c r="F2267" s="38">
        <f t="shared" si="76"/>
        <v>1</v>
      </c>
      <c r="G2267" s="22">
        <f t="shared" si="77"/>
        <v>2015</v>
      </c>
      <c r="H2267" s="22">
        <f>COUNTIF(B:B,B2267)</f>
        <v>5</v>
      </c>
      <c r="I2267" t="str">
        <f>VLOOKUP(B2267,'controle 2022'!A:D,4,0)</f>
        <v>In dienst</v>
      </c>
    </row>
    <row r="2268" spans="1:9">
      <c r="A2268" s="47" t="s">
        <v>11</v>
      </c>
      <c r="B2268" s="27">
        <v>27713</v>
      </c>
      <c r="C2268" s="27" t="s">
        <v>2282</v>
      </c>
      <c r="D2268" s="81">
        <v>44081</v>
      </c>
      <c r="E2268" s="38" t="s">
        <v>2283</v>
      </c>
      <c r="F2268" s="38">
        <f t="shared" si="76"/>
        <v>9</v>
      </c>
      <c r="G2268" s="22">
        <f t="shared" si="77"/>
        <v>2020</v>
      </c>
      <c r="H2268" s="22">
        <f>COUNTIF(B:B,B2268)</f>
        <v>5</v>
      </c>
      <c r="I2268" t="str">
        <f>VLOOKUP(B2268,'controle 2022'!A:D,4,0)</f>
        <v>In dienst</v>
      </c>
    </row>
    <row r="2269" spans="1:9">
      <c r="A2269" s="47" t="s">
        <v>1209</v>
      </c>
      <c r="B2269" s="27">
        <v>27713</v>
      </c>
      <c r="C2269" s="27" t="s">
        <v>2282</v>
      </c>
      <c r="D2269" s="81">
        <v>44278</v>
      </c>
      <c r="E2269" s="38" t="s">
        <v>1211</v>
      </c>
      <c r="F2269" s="38">
        <f t="shared" si="76"/>
        <v>3</v>
      </c>
      <c r="G2269" s="22">
        <f t="shared" si="77"/>
        <v>2021</v>
      </c>
      <c r="H2269" s="22">
        <f>COUNTIF(B:B,B2269)</f>
        <v>5</v>
      </c>
      <c r="I2269" t="str">
        <f>VLOOKUP(B2269,'controle 2022'!A:D,4,0)</f>
        <v>In dienst</v>
      </c>
    </row>
    <row r="2270" spans="1:9" ht="30">
      <c r="A2270" s="45" t="s">
        <v>27</v>
      </c>
      <c r="B2270" s="27">
        <v>27719</v>
      </c>
      <c r="C2270" s="27" t="str">
        <f>VLOOKUP(B2270,chauffeurslijst!A:B,2,0)</f>
        <v>Van der Cruyssen Annik</v>
      </c>
      <c r="D2270" s="81">
        <v>41387</v>
      </c>
      <c r="E2270" s="38" t="s">
        <v>2284</v>
      </c>
      <c r="F2270" s="38">
        <f t="shared" si="76"/>
        <v>4</v>
      </c>
      <c r="G2270" s="22">
        <f t="shared" si="77"/>
        <v>2013</v>
      </c>
      <c r="H2270" s="22">
        <f>COUNTIF(B:B,B2270)</f>
        <v>14</v>
      </c>
      <c r="I2270" t="str">
        <f>VLOOKUP(B2270,'controle 2022'!A:D,4,0)</f>
        <v>In dienst</v>
      </c>
    </row>
    <row r="2271" spans="1:9">
      <c r="A2271" s="45" t="s">
        <v>9</v>
      </c>
      <c r="B2271" s="27">
        <v>27719</v>
      </c>
      <c r="C2271" s="27" t="str">
        <f>VLOOKUP(B2271,chauffeurslijst!A:B,2,0)</f>
        <v>Van der Cruyssen Annik</v>
      </c>
      <c r="D2271" s="81">
        <v>42109</v>
      </c>
      <c r="E2271" s="38" t="s">
        <v>262</v>
      </c>
      <c r="F2271" s="38">
        <f t="shared" si="76"/>
        <v>4</v>
      </c>
      <c r="G2271" s="22">
        <f t="shared" si="77"/>
        <v>2015</v>
      </c>
      <c r="H2271" s="22">
        <f>COUNTIF(B:B,B2271)</f>
        <v>14</v>
      </c>
      <c r="I2271" t="str">
        <f>VLOOKUP(B2271,'controle 2022'!A:D,4,0)</f>
        <v>In dienst</v>
      </c>
    </row>
    <row r="2272" spans="1:9" ht="30">
      <c r="A2272" s="45" t="s">
        <v>27</v>
      </c>
      <c r="B2272" s="27">
        <v>27719</v>
      </c>
      <c r="C2272" s="27" t="str">
        <f>VLOOKUP(B2272,chauffeurslijst!A:B,2,0)</f>
        <v>Van der Cruyssen Annik</v>
      </c>
      <c r="D2272" s="81">
        <v>42150</v>
      </c>
      <c r="E2272" s="38" t="s">
        <v>2285</v>
      </c>
      <c r="F2272" s="38">
        <f t="shared" si="76"/>
        <v>5</v>
      </c>
      <c r="G2272" s="22">
        <f t="shared" si="77"/>
        <v>2015</v>
      </c>
      <c r="H2272" s="22">
        <f>COUNTIF(B:B,B2272)</f>
        <v>14</v>
      </c>
      <c r="I2272" t="str">
        <f>VLOOKUP(B2272,'controle 2022'!A:D,4,0)</f>
        <v>In dienst</v>
      </c>
    </row>
    <row r="2273" spans="1:9">
      <c r="A2273" s="45" t="s">
        <v>14</v>
      </c>
      <c r="B2273" s="27">
        <v>27719</v>
      </c>
      <c r="C2273" s="27" t="str">
        <f>VLOOKUP(B2273,chauffeurslijst!A:B,2,0)</f>
        <v>Van der Cruyssen Annik</v>
      </c>
      <c r="D2273" s="81">
        <v>42150</v>
      </c>
      <c r="E2273" s="35" t="s">
        <v>2286</v>
      </c>
      <c r="F2273" s="38">
        <f t="shared" si="76"/>
        <v>5</v>
      </c>
      <c r="G2273" s="22">
        <f t="shared" si="77"/>
        <v>2015</v>
      </c>
      <c r="H2273" s="22">
        <f>COUNTIF(B:B,B2273)</f>
        <v>14</v>
      </c>
      <c r="I2273" t="str">
        <f>VLOOKUP(B2273,'controle 2022'!A:D,4,0)</f>
        <v>In dienst</v>
      </c>
    </row>
    <row r="2274" spans="1:9">
      <c r="A2274" s="45" t="s">
        <v>9</v>
      </c>
      <c r="B2274" s="27">
        <v>27719</v>
      </c>
      <c r="C2274" s="27" t="str">
        <f>VLOOKUP(B2274,chauffeurslijst!A:B,2,0)</f>
        <v>Van der Cruyssen Annik</v>
      </c>
      <c r="D2274" s="81">
        <v>42212</v>
      </c>
      <c r="E2274" s="38" t="s">
        <v>2151</v>
      </c>
      <c r="F2274" s="38">
        <f t="shared" si="76"/>
        <v>7</v>
      </c>
      <c r="G2274" s="22">
        <f t="shared" si="77"/>
        <v>2015</v>
      </c>
      <c r="H2274" s="22">
        <f>COUNTIF(B:B,B2274)</f>
        <v>14</v>
      </c>
      <c r="I2274" t="str">
        <f>VLOOKUP(B2274,'controle 2022'!A:D,4,0)</f>
        <v>In dienst</v>
      </c>
    </row>
    <row r="2275" spans="1:9" ht="30">
      <c r="A2275" s="45" t="s">
        <v>9</v>
      </c>
      <c r="B2275" s="27">
        <v>27719</v>
      </c>
      <c r="C2275" s="27" t="str">
        <f>VLOOKUP(B2275,chauffeurslijst!A:B,2,0)</f>
        <v>Van der Cruyssen Annik</v>
      </c>
      <c r="D2275" s="81">
        <v>42395</v>
      </c>
      <c r="E2275" s="38" t="s">
        <v>2287</v>
      </c>
      <c r="F2275" s="38">
        <f t="shared" si="76"/>
        <v>1</v>
      </c>
      <c r="G2275" s="22">
        <f t="shared" si="77"/>
        <v>2016</v>
      </c>
      <c r="H2275" s="22">
        <f>COUNTIF(B:B,B2275)</f>
        <v>14</v>
      </c>
      <c r="I2275" t="str">
        <f>VLOOKUP(B2275,'controle 2022'!A:D,4,0)</f>
        <v>In dienst</v>
      </c>
    </row>
    <row r="2276" spans="1:9">
      <c r="A2276" s="45" t="s">
        <v>9</v>
      </c>
      <c r="B2276" s="27">
        <v>27719</v>
      </c>
      <c r="C2276" s="27" t="str">
        <f>VLOOKUP(B2276,chauffeurslijst!A:B,2,0)</f>
        <v>Van der Cruyssen Annik</v>
      </c>
      <c r="D2276" s="81">
        <v>42583</v>
      </c>
      <c r="E2276" s="38" t="s">
        <v>690</v>
      </c>
      <c r="F2276" s="38">
        <f t="shared" si="76"/>
        <v>8</v>
      </c>
      <c r="G2276" s="22">
        <f t="shared" si="77"/>
        <v>2016</v>
      </c>
      <c r="H2276" s="22">
        <f>COUNTIF(B:B,B2276)</f>
        <v>14</v>
      </c>
      <c r="I2276" t="str">
        <f>VLOOKUP(B2276,'controle 2022'!A:D,4,0)</f>
        <v>In dienst</v>
      </c>
    </row>
    <row r="2277" spans="1:9">
      <c r="A2277" s="45" t="s">
        <v>9</v>
      </c>
      <c r="B2277" s="27">
        <v>27719</v>
      </c>
      <c r="C2277" s="27" t="str">
        <f>VLOOKUP(B2277,chauffeurslijst!A:B,2,0)</f>
        <v>Van der Cruyssen Annik</v>
      </c>
      <c r="D2277" s="81">
        <v>42759</v>
      </c>
      <c r="E2277" s="38" t="s">
        <v>2288</v>
      </c>
      <c r="F2277" s="38">
        <f t="shared" si="76"/>
        <v>1</v>
      </c>
      <c r="G2277" s="22">
        <f t="shared" si="77"/>
        <v>2017</v>
      </c>
      <c r="H2277" s="22">
        <f>COUNTIF(B:B,B2277)</f>
        <v>14</v>
      </c>
      <c r="I2277" t="str">
        <f>VLOOKUP(B2277,'controle 2022'!A:D,4,0)</f>
        <v>In dienst</v>
      </c>
    </row>
    <row r="2278" spans="1:9">
      <c r="A2278" s="45" t="s">
        <v>27</v>
      </c>
      <c r="B2278" s="27">
        <v>27719</v>
      </c>
      <c r="C2278" s="27" t="s">
        <v>2289</v>
      </c>
      <c r="D2278" s="81">
        <v>42816</v>
      </c>
      <c r="E2278" s="38" t="s">
        <v>2290</v>
      </c>
      <c r="F2278" s="38">
        <f t="shared" si="76"/>
        <v>3</v>
      </c>
      <c r="G2278" s="22">
        <f t="shared" si="77"/>
        <v>2017</v>
      </c>
      <c r="H2278" s="22">
        <f>COUNTIF(B:B,B2278)</f>
        <v>14</v>
      </c>
      <c r="I2278" t="str">
        <f>VLOOKUP(B2278,'controle 2022'!A:D,4,0)</f>
        <v>In dienst</v>
      </c>
    </row>
    <row r="2279" spans="1:9">
      <c r="A2279" s="45" t="s">
        <v>27</v>
      </c>
      <c r="B2279" s="27">
        <v>27719</v>
      </c>
      <c r="C2279" s="27" t="str">
        <f>VLOOKUP(B2279,chauffeurslijst!A:B,2,0)</f>
        <v>Van der Cruyssen Annik</v>
      </c>
      <c r="D2279" s="81">
        <v>42816</v>
      </c>
      <c r="E2279" s="38" t="s">
        <v>2291</v>
      </c>
      <c r="F2279" s="38">
        <f t="shared" si="76"/>
        <v>3</v>
      </c>
      <c r="G2279" s="22">
        <f t="shared" si="77"/>
        <v>2017</v>
      </c>
      <c r="H2279" s="22">
        <f>COUNTIF(B:B,B2279)</f>
        <v>14</v>
      </c>
      <c r="I2279" t="str">
        <f>VLOOKUP(B2279,'controle 2022'!A:D,4,0)</f>
        <v>In dienst</v>
      </c>
    </row>
    <row r="2280" spans="1:9">
      <c r="A2280" s="45" t="s">
        <v>9</v>
      </c>
      <c r="B2280" s="27">
        <v>27719</v>
      </c>
      <c r="C2280" s="27" t="str">
        <f>VLOOKUP(B2280,chauffeurslijst!A:B,2,0)</f>
        <v>Van der Cruyssen Annik</v>
      </c>
      <c r="D2280" s="81">
        <v>43276</v>
      </c>
      <c r="E2280" s="38" t="s">
        <v>2292</v>
      </c>
      <c r="F2280" s="38">
        <f t="shared" si="76"/>
        <v>6</v>
      </c>
      <c r="G2280" s="22">
        <f t="shared" si="77"/>
        <v>2018</v>
      </c>
      <c r="H2280" s="22">
        <f>COUNTIF(B:B,B2280)</f>
        <v>14</v>
      </c>
      <c r="I2280" t="str">
        <f>VLOOKUP(B2280,'controle 2022'!A:D,4,0)</f>
        <v>In dienst</v>
      </c>
    </row>
    <row r="2281" spans="1:9">
      <c r="A2281" s="45" t="s">
        <v>128</v>
      </c>
      <c r="B2281" s="27">
        <v>27719</v>
      </c>
      <c r="C2281" s="27" t="s">
        <v>2293</v>
      </c>
      <c r="D2281" s="81">
        <v>43815</v>
      </c>
      <c r="E2281" s="38" t="s">
        <v>2294</v>
      </c>
      <c r="F2281" s="38">
        <f t="shared" si="76"/>
        <v>12</v>
      </c>
      <c r="G2281" s="22">
        <f t="shared" si="77"/>
        <v>2019</v>
      </c>
      <c r="H2281" s="22">
        <f>COUNTIF(B:B,B2281)</f>
        <v>14</v>
      </c>
      <c r="I2281" t="str">
        <f>VLOOKUP(B2281,'controle 2022'!A:D,4,0)</f>
        <v>In dienst</v>
      </c>
    </row>
    <row r="2282" spans="1:9" ht="30">
      <c r="A2282" s="45" t="s">
        <v>11</v>
      </c>
      <c r="B2282" s="27">
        <v>27719</v>
      </c>
      <c r="C2282" s="27" t="s">
        <v>2293</v>
      </c>
      <c r="D2282" s="81">
        <v>44081</v>
      </c>
      <c r="E2282" s="38" t="s">
        <v>2295</v>
      </c>
      <c r="F2282" s="38">
        <f t="shared" si="76"/>
        <v>9</v>
      </c>
      <c r="G2282" s="22">
        <f t="shared" si="77"/>
        <v>2020</v>
      </c>
      <c r="H2282" s="22">
        <f>COUNTIF(B:B,B2282)</f>
        <v>14</v>
      </c>
      <c r="I2282" t="str">
        <f>VLOOKUP(B2282,'controle 2022'!A:D,4,0)</f>
        <v>In dienst</v>
      </c>
    </row>
    <row r="2283" spans="1:9" ht="30">
      <c r="A2283" s="45" t="s">
        <v>128</v>
      </c>
      <c r="B2283" s="27">
        <v>27719</v>
      </c>
      <c r="C2283" s="27" t="s">
        <v>2293</v>
      </c>
      <c r="D2283" s="81">
        <v>44452</v>
      </c>
      <c r="E2283" s="38" t="s">
        <v>2296</v>
      </c>
      <c r="F2283" s="38">
        <f t="shared" si="76"/>
        <v>9</v>
      </c>
      <c r="G2283" s="22">
        <f t="shared" si="77"/>
        <v>2021</v>
      </c>
      <c r="H2283" s="22">
        <f>COUNTIF(B:B,B2283)</f>
        <v>14</v>
      </c>
      <c r="I2283" t="str">
        <f>VLOOKUP(B2283,'controle 2022'!A:D,4,0)</f>
        <v>In dienst</v>
      </c>
    </row>
    <row r="2284" spans="1:9">
      <c r="A2284" s="45" t="s">
        <v>9</v>
      </c>
      <c r="B2284" s="27">
        <v>27786</v>
      </c>
      <c r="C2284" s="27" t="str">
        <f>VLOOKUP(B2284,chauffeurslijst!A:B,2,0)</f>
        <v>Van Lierde Michel</v>
      </c>
      <c r="D2284" s="81">
        <v>41656</v>
      </c>
      <c r="E2284" s="38" t="s">
        <v>2297</v>
      </c>
      <c r="F2284" s="38">
        <f t="shared" si="76"/>
        <v>1</v>
      </c>
      <c r="G2284" s="22">
        <f t="shared" si="77"/>
        <v>2014</v>
      </c>
      <c r="H2284" s="22">
        <f>COUNTIF(B:B,B2284)</f>
        <v>35</v>
      </c>
      <c r="I2284" t="str">
        <f>VLOOKUP(B2284,'controle 2022'!A:D,4,0)</f>
        <v>In dienst</v>
      </c>
    </row>
    <row r="2285" spans="1:9">
      <c r="A2285" s="45" t="s">
        <v>9</v>
      </c>
      <c r="B2285" s="27">
        <v>27786</v>
      </c>
      <c r="C2285" s="27" t="str">
        <f>VLOOKUP(B2285,chauffeurslijst!A:B,2,0)</f>
        <v>Van Lierde Michel</v>
      </c>
      <c r="D2285" s="81">
        <v>41703</v>
      </c>
      <c r="E2285" s="38" t="s">
        <v>826</v>
      </c>
      <c r="F2285" s="38">
        <f t="shared" si="76"/>
        <v>3</v>
      </c>
      <c r="G2285" s="22">
        <f t="shared" si="77"/>
        <v>2014</v>
      </c>
      <c r="H2285" s="22">
        <f>COUNTIF(B:B,B2285)</f>
        <v>35</v>
      </c>
      <c r="I2285" t="str">
        <f>VLOOKUP(B2285,'controle 2022'!A:D,4,0)</f>
        <v>In dienst</v>
      </c>
    </row>
    <row r="2286" spans="1:9" ht="30">
      <c r="A2286" s="45" t="s">
        <v>67</v>
      </c>
      <c r="B2286" s="27">
        <v>27786</v>
      </c>
      <c r="C2286" s="27" t="str">
        <f>VLOOKUP(B2286,chauffeurslijst!A:B,2,0)</f>
        <v>Van Lierde Michel</v>
      </c>
      <c r="D2286" s="81">
        <v>42215</v>
      </c>
      <c r="E2286" s="38" t="s">
        <v>2298</v>
      </c>
      <c r="F2286" s="38">
        <f t="shared" si="76"/>
        <v>7</v>
      </c>
      <c r="G2286" s="22">
        <f t="shared" si="77"/>
        <v>2015</v>
      </c>
      <c r="H2286" s="22">
        <f>COUNTIF(B:B,B2286)</f>
        <v>35</v>
      </c>
      <c r="I2286" t="str">
        <f>VLOOKUP(B2286,'controle 2022'!A:D,4,0)</f>
        <v>In dienst</v>
      </c>
    </row>
    <row r="2287" spans="1:9" ht="45">
      <c r="A2287" s="45" t="s">
        <v>77</v>
      </c>
      <c r="B2287" s="27">
        <v>27786</v>
      </c>
      <c r="C2287" s="27" t="str">
        <f>VLOOKUP(B2287,chauffeurslijst!A:B,2,0)</f>
        <v>Van Lierde Michel</v>
      </c>
      <c r="D2287" s="81">
        <v>42223</v>
      </c>
      <c r="E2287" s="38" t="s">
        <v>2299</v>
      </c>
      <c r="F2287" s="38">
        <f t="shared" si="76"/>
        <v>8</v>
      </c>
      <c r="G2287" s="22">
        <f t="shared" si="77"/>
        <v>2015</v>
      </c>
      <c r="H2287" s="22">
        <f>COUNTIF(B:B,B2287)</f>
        <v>35</v>
      </c>
      <c r="I2287" t="str">
        <f>VLOOKUP(B2287,'controle 2022'!A:D,4,0)</f>
        <v>In dienst</v>
      </c>
    </row>
    <row r="2288" spans="1:9">
      <c r="A2288" s="45" t="s">
        <v>9</v>
      </c>
      <c r="B2288" s="27">
        <v>27786</v>
      </c>
      <c r="C2288" s="27" t="str">
        <f>VLOOKUP(B2288,chauffeurslijst!A:B,2,0)</f>
        <v>Van Lierde Michel</v>
      </c>
      <c r="D2288" s="81">
        <v>42583</v>
      </c>
      <c r="E2288" s="38" t="s">
        <v>2300</v>
      </c>
      <c r="F2288" s="38">
        <f t="shared" si="76"/>
        <v>8</v>
      </c>
      <c r="G2288" s="22">
        <f t="shared" si="77"/>
        <v>2016</v>
      </c>
      <c r="H2288" s="22">
        <f>COUNTIF(B:B,B2288)</f>
        <v>35</v>
      </c>
      <c r="I2288" t="str">
        <f>VLOOKUP(B2288,'controle 2022'!A:D,4,0)</f>
        <v>In dienst</v>
      </c>
    </row>
    <row r="2289" spans="1:9" ht="30">
      <c r="A2289" s="45" t="s">
        <v>27</v>
      </c>
      <c r="B2289" s="27">
        <v>27786</v>
      </c>
      <c r="C2289" s="27" t="str">
        <f>VLOOKUP(B2289,chauffeurslijst!A:B,2,0)</f>
        <v>Van Lierde Michel</v>
      </c>
      <c r="D2289" s="81">
        <v>42635</v>
      </c>
      <c r="E2289" s="38" t="s">
        <v>2301</v>
      </c>
      <c r="F2289" s="38">
        <f t="shared" si="76"/>
        <v>9</v>
      </c>
      <c r="G2289" s="22">
        <f t="shared" si="77"/>
        <v>2016</v>
      </c>
      <c r="H2289" s="22">
        <f>COUNTIF(B:B,B2289)</f>
        <v>35</v>
      </c>
      <c r="I2289" t="str">
        <f>VLOOKUP(B2289,'controle 2022'!A:D,4,0)</f>
        <v>In dienst</v>
      </c>
    </row>
    <row r="2290" spans="1:9">
      <c r="A2290" s="45" t="s">
        <v>9</v>
      </c>
      <c r="B2290" s="27">
        <v>27786</v>
      </c>
      <c r="C2290" s="27" t="str">
        <f>VLOOKUP(B2290,chauffeurslijst!A:B,2,0)</f>
        <v>Van Lierde Michel</v>
      </c>
      <c r="D2290" s="81">
        <v>42754</v>
      </c>
      <c r="E2290" s="38" t="s">
        <v>2302</v>
      </c>
      <c r="F2290" s="38">
        <f t="shared" si="76"/>
        <v>1</v>
      </c>
      <c r="G2290" s="22">
        <f t="shared" si="77"/>
        <v>2017</v>
      </c>
      <c r="H2290" s="22">
        <f>COUNTIF(B:B,B2290)</f>
        <v>35</v>
      </c>
      <c r="I2290" t="str">
        <f>VLOOKUP(B2290,'controle 2022'!A:D,4,0)</f>
        <v>In dienst</v>
      </c>
    </row>
    <row r="2291" spans="1:9" ht="120">
      <c r="A2291" s="45" t="s">
        <v>27</v>
      </c>
      <c r="B2291" s="27">
        <v>27786</v>
      </c>
      <c r="C2291" s="27" t="str">
        <f>VLOOKUP(B2291,chauffeurslijst!A:B,2,0)</f>
        <v>Van Lierde Michel</v>
      </c>
      <c r="D2291" s="81">
        <v>42815</v>
      </c>
      <c r="E2291" s="38" t="s">
        <v>2303</v>
      </c>
      <c r="F2291" s="38">
        <f t="shared" si="76"/>
        <v>3</v>
      </c>
      <c r="G2291" s="22">
        <f t="shared" si="77"/>
        <v>2017</v>
      </c>
      <c r="H2291" s="22">
        <f>COUNTIF(B:B,B2291)</f>
        <v>35</v>
      </c>
      <c r="I2291" t="str">
        <f>VLOOKUP(B2291,'controle 2022'!A:D,4,0)</f>
        <v>In dienst</v>
      </c>
    </row>
    <row r="2292" spans="1:9">
      <c r="A2292" s="45" t="s">
        <v>9</v>
      </c>
      <c r="B2292" s="27">
        <v>27786</v>
      </c>
      <c r="C2292" s="27" t="str">
        <f>VLOOKUP(B2292,chauffeurslijst!A:B,2,0)</f>
        <v>Van Lierde Michel</v>
      </c>
      <c r="D2292" s="81">
        <v>42895</v>
      </c>
      <c r="E2292" s="38" t="s">
        <v>1242</v>
      </c>
      <c r="F2292" s="38">
        <f t="shared" si="76"/>
        <v>6</v>
      </c>
      <c r="G2292" s="22">
        <f t="shared" si="77"/>
        <v>2017</v>
      </c>
      <c r="H2292" s="22">
        <f>COUNTIF(B:B,B2292)</f>
        <v>35</v>
      </c>
      <c r="I2292" t="str">
        <f>VLOOKUP(B2292,'controle 2022'!A:D,4,0)</f>
        <v>In dienst</v>
      </c>
    </row>
    <row r="2293" spans="1:9" ht="60">
      <c r="A2293" s="47" t="s">
        <v>23</v>
      </c>
      <c r="B2293" s="27">
        <v>27786</v>
      </c>
      <c r="C2293" s="27" t="str">
        <f>VLOOKUP(B2293,chauffeurslijst!A:B,2,0)</f>
        <v>Van Lierde Michel</v>
      </c>
      <c r="D2293" s="81">
        <v>42943</v>
      </c>
      <c r="E2293" s="38" t="s">
        <v>2304</v>
      </c>
      <c r="F2293" s="38">
        <f t="shared" si="76"/>
        <v>7</v>
      </c>
      <c r="G2293" s="22">
        <f t="shared" si="77"/>
        <v>2017</v>
      </c>
      <c r="H2293" s="22">
        <f>COUNTIF(B:B,B2293)</f>
        <v>35</v>
      </c>
      <c r="I2293" t="str">
        <f>VLOOKUP(B2293,'controle 2022'!A:D,4,0)</f>
        <v>In dienst</v>
      </c>
    </row>
    <row r="2294" spans="1:9">
      <c r="A2294" s="47" t="s">
        <v>23</v>
      </c>
      <c r="B2294" s="27">
        <v>27786</v>
      </c>
      <c r="C2294" s="27" t="str">
        <f>VLOOKUP(B2294,chauffeurslijst!A:B,2,0)</f>
        <v>Van Lierde Michel</v>
      </c>
      <c r="D2294" s="81">
        <v>42982</v>
      </c>
      <c r="E2294" s="38" t="s">
        <v>2305</v>
      </c>
      <c r="F2294" s="38">
        <f t="shared" si="76"/>
        <v>9</v>
      </c>
      <c r="G2294" s="22">
        <f t="shared" si="77"/>
        <v>2017</v>
      </c>
      <c r="H2294" s="22">
        <f>COUNTIF(B:B,B2294)</f>
        <v>35</v>
      </c>
      <c r="I2294" t="str">
        <f>VLOOKUP(B2294,'controle 2022'!A:D,4,0)</f>
        <v>In dienst</v>
      </c>
    </row>
    <row r="2295" spans="1:9">
      <c r="A2295" s="45" t="s">
        <v>9</v>
      </c>
      <c r="B2295" s="27">
        <v>27786</v>
      </c>
      <c r="C2295" s="27" t="str">
        <f>VLOOKUP(B2295,chauffeurslijst!A:B,2,0)</f>
        <v>Van Lierde Michel</v>
      </c>
      <c r="D2295" s="81">
        <v>42984</v>
      </c>
      <c r="E2295" s="38" t="s">
        <v>2306</v>
      </c>
      <c r="F2295" s="38">
        <f t="shared" si="76"/>
        <v>9</v>
      </c>
      <c r="G2295" s="22">
        <f t="shared" si="77"/>
        <v>2017</v>
      </c>
      <c r="H2295" s="22">
        <f>COUNTIF(B:B,B2295)</f>
        <v>35</v>
      </c>
      <c r="I2295" t="str">
        <f>VLOOKUP(B2295,'controle 2022'!A:D,4,0)</f>
        <v>In dienst</v>
      </c>
    </row>
    <row r="2296" spans="1:9">
      <c r="A2296" s="47" t="s">
        <v>27</v>
      </c>
      <c r="B2296" s="27">
        <v>27786</v>
      </c>
      <c r="C2296" s="27" t="str">
        <f>VLOOKUP(B2296,chauffeurslijst!A:B,2,0)</f>
        <v>Van Lierde Michel</v>
      </c>
      <c r="D2296" s="81">
        <v>43028</v>
      </c>
      <c r="E2296" s="38" t="s">
        <v>2307</v>
      </c>
      <c r="F2296" s="38">
        <f t="shared" si="76"/>
        <v>10</v>
      </c>
      <c r="G2296" s="22">
        <f t="shared" si="77"/>
        <v>2017</v>
      </c>
      <c r="H2296" s="22">
        <f>COUNTIF(B:B,B2296)</f>
        <v>35</v>
      </c>
      <c r="I2296" t="str">
        <f>VLOOKUP(B2296,'controle 2022'!A:D,4,0)</f>
        <v>In dienst</v>
      </c>
    </row>
    <row r="2297" spans="1:9" ht="30">
      <c r="A2297" s="45" t="s">
        <v>77</v>
      </c>
      <c r="B2297" s="27">
        <v>27786</v>
      </c>
      <c r="C2297" s="27" t="str">
        <f>IF(ISNA(VLOOKUP(B2297,chauffeurslijst!A:B,2,0)),"",(VLOOKUP(B2297,chauffeurslijst!A:B,2,0)))</f>
        <v>Van Lierde Michel</v>
      </c>
      <c r="D2297" s="81">
        <v>43087</v>
      </c>
      <c r="E2297" s="38" t="s">
        <v>2308</v>
      </c>
      <c r="F2297" s="38">
        <f t="shared" ref="F2297:F2328" si="78">MONTH(D2297)</f>
        <v>12</v>
      </c>
      <c r="G2297" s="22">
        <f t="shared" ref="G2297:G2328" si="79">YEAR(D2297)</f>
        <v>2017</v>
      </c>
      <c r="H2297" s="22">
        <f>COUNTIF(B:B,B2297)</f>
        <v>35</v>
      </c>
      <c r="I2297" t="str">
        <f>VLOOKUP(B2297,'controle 2022'!A:D,4,0)</f>
        <v>In dienst</v>
      </c>
    </row>
    <row r="2298" spans="1:9" ht="45">
      <c r="A2298" s="45" t="s">
        <v>23</v>
      </c>
      <c r="B2298" s="27">
        <v>27786</v>
      </c>
      <c r="C2298" s="27" t="str">
        <f>VLOOKUP(B2298,chauffeurslijst!A:B,2,0)</f>
        <v>Van Lierde Michel</v>
      </c>
      <c r="D2298" s="81">
        <v>43343</v>
      </c>
      <c r="E2298" s="38" t="s">
        <v>2309</v>
      </c>
      <c r="F2298" s="38">
        <f t="shared" si="78"/>
        <v>8</v>
      </c>
      <c r="G2298" s="22">
        <f t="shared" si="79"/>
        <v>2018</v>
      </c>
      <c r="H2298" s="22">
        <f>COUNTIF(B:B,B2298)</f>
        <v>35</v>
      </c>
      <c r="I2298" t="str">
        <f>VLOOKUP(B2298,'controle 2022'!A:D,4,0)</f>
        <v>In dienst</v>
      </c>
    </row>
    <row r="2299" spans="1:9" ht="45">
      <c r="A2299" s="45" t="s">
        <v>23</v>
      </c>
      <c r="B2299" s="27">
        <v>27786</v>
      </c>
      <c r="C2299" s="27" t="str">
        <f>VLOOKUP(B2299,chauffeurslijst!A:B,2,0)</f>
        <v>Van Lierde Michel</v>
      </c>
      <c r="D2299" s="81">
        <v>43374</v>
      </c>
      <c r="E2299" s="38" t="s">
        <v>2310</v>
      </c>
      <c r="F2299" s="38">
        <f t="shared" si="78"/>
        <v>10</v>
      </c>
      <c r="G2299" s="22">
        <f t="shared" si="79"/>
        <v>2018</v>
      </c>
      <c r="H2299" s="22">
        <f>COUNTIF(B:B,B2299)</f>
        <v>35</v>
      </c>
      <c r="I2299" t="str">
        <f>VLOOKUP(B2299,'controle 2022'!A:D,4,0)</f>
        <v>In dienst</v>
      </c>
    </row>
    <row r="2300" spans="1:9" ht="30">
      <c r="A2300" s="45" t="s">
        <v>23</v>
      </c>
      <c r="B2300" s="27">
        <v>27786</v>
      </c>
      <c r="C2300" s="27" t="str">
        <f>VLOOKUP(B2300,chauffeurslijst!A:B,2,0)</f>
        <v>Van Lierde Michel</v>
      </c>
      <c r="D2300" s="81">
        <v>43418</v>
      </c>
      <c r="E2300" s="38" t="s">
        <v>2311</v>
      </c>
      <c r="F2300" s="38">
        <f t="shared" si="78"/>
        <v>11</v>
      </c>
      <c r="G2300" s="22">
        <f t="shared" si="79"/>
        <v>2018</v>
      </c>
      <c r="H2300" s="22">
        <f>COUNTIF(B:B,B2300)</f>
        <v>35</v>
      </c>
      <c r="I2300" t="str">
        <f>VLOOKUP(B2300,'controle 2022'!A:D,4,0)</f>
        <v>In dienst</v>
      </c>
    </row>
    <row r="2301" spans="1:9">
      <c r="A2301" s="45" t="s">
        <v>9</v>
      </c>
      <c r="B2301" s="27">
        <v>27786</v>
      </c>
      <c r="C2301" s="27" t="str">
        <f>VLOOKUP(B2301,chauffeurslijst!A:B,2,0)</f>
        <v>Van Lierde Michel</v>
      </c>
      <c r="D2301" s="81">
        <v>43483</v>
      </c>
      <c r="E2301" s="38" t="s">
        <v>2312</v>
      </c>
      <c r="F2301" s="38">
        <f t="shared" si="78"/>
        <v>1</v>
      </c>
      <c r="G2301" s="22">
        <f t="shared" si="79"/>
        <v>2019</v>
      </c>
      <c r="H2301" s="22">
        <f>COUNTIF(B:B,B2301)</f>
        <v>35</v>
      </c>
      <c r="I2301" t="str">
        <f>VLOOKUP(B2301,'controle 2022'!A:D,4,0)</f>
        <v>In dienst</v>
      </c>
    </row>
    <row r="2302" spans="1:9">
      <c r="A2302" s="45" t="s">
        <v>23</v>
      </c>
      <c r="B2302" s="27">
        <v>27786</v>
      </c>
      <c r="C2302" s="27" t="str">
        <f>VLOOKUP(B2302,chauffeurslijst!A:B,2,0)</f>
        <v>Van Lierde Michel</v>
      </c>
      <c r="D2302" s="81">
        <v>43497</v>
      </c>
      <c r="E2302" s="38" t="s">
        <v>2313</v>
      </c>
      <c r="F2302" s="38">
        <f t="shared" si="78"/>
        <v>2</v>
      </c>
      <c r="G2302" s="22">
        <f t="shared" si="79"/>
        <v>2019</v>
      </c>
      <c r="H2302" s="22">
        <f>COUNTIF(B:B,B2302)</f>
        <v>35</v>
      </c>
      <c r="I2302" t="str">
        <f>VLOOKUP(B2302,'controle 2022'!A:D,4,0)</f>
        <v>In dienst</v>
      </c>
    </row>
    <row r="2303" spans="1:9">
      <c r="A2303" s="45" t="s">
        <v>29</v>
      </c>
      <c r="B2303" s="27">
        <v>27786</v>
      </c>
      <c r="C2303" s="27" t="s">
        <v>2314</v>
      </c>
      <c r="D2303" s="81">
        <v>43837</v>
      </c>
      <c r="E2303" s="38" t="s">
        <v>2315</v>
      </c>
      <c r="F2303" s="38">
        <f t="shared" si="78"/>
        <v>1</v>
      </c>
      <c r="G2303" s="22">
        <f t="shared" si="79"/>
        <v>2020</v>
      </c>
      <c r="H2303" s="22">
        <f>COUNTIF(B:B,B2303)</f>
        <v>35</v>
      </c>
      <c r="I2303" t="str">
        <f>VLOOKUP(B2303,'controle 2022'!A:D,4,0)</f>
        <v>In dienst</v>
      </c>
    </row>
    <row r="2304" spans="1:9">
      <c r="A2304" s="45" t="s">
        <v>2316</v>
      </c>
      <c r="B2304" s="27">
        <v>27786</v>
      </c>
      <c r="C2304" s="27" t="s">
        <v>2314</v>
      </c>
      <c r="D2304" s="81">
        <v>43879</v>
      </c>
      <c r="E2304" s="38" t="s">
        <v>2317</v>
      </c>
      <c r="F2304" s="38">
        <f t="shared" si="78"/>
        <v>2</v>
      </c>
      <c r="G2304" s="22">
        <f t="shared" si="79"/>
        <v>2020</v>
      </c>
      <c r="H2304" s="22">
        <f>COUNTIF(B:B,B2304)</f>
        <v>35</v>
      </c>
      <c r="I2304" t="str">
        <f>VLOOKUP(B2304,'controle 2022'!A:D,4,0)</f>
        <v>In dienst</v>
      </c>
    </row>
    <row r="2305" spans="1:9" ht="45">
      <c r="A2305" s="45" t="s">
        <v>2318</v>
      </c>
      <c r="B2305" s="27">
        <v>27786</v>
      </c>
      <c r="C2305" s="27" t="s">
        <v>2314</v>
      </c>
      <c r="D2305" s="81">
        <v>44158</v>
      </c>
      <c r="E2305" s="38" t="s">
        <v>2319</v>
      </c>
      <c r="F2305" s="38">
        <f t="shared" si="78"/>
        <v>11</v>
      </c>
      <c r="G2305" s="22">
        <f t="shared" si="79"/>
        <v>2020</v>
      </c>
      <c r="H2305" s="22">
        <f>COUNTIF(B:B,B2305)</f>
        <v>35</v>
      </c>
      <c r="I2305" t="str">
        <f>VLOOKUP(B2305,'controle 2022'!A:D,4,0)</f>
        <v>In dienst</v>
      </c>
    </row>
    <row r="2306" spans="1:9" ht="60">
      <c r="A2306" s="45" t="s">
        <v>2318</v>
      </c>
      <c r="B2306" s="27">
        <v>27786</v>
      </c>
      <c r="C2306" s="27" t="s">
        <v>2314</v>
      </c>
      <c r="D2306" s="81">
        <v>44159</v>
      </c>
      <c r="E2306" s="38" t="s">
        <v>2320</v>
      </c>
      <c r="F2306" s="38">
        <f t="shared" si="78"/>
        <v>11</v>
      </c>
      <c r="G2306" s="22">
        <f t="shared" si="79"/>
        <v>2020</v>
      </c>
      <c r="H2306" s="22">
        <f>COUNTIF(B:B,B2306)</f>
        <v>35</v>
      </c>
      <c r="I2306" t="str">
        <f>VLOOKUP(B2306,'controle 2022'!A:D,4,0)</f>
        <v>In dienst</v>
      </c>
    </row>
    <row r="2307" spans="1:9" ht="45">
      <c r="A2307" s="45" t="s">
        <v>2318</v>
      </c>
      <c r="B2307" s="27">
        <v>27786</v>
      </c>
      <c r="C2307" s="27" t="s">
        <v>2314</v>
      </c>
      <c r="D2307" s="81">
        <v>44160</v>
      </c>
      <c r="E2307" s="38" t="s">
        <v>2321</v>
      </c>
      <c r="F2307" s="38">
        <f t="shared" si="78"/>
        <v>11</v>
      </c>
      <c r="G2307" s="22">
        <f t="shared" si="79"/>
        <v>2020</v>
      </c>
      <c r="H2307" s="22">
        <f>COUNTIF(B:B,B2307)</f>
        <v>35</v>
      </c>
      <c r="I2307" t="str">
        <f>VLOOKUP(B2307,'controle 2022'!A:D,4,0)</f>
        <v>In dienst</v>
      </c>
    </row>
    <row r="2308" spans="1:9" ht="30">
      <c r="A2308" s="45" t="s">
        <v>128</v>
      </c>
      <c r="B2308" s="27">
        <v>27786</v>
      </c>
      <c r="C2308" s="27" t="s">
        <v>2314</v>
      </c>
      <c r="D2308" s="81">
        <v>44259</v>
      </c>
      <c r="E2308" s="38" t="s">
        <v>2322</v>
      </c>
      <c r="F2308" s="38">
        <f t="shared" si="78"/>
        <v>3</v>
      </c>
      <c r="G2308" s="22">
        <f t="shared" si="79"/>
        <v>2021</v>
      </c>
      <c r="H2308" s="22">
        <f>COUNTIF(B:B,B2308)</f>
        <v>35</v>
      </c>
      <c r="I2308" t="str">
        <f>VLOOKUP(B2308,'controle 2022'!A:D,4,0)</f>
        <v>In dienst</v>
      </c>
    </row>
    <row r="2309" spans="1:9" ht="75">
      <c r="A2309" s="45" t="s">
        <v>128</v>
      </c>
      <c r="B2309" s="27">
        <v>27786</v>
      </c>
      <c r="C2309" s="27" t="s">
        <v>2314</v>
      </c>
      <c r="D2309" s="81">
        <v>44286</v>
      </c>
      <c r="E2309" s="38" t="s">
        <v>2323</v>
      </c>
      <c r="F2309" s="38">
        <f t="shared" si="78"/>
        <v>3</v>
      </c>
      <c r="G2309" s="22">
        <f t="shared" si="79"/>
        <v>2021</v>
      </c>
      <c r="H2309" s="22">
        <f>COUNTIF(B:B,B2309)</f>
        <v>35</v>
      </c>
      <c r="I2309" t="str">
        <f>VLOOKUP(B2309,'controle 2022'!A:D,4,0)</f>
        <v>In dienst</v>
      </c>
    </row>
    <row r="2310" spans="1:9" ht="30">
      <c r="A2310" s="45" t="s">
        <v>128</v>
      </c>
      <c r="B2310" s="27">
        <v>27786</v>
      </c>
      <c r="C2310" s="27" t="s">
        <v>2314</v>
      </c>
      <c r="D2310" s="81">
        <v>44314</v>
      </c>
      <c r="E2310" s="38" t="s">
        <v>2324</v>
      </c>
      <c r="F2310" s="38">
        <f t="shared" si="78"/>
        <v>4</v>
      </c>
      <c r="G2310" s="22">
        <f t="shared" si="79"/>
        <v>2021</v>
      </c>
      <c r="H2310" s="22">
        <f>COUNTIF(B:B,B2310)</f>
        <v>35</v>
      </c>
      <c r="I2310" t="str">
        <f>VLOOKUP(B2310,'controle 2022'!A:D,4,0)</f>
        <v>In dienst</v>
      </c>
    </row>
    <row r="2311" spans="1:9" ht="60">
      <c r="A2311" s="45" t="s">
        <v>128</v>
      </c>
      <c r="B2311" s="27">
        <v>27786</v>
      </c>
      <c r="C2311" s="27" t="s">
        <v>2314</v>
      </c>
      <c r="D2311" s="81">
        <v>45363</v>
      </c>
      <c r="E2311" s="38" t="s">
        <v>2325</v>
      </c>
      <c r="F2311" s="38">
        <f t="shared" si="78"/>
        <v>3</v>
      </c>
      <c r="G2311" s="22">
        <f t="shared" si="79"/>
        <v>2024</v>
      </c>
      <c r="H2311" s="22">
        <f>COUNTIF(B:B,B2311)</f>
        <v>35</v>
      </c>
      <c r="I2311" t="str">
        <f>VLOOKUP(B2311,'controle 2022'!A:D,4,0)</f>
        <v>In dienst</v>
      </c>
    </row>
    <row r="2312" spans="1:9" ht="45">
      <c r="A2312" s="45" t="s">
        <v>128</v>
      </c>
      <c r="B2312" s="27">
        <v>27786</v>
      </c>
      <c r="C2312" s="27" t="s">
        <v>2314</v>
      </c>
      <c r="D2312" s="81">
        <v>45372</v>
      </c>
      <c r="E2312" s="38" t="s">
        <v>2326</v>
      </c>
      <c r="F2312" s="38">
        <f t="shared" si="78"/>
        <v>3</v>
      </c>
      <c r="G2312" s="22">
        <f t="shared" si="79"/>
        <v>2024</v>
      </c>
      <c r="H2312" s="22">
        <f>COUNTIF(B:B,B2312)</f>
        <v>35</v>
      </c>
      <c r="I2312" t="str">
        <f>VLOOKUP(B2312,'controle 2022'!A:D,4,0)</f>
        <v>In dienst</v>
      </c>
    </row>
    <row r="2313" spans="1:9" ht="75">
      <c r="A2313" s="45" t="s">
        <v>128</v>
      </c>
      <c r="B2313" s="27">
        <v>27786</v>
      </c>
      <c r="C2313" s="27" t="s">
        <v>2314</v>
      </c>
      <c r="D2313" s="81">
        <v>45404</v>
      </c>
      <c r="E2313" s="38" t="s">
        <v>2327</v>
      </c>
      <c r="F2313" s="38">
        <f t="shared" si="78"/>
        <v>4</v>
      </c>
      <c r="G2313" s="22">
        <f t="shared" si="79"/>
        <v>2024</v>
      </c>
      <c r="H2313" s="22">
        <f>COUNTIF(B:B,B2313)</f>
        <v>35</v>
      </c>
      <c r="I2313" t="str">
        <f>VLOOKUP(B2313,'controle 2022'!A:D,4,0)</f>
        <v>In dienst</v>
      </c>
    </row>
    <row r="2314" spans="1:9" ht="45">
      <c r="A2314" s="45" t="s">
        <v>128</v>
      </c>
      <c r="B2314" s="27">
        <v>27786</v>
      </c>
      <c r="C2314" s="27" t="s">
        <v>2314</v>
      </c>
      <c r="D2314" s="81">
        <v>45483</v>
      </c>
      <c r="E2314" s="38" t="s">
        <v>2328</v>
      </c>
      <c r="F2314" s="38">
        <f t="shared" si="78"/>
        <v>7</v>
      </c>
      <c r="G2314" s="22">
        <f t="shared" si="79"/>
        <v>2024</v>
      </c>
      <c r="H2314" s="22">
        <f>COUNTIF(B:B,B2314)</f>
        <v>35</v>
      </c>
      <c r="I2314" t="str">
        <f>VLOOKUP(B2314,'controle 2022'!A:D,4,0)</f>
        <v>In dienst</v>
      </c>
    </row>
    <row r="2315" spans="1:9" ht="60">
      <c r="A2315" s="45" t="s">
        <v>128</v>
      </c>
      <c r="B2315" s="27">
        <v>27786</v>
      </c>
      <c r="C2315" s="27" t="s">
        <v>2314</v>
      </c>
      <c r="D2315" s="81">
        <v>45513</v>
      </c>
      <c r="E2315" s="38" t="s">
        <v>2329</v>
      </c>
      <c r="F2315" s="38">
        <f t="shared" si="78"/>
        <v>8</v>
      </c>
      <c r="G2315" s="22">
        <f t="shared" si="79"/>
        <v>2024</v>
      </c>
      <c r="H2315" s="22">
        <f>COUNTIF(B:B,B2315)</f>
        <v>35</v>
      </c>
      <c r="I2315" t="str">
        <f>VLOOKUP(B2315,'controle 2022'!A:D,4,0)</f>
        <v>In dienst</v>
      </c>
    </row>
    <row r="2316" spans="1:9">
      <c r="A2316" s="45" t="s">
        <v>128</v>
      </c>
      <c r="B2316" s="27">
        <v>27786</v>
      </c>
      <c r="C2316" s="27" t="s">
        <v>2314</v>
      </c>
      <c r="D2316" s="81">
        <v>45660</v>
      </c>
      <c r="E2316" s="38" t="s">
        <v>2330</v>
      </c>
      <c r="F2316" s="38">
        <f t="shared" si="78"/>
        <v>1</v>
      </c>
      <c r="G2316" s="22">
        <f t="shared" si="79"/>
        <v>2025</v>
      </c>
      <c r="H2316" s="22">
        <f>COUNTIF(B:B,B2316)</f>
        <v>35</v>
      </c>
      <c r="I2316" t="str">
        <f>VLOOKUP(B2316,'controle 2022'!A:D,4,0)</f>
        <v>In dienst</v>
      </c>
    </row>
    <row r="2317" spans="1:9">
      <c r="A2317" s="45" t="s">
        <v>128</v>
      </c>
      <c r="B2317" s="27">
        <v>27786</v>
      </c>
      <c r="C2317" s="27" t="s">
        <v>2314</v>
      </c>
      <c r="D2317" s="81">
        <v>45692</v>
      </c>
      <c r="E2317" s="38" t="s">
        <v>2331</v>
      </c>
      <c r="F2317" s="38">
        <f t="shared" si="78"/>
        <v>2</v>
      </c>
      <c r="G2317" s="22">
        <f t="shared" si="79"/>
        <v>2025</v>
      </c>
      <c r="H2317" s="22">
        <f>COUNTIF(B:B,B2317)</f>
        <v>35</v>
      </c>
      <c r="I2317" t="str">
        <f>VLOOKUP(B2317,'controle 2022'!A:D,4,0)</f>
        <v>In dienst</v>
      </c>
    </row>
    <row r="2318" spans="1:9" ht="30">
      <c r="A2318" s="45" t="s">
        <v>128</v>
      </c>
      <c r="B2318" s="27">
        <v>27786</v>
      </c>
      <c r="C2318" s="27" t="s">
        <v>2314</v>
      </c>
      <c r="D2318" s="81">
        <v>45975</v>
      </c>
      <c r="E2318" s="38" t="s">
        <v>2332</v>
      </c>
      <c r="F2318" s="38">
        <f t="shared" si="78"/>
        <v>11</v>
      </c>
      <c r="G2318" s="22">
        <f t="shared" si="79"/>
        <v>2025</v>
      </c>
      <c r="H2318" s="22">
        <f>COUNTIF(B:B,B2318)</f>
        <v>35</v>
      </c>
    </row>
    <row r="2319" spans="1:9">
      <c r="A2319" s="47" t="s">
        <v>38</v>
      </c>
      <c r="B2319" s="27">
        <v>27865</v>
      </c>
      <c r="C2319" s="27" t="str">
        <f>VLOOKUP(B2319,chauffeurslijst!A:B,2,0)</f>
        <v>Olenski Leonard</v>
      </c>
      <c r="D2319" s="81">
        <v>41753</v>
      </c>
      <c r="E2319" s="41" t="s">
        <v>2333</v>
      </c>
      <c r="F2319" s="38">
        <f t="shared" si="78"/>
        <v>4</v>
      </c>
      <c r="G2319" s="22">
        <f t="shared" si="79"/>
        <v>2014</v>
      </c>
      <c r="H2319" s="22">
        <f>COUNTIF(B:B,B2319)</f>
        <v>19</v>
      </c>
      <c r="I2319" t="str">
        <f>VLOOKUP(B2319,'controle 2022'!A:D,4,0)</f>
        <v>In dienst</v>
      </c>
    </row>
    <row r="2320" spans="1:9">
      <c r="A2320" s="47" t="s">
        <v>38</v>
      </c>
      <c r="B2320" s="27">
        <v>27865</v>
      </c>
      <c r="C2320" s="27" t="str">
        <f>VLOOKUP(B2320,chauffeurslijst!A:B,2,0)</f>
        <v>Olenski Leonard</v>
      </c>
      <c r="D2320" s="81">
        <v>41786</v>
      </c>
      <c r="E2320" s="41" t="s">
        <v>2334</v>
      </c>
      <c r="F2320" s="38">
        <f t="shared" si="78"/>
        <v>5</v>
      </c>
      <c r="G2320" s="22">
        <f t="shared" si="79"/>
        <v>2014</v>
      </c>
      <c r="H2320" s="22">
        <f>COUNTIF(B:B,B2320)</f>
        <v>19</v>
      </c>
      <c r="I2320" t="str">
        <f>VLOOKUP(B2320,'controle 2022'!A:D,4,0)</f>
        <v>In dienst</v>
      </c>
    </row>
    <row r="2321" spans="1:9">
      <c r="A2321" s="47" t="s">
        <v>38</v>
      </c>
      <c r="B2321" s="27">
        <v>27865</v>
      </c>
      <c r="C2321" s="27" t="str">
        <f>VLOOKUP(B2321,chauffeurslijst!A:B,2,0)</f>
        <v>Olenski Leonard</v>
      </c>
      <c r="D2321" s="81">
        <v>41787</v>
      </c>
      <c r="E2321" s="41" t="s">
        <v>2335</v>
      </c>
      <c r="F2321" s="38">
        <f t="shared" si="78"/>
        <v>5</v>
      </c>
      <c r="G2321" s="22">
        <f t="shared" si="79"/>
        <v>2014</v>
      </c>
      <c r="H2321" s="22">
        <f>COUNTIF(B:B,B2321)</f>
        <v>19</v>
      </c>
      <c r="I2321" t="str">
        <f>VLOOKUP(B2321,'controle 2022'!A:D,4,0)</f>
        <v>In dienst</v>
      </c>
    </row>
    <row r="2322" spans="1:9">
      <c r="A2322" s="47" t="s">
        <v>38</v>
      </c>
      <c r="B2322" s="27">
        <v>27865</v>
      </c>
      <c r="C2322" s="27" t="str">
        <f>VLOOKUP(B2322,chauffeurslijst!A:B,2,0)</f>
        <v>Olenski Leonard</v>
      </c>
      <c r="D2322" s="81">
        <v>41787</v>
      </c>
      <c r="E2322" s="41" t="s">
        <v>2336</v>
      </c>
      <c r="F2322" s="38">
        <f t="shared" si="78"/>
        <v>5</v>
      </c>
      <c r="G2322" s="22">
        <f t="shared" si="79"/>
        <v>2014</v>
      </c>
      <c r="H2322" s="22">
        <f>COUNTIF(B:B,B2322)</f>
        <v>19</v>
      </c>
      <c r="I2322" t="str">
        <f>VLOOKUP(B2322,'controle 2022'!A:D,4,0)</f>
        <v>In dienst</v>
      </c>
    </row>
    <row r="2323" spans="1:9">
      <c r="A2323" s="47" t="s">
        <v>38</v>
      </c>
      <c r="B2323" s="27">
        <v>27865</v>
      </c>
      <c r="C2323" s="27" t="str">
        <f>VLOOKUP(B2323,chauffeurslijst!A:B,2,0)</f>
        <v>Olenski Leonard</v>
      </c>
      <c r="D2323" s="81">
        <v>41794</v>
      </c>
      <c r="E2323" s="41" t="s">
        <v>2337</v>
      </c>
      <c r="F2323" s="38">
        <f t="shared" si="78"/>
        <v>6</v>
      </c>
      <c r="G2323" s="22">
        <f t="shared" si="79"/>
        <v>2014</v>
      </c>
      <c r="H2323" s="22">
        <f>COUNTIF(B:B,B2323)</f>
        <v>19</v>
      </c>
      <c r="I2323" t="str">
        <f>VLOOKUP(B2323,'controle 2022'!A:D,4,0)</f>
        <v>In dienst</v>
      </c>
    </row>
    <row r="2324" spans="1:9" ht="30">
      <c r="A2324" s="47" t="s">
        <v>38</v>
      </c>
      <c r="B2324" s="27">
        <v>27865</v>
      </c>
      <c r="C2324" s="27" t="str">
        <f>VLOOKUP(B2324,chauffeurslijst!A:B,2,0)</f>
        <v>Olenski Leonard</v>
      </c>
      <c r="D2324" s="81">
        <v>42023</v>
      </c>
      <c r="E2324" s="41" t="s">
        <v>2338</v>
      </c>
      <c r="F2324" s="38">
        <f t="shared" si="78"/>
        <v>1</v>
      </c>
      <c r="G2324" s="22">
        <f t="shared" si="79"/>
        <v>2015</v>
      </c>
      <c r="H2324" s="22">
        <f>COUNTIF(B:B,B2324)</f>
        <v>19</v>
      </c>
      <c r="I2324" t="str">
        <f>VLOOKUP(B2324,'controle 2022'!A:D,4,0)</f>
        <v>In dienst</v>
      </c>
    </row>
    <row r="2325" spans="1:9">
      <c r="A2325" s="47" t="s">
        <v>38</v>
      </c>
      <c r="B2325" s="27">
        <v>27865</v>
      </c>
      <c r="C2325" s="27" t="str">
        <f>VLOOKUP(B2325,chauffeurslijst!A:B,2,0)</f>
        <v>Olenski Leonard</v>
      </c>
      <c r="D2325" s="81">
        <v>42024</v>
      </c>
      <c r="E2325" s="41" t="s">
        <v>2339</v>
      </c>
      <c r="F2325" s="38">
        <f t="shared" si="78"/>
        <v>1</v>
      </c>
      <c r="G2325" s="22">
        <f t="shared" si="79"/>
        <v>2015</v>
      </c>
      <c r="H2325" s="22">
        <f>COUNTIF(B:B,B2325)</f>
        <v>19</v>
      </c>
      <c r="I2325" t="str">
        <f>VLOOKUP(B2325,'controle 2022'!A:D,4,0)</f>
        <v>In dienst</v>
      </c>
    </row>
    <row r="2326" spans="1:9" ht="45">
      <c r="A2326" s="45" t="s">
        <v>14</v>
      </c>
      <c r="B2326" s="27">
        <v>27865</v>
      </c>
      <c r="C2326" s="27" t="str">
        <f>VLOOKUP(B2326,chauffeurslijst!A:B,2,0)</f>
        <v>Olenski Leonard</v>
      </c>
      <c r="D2326" s="81">
        <v>42115</v>
      </c>
      <c r="E2326" s="35" t="s">
        <v>2340</v>
      </c>
      <c r="F2326" s="38">
        <f t="shared" si="78"/>
        <v>4</v>
      </c>
      <c r="G2326" s="22">
        <f t="shared" si="79"/>
        <v>2015</v>
      </c>
      <c r="H2326" s="22">
        <f>COUNTIF(B:B,B2326)</f>
        <v>19</v>
      </c>
      <c r="I2326" t="str">
        <f>VLOOKUP(B2326,'controle 2022'!A:D,4,0)</f>
        <v>In dienst</v>
      </c>
    </row>
    <row r="2327" spans="1:9">
      <c r="A2327" s="45" t="s">
        <v>14</v>
      </c>
      <c r="B2327" s="27">
        <v>27865</v>
      </c>
      <c r="C2327" s="27" t="str">
        <f>VLOOKUP(B2327,chauffeurslijst!A:B,2,0)</f>
        <v>Olenski Leonard</v>
      </c>
      <c r="D2327" s="81">
        <v>42283</v>
      </c>
      <c r="E2327" s="41" t="s">
        <v>2341</v>
      </c>
      <c r="F2327" s="38">
        <f t="shared" si="78"/>
        <v>10</v>
      </c>
      <c r="G2327" s="22">
        <f t="shared" si="79"/>
        <v>2015</v>
      </c>
      <c r="H2327" s="22">
        <f>COUNTIF(B:B,B2327)</f>
        <v>19</v>
      </c>
      <c r="I2327" t="str">
        <f>VLOOKUP(B2327,'controle 2022'!A:D,4,0)</f>
        <v>In dienst</v>
      </c>
    </row>
    <row r="2328" spans="1:9">
      <c r="A2328" s="47" t="s">
        <v>38</v>
      </c>
      <c r="B2328" s="27">
        <v>27865</v>
      </c>
      <c r="C2328" s="27" t="str">
        <f>VLOOKUP(B2328,chauffeurslijst!A:B,2,0)</f>
        <v>Olenski Leonard</v>
      </c>
      <c r="D2328" s="81">
        <v>42283</v>
      </c>
      <c r="E2328" s="41" t="s">
        <v>2342</v>
      </c>
      <c r="F2328" s="38">
        <f t="shared" si="78"/>
        <v>10</v>
      </c>
      <c r="G2328" s="22">
        <f t="shared" si="79"/>
        <v>2015</v>
      </c>
      <c r="H2328" s="22">
        <f>COUNTIF(B:B,B2328)</f>
        <v>19</v>
      </c>
      <c r="I2328" t="str">
        <f>VLOOKUP(B2328,'controle 2022'!A:D,4,0)</f>
        <v>In dienst</v>
      </c>
    </row>
    <row r="2329" spans="1:9">
      <c r="A2329" s="45" t="s">
        <v>77</v>
      </c>
      <c r="B2329" s="27">
        <v>27865</v>
      </c>
      <c r="C2329" s="27" t="str">
        <f>VLOOKUP(B2329,chauffeurslijst!A:B,2,0)</f>
        <v>Olenski Leonard</v>
      </c>
      <c r="D2329" s="81">
        <v>42283</v>
      </c>
      <c r="E2329" s="41" t="s">
        <v>2343</v>
      </c>
      <c r="F2329" s="38">
        <f t="shared" ref="F2329:F2364" si="80">MONTH(D2329)</f>
        <v>10</v>
      </c>
      <c r="G2329" s="22">
        <f t="shared" ref="G2329:G2364" si="81">YEAR(D2329)</f>
        <v>2015</v>
      </c>
      <c r="H2329" s="22">
        <f>COUNTIF(B:B,B2329)</f>
        <v>19</v>
      </c>
      <c r="I2329" t="str">
        <f>VLOOKUP(B2329,'controle 2022'!A:D,4,0)</f>
        <v>In dienst</v>
      </c>
    </row>
    <row r="2330" spans="1:9" ht="45">
      <c r="A2330" s="45" t="s">
        <v>79</v>
      </c>
      <c r="B2330" s="27">
        <v>27865</v>
      </c>
      <c r="C2330" s="27" t="s">
        <v>2344</v>
      </c>
      <c r="D2330" s="81">
        <v>42808</v>
      </c>
      <c r="E2330" s="41" t="s">
        <v>2345</v>
      </c>
      <c r="F2330" s="38">
        <f t="shared" si="80"/>
        <v>3</v>
      </c>
      <c r="G2330" s="22">
        <f t="shared" si="81"/>
        <v>2017</v>
      </c>
      <c r="H2330" s="22">
        <f>COUNTIF(B:B,B2330)</f>
        <v>19</v>
      </c>
      <c r="I2330" t="str">
        <f>VLOOKUP(B2330,'controle 2022'!A:D,4,0)</f>
        <v>In dienst</v>
      </c>
    </row>
    <row r="2331" spans="1:9" ht="45">
      <c r="A2331" s="45" t="s">
        <v>153</v>
      </c>
      <c r="B2331" s="27">
        <v>27865</v>
      </c>
      <c r="C2331" s="27" t="str">
        <f>VLOOKUP(B2331,chauffeurslijst!A:B,2,0)</f>
        <v>Olenski Leonard</v>
      </c>
      <c r="D2331" s="81">
        <v>43472</v>
      </c>
      <c r="E2331" s="41" t="s">
        <v>2346</v>
      </c>
      <c r="F2331" s="38">
        <f t="shared" si="80"/>
        <v>1</v>
      </c>
      <c r="G2331" s="22">
        <f t="shared" si="81"/>
        <v>2019</v>
      </c>
      <c r="H2331" s="22">
        <f>COUNTIF(B:B,B2331)</f>
        <v>19</v>
      </c>
      <c r="I2331" t="str">
        <f>VLOOKUP(B2331,'controle 2022'!A:D,4,0)</f>
        <v>In dienst</v>
      </c>
    </row>
    <row r="2332" spans="1:9" ht="30">
      <c r="A2332" s="45" t="s">
        <v>2347</v>
      </c>
      <c r="B2332" s="27">
        <v>27865</v>
      </c>
      <c r="C2332" s="27" t="s">
        <v>2344</v>
      </c>
      <c r="D2332" s="81">
        <v>43623</v>
      </c>
      <c r="E2332" s="41" t="s">
        <v>2348</v>
      </c>
      <c r="F2332" s="38">
        <f t="shared" si="80"/>
        <v>6</v>
      </c>
      <c r="G2332" s="22">
        <f t="shared" si="81"/>
        <v>2019</v>
      </c>
      <c r="H2332" s="22">
        <f>COUNTIF(B:B,B2332)</f>
        <v>19</v>
      </c>
      <c r="I2332" t="str">
        <f>VLOOKUP(B2332,'controle 2022'!A:D,4,0)</f>
        <v>In dienst</v>
      </c>
    </row>
    <row r="2333" spans="1:9">
      <c r="A2333" s="45" t="s">
        <v>38</v>
      </c>
      <c r="B2333" s="27">
        <v>27865</v>
      </c>
      <c r="C2333" s="27" t="s">
        <v>2344</v>
      </c>
      <c r="D2333" s="81">
        <v>43714</v>
      </c>
      <c r="E2333" s="38" t="s">
        <v>2349</v>
      </c>
      <c r="F2333" s="38">
        <f t="shared" si="80"/>
        <v>9</v>
      </c>
      <c r="G2333" s="22">
        <f t="shared" si="81"/>
        <v>2019</v>
      </c>
      <c r="H2333" s="22">
        <f>COUNTIF(B:B,B2333)</f>
        <v>19</v>
      </c>
      <c r="I2333" t="str">
        <f>VLOOKUP(B2333,'controle 2022'!A:D,4,0)</f>
        <v>In dienst</v>
      </c>
    </row>
    <row r="2334" spans="1:9">
      <c r="A2334" s="45" t="s">
        <v>11</v>
      </c>
      <c r="B2334" s="27">
        <v>27865</v>
      </c>
      <c r="C2334" s="27" t="s">
        <v>2344</v>
      </c>
      <c r="D2334" s="81">
        <v>44081</v>
      </c>
      <c r="E2334" s="38" t="s">
        <v>2350</v>
      </c>
      <c r="F2334" s="38">
        <f t="shared" si="80"/>
        <v>9</v>
      </c>
      <c r="G2334" s="22">
        <f t="shared" si="81"/>
        <v>2020</v>
      </c>
      <c r="H2334" s="22">
        <f>COUNTIF(B:B,B2334)</f>
        <v>19</v>
      </c>
      <c r="I2334" t="str">
        <f>VLOOKUP(B2334,'controle 2022'!A:D,4,0)</f>
        <v>In dienst</v>
      </c>
    </row>
    <row r="2335" spans="1:9">
      <c r="A2335" s="45" t="s">
        <v>593</v>
      </c>
      <c r="B2335" s="27">
        <v>27865</v>
      </c>
      <c r="C2335" s="27" t="s">
        <v>2344</v>
      </c>
      <c r="D2335" s="81">
        <v>44502</v>
      </c>
      <c r="E2335" s="38" t="s">
        <v>2351</v>
      </c>
      <c r="F2335" s="38">
        <f t="shared" si="80"/>
        <v>11</v>
      </c>
      <c r="G2335" s="22">
        <f t="shared" si="81"/>
        <v>2021</v>
      </c>
      <c r="H2335" s="22">
        <f>COUNTIF(B:B,B2335)</f>
        <v>19</v>
      </c>
      <c r="I2335" t="str">
        <f>VLOOKUP(B2335,'controle 2022'!A:D,4,0)</f>
        <v>In dienst</v>
      </c>
    </row>
    <row r="2336" spans="1:9" ht="30">
      <c r="A2336" s="45" t="s">
        <v>29</v>
      </c>
      <c r="B2336" s="27">
        <v>27865</v>
      </c>
      <c r="C2336" s="27" t="s">
        <v>2344</v>
      </c>
      <c r="D2336" s="81">
        <v>44908</v>
      </c>
      <c r="E2336" s="38" t="s">
        <v>2352</v>
      </c>
      <c r="F2336" s="38">
        <f t="shared" si="80"/>
        <v>12</v>
      </c>
      <c r="G2336" s="22">
        <f t="shared" si="81"/>
        <v>2022</v>
      </c>
      <c r="H2336" s="22">
        <f>COUNTIF(B:B,B2336)</f>
        <v>19</v>
      </c>
      <c r="I2336" t="str">
        <f>VLOOKUP(B2336,'controle 2022'!A:D,4,0)</f>
        <v>In dienst</v>
      </c>
    </row>
    <row r="2337" spans="1:9" ht="30">
      <c r="A2337" s="45" t="s">
        <v>1073</v>
      </c>
      <c r="B2337" s="27">
        <v>27865</v>
      </c>
      <c r="C2337" s="27" t="s">
        <v>2344</v>
      </c>
      <c r="D2337" s="81">
        <v>44928</v>
      </c>
      <c r="E2337" s="38" t="s">
        <v>2353</v>
      </c>
      <c r="F2337" s="38">
        <f t="shared" si="80"/>
        <v>1</v>
      </c>
      <c r="G2337" s="22">
        <f t="shared" si="81"/>
        <v>2023</v>
      </c>
      <c r="H2337" s="22">
        <f>COUNTIF(B:B,B2337)</f>
        <v>19</v>
      </c>
      <c r="I2337" t="str">
        <f>VLOOKUP(B2337,'controle 2022'!A:D,4,0)</f>
        <v>In dienst</v>
      </c>
    </row>
    <row r="2338" spans="1:9" ht="45">
      <c r="A2338" s="47" t="s">
        <v>128</v>
      </c>
      <c r="B2338" s="27">
        <v>28071</v>
      </c>
      <c r="C2338" s="27" t="s">
        <v>2354</v>
      </c>
      <c r="D2338" s="81">
        <v>44067</v>
      </c>
      <c r="E2338" s="41" t="s">
        <v>2355</v>
      </c>
      <c r="F2338" s="38">
        <f t="shared" si="80"/>
        <v>8</v>
      </c>
      <c r="G2338" s="22">
        <f t="shared" si="81"/>
        <v>2020</v>
      </c>
      <c r="H2338" s="22">
        <f>COUNTIF(B:B,B2338)</f>
        <v>9</v>
      </c>
      <c r="I2338" t="str">
        <f>VLOOKUP(B2338,'controle 2022'!A:D,4,0)</f>
        <v>In dienst</v>
      </c>
    </row>
    <row r="2339" spans="1:9" ht="45">
      <c r="A2339" s="45" t="s">
        <v>128</v>
      </c>
      <c r="B2339" s="27">
        <v>28071</v>
      </c>
      <c r="C2339" s="27" t="s">
        <v>2354</v>
      </c>
      <c r="D2339" s="81">
        <v>44438</v>
      </c>
      <c r="E2339" s="38" t="s">
        <v>2356</v>
      </c>
      <c r="F2339" s="38">
        <f t="shared" si="80"/>
        <v>8</v>
      </c>
      <c r="G2339" s="22">
        <f t="shared" si="81"/>
        <v>2021</v>
      </c>
      <c r="H2339" s="22">
        <f>COUNTIF(B:B,B2339)</f>
        <v>9</v>
      </c>
      <c r="I2339" t="str">
        <f>VLOOKUP(B2339,'controle 2022'!A:D,4,0)</f>
        <v>In dienst</v>
      </c>
    </row>
    <row r="2340" spans="1:9">
      <c r="A2340" s="45" t="s">
        <v>128</v>
      </c>
      <c r="B2340" s="27">
        <v>28071</v>
      </c>
      <c r="C2340" s="27" t="s">
        <v>2354</v>
      </c>
      <c r="D2340" s="81">
        <v>44497</v>
      </c>
      <c r="E2340" s="38" t="s">
        <v>2357</v>
      </c>
      <c r="F2340" s="38">
        <f t="shared" si="80"/>
        <v>10</v>
      </c>
      <c r="G2340" s="22">
        <f t="shared" si="81"/>
        <v>2021</v>
      </c>
      <c r="H2340" s="22">
        <f>COUNTIF(B:B,B2340)</f>
        <v>9</v>
      </c>
      <c r="I2340" t="str">
        <f>VLOOKUP(B2340,'controle 2022'!A:D,4,0)</f>
        <v>In dienst</v>
      </c>
    </row>
    <row r="2341" spans="1:9" ht="30">
      <c r="A2341" s="45" t="s">
        <v>2358</v>
      </c>
      <c r="B2341" s="27">
        <v>28071</v>
      </c>
      <c r="C2341" s="27" t="s">
        <v>2354</v>
      </c>
      <c r="D2341" s="81">
        <v>44874</v>
      </c>
      <c r="E2341" s="38" t="s">
        <v>2359</v>
      </c>
      <c r="F2341" s="38">
        <f t="shared" si="80"/>
        <v>11</v>
      </c>
      <c r="G2341" s="22">
        <f t="shared" si="81"/>
        <v>2022</v>
      </c>
      <c r="H2341" s="22">
        <f>COUNTIF(B:B,B2341)</f>
        <v>9</v>
      </c>
      <c r="I2341" t="str">
        <f>VLOOKUP(B2341,'controle 2022'!A:D,4,0)</f>
        <v>In dienst</v>
      </c>
    </row>
    <row r="2342" spans="1:9" ht="45">
      <c r="A2342" s="45" t="s">
        <v>128</v>
      </c>
      <c r="B2342" s="27">
        <v>28071</v>
      </c>
      <c r="C2342" s="27" t="s">
        <v>2354</v>
      </c>
      <c r="D2342" s="81">
        <v>45407</v>
      </c>
      <c r="E2342" s="38" t="s">
        <v>2360</v>
      </c>
      <c r="F2342" s="38">
        <f t="shared" si="80"/>
        <v>4</v>
      </c>
      <c r="G2342" s="22">
        <f t="shared" si="81"/>
        <v>2024</v>
      </c>
      <c r="H2342" s="22">
        <f>COUNTIF(B:B,B2342)</f>
        <v>9</v>
      </c>
      <c r="I2342" t="str">
        <f>VLOOKUP(B2342,'controle 2022'!A:D,4,0)</f>
        <v>In dienst</v>
      </c>
    </row>
    <row r="2343" spans="1:9">
      <c r="A2343" s="45" t="s">
        <v>128</v>
      </c>
      <c r="B2343" s="27">
        <v>28071</v>
      </c>
      <c r="C2343" s="27" t="s">
        <v>2354</v>
      </c>
      <c r="D2343" s="81">
        <v>45412</v>
      </c>
      <c r="E2343" s="38" t="s">
        <v>2361</v>
      </c>
      <c r="F2343" s="38">
        <f t="shared" si="80"/>
        <v>4</v>
      </c>
      <c r="G2343" s="22">
        <f t="shared" si="81"/>
        <v>2024</v>
      </c>
      <c r="H2343" s="22">
        <f>COUNTIF(B:B,B2343)</f>
        <v>9</v>
      </c>
      <c r="I2343" t="str">
        <f>VLOOKUP(B2343,'controle 2022'!A:D,4,0)</f>
        <v>In dienst</v>
      </c>
    </row>
    <row r="2344" spans="1:9" ht="45">
      <c r="A2344" s="45" t="s">
        <v>2362</v>
      </c>
      <c r="B2344" s="27">
        <v>28071</v>
      </c>
      <c r="C2344" s="27" t="s">
        <v>2354</v>
      </c>
      <c r="D2344" s="81">
        <v>45777</v>
      </c>
      <c r="E2344" s="38" t="s">
        <v>2363</v>
      </c>
      <c r="F2344" s="38">
        <f t="shared" si="80"/>
        <v>4</v>
      </c>
      <c r="G2344" s="22">
        <f t="shared" si="81"/>
        <v>2025</v>
      </c>
      <c r="H2344" s="22">
        <f>COUNTIF(B:B,B2344)</f>
        <v>9</v>
      </c>
      <c r="I2344" t="str">
        <f>VLOOKUP(B2344,'controle 2022'!A:D,4,0)</f>
        <v>In dienst</v>
      </c>
    </row>
    <row r="2345" spans="1:9" ht="60">
      <c r="A2345" s="45" t="s">
        <v>2364</v>
      </c>
      <c r="B2345" s="27">
        <v>28071</v>
      </c>
      <c r="C2345" s="27" t="s">
        <v>2354</v>
      </c>
      <c r="D2345" s="81">
        <v>45796</v>
      </c>
      <c r="E2345" s="38" t="s">
        <v>2365</v>
      </c>
      <c r="F2345" s="38">
        <f t="shared" si="80"/>
        <v>5</v>
      </c>
      <c r="G2345" s="22">
        <f t="shared" si="81"/>
        <v>2025</v>
      </c>
      <c r="H2345" s="22">
        <f>COUNTIF(B:B,B2345)</f>
        <v>9</v>
      </c>
      <c r="I2345" t="str">
        <f>VLOOKUP(B2345,'controle 2022'!A:D,4,0)</f>
        <v>In dienst</v>
      </c>
    </row>
    <row r="2346" spans="1:9">
      <c r="A2346" s="45" t="s">
        <v>2366</v>
      </c>
      <c r="B2346" s="27">
        <v>28071</v>
      </c>
      <c r="C2346" s="27" t="s">
        <v>2354</v>
      </c>
      <c r="D2346" s="81">
        <v>46014</v>
      </c>
      <c r="E2346" s="38" t="s">
        <v>2367</v>
      </c>
      <c r="F2346" s="38">
        <f t="shared" si="80"/>
        <v>12</v>
      </c>
      <c r="G2346" s="22">
        <f t="shared" si="81"/>
        <v>2025</v>
      </c>
      <c r="H2346" s="22">
        <f>COUNTIF(B:B,B2346)</f>
        <v>9</v>
      </c>
    </row>
    <row r="2347" spans="1:9">
      <c r="A2347" s="45" t="s">
        <v>9</v>
      </c>
      <c r="B2347" s="27">
        <v>28072</v>
      </c>
      <c r="C2347" s="27" t="str">
        <f>VLOOKUP(B2347,chauffeurslijst!A:B,2,0)</f>
        <v>De Muynck Laurian</v>
      </c>
      <c r="D2347" s="81">
        <v>42212</v>
      </c>
      <c r="E2347" s="35" t="s">
        <v>2368</v>
      </c>
      <c r="F2347" s="38">
        <f t="shared" si="80"/>
        <v>7</v>
      </c>
      <c r="G2347" s="22">
        <f t="shared" si="81"/>
        <v>2015</v>
      </c>
      <c r="H2347" s="22">
        <f>COUNTIF(B:B,B2347)</f>
        <v>20</v>
      </c>
      <c r="I2347" t="str">
        <f>VLOOKUP(B2347,'controle 2022'!A:D,4,0)</f>
        <v>In dienst</v>
      </c>
    </row>
    <row r="2348" spans="1:9">
      <c r="A2348" s="45" t="s">
        <v>9</v>
      </c>
      <c r="B2348" s="27">
        <v>28072</v>
      </c>
      <c r="C2348" s="27" t="str">
        <f>VLOOKUP(B2348,chauffeurslijst!A:B,2,0)</f>
        <v>De Muynck Laurian</v>
      </c>
      <c r="D2348" s="81">
        <v>42395</v>
      </c>
      <c r="E2348" s="38" t="s">
        <v>2263</v>
      </c>
      <c r="F2348" s="38">
        <f t="shared" si="80"/>
        <v>1</v>
      </c>
      <c r="G2348" s="22">
        <f t="shared" si="81"/>
        <v>2016</v>
      </c>
      <c r="H2348" s="22">
        <f>COUNTIF(B:B,B2348)</f>
        <v>20</v>
      </c>
      <c r="I2348" t="str">
        <f>VLOOKUP(B2348,'controle 2022'!A:D,4,0)</f>
        <v>In dienst</v>
      </c>
    </row>
    <row r="2349" spans="1:9" ht="75">
      <c r="A2349" s="45" t="s">
        <v>128</v>
      </c>
      <c r="B2349" s="27">
        <v>28072</v>
      </c>
      <c r="C2349" s="27" t="str">
        <f>VLOOKUP(B2349,chauffeurslijst!A:B,2,0)</f>
        <v>De Muynck Laurian</v>
      </c>
      <c r="D2349" s="81">
        <v>44165</v>
      </c>
      <c r="E2349" s="38" t="s">
        <v>2369</v>
      </c>
      <c r="F2349" s="38">
        <f t="shared" si="80"/>
        <v>11</v>
      </c>
      <c r="G2349" s="22">
        <f t="shared" si="81"/>
        <v>2020</v>
      </c>
      <c r="H2349" s="22">
        <f>COUNTIF(B:B,B2349)</f>
        <v>20</v>
      </c>
      <c r="I2349" t="str">
        <f>VLOOKUP(B2349,'controle 2022'!A:D,4,0)</f>
        <v>In dienst</v>
      </c>
    </row>
    <row r="2350" spans="1:9" ht="60">
      <c r="A2350" s="45" t="s">
        <v>128</v>
      </c>
      <c r="B2350" s="27">
        <v>28072</v>
      </c>
      <c r="C2350" s="27" t="str">
        <f>VLOOKUP(B2350,chauffeurslijst!A:B,2,0)</f>
        <v>De Muynck Laurian</v>
      </c>
      <c r="D2350" s="81">
        <v>44172</v>
      </c>
      <c r="E2350" s="38" t="s">
        <v>2370</v>
      </c>
      <c r="F2350" s="38">
        <f t="shared" si="80"/>
        <v>12</v>
      </c>
      <c r="G2350" s="22">
        <f t="shared" si="81"/>
        <v>2020</v>
      </c>
      <c r="H2350" s="22">
        <f>COUNTIF(B:B,B2350)</f>
        <v>20</v>
      </c>
      <c r="I2350" t="str">
        <f>VLOOKUP(B2350,'controle 2022'!A:D,4,0)</f>
        <v>In dienst</v>
      </c>
    </row>
    <row r="2351" spans="1:9" ht="90">
      <c r="A2351" s="45" t="s">
        <v>23</v>
      </c>
      <c r="B2351" s="27">
        <v>28072</v>
      </c>
      <c r="C2351" s="27" t="str">
        <f>VLOOKUP(B2351,chauffeurslijst!A:B,2,0)</f>
        <v>De Muynck Laurian</v>
      </c>
      <c r="D2351" s="81">
        <v>44287</v>
      </c>
      <c r="E2351" s="38" t="s">
        <v>2371</v>
      </c>
      <c r="F2351" s="38">
        <f t="shared" si="80"/>
        <v>4</v>
      </c>
      <c r="G2351" s="22">
        <f t="shared" si="81"/>
        <v>2021</v>
      </c>
      <c r="H2351" s="22">
        <f>COUNTIF(B:B,B2351)</f>
        <v>20</v>
      </c>
      <c r="I2351" t="str">
        <f>VLOOKUP(B2351,'controle 2022'!A:D,4,0)</f>
        <v>In dienst</v>
      </c>
    </row>
    <row r="2352" spans="1:9" ht="17.25" customHeight="1">
      <c r="A2352" s="45" t="s">
        <v>23</v>
      </c>
      <c r="B2352" s="27">
        <v>28072</v>
      </c>
      <c r="C2352" s="27" t="str">
        <f>VLOOKUP(B2352,chauffeurslijst!A:B,2,0)</f>
        <v>De Muynck Laurian</v>
      </c>
      <c r="D2352" s="81">
        <v>44382</v>
      </c>
      <c r="E2352" s="38" t="s">
        <v>2372</v>
      </c>
      <c r="F2352" s="38">
        <f t="shared" si="80"/>
        <v>7</v>
      </c>
      <c r="G2352" s="22">
        <f t="shared" si="81"/>
        <v>2021</v>
      </c>
      <c r="H2352" s="22">
        <f>COUNTIF(B:B,B2352)</f>
        <v>20</v>
      </c>
      <c r="I2352" t="str">
        <f>VLOOKUP(B2352,'controle 2022'!A:D,4,0)</f>
        <v>In dienst</v>
      </c>
    </row>
    <row r="2353" spans="1:9" ht="20.25" customHeight="1">
      <c r="A2353" s="45" t="s">
        <v>23</v>
      </c>
      <c r="B2353" s="27">
        <v>28072</v>
      </c>
      <c r="C2353" s="27" t="str">
        <f>VLOOKUP(B2353,chauffeurslijst!A:B,2,0)</f>
        <v>De Muynck Laurian</v>
      </c>
      <c r="D2353" s="81">
        <v>44452</v>
      </c>
      <c r="E2353" s="38" t="s">
        <v>2373</v>
      </c>
      <c r="F2353" s="38">
        <f t="shared" si="80"/>
        <v>9</v>
      </c>
      <c r="G2353" s="22">
        <f t="shared" si="81"/>
        <v>2021</v>
      </c>
      <c r="H2353" s="22">
        <f>COUNTIF(B:B,B2353)</f>
        <v>20</v>
      </c>
      <c r="I2353" t="str">
        <f>VLOOKUP(B2353,'controle 2022'!A:D,4,0)</f>
        <v>In dienst</v>
      </c>
    </row>
    <row r="2354" spans="1:9">
      <c r="A2354" s="45" t="s">
        <v>23</v>
      </c>
      <c r="B2354" s="27">
        <v>28072</v>
      </c>
      <c r="C2354" s="27" t="str">
        <f>VLOOKUP(B2354,chauffeurslijst!A:B,2,0)</f>
        <v>De Muynck Laurian</v>
      </c>
      <c r="D2354" s="81">
        <v>44571</v>
      </c>
      <c r="E2354" s="38" t="s">
        <v>2374</v>
      </c>
      <c r="F2354" s="38">
        <f t="shared" si="80"/>
        <v>1</v>
      </c>
      <c r="G2354" s="22">
        <f t="shared" si="81"/>
        <v>2022</v>
      </c>
      <c r="H2354" s="22">
        <f>COUNTIF(B:B,B2354)</f>
        <v>20</v>
      </c>
      <c r="I2354" t="str">
        <f>VLOOKUP(B2354,'controle 2022'!A:D,4,0)</f>
        <v>In dienst</v>
      </c>
    </row>
    <row r="2355" spans="1:9" ht="30">
      <c r="A2355" s="45" t="s">
        <v>23</v>
      </c>
      <c r="B2355" s="27">
        <v>28072</v>
      </c>
      <c r="C2355" s="27" t="str">
        <f>VLOOKUP(B2355,chauffeurslijst!A:B,2,0)</f>
        <v>De Muynck Laurian</v>
      </c>
      <c r="D2355" s="81">
        <v>45315</v>
      </c>
      <c r="E2355" s="38" t="s">
        <v>2375</v>
      </c>
      <c r="F2355" s="38">
        <f t="shared" si="80"/>
        <v>1</v>
      </c>
      <c r="G2355" s="22">
        <f t="shared" si="81"/>
        <v>2024</v>
      </c>
      <c r="H2355" s="22">
        <f>COUNTIF(B:B,B2355)</f>
        <v>20</v>
      </c>
      <c r="I2355" t="str">
        <f>VLOOKUP(B2355,'controle 2022'!A:D,4,0)</f>
        <v>In dienst</v>
      </c>
    </row>
    <row r="2356" spans="1:9" ht="30">
      <c r="A2356" s="45" t="s">
        <v>23</v>
      </c>
      <c r="B2356" s="27">
        <v>28072</v>
      </c>
      <c r="C2356" s="27" t="str">
        <f>VLOOKUP(B2356,chauffeurslijst!A:B,2,0)</f>
        <v>De Muynck Laurian</v>
      </c>
      <c r="D2356" s="81">
        <v>45334</v>
      </c>
      <c r="E2356" s="38" t="s">
        <v>2376</v>
      </c>
      <c r="F2356" s="38">
        <f t="shared" si="80"/>
        <v>2</v>
      </c>
      <c r="G2356" s="22">
        <f t="shared" si="81"/>
        <v>2024</v>
      </c>
      <c r="H2356" s="22">
        <f>COUNTIF(B:B,B2356)</f>
        <v>20</v>
      </c>
      <c r="I2356" t="str">
        <f>VLOOKUP(B2356,'controle 2022'!A:D,4,0)</f>
        <v>In dienst</v>
      </c>
    </row>
    <row r="2357" spans="1:9">
      <c r="A2357" s="45" t="s">
        <v>23</v>
      </c>
      <c r="B2357" s="27">
        <v>28072</v>
      </c>
      <c r="C2357" s="27" t="str">
        <f>VLOOKUP(B2357,chauffeurslijst!A:B,2,0)</f>
        <v>De Muynck Laurian</v>
      </c>
      <c r="D2357" s="81">
        <v>45483</v>
      </c>
      <c r="E2357" s="38" t="s">
        <v>2377</v>
      </c>
      <c r="F2357" s="38">
        <f t="shared" si="80"/>
        <v>7</v>
      </c>
      <c r="G2357" s="22">
        <f t="shared" si="81"/>
        <v>2024</v>
      </c>
      <c r="H2357" s="22">
        <f>COUNTIF(B:B,B2357)</f>
        <v>20</v>
      </c>
      <c r="I2357" t="str">
        <f>VLOOKUP(B2357,'controle 2022'!A:D,4,0)</f>
        <v>In dienst</v>
      </c>
    </row>
    <row r="2358" spans="1:9">
      <c r="A2358" s="45" t="s">
        <v>23</v>
      </c>
      <c r="B2358" s="27">
        <v>28072</v>
      </c>
      <c r="C2358" s="27" t="str">
        <f>VLOOKUP(B2358,chauffeurslijst!A:B,2,0)</f>
        <v>De Muynck Laurian</v>
      </c>
      <c r="D2358" s="81">
        <v>45545</v>
      </c>
      <c r="E2358" s="38" t="s">
        <v>2378</v>
      </c>
      <c r="F2358" s="38">
        <f t="shared" si="80"/>
        <v>9</v>
      </c>
      <c r="G2358" s="22">
        <f t="shared" si="81"/>
        <v>2024</v>
      </c>
      <c r="H2358" s="22">
        <f>COUNTIF(B:B,B2358)</f>
        <v>20</v>
      </c>
      <c r="I2358" t="str">
        <f>VLOOKUP(B2358,'controle 2022'!A:D,4,0)</f>
        <v>In dienst</v>
      </c>
    </row>
    <row r="2359" spans="1:9">
      <c r="A2359" s="45" t="s">
        <v>23</v>
      </c>
      <c r="B2359" s="27">
        <v>28072</v>
      </c>
      <c r="C2359" s="27" t="str">
        <f>VLOOKUP(B2359,chauffeurslijst!A:B,2,0)</f>
        <v>De Muynck Laurian</v>
      </c>
      <c r="D2359" s="81">
        <v>45608</v>
      </c>
      <c r="E2359" s="38" t="s">
        <v>2379</v>
      </c>
      <c r="F2359" s="38">
        <f t="shared" si="80"/>
        <v>11</v>
      </c>
      <c r="G2359" s="22">
        <f t="shared" si="81"/>
        <v>2024</v>
      </c>
      <c r="H2359" s="22">
        <f>COUNTIF(B:B,B2359)</f>
        <v>20</v>
      </c>
      <c r="I2359" t="str">
        <f>VLOOKUP(B2359,'controle 2022'!A:D,4,0)</f>
        <v>In dienst</v>
      </c>
    </row>
    <row r="2360" spans="1:9" ht="30">
      <c r="A2360" s="45" t="s">
        <v>23</v>
      </c>
      <c r="B2360" s="27">
        <v>28072</v>
      </c>
      <c r="C2360" s="27" t="str">
        <f>VLOOKUP(B2360,chauffeurslijst!A:B,2,0)</f>
        <v>De Muynck Laurian</v>
      </c>
      <c r="D2360" s="81">
        <v>45727</v>
      </c>
      <c r="E2360" s="38" t="s">
        <v>2380</v>
      </c>
      <c r="F2360" s="38">
        <f t="shared" si="80"/>
        <v>3</v>
      </c>
      <c r="G2360" s="22">
        <f t="shared" si="81"/>
        <v>2025</v>
      </c>
      <c r="H2360" s="22">
        <f>COUNTIF(B:B,B2360)</f>
        <v>20</v>
      </c>
      <c r="I2360" t="str">
        <f>VLOOKUP(B2360,'controle 2022'!A:D,4,0)</f>
        <v>In dienst</v>
      </c>
    </row>
    <row r="2361" spans="1:9" ht="30">
      <c r="A2361" s="45" t="s">
        <v>23</v>
      </c>
      <c r="B2361" s="27">
        <v>28072</v>
      </c>
      <c r="C2361" s="27" t="str">
        <f>VLOOKUP(B2361,chauffeurslijst!A:B,2,0)</f>
        <v>De Muynck Laurian</v>
      </c>
      <c r="D2361" s="81">
        <v>45818</v>
      </c>
      <c r="E2361" s="38" t="s">
        <v>2381</v>
      </c>
      <c r="F2361" s="38">
        <f t="shared" si="80"/>
        <v>6</v>
      </c>
      <c r="G2361" s="22">
        <f t="shared" si="81"/>
        <v>2025</v>
      </c>
      <c r="H2361" s="22">
        <f>COUNTIF(B:B,B2361)</f>
        <v>20</v>
      </c>
      <c r="I2361" t="str">
        <f>VLOOKUP(B2361,'controle 2022'!A:D,4,0)</f>
        <v>In dienst</v>
      </c>
    </row>
    <row r="2362" spans="1:9" ht="75">
      <c r="A2362" s="45" t="s">
        <v>23</v>
      </c>
      <c r="B2362" s="27">
        <v>28072</v>
      </c>
      <c r="C2362" s="27" t="str">
        <f>VLOOKUP(B2362,chauffeurslijst!A:B,2,0)</f>
        <v>De Muynck Laurian</v>
      </c>
      <c r="D2362" s="81">
        <v>45840</v>
      </c>
      <c r="E2362" s="38" t="s">
        <v>2382</v>
      </c>
      <c r="F2362" s="38">
        <f t="shared" si="80"/>
        <v>7</v>
      </c>
      <c r="G2362" s="22">
        <f t="shared" si="81"/>
        <v>2025</v>
      </c>
      <c r="H2362" s="22">
        <f>COUNTIF(B:B,B2362)</f>
        <v>20</v>
      </c>
      <c r="I2362" t="str">
        <f>VLOOKUP(B2362,'controle 2022'!A:D,4,0)</f>
        <v>In dienst</v>
      </c>
    </row>
    <row r="2363" spans="1:9" ht="45">
      <c r="A2363" s="45" t="s">
        <v>23</v>
      </c>
      <c r="B2363" s="27">
        <v>28072</v>
      </c>
      <c r="C2363" s="27" t="str">
        <f>VLOOKUP(B2363,chauffeurslijst!A:B,2,0)</f>
        <v>De Muynck Laurian</v>
      </c>
      <c r="D2363" s="81">
        <v>45881</v>
      </c>
      <c r="E2363" s="38" t="s">
        <v>2383</v>
      </c>
      <c r="F2363" s="38">
        <f t="shared" si="80"/>
        <v>8</v>
      </c>
      <c r="G2363" s="22">
        <f t="shared" si="81"/>
        <v>2025</v>
      </c>
      <c r="H2363" s="22">
        <f>COUNTIF(B:B,B2363)</f>
        <v>20</v>
      </c>
      <c r="I2363" t="str">
        <f>VLOOKUP(B2363,'controle 2022'!A:D,4,0)</f>
        <v>In dienst</v>
      </c>
    </row>
    <row r="2364" spans="1:9" ht="30">
      <c r="A2364" s="45" t="s">
        <v>23</v>
      </c>
      <c r="B2364" s="27">
        <v>28072</v>
      </c>
      <c r="C2364" s="27" t="str">
        <f>VLOOKUP(B2364,chauffeurslijst!A:B,2,0)</f>
        <v>De Muynck Laurian</v>
      </c>
      <c r="D2364" s="81">
        <v>45938</v>
      </c>
      <c r="E2364" s="38" t="s">
        <v>2384</v>
      </c>
      <c r="F2364" s="38">
        <f t="shared" si="80"/>
        <v>10</v>
      </c>
      <c r="G2364" s="22">
        <f t="shared" si="81"/>
        <v>2025</v>
      </c>
    </row>
    <row r="2365" spans="1:9" ht="45">
      <c r="A2365" s="45" t="s">
        <v>23</v>
      </c>
      <c r="B2365" s="27">
        <v>28072</v>
      </c>
      <c r="C2365" s="27" t="str">
        <f>VLOOKUP(B2365,chauffeurslijst!A:B,2,0)</f>
        <v>De Muynck Laurian</v>
      </c>
      <c r="D2365" s="81">
        <v>46007</v>
      </c>
      <c r="E2365" s="38" t="s">
        <v>2385</v>
      </c>
    </row>
    <row r="2366" spans="1:9" ht="45">
      <c r="A2366" s="45" t="s">
        <v>23</v>
      </c>
      <c r="B2366" s="27">
        <v>28072</v>
      </c>
      <c r="C2366" s="27" t="str">
        <f>VLOOKUP(B2366,chauffeurslijst!A:B,2,0)</f>
        <v>De Muynck Laurian</v>
      </c>
      <c r="D2366" s="81">
        <v>45663</v>
      </c>
      <c r="E2366" s="89" t="s">
        <v>2386</v>
      </c>
    </row>
    <row r="2367" spans="1:9">
      <c r="A2367" s="45" t="s">
        <v>65</v>
      </c>
      <c r="B2367" s="27">
        <v>28165</v>
      </c>
      <c r="C2367" s="27" t="str">
        <f>VLOOKUP(B2367,chauffeurslijst!A:B,2,0)</f>
        <v>De Pauw Kurt</v>
      </c>
      <c r="D2367" s="81">
        <v>41862</v>
      </c>
      <c r="E2367" s="57">
        <v>3</v>
      </c>
      <c r="F2367" s="38">
        <f t="shared" ref="F2367:F2430" si="82">MONTH(D2367)</f>
        <v>8</v>
      </c>
      <c r="G2367" s="22">
        <f t="shared" ref="G2367:G2430" si="83">YEAR(D2367)</f>
        <v>2014</v>
      </c>
      <c r="H2367" s="22">
        <f>COUNTIF(B:B,B2367)</f>
        <v>6</v>
      </c>
      <c r="I2367" t="str">
        <f>VLOOKUP(B2367,'controle 2022'!A:D,4,0)</f>
        <v>In dienst</v>
      </c>
    </row>
    <row r="2368" spans="1:9">
      <c r="A2368" s="47" t="s">
        <v>38</v>
      </c>
      <c r="B2368" s="27">
        <v>28165</v>
      </c>
      <c r="C2368" s="27" t="str">
        <f>VLOOKUP(B2368,chauffeurslijst!A:B,2,0)</f>
        <v>De Pauw Kurt</v>
      </c>
      <c r="D2368" s="81">
        <v>41862</v>
      </c>
      <c r="E2368" s="41" t="s">
        <v>2387</v>
      </c>
      <c r="F2368" s="38">
        <f t="shared" si="82"/>
        <v>8</v>
      </c>
      <c r="G2368" s="22">
        <f t="shared" si="83"/>
        <v>2014</v>
      </c>
      <c r="H2368" s="22">
        <f>COUNTIF(B:B,B2368)</f>
        <v>6</v>
      </c>
      <c r="I2368" t="str">
        <f>VLOOKUP(B2368,'controle 2022'!A:D,4,0)</f>
        <v>In dienst</v>
      </c>
    </row>
    <row r="2369" spans="1:9">
      <c r="A2369" s="45" t="s">
        <v>14</v>
      </c>
      <c r="B2369" s="27">
        <v>28165</v>
      </c>
      <c r="C2369" s="27" t="str">
        <f>VLOOKUP(B2369,chauffeurslijst!A:B,2,0)</f>
        <v>De Pauw Kurt</v>
      </c>
      <c r="D2369" s="81">
        <v>42032</v>
      </c>
      <c r="E2369" s="35" t="s">
        <v>2388</v>
      </c>
      <c r="F2369" s="38">
        <f t="shared" si="82"/>
        <v>1</v>
      </c>
      <c r="G2369" s="22">
        <f t="shared" si="83"/>
        <v>2015</v>
      </c>
      <c r="H2369" s="22">
        <f>COUNTIF(B:B,B2369)</f>
        <v>6</v>
      </c>
      <c r="I2369" t="str">
        <f>VLOOKUP(B2369,'controle 2022'!A:D,4,0)</f>
        <v>In dienst</v>
      </c>
    </row>
    <row r="2370" spans="1:9">
      <c r="A2370" s="45" t="s">
        <v>9</v>
      </c>
      <c r="B2370" s="27">
        <v>28165</v>
      </c>
      <c r="C2370" s="27" t="str">
        <f>VLOOKUP(B2370,chauffeurslijst!A:B,2,0)</f>
        <v>De Pauw Kurt</v>
      </c>
      <c r="D2370" s="81">
        <v>42759</v>
      </c>
      <c r="E2370" s="38" t="s">
        <v>22</v>
      </c>
      <c r="F2370" s="38">
        <f t="shared" si="82"/>
        <v>1</v>
      </c>
      <c r="G2370" s="22">
        <f t="shared" si="83"/>
        <v>2017</v>
      </c>
      <c r="H2370" s="22">
        <f>COUNTIF(B:B,B2370)</f>
        <v>6</v>
      </c>
      <c r="I2370" t="str">
        <f>VLOOKUP(B2370,'controle 2022'!A:D,4,0)</f>
        <v>In dienst</v>
      </c>
    </row>
    <row r="2371" spans="1:9">
      <c r="A2371" s="45" t="s">
        <v>23</v>
      </c>
      <c r="B2371" s="27">
        <v>28165</v>
      </c>
      <c r="C2371" s="27" t="s">
        <v>2389</v>
      </c>
      <c r="D2371" s="81">
        <v>43592</v>
      </c>
      <c r="E2371" s="38" t="s">
        <v>2390</v>
      </c>
      <c r="F2371" s="38">
        <f t="shared" si="82"/>
        <v>5</v>
      </c>
      <c r="G2371" s="22">
        <f t="shared" si="83"/>
        <v>2019</v>
      </c>
      <c r="H2371" s="22">
        <f>COUNTIF(B:B,B2371)</f>
        <v>6</v>
      </c>
      <c r="I2371" t="str">
        <f>VLOOKUP(B2371,'controle 2022'!A:D,4,0)</f>
        <v>In dienst</v>
      </c>
    </row>
    <row r="2372" spans="1:9" ht="30">
      <c r="A2372" s="45" t="s">
        <v>883</v>
      </c>
      <c r="B2372" s="27">
        <v>28165</v>
      </c>
      <c r="C2372" s="27" t="s">
        <v>2389</v>
      </c>
      <c r="D2372" s="81">
        <v>45583</v>
      </c>
      <c r="E2372" s="38" t="s">
        <v>2391</v>
      </c>
      <c r="F2372" s="38">
        <f t="shared" si="82"/>
        <v>10</v>
      </c>
      <c r="G2372" s="22">
        <f t="shared" si="83"/>
        <v>2024</v>
      </c>
      <c r="H2372" s="22">
        <f>COUNTIF(B:B,B2372)</f>
        <v>6</v>
      </c>
      <c r="I2372" t="str">
        <f>VLOOKUP(B2372,'controle 2022'!A:D,4,0)</f>
        <v>In dienst</v>
      </c>
    </row>
    <row r="2373" spans="1:9">
      <c r="A2373" s="45" t="s">
        <v>14</v>
      </c>
      <c r="B2373" s="27">
        <v>28168</v>
      </c>
      <c r="C2373" s="27" t="str">
        <f>VLOOKUP(B2373,chauffeurslijst!A:B,2,0)</f>
        <v>Hofman Marnix</v>
      </c>
      <c r="D2373" s="81">
        <v>40462</v>
      </c>
      <c r="E2373" s="35" t="s">
        <v>2392</v>
      </c>
      <c r="F2373" s="38">
        <f t="shared" si="82"/>
        <v>10</v>
      </c>
      <c r="G2373" s="22">
        <f t="shared" si="83"/>
        <v>2010</v>
      </c>
      <c r="H2373" s="22">
        <f>COUNTIF(B:B,B2373)</f>
        <v>40</v>
      </c>
      <c r="I2373" t="str">
        <f>VLOOKUP(B2373,'controle 2022'!A:D,4,0)</f>
        <v>In dienst</v>
      </c>
    </row>
    <row r="2374" spans="1:9" ht="45">
      <c r="A2374" s="45" t="s">
        <v>199</v>
      </c>
      <c r="B2374" s="27">
        <v>28168</v>
      </c>
      <c r="C2374" s="27" t="str">
        <f>VLOOKUP(B2374,chauffeurslijst!A:B,2,0)</f>
        <v>Hofman Marnix</v>
      </c>
      <c r="D2374" s="81">
        <v>41648</v>
      </c>
      <c r="E2374" s="38" t="s">
        <v>2393</v>
      </c>
      <c r="F2374" s="38">
        <f t="shared" si="82"/>
        <v>1</v>
      </c>
      <c r="G2374" s="22">
        <f t="shared" si="83"/>
        <v>2014</v>
      </c>
      <c r="H2374" s="22">
        <f>COUNTIF(B:B,B2374)</f>
        <v>40</v>
      </c>
      <c r="I2374" t="str">
        <f>VLOOKUP(B2374,'controle 2022'!A:D,4,0)</f>
        <v>In dienst</v>
      </c>
    </row>
    <row r="2375" spans="1:9">
      <c r="A2375" s="45" t="s">
        <v>14</v>
      </c>
      <c r="B2375" s="27">
        <v>28168</v>
      </c>
      <c r="C2375" s="27" t="str">
        <f>VLOOKUP(B2375,chauffeurslijst!A:B,2,0)</f>
        <v>Hofman Marnix</v>
      </c>
      <c r="D2375" s="81">
        <v>41740</v>
      </c>
      <c r="E2375" s="35" t="s">
        <v>2394</v>
      </c>
      <c r="F2375" s="38">
        <f t="shared" si="82"/>
        <v>4</v>
      </c>
      <c r="G2375" s="22">
        <f t="shared" si="83"/>
        <v>2014</v>
      </c>
      <c r="H2375" s="22">
        <f>COUNTIF(B:B,B2375)</f>
        <v>40</v>
      </c>
      <c r="I2375" t="str">
        <f>VLOOKUP(B2375,'controle 2022'!A:D,4,0)</f>
        <v>In dienst</v>
      </c>
    </row>
    <row r="2376" spans="1:9">
      <c r="A2376" s="45" t="s">
        <v>65</v>
      </c>
      <c r="B2376" s="27">
        <v>28168</v>
      </c>
      <c r="C2376" s="27" t="str">
        <f>VLOOKUP(B2376,chauffeurslijst!A:B,2,0)</f>
        <v>Hofman Marnix</v>
      </c>
      <c r="D2376" s="81">
        <v>41740</v>
      </c>
      <c r="E2376" s="57">
        <v>41740</v>
      </c>
      <c r="F2376" s="38">
        <f t="shared" si="82"/>
        <v>4</v>
      </c>
      <c r="G2376" s="22">
        <f t="shared" si="83"/>
        <v>2014</v>
      </c>
      <c r="H2376" s="22">
        <f>COUNTIF(B:B,B2376)</f>
        <v>40</v>
      </c>
      <c r="I2376" t="str">
        <f>VLOOKUP(B2376,'controle 2022'!A:D,4,0)</f>
        <v>In dienst</v>
      </c>
    </row>
    <row r="2377" spans="1:9">
      <c r="A2377" s="45" t="s">
        <v>14</v>
      </c>
      <c r="B2377" s="27">
        <v>28168</v>
      </c>
      <c r="C2377" s="27" t="str">
        <f>VLOOKUP(B2377,chauffeurslijst!A:B,2,0)</f>
        <v>Hofman Marnix</v>
      </c>
      <c r="D2377" s="81">
        <v>41791</v>
      </c>
      <c r="E2377" s="35" t="s">
        <v>1198</v>
      </c>
      <c r="F2377" s="38">
        <f t="shared" si="82"/>
        <v>6</v>
      </c>
      <c r="G2377" s="22">
        <f t="shared" si="83"/>
        <v>2014</v>
      </c>
      <c r="H2377" s="22">
        <f>COUNTIF(B:B,B2377)</f>
        <v>40</v>
      </c>
      <c r="I2377" t="str">
        <f>VLOOKUP(B2377,'controle 2022'!A:D,4,0)</f>
        <v>In dienst</v>
      </c>
    </row>
    <row r="2378" spans="1:9">
      <c r="A2378" s="45" t="s">
        <v>14</v>
      </c>
      <c r="B2378" s="27">
        <v>28168</v>
      </c>
      <c r="C2378" s="27" t="str">
        <f>VLOOKUP(B2378,chauffeurslijst!A:B,2,0)</f>
        <v>Hofman Marnix</v>
      </c>
      <c r="D2378" s="81">
        <v>41830</v>
      </c>
      <c r="E2378" s="35" t="s">
        <v>2395</v>
      </c>
      <c r="F2378" s="38">
        <f t="shared" si="82"/>
        <v>7</v>
      </c>
      <c r="G2378" s="22">
        <f t="shared" si="83"/>
        <v>2014</v>
      </c>
      <c r="H2378" s="22">
        <f>COUNTIF(B:B,B2378)</f>
        <v>40</v>
      </c>
      <c r="I2378" t="str">
        <f>VLOOKUP(B2378,'controle 2022'!A:D,4,0)</f>
        <v>In dienst</v>
      </c>
    </row>
    <row r="2379" spans="1:9">
      <c r="A2379" s="45" t="s">
        <v>14</v>
      </c>
      <c r="B2379" s="27">
        <v>28168</v>
      </c>
      <c r="C2379" s="27" t="str">
        <f>VLOOKUP(B2379,chauffeurslijst!A:B,2,0)</f>
        <v>Hofman Marnix</v>
      </c>
      <c r="D2379" s="81">
        <v>41869</v>
      </c>
      <c r="E2379" s="35" t="s">
        <v>1219</v>
      </c>
      <c r="F2379" s="38">
        <f t="shared" si="82"/>
        <v>8</v>
      </c>
      <c r="G2379" s="22">
        <f t="shared" si="83"/>
        <v>2014</v>
      </c>
      <c r="H2379" s="22">
        <f>COUNTIF(B:B,B2379)</f>
        <v>40</v>
      </c>
      <c r="I2379" t="str">
        <f>VLOOKUP(B2379,'controle 2022'!A:D,4,0)</f>
        <v>In dienst</v>
      </c>
    </row>
    <row r="2380" spans="1:9">
      <c r="A2380" s="45" t="s">
        <v>14</v>
      </c>
      <c r="B2380" s="27">
        <v>28168</v>
      </c>
      <c r="C2380" s="27" t="str">
        <f>VLOOKUP(B2380,chauffeurslijst!A:B,2,0)</f>
        <v>Hofman Marnix</v>
      </c>
      <c r="D2380" s="81">
        <v>41906</v>
      </c>
      <c r="E2380" s="35" t="s">
        <v>2396</v>
      </c>
      <c r="F2380" s="38">
        <f t="shared" si="82"/>
        <v>9</v>
      </c>
      <c r="G2380" s="22">
        <f t="shared" si="83"/>
        <v>2014</v>
      </c>
      <c r="H2380" s="22">
        <f>COUNTIF(B:B,B2380)</f>
        <v>40</v>
      </c>
      <c r="I2380" t="str">
        <f>VLOOKUP(B2380,'controle 2022'!A:D,4,0)</f>
        <v>In dienst</v>
      </c>
    </row>
    <row r="2381" spans="1:9">
      <c r="A2381" s="45" t="s">
        <v>65</v>
      </c>
      <c r="B2381" s="27">
        <v>28168</v>
      </c>
      <c r="C2381" s="27" t="str">
        <f>VLOOKUP(B2381,chauffeurslijst!A:B,2,0)</f>
        <v>Hofman Marnix</v>
      </c>
      <c r="D2381" s="81">
        <v>41906</v>
      </c>
      <c r="E2381" s="38" t="s">
        <v>2397</v>
      </c>
      <c r="F2381" s="38">
        <f t="shared" si="82"/>
        <v>9</v>
      </c>
      <c r="G2381" s="22">
        <f t="shared" si="83"/>
        <v>2014</v>
      </c>
      <c r="H2381" s="22">
        <f>COUNTIF(B:B,B2381)</f>
        <v>40</v>
      </c>
      <c r="I2381" t="str">
        <f>VLOOKUP(B2381,'controle 2022'!A:D,4,0)</f>
        <v>In dienst</v>
      </c>
    </row>
    <row r="2382" spans="1:9">
      <c r="A2382" s="45" t="s">
        <v>14</v>
      </c>
      <c r="B2382" s="27">
        <v>28168</v>
      </c>
      <c r="C2382" s="27" t="str">
        <f>VLOOKUP(B2382,chauffeurslijst!A:B,2,0)</f>
        <v>Hofman Marnix</v>
      </c>
      <c r="D2382" s="81">
        <v>41942</v>
      </c>
      <c r="E2382" s="35" t="s">
        <v>2398</v>
      </c>
      <c r="F2382" s="38">
        <f t="shared" si="82"/>
        <v>10</v>
      </c>
      <c r="G2382" s="22">
        <f t="shared" si="83"/>
        <v>2014</v>
      </c>
      <c r="H2382" s="22">
        <f>COUNTIF(B:B,B2382)</f>
        <v>40</v>
      </c>
      <c r="I2382" t="str">
        <f>VLOOKUP(B2382,'controle 2022'!A:D,4,0)</f>
        <v>In dienst</v>
      </c>
    </row>
    <row r="2383" spans="1:9" ht="45">
      <c r="A2383" s="45" t="s">
        <v>14</v>
      </c>
      <c r="B2383" s="27">
        <v>28168</v>
      </c>
      <c r="C2383" s="27" t="str">
        <f>VLOOKUP(B2383,chauffeurslijst!A:B,2,0)</f>
        <v>Hofman Marnix</v>
      </c>
      <c r="D2383" s="81">
        <v>42127</v>
      </c>
      <c r="E2383" s="35" t="s">
        <v>2399</v>
      </c>
      <c r="F2383" s="38">
        <f t="shared" si="82"/>
        <v>5</v>
      </c>
      <c r="G2383" s="22">
        <f t="shared" si="83"/>
        <v>2015</v>
      </c>
      <c r="H2383" s="22">
        <f>COUNTIF(B:B,B2383)</f>
        <v>40</v>
      </c>
      <c r="I2383" t="str">
        <f>VLOOKUP(B2383,'controle 2022'!A:D,4,0)</f>
        <v>In dienst</v>
      </c>
    </row>
    <row r="2384" spans="1:9">
      <c r="A2384" s="45" t="s">
        <v>14</v>
      </c>
      <c r="B2384" s="27">
        <v>28168</v>
      </c>
      <c r="C2384" s="27" t="str">
        <f>VLOOKUP(B2384,chauffeurslijst!A:B,2,0)</f>
        <v>Hofman Marnix</v>
      </c>
      <c r="D2384" s="81">
        <v>42296</v>
      </c>
      <c r="E2384" s="35" t="s">
        <v>2400</v>
      </c>
      <c r="F2384" s="38">
        <f t="shared" si="82"/>
        <v>10</v>
      </c>
      <c r="G2384" s="22">
        <f t="shared" si="83"/>
        <v>2015</v>
      </c>
      <c r="H2384" s="22">
        <f>COUNTIF(B:B,B2384)</f>
        <v>40</v>
      </c>
      <c r="I2384" t="str">
        <f>VLOOKUP(B2384,'controle 2022'!A:D,4,0)</f>
        <v>In dienst</v>
      </c>
    </row>
    <row r="2385" spans="1:9">
      <c r="A2385" s="45" t="s">
        <v>14</v>
      </c>
      <c r="B2385" s="27">
        <v>28168</v>
      </c>
      <c r="C2385" s="27" t="str">
        <f>VLOOKUP(B2385,chauffeurslijst!A:B,2,0)</f>
        <v>Hofman Marnix</v>
      </c>
      <c r="D2385" s="81">
        <v>42348</v>
      </c>
      <c r="E2385" s="35" t="s">
        <v>1940</v>
      </c>
      <c r="F2385" s="38">
        <f t="shared" si="82"/>
        <v>12</v>
      </c>
      <c r="G2385" s="22">
        <f t="shared" si="83"/>
        <v>2015</v>
      </c>
      <c r="H2385" s="22">
        <f>COUNTIF(B:B,B2385)</f>
        <v>40</v>
      </c>
      <c r="I2385" t="str">
        <f>VLOOKUP(B2385,'controle 2022'!A:D,4,0)</f>
        <v>In dienst</v>
      </c>
    </row>
    <row r="2386" spans="1:9">
      <c r="A2386" s="45" t="s">
        <v>153</v>
      </c>
      <c r="B2386" s="27">
        <v>28168</v>
      </c>
      <c r="C2386" s="27" t="str">
        <f>VLOOKUP(B2386,chauffeurslijst!A:B,2,0)</f>
        <v>Hofman Marnix</v>
      </c>
      <c r="D2386" s="81">
        <v>42496</v>
      </c>
      <c r="E2386" s="38" t="s">
        <v>2401</v>
      </c>
      <c r="F2386" s="38">
        <f t="shared" si="82"/>
        <v>5</v>
      </c>
      <c r="G2386" s="22">
        <f t="shared" si="83"/>
        <v>2016</v>
      </c>
      <c r="H2386" s="22">
        <f>COUNTIF(B:B,B2386)</f>
        <v>40</v>
      </c>
      <c r="I2386" t="str">
        <f>VLOOKUP(B2386,'controle 2022'!A:D,4,0)</f>
        <v>In dienst</v>
      </c>
    </row>
    <row r="2387" spans="1:9">
      <c r="A2387" s="45" t="s">
        <v>38</v>
      </c>
      <c r="B2387" s="27">
        <v>28168</v>
      </c>
      <c r="C2387" s="27" t="str">
        <f>VLOOKUP(B2387,chauffeurslijst!A:B,2,0)</f>
        <v>Hofman Marnix</v>
      </c>
      <c r="D2387" s="81">
        <v>42634</v>
      </c>
      <c r="E2387" s="38" t="s">
        <v>2402</v>
      </c>
      <c r="F2387" s="38">
        <f t="shared" si="82"/>
        <v>9</v>
      </c>
      <c r="G2387" s="22">
        <f t="shared" si="83"/>
        <v>2016</v>
      </c>
      <c r="H2387" s="22">
        <f>COUNTIF(B:B,B2387)</f>
        <v>40</v>
      </c>
      <c r="I2387" t="str">
        <f>VLOOKUP(B2387,'controle 2022'!A:D,4,0)</f>
        <v>In dienst</v>
      </c>
    </row>
    <row r="2388" spans="1:9" ht="270">
      <c r="A2388" s="45" t="s">
        <v>153</v>
      </c>
      <c r="B2388" s="27">
        <v>28168</v>
      </c>
      <c r="C2388" s="27" t="str">
        <f>VLOOKUP(B2388,chauffeurslijst!A:B,2,0)</f>
        <v>Hofman Marnix</v>
      </c>
      <c r="D2388" s="81">
        <v>43126</v>
      </c>
      <c r="E2388" s="38" t="s">
        <v>2403</v>
      </c>
      <c r="F2388" s="38">
        <f t="shared" si="82"/>
        <v>1</v>
      </c>
      <c r="G2388" s="22">
        <f t="shared" si="83"/>
        <v>2018</v>
      </c>
      <c r="H2388" s="22">
        <f>COUNTIF(B:B,B2388)</f>
        <v>40</v>
      </c>
      <c r="I2388" t="str">
        <f>VLOOKUP(B2388,'controle 2022'!A:D,4,0)</f>
        <v>In dienst</v>
      </c>
    </row>
    <row r="2389" spans="1:9">
      <c r="A2389" s="45" t="s">
        <v>38</v>
      </c>
      <c r="B2389" s="27">
        <v>28168</v>
      </c>
      <c r="C2389" s="27" t="str">
        <f>VLOOKUP(B2389,chauffeurslijst!A:B,2,0)</f>
        <v>Hofman Marnix</v>
      </c>
      <c r="D2389" s="81">
        <v>43711</v>
      </c>
      <c r="E2389" s="38" t="s">
        <v>2404</v>
      </c>
      <c r="F2389" s="38">
        <f t="shared" si="82"/>
        <v>9</v>
      </c>
      <c r="G2389" s="22">
        <f t="shared" si="83"/>
        <v>2019</v>
      </c>
      <c r="H2389" s="22">
        <f>COUNTIF(B:B,B2389)</f>
        <v>40</v>
      </c>
      <c r="I2389" t="str">
        <f>VLOOKUP(B2389,'controle 2022'!A:D,4,0)</f>
        <v>In dienst</v>
      </c>
    </row>
    <row r="2390" spans="1:9" ht="60">
      <c r="A2390" s="45" t="s">
        <v>77</v>
      </c>
      <c r="B2390" s="27">
        <v>28168</v>
      </c>
      <c r="C2390" s="27" t="s">
        <v>2405</v>
      </c>
      <c r="D2390" s="81">
        <v>43794</v>
      </c>
      <c r="E2390" s="38" t="s">
        <v>2406</v>
      </c>
      <c r="F2390" s="38">
        <f t="shared" si="82"/>
        <v>11</v>
      </c>
      <c r="G2390" s="22">
        <f t="shared" si="83"/>
        <v>2019</v>
      </c>
      <c r="H2390" s="22">
        <f>COUNTIF(B:B,B2390)</f>
        <v>40</v>
      </c>
      <c r="I2390" t="str">
        <f>VLOOKUP(B2390,'controle 2022'!A:D,4,0)</f>
        <v>In dienst</v>
      </c>
    </row>
    <row r="2391" spans="1:9">
      <c r="A2391" s="45" t="s">
        <v>77</v>
      </c>
      <c r="B2391" s="27">
        <v>28168</v>
      </c>
      <c r="C2391" s="27" t="s">
        <v>2405</v>
      </c>
      <c r="D2391" s="81">
        <v>43851</v>
      </c>
      <c r="E2391" s="41" t="s">
        <v>2407</v>
      </c>
      <c r="F2391" s="38">
        <f t="shared" si="82"/>
        <v>1</v>
      </c>
      <c r="G2391" s="22">
        <f t="shared" si="83"/>
        <v>2020</v>
      </c>
      <c r="H2391" s="22">
        <f>COUNTIF(B:B,B2391)</f>
        <v>40</v>
      </c>
      <c r="I2391" t="str">
        <f>VLOOKUP(B2391,'controle 2022'!A:D,4,0)</f>
        <v>In dienst</v>
      </c>
    </row>
    <row r="2392" spans="1:9">
      <c r="A2392" s="47" t="s">
        <v>11</v>
      </c>
      <c r="B2392" s="27">
        <v>28168</v>
      </c>
      <c r="C2392" s="27" t="s">
        <v>2405</v>
      </c>
      <c r="D2392" s="81">
        <v>43979</v>
      </c>
      <c r="E2392" s="41" t="s">
        <v>2408</v>
      </c>
      <c r="F2392" s="38">
        <f t="shared" si="82"/>
        <v>5</v>
      </c>
      <c r="G2392" s="22">
        <f t="shared" si="83"/>
        <v>2020</v>
      </c>
      <c r="H2392" s="22">
        <f>COUNTIF(B:B,B2392)</f>
        <v>40</v>
      </c>
      <c r="I2392" t="str">
        <f>VLOOKUP(B2392,'controle 2022'!A:D,4,0)</f>
        <v>In dienst</v>
      </c>
    </row>
    <row r="2393" spans="1:9">
      <c r="A2393" s="47" t="s">
        <v>199</v>
      </c>
      <c r="B2393" s="27">
        <v>28168</v>
      </c>
      <c r="C2393" s="27" t="s">
        <v>2405</v>
      </c>
      <c r="D2393" s="81">
        <v>44018</v>
      </c>
      <c r="E2393" s="41" t="s">
        <v>2409</v>
      </c>
      <c r="F2393" s="38">
        <f t="shared" si="82"/>
        <v>7</v>
      </c>
      <c r="G2393" s="22">
        <f t="shared" si="83"/>
        <v>2020</v>
      </c>
      <c r="H2393" s="22">
        <f>COUNTIF(B:B,B2393)</f>
        <v>40</v>
      </c>
      <c r="I2393" t="str">
        <f>VLOOKUP(B2393,'controle 2022'!A:D,4,0)</f>
        <v>In dienst</v>
      </c>
    </row>
    <row r="2394" spans="1:9" ht="30">
      <c r="A2394" s="47" t="s">
        <v>11</v>
      </c>
      <c r="B2394" s="27">
        <v>28168</v>
      </c>
      <c r="C2394" s="27" t="s">
        <v>2405</v>
      </c>
      <c r="D2394" s="81">
        <v>44021</v>
      </c>
      <c r="E2394" s="41" t="s">
        <v>2410</v>
      </c>
      <c r="F2394" s="38">
        <f t="shared" si="82"/>
        <v>7</v>
      </c>
      <c r="G2394" s="22">
        <f t="shared" si="83"/>
        <v>2020</v>
      </c>
      <c r="H2394" s="22">
        <f>COUNTIF(B:B,B2394)</f>
        <v>40</v>
      </c>
      <c r="I2394" t="str">
        <f>VLOOKUP(B2394,'controle 2022'!A:D,4,0)</f>
        <v>In dienst</v>
      </c>
    </row>
    <row r="2395" spans="1:9" ht="60">
      <c r="A2395" s="47" t="s">
        <v>981</v>
      </c>
      <c r="B2395" s="27">
        <v>28168</v>
      </c>
      <c r="C2395" s="27" t="s">
        <v>2405</v>
      </c>
      <c r="D2395" s="81">
        <v>44070</v>
      </c>
      <c r="E2395" s="41" t="s">
        <v>2411</v>
      </c>
      <c r="F2395" s="38">
        <f t="shared" si="82"/>
        <v>8</v>
      </c>
      <c r="G2395" s="22">
        <f t="shared" si="83"/>
        <v>2020</v>
      </c>
      <c r="H2395" s="22">
        <f>COUNTIF(B:B,B2395)</f>
        <v>40</v>
      </c>
      <c r="I2395" t="str">
        <f>VLOOKUP(B2395,'controle 2022'!A:D,4,0)</f>
        <v>In dienst</v>
      </c>
    </row>
    <row r="2396" spans="1:9" ht="75">
      <c r="A2396" s="47" t="s">
        <v>1895</v>
      </c>
      <c r="B2396" s="27">
        <v>28168</v>
      </c>
      <c r="C2396" s="27" t="s">
        <v>2405</v>
      </c>
      <c r="D2396" s="81">
        <v>44082</v>
      </c>
      <c r="E2396" s="41" t="s">
        <v>2412</v>
      </c>
      <c r="F2396" s="38">
        <f t="shared" si="82"/>
        <v>9</v>
      </c>
      <c r="G2396" s="22">
        <f t="shared" si="83"/>
        <v>2020</v>
      </c>
      <c r="H2396" s="22">
        <f>COUNTIF(B:B,B2396)</f>
        <v>40</v>
      </c>
      <c r="I2396" t="str">
        <f>VLOOKUP(B2396,'controle 2022'!A:D,4,0)</f>
        <v>In dienst</v>
      </c>
    </row>
    <row r="2397" spans="1:9" ht="60">
      <c r="A2397" s="47" t="s">
        <v>1184</v>
      </c>
      <c r="B2397" s="27">
        <v>28168</v>
      </c>
      <c r="C2397" s="27" t="s">
        <v>2405</v>
      </c>
      <c r="D2397" s="81">
        <v>44314</v>
      </c>
      <c r="E2397" s="41" t="s">
        <v>2413</v>
      </c>
      <c r="F2397" s="38">
        <f t="shared" si="82"/>
        <v>4</v>
      </c>
      <c r="G2397" s="22">
        <f t="shared" si="83"/>
        <v>2021</v>
      </c>
      <c r="H2397" s="22">
        <f>COUNTIF(B:B,B2397)</f>
        <v>40</v>
      </c>
      <c r="I2397" t="str">
        <f>VLOOKUP(B2397,'controle 2022'!A:D,4,0)</f>
        <v>In dienst</v>
      </c>
    </row>
    <row r="2398" spans="1:9" ht="30">
      <c r="A2398" s="47" t="s">
        <v>1184</v>
      </c>
      <c r="B2398" s="27">
        <v>28168</v>
      </c>
      <c r="C2398" s="27" t="s">
        <v>2405</v>
      </c>
      <c r="D2398" s="81">
        <v>44371</v>
      </c>
      <c r="E2398" s="41" t="s">
        <v>2414</v>
      </c>
      <c r="F2398" s="38">
        <f t="shared" si="82"/>
        <v>6</v>
      </c>
      <c r="G2398" s="22">
        <f t="shared" si="83"/>
        <v>2021</v>
      </c>
      <c r="H2398" s="22">
        <f>COUNTIF(B:B,B2398)</f>
        <v>40</v>
      </c>
      <c r="I2398" t="str">
        <f>VLOOKUP(B2398,'controle 2022'!A:D,4,0)</f>
        <v>In dienst</v>
      </c>
    </row>
    <row r="2399" spans="1:9" ht="30">
      <c r="A2399" s="47" t="s">
        <v>1184</v>
      </c>
      <c r="B2399" s="27">
        <v>28168</v>
      </c>
      <c r="C2399" s="27" t="s">
        <v>2405</v>
      </c>
      <c r="D2399" s="81">
        <v>44425</v>
      </c>
      <c r="E2399" s="41" t="s">
        <v>2415</v>
      </c>
      <c r="F2399" s="38">
        <f t="shared" si="82"/>
        <v>8</v>
      </c>
      <c r="G2399" s="22">
        <f t="shared" si="83"/>
        <v>2021</v>
      </c>
      <c r="H2399" s="22">
        <f>COUNTIF(B:B,B2399)</f>
        <v>40</v>
      </c>
      <c r="I2399" t="str">
        <f>VLOOKUP(B2399,'controle 2022'!A:D,4,0)</f>
        <v>In dienst</v>
      </c>
    </row>
    <row r="2400" spans="1:9" ht="30">
      <c r="A2400" s="47" t="s">
        <v>1184</v>
      </c>
      <c r="B2400" s="27">
        <v>28168</v>
      </c>
      <c r="C2400" s="27" t="s">
        <v>2405</v>
      </c>
      <c r="D2400" s="81">
        <v>44453</v>
      </c>
      <c r="E2400" s="41" t="s">
        <v>2416</v>
      </c>
      <c r="F2400" s="38">
        <f t="shared" si="82"/>
        <v>9</v>
      </c>
      <c r="G2400" s="22">
        <f t="shared" si="83"/>
        <v>2021</v>
      </c>
      <c r="H2400" s="22">
        <f>COUNTIF(B:B,B2400)</f>
        <v>40</v>
      </c>
      <c r="I2400" t="str">
        <f>VLOOKUP(B2400,'controle 2022'!A:D,4,0)</f>
        <v>In dienst</v>
      </c>
    </row>
    <row r="2401" spans="1:9" ht="30">
      <c r="A2401" s="47" t="s">
        <v>1184</v>
      </c>
      <c r="B2401" s="27">
        <v>28168</v>
      </c>
      <c r="C2401" s="27" t="s">
        <v>2405</v>
      </c>
      <c r="D2401" s="81">
        <v>44497</v>
      </c>
      <c r="E2401" s="41" t="s">
        <v>2417</v>
      </c>
      <c r="F2401" s="38">
        <f t="shared" si="82"/>
        <v>10</v>
      </c>
      <c r="G2401" s="22">
        <f t="shared" si="83"/>
        <v>2021</v>
      </c>
      <c r="H2401" s="22">
        <f>COUNTIF(B:B,B2401)</f>
        <v>40</v>
      </c>
      <c r="I2401" t="str">
        <f>VLOOKUP(B2401,'controle 2022'!A:D,4,0)</f>
        <v>In dienst</v>
      </c>
    </row>
    <row r="2402" spans="1:9">
      <c r="A2402" s="47" t="s">
        <v>1184</v>
      </c>
      <c r="B2402" s="27">
        <v>28168</v>
      </c>
      <c r="C2402" s="27" t="s">
        <v>2405</v>
      </c>
      <c r="D2402" s="81">
        <v>44532</v>
      </c>
      <c r="E2402" s="41" t="s">
        <v>2418</v>
      </c>
      <c r="F2402" s="38">
        <f t="shared" si="82"/>
        <v>12</v>
      </c>
      <c r="G2402" s="22">
        <f t="shared" si="83"/>
        <v>2021</v>
      </c>
      <c r="H2402" s="22">
        <f>COUNTIF(B:B,B2402)</f>
        <v>40</v>
      </c>
      <c r="I2402" t="str">
        <f>VLOOKUP(B2402,'controle 2022'!A:D,4,0)</f>
        <v>In dienst</v>
      </c>
    </row>
    <row r="2403" spans="1:9" ht="30">
      <c r="A2403" s="47" t="s">
        <v>1184</v>
      </c>
      <c r="B2403" s="27">
        <v>28168</v>
      </c>
      <c r="C2403" s="27" t="s">
        <v>2405</v>
      </c>
      <c r="D2403" s="81">
        <v>44550</v>
      </c>
      <c r="E2403" s="41" t="s">
        <v>2419</v>
      </c>
      <c r="F2403" s="38">
        <f t="shared" si="82"/>
        <v>12</v>
      </c>
      <c r="G2403" s="22">
        <f t="shared" si="83"/>
        <v>2021</v>
      </c>
      <c r="H2403" s="22">
        <f>COUNTIF(B:B,B2403)</f>
        <v>40</v>
      </c>
      <c r="I2403" t="str">
        <f>VLOOKUP(B2403,'controle 2022'!A:D,4,0)</f>
        <v>In dienst</v>
      </c>
    </row>
    <row r="2404" spans="1:9">
      <c r="A2404" s="47" t="s">
        <v>2420</v>
      </c>
      <c r="B2404" s="27">
        <v>28168</v>
      </c>
      <c r="C2404" s="27" t="s">
        <v>2405</v>
      </c>
      <c r="D2404" s="81">
        <v>44725</v>
      </c>
      <c r="E2404" s="41" t="s">
        <v>2421</v>
      </c>
      <c r="F2404" s="38">
        <f t="shared" si="82"/>
        <v>6</v>
      </c>
      <c r="G2404" s="22">
        <f t="shared" si="83"/>
        <v>2022</v>
      </c>
      <c r="H2404" s="22">
        <f>COUNTIF(B:B,B2404)</f>
        <v>40</v>
      </c>
      <c r="I2404" t="str">
        <f>VLOOKUP(B2404,'controle 2022'!A:D,4,0)</f>
        <v>In dienst</v>
      </c>
    </row>
    <row r="2405" spans="1:9" ht="30">
      <c r="A2405" s="45" t="s">
        <v>2422</v>
      </c>
      <c r="B2405" s="27">
        <v>28168</v>
      </c>
      <c r="C2405" s="27" t="s">
        <v>2405</v>
      </c>
      <c r="D2405" s="81">
        <v>44897</v>
      </c>
      <c r="E2405" s="38" t="s">
        <v>2423</v>
      </c>
      <c r="F2405" s="38">
        <f t="shared" si="82"/>
        <v>12</v>
      </c>
      <c r="G2405" s="22">
        <f t="shared" si="83"/>
        <v>2022</v>
      </c>
      <c r="H2405" s="22">
        <f>COUNTIF(B:B,B2405)</f>
        <v>40</v>
      </c>
      <c r="I2405" t="str">
        <f>VLOOKUP(B2405,'controle 2022'!A:D,4,0)</f>
        <v>In dienst</v>
      </c>
    </row>
    <row r="2406" spans="1:9">
      <c r="A2406" s="45" t="s">
        <v>2422</v>
      </c>
      <c r="B2406" s="27">
        <v>28168</v>
      </c>
      <c r="C2406" s="27" t="s">
        <v>2405</v>
      </c>
      <c r="D2406" s="81">
        <v>44935</v>
      </c>
      <c r="E2406" s="38" t="s">
        <v>2424</v>
      </c>
      <c r="F2406" s="38">
        <f t="shared" si="82"/>
        <v>1</v>
      </c>
      <c r="G2406" s="22">
        <f t="shared" si="83"/>
        <v>2023</v>
      </c>
      <c r="H2406" s="22">
        <f>COUNTIF(B:B,B2406)</f>
        <v>40</v>
      </c>
      <c r="I2406" t="str">
        <f>VLOOKUP(B2406,'controle 2022'!A:D,4,0)</f>
        <v>In dienst</v>
      </c>
    </row>
    <row r="2407" spans="1:9" ht="30">
      <c r="A2407" s="45" t="s">
        <v>2422</v>
      </c>
      <c r="B2407" s="27">
        <v>28168</v>
      </c>
      <c r="C2407" s="27" t="s">
        <v>2405</v>
      </c>
      <c r="D2407" s="81">
        <v>45014</v>
      </c>
      <c r="E2407" s="38" t="s">
        <v>2425</v>
      </c>
      <c r="F2407" s="38">
        <f t="shared" si="82"/>
        <v>3</v>
      </c>
      <c r="G2407" s="22">
        <f t="shared" si="83"/>
        <v>2023</v>
      </c>
      <c r="H2407" s="22">
        <f>COUNTIF(B:B,B2407)</f>
        <v>40</v>
      </c>
      <c r="I2407" t="str">
        <f>VLOOKUP(B2407,'controle 2022'!A:D,4,0)</f>
        <v>In dienst</v>
      </c>
    </row>
    <row r="2408" spans="1:9" ht="45">
      <c r="A2408" s="45" t="s">
        <v>128</v>
      </c>
      <c r="B2408" s="27">
        <v>28168</v>
      </c>
      <c r="C2408" s="27" t="s">
        <v>2405</v>
      </c>
      <c r="D2408" s="81">
        <v>45036</v>
      </c>
      <c r="E2408" s="38" t="s">
        <v>2426</v>
      </c>
      <c r="F2408" s="38">
        <f t="shared" si="82"/>
        <v>4</v>
      </c>
      <c r="G2408" s="22">
        <f t="shared" si="83"/>
        <v>2023</v>
      </c>
      <c r="H2408" s="22">
        <f>COUNTIF(B:B,B2408)</f>
        <v>40</v>
      </c>
      <c r="I2408" t="str">
        <f>VLOOKUP(B2408,'controle 2022'!A:D,4,0)</f>
        <v>In dienst</v>
      </c>
    </row>
    <row r="2409" spans="1:9" ht="75">
      <c r="A2409" s="45" t="s">
        <v>29</v>
      </c>
      <c r="B2409" s="27">
        <v>28168</v>
      </c>
      <c r="C2409" s="27" t="s">
        <v>2405</v>
      </c>
      <c r="D2409" s="81">
        <v>45279</v>
      </c>
      <c r="E2409" s="38" t="s">
        <v>2427</v>
      </c>
      <c r="F2409" s="38">
        <f t="shared" si="82"/>
        <v>12</v>
      </c>
      <c r="G2409" s="22">
        <f t="shared" si="83"/>
        <v>2023</v>
      </c>
      <c r="H2409" s="22">
        <f>COUNTIF(B:B,B2409)</f>
        <v>40</v>
      </c>
      <c r="I2409" t="str">
        <f>VLOOKUP(B2409,'controle 2022'!A:D,4,0)</f>
        <v>In dienst</v>
      </c>
    </row>
    <row r="2410" spans="1:9" ht="30">
      <c r="A2410" s="45" t="s">
        <v>29</v>
      </c>
      <c r="B2410" s="27">
        <v>28168</v>
      </c>
      <c r="C2410" s="27" t="s">
        <v>2405</v>
      </c>
      <c r="D2410" s="81">
        <v>45468</v>
      </c>
      <c r="E2410" s="38" t="s">
        <v>2428</v>
      </c>
      <c r="F2410" s="38">
        <f t="shared" si="82"/>
        <v>6</v>
      </c>
      <c r="G2410" s="22">
        <f t="shared" si="83"/>
        <v>2024</v>
      </c>
      <c r="H2410" s="22">
        <f>COUNTIF(B:B,B2410)</f>
        <v>40</v>
      </c>
      <c r="I2410" t="str">
        <f>VLOOKUP(B2410,'controle 2022'!A:D,4,0)</f>
        <v>In dienst</v>
      </c>
    </row>
    <row r="2411" spans="1:9" ht="75">
      <c r="A2411" s="45" t="s">
        <v>29</v>
      </c>
      <c r="B2411" s="27">
        <v>28168</v>
      </c>
      <c r="C2411" s="27" t="s">
        <v>2405</v>
      </c>
      <c r="D2411" s="81">
        <v>45513</v>
      </c>
      <c r="E2411" s="38" t="s">
        <v>2429</v>
      </c>
      <c r="F2411" s="38">
        <f t="shared" si="82"/>
        <v>8</v>
      </c>
      <c r="G2411" s="22">
        <f t="shared" si="83"/>
        <v>2024</v>
      </c>
      <c r="H2411" s="22">
        <f>COUNTIF(B:B,B2411)</f>
        <v>40</v>
      </c>
      <c r="I2411" t="str">
        <f>VLOOKUP(B2411,'controle 2022'!A:D,4,0)</f>
        <v>In dienst</v>
      </c>
    </row>
    <row r="2412" spans="1:9" ht="30">
      <c r="A2412" s="45" t="s">
        <v>29</v>
      </c>
      <c r="B2412" s="27">
        <v>28168</v>
      </c>
      <c r="C2412" s="27" t="s">
        <v>2405</v>
      </c>
      <c r="D2412" s="81">
        <v>45517</v>
      </c>
      <c r="E2412" s="38" t="s">
        <v>2430</v>
      </c>
      <c r="F2412" s="38">
        <f t="shared" si="82"/>
        <v>8</v>
      </c>
      <c r="G2412" s="22">
        <f t="shared" si="83"/>
        <v>2024</v>
      </c>
      <c r="H2412" s="22">
        <f>COUNTIF(B:B,B2412)</f>
        <v>40</v>
      </c>
      <c r="I2412" t="str">
        <f>VLOOKUP(B2412,'controle 2022'!A:D,4,0)</f>
        <v>In dienst</v>
      </c>
    </row>
    <row r="2413" spans="1:9" ht="30">
      <c r="A2413" s="45" t="s">
        <v>77</v>
      </c>
      <c r="B2413" s="27">
        <v>28487</v>
      </c>
      <c r="C2413" s="27" t="str">
        <f>VLOOKUP(B2413,chauffeurslijst!A:B,2,0)</f>
        <v>Roose Sam</v>
      </c>
      <c r="D2413" s="81">
        <v>42219</v>
      </c>
      <c r="E2413" s="41" t="s">
        <v>2431</v>
      </c>
      <c r="F2413" s="38">
        <f t="shared" si="82"/>
        <v>8</v>
      </c>
      <c r="G2413" s="22">
        <f t="shared" si="83"/>
        <v>2015</v>
      </c>
      <c r="H2413" s="22">
        <f>COUNTIF(B:B,B2413)</f>
        <v>8</v>
      </c>
      <c r="I2413" t="str">
        <f>VLOOKUP(B2413,'controle 2022'!A:D,4,0)</f>
        <v>In dienst</v>
      </c>
    </row>
    <row r="2414" spans="1:9" ht="45">
      <c r="A2414" s="45" t="s">
        <v>9</v>
      </c>
      <c r="B2414" s="27">
        <v>28487</v>
      </c>
      <c r="C2414" s="27" t="str">
        <f>VLOOKUP(B2414,chauffeurslijst!A:B,2,0)</f>
        <v>Roose Sam</v>
      </c>
      <c r="D2414" s="81">
        <v>42395</v>
      </c>
      <c r="E2414" s="38" t="s">
        <v>2432</v>
      </c>
      <c r="F2414" s="38">
        <f t="shared" si="82"/>
        <v>1</v>
      </c>
      <c r="G2414" s="22">
        <f t="shared" si="83"/>
        <v>2016</v>
      </c>
      <c r="H2414" s="22">
        <f>COUNTIF(B:B,B2414)</f>
        <v>8</v>
      </c>
      <c r="I2414" t="str">
        <f>VLOOKUP(B2414,'controle 2022'!A:D,4,0)</f>
        <v>In dienst</v>
      </c>
    </row>
    <row r="2415" spans="1:9" ht="90">
      <c r="A2415" s="45" t="s">
        <v>27</v>
      </c>
      <c r="B2415" s="27">
        <v>28487</v>
      </c>
      <c r="C2415" s="27" t="str">
        <f>VLOOKUP(B2415,chauffeurslijst!A:B,2,0)</f>
        <v>Roose Sam</v>
      </c>
      <c r="D2415" s="81">
        <v>42496</v>
      </c>
      <c r="E2415" s="38" t="s">
        <v>2433</v>
      </c>
      <c r="F2415" s="38">
        <f t="shared" si="82"/>
        <v>5</v>
      </c>
      <c r="G2415" s="22">
        <f t="shared" si="83"/>
        <v>2016</v>
      </c>
      <c r="H2415" s="22">
        <f>COUNTIF(B:B,B2415)</f>
        <v>8</v>
      </c>
      <c r="I2415" t="str">
        <f>VLOOKUP(B2415,'controle 2022'!A:D,4,0)</f>
        <v>In dienst</v>
      </c>
    </row>
    <row r="2416" spans="1:9">
      <c r="A2416" s="45" t="s">
        <v>38</v>
      </c>
      <c r="B2416" s="27">
        <v>28487</v>
      </c>
      <c r="C2416" s="27" t="str">
        <f>VLOOKUP(B2416,chauffeurslijst!A:B,2,0)</f>
        <v>Roose Sam</v>
      </c>
      <c r="D2416" s="81">
        <v>42634</v>
      </c>
      <c r="E2416" s="38" t="s">
        <v>2434</v>
      </c>
      <c r="F2416" s="38">
        <f t="shared" si="82"/>
        <v>9</v>
      </c>
      <c r="G2416" s="22">
        <f t="shared" si="83"/>
        <v>2016</v>
      </c>
      <c r="H2416" s="22">
        <f>COUNTIF(B:B,B2416)</f>
        <v>8</v>
      </c>
      <c r="I2416" t="str">
        <f>VLOOKUP(B2416,'controle 2022'!A:D,4,0)</f>
        <v>In dienst</v>
      </c>
    </row>
    <row r="2417" spans="1:9" ht="45">
      <c r="A2417" s="45" t="s">
        <v>147</v>
      </c>
      <c r="B2417" s="27">
        <v>28487</v>
      </c>
      <c r="C2417" s="27" t="str">
        <f>VLOOKUP(B2417,chauffeurslijst!A:B,2,0)</f>
        <v>Roose Sam</v>
      </c>
      <c r="D2417" s="81">
        <v>43629</v>
      </c>
      <c r="E2417" s="38" t="s">
        <v>2435</v>
      </c>
      <c r="F2417" s="38">
        <f t="shared" si="82"/>
        <v>6</v>
      </c>
      <c r="G2417" s="22">
        <f t="shared" si="83"/>
        <v>2019</v>
      </c>
      <c r="H2417" s="22">
        <f>COUNTIF(B:B,B2417)</f>
        <v>8</v>
      </c>
      <c r="I2417" t="str">
        <f>VLOOKUP(B2417,'controle 2022'!A:D,4,0)</f>
        <v>In dienst</v>
      </c>
    </row>
    <row r="2418" spans="1:9" ht="30">
      <c r="A2418" s="45" t="s">
        <v>89</v>
      </c>
      <c r="B2418" s="27">
        <v>28487</v>
      </c>
      <c r="C2418" s="27" t="s">
        <v>2436</v>
      </c>
      <c r="D2418" s="81">
        <v>43861</v>
      </c>
      <c r="E2418" s="38" t="s">
        <v>2437</v>
      </c>
      <c r="F2418" s="38">
        <f t="shared" si="82"/>
        <v>1</v>
      </c>
      <c r="G2418" s="22">
        <f t="shared" si="83"/>
        <v>2020</v>
      </c>
      <c r="H2418" s="22">
        <f>COUNTIF(B:B,B2418)</f>
        <v>8</v>
      </c>
      <c r="I2418" t="str">
        <f>VLOOKUP(B2418,'controle 2022'!A:D,4,0)</f>
        <v>In dienst</v>
      </c>
    </row>
    <row r="2419" spans="1:9">
      <c r="A2419" s="45" t="s">
        <v>128</v>
      </c>
      <c r="B2419" s="27">
        <v>28487</v>
      </c>
      <c r="C2419" s="27" t="s">
        <v>2436</v>
      </c>
      <c r="D2419" s="81">
        <v>44782</v>
      </c>
      <c r="E2419" s="38" t="s">
        <v>2438</v>
      </c>
      <c r="F2419" s="38">
        <f t="shared" si="82"/>
        <v>8</v>
      </c>
      <c r="G2419" s="22">
        <f t="shared" si="83"/>
        <v>2022</v>
      </c>
      <c r="H2419" s="22">
        <f>COUNTIF(B:B,B2419)</f>
        <v>8</v>
      </c>
      <c r="I2419" t="str">
        <f>VLOOKUP(B2419,'controle 2022'!A:D,4,0)</f>
        <v>In dienst</v>
      </c>
    </row>
    <row r="2420" spans="1:9" ht="45">
      <c r="A2420" s="45" t="s">
        <v>89</v>
      </c>
      <c r="B2420" s="27">
        <v>28487</v>
      </c>
      <c r="C2420" s="27" t="s">
        <v>2436</v>
      </c>
      <c r="D2420" s="81">
        <v>45183</v>
      </c>
      <c r="E2420" s="38" t="s">
        <v>2439</v>
      </c>
      <c r="F2420" s="38">
        <f t="shared" si="82"/>
        <v>9</v>
      </c>
      <c r="G2420" s="22">
        <f t="shared" si="83"/>
        <v>2023</v>
      </c>
      <c r="H2420" s="22">
        <f>COUNTIF(B:B,B2420)</f>
        <v>8</v>
      </c>
      <c r="I2420" t="str">
        <f>VLOOKUP(B2420,'controle 2022'!A:D,4,0)</f>
        <v>In dienst</v>
      </c>
    </row>
    <row r="2421" spans="1:9" ht="90">
      <c r="A2421" s="45" t="s">
        <v>89</v>
      </c>
      <c r="B2421" s="27">
        <v>28519</v>
      </c>
      <c r="C2421" s="27" t="s">
        <v>2440</v>
      </c>
      <c r="D2421" s="81">
        <v>44588</v>
      </c>
      <c r="E2421" s="38" t="s">
        <v>2441</v>
      </c>
      <c r="F2421" s="38">
        <f t="shared" si="82"/>
        <v>1</v>
      </c>
      <c r="G2421" s="22">
        <f t="shared" si="83"/>
        <v>2022</v>
      </c>
      <c r="H2421" s="22">
        <f>COUNTIF(B:B,B2421)</f>
        <v>4</v>
      </c>
      <c r="I2421" t="str">
        <f>VLOOKUP(B2421,'controle 2022'!A:D,4,0)</f>
        <v>In dienst</v>
      </c>
    </row>
    <row r="2422" spans="1:9">
      <c r="A2422" s="45" t="s">
        <v>89</v>
      </c>
      <c r="B2422" s="27">
        <v>28519</v>
      </c>
      <c r="C2422" s="27" t="s">
        <v>2440</v>
      </c>
      <c r="D2422" s="81">
        <v>44735</v>
      </c>
      <c r="E2422" s="38" t="s">
        <v>2442</v>
      </c>
      <c r="F2422" s="38">
        <f t="shared" si="82"/>
        <v>6</v>
      </c>
      <c r="G2422" s="22">
        <f t="shared" si="83"/>
        <v>2022</v>
      </c>
      <c r="H2422" s="22">
        <f>COUNTIF(B:B,B2422)</f>
        <v>4</v>
      </c>
      <c r="I2422" t="str">
        <f>VLOOKUP(B2422,'controle 2022'!A:D,4,0)</f>
        <v>In dienst</v>
      </c>
    </row>
    <row r="2423" spans="1:9" ht="30">
      <c r="A2423" s="45" t="s">
        <v>1590</v>
      </c>
      <c r="B2423" s="27">
        <v>28519</v>
      </c>
      <c r="C2423" s="27" t="s">
        <v>2440</v>
      </c>
      <c r="D2423" s="81">
        <v>44797</v>
      </c>
      <c r="E2423" s="38" t="s">
        <v>2443</v>
      </c>
      <c r="F2423" s="38">
        <f t="shared" si="82"/>
        <v>8</v>
      </c>
      <c r="G2423" s="22">
        <f t="shared" si="83"/>
        <v>2022</v>
      </c>
      <c r="H2423" s="22">
        <f>COUNTIF(B:B,B2423)</f>
        <v>4</v>
      </c>
      <c r="I2423" t="str">
        <f>VLOOKUP(B2423,'controle 2022'!A:D,4,0)</f>
        <v>In dienst</v>
      </c>
    </row>
    <row r="2424" spans="1:9">
      <c r="A2424" s="45" t="s">
        <v>2444</v>
      </c>
      <c r="B2424" s="27">
        <v>28519</v>
      </c>
      <c r="C2424" s="27" t="s">
        <v>2440</v>
      </c>
      <c r="D2424" s="81">
        <v>44902</v>
      </c>
      <c r="E2424" s="38" t="s">
        <v>2445</v>
      </c>
      <c r="F2424" s="38">
        <f t="shared" si="82"/>
        <v>12</v>
      </c>
      <c r="G2424" s="22">
        <f t="shared" si="83"/>
        <v>2022</v>
      </c>
      <c r="H2424" s="22">
        <f>COUNTIF(B:B,B2424)</f>
        <v>4</v>
      </c>
      <c r="I2424" t="str">
        <f>VLOOKUP(B2424,'controle 2022'!A:D,4,0)</f>
        <v>In dienst</v>
      </c>
    </row>
    <row r="2425" spans="1:9">
      <c r="A2425" s="47" t="s">
        <v>38</v>
      </c>
      <c r="B2425" s="27">
        <v>28690</v>
      </c>
      <c r="C2425" s="27" t="str">
        <f>VLOOKUP(B2425,chauffeurslijst!A:B,2,0)</f>
        <v>Debreuckere Renzo</v>
      </c>
      <c r="D2425" s="81">
        <v>41751</v>
      </c>
      <c r="E2425" s="37" t="s">
        <v>2446</v>
      </c>
      <c r="F2425" s="38">
        <f t="shared" si="82"/>
        <v>4</v>
      </c>
      <c r="G2425" s="22">
        <f t="shared" si="83"/>
        <v>2014</v>
      </c>
      <c r="H2425" s="22">
        <f>COUNTIF(B:B,B2425)</f>
        <v>7</v>
      </c>
      <c r="I2425" t="str">
        <f>VLOOKUP(B2425,'controle 2022'!A:D,4,0)</f>
        <v>In dienst</v>
      </c>
    </row>
    <row r="2426" spans="1:9">
      <c r="A2426" s="47" t="s">
        <v>38</v>
      </c>
      <c r="B2426" s="27">
        <v>28690</v>
      </c>
      <c r="C2426" s="27" t="str">
        <f>VLOOKUP(B2426,chauffeurslijst!A:B,2,0)</f>
        <v>Debreuckere Renzo</v>
      </c>
      <c r="D2426" s="81">
        <v>41953</v>
      </c>
      <c r="E2426" s="37" t="s">
        <v>2447</v>
      </c>
      <c r="F2426" s="38">
        <f t="shared" si="82"/>
        <v>11</v>
      </c>
      <c r="G2426" s="22">
        <f t="shared" si="83"/>
        <v>2014</v>
      </c>
      <c r="H2426" s="22">
        <f>COUNTIF(B:B,B2426)</f>
        <v>7</v>
      </c>
      <c r="I2426" t="str">
        <f>VLOOKUP(B2426,'controle 2022'!A:D,4,0)</f>
        <v>In dienst</v>
      </c>
    </row>
    <row r="2427" spans="1:9" ht="30">
      <c r="A2427" s="47" t="s">
        <v>11</v>
      </c>
      <c r="B2427" s="27">
        <v>28690</v>
      </c>
      <c r="C2427" s="27" t="s">
        <v>2448</v>
      </c>
      <c r="D2427" s="81">
        <v>44262</v>
      </c>
      <c r="E2427" s="37" t="s">
        <v>2449</v>
      </c>
      <c r="F2427" s="38">
        <f t="shared" si="82"/>
        <v>3</v>
      </c>
      <c r="G2427" s="22">
        <f t="shared" si="83"/>
        <v>2021</v>
      </c>
      <c r="H2427" s="22">
        <f>COUNTIF(B:B,B2427)</f>
        <v>7</v>
      </c>
      <c r="I2427" t="str">
        <f>VLOOKUP(B2427,'controle 2022'!A:D,4,0)</f>
        <v>In dienst</v>
      </c>
    </row>
    <row r="2428" spans="1:9" ht="30">
      <c r="A2428" s="47" t="s">
        <v>11</v>
      </c>
      <c r="B2428" s="27">
        <v>28690</v>
      </c>
      <c r="C2428" s="27" t="s">
        <v>2448</v>
      </c>
      <c r="D2428" s="81">
        <v>44386</v>
      </c>
      <c r="E2428" s="37" t="s">
        <v>2450</v>
      </c>
      <c r="F2428" s="38">
        <f t="shared" si="82"/>
        <v>7</v>
      </c>
      <c r="G2428" s="22">
        <f t="shared" si="83"/>
        <v>2021</v>
      </c>
      <c r="H2428" s="22">
        <f>COUNTIF(B:B,B2428)</f>
        <v>7</v>
      </c>
      <c r="I2428" t="str">
        <f>VLOOKUP(B2428,'controle 2022'!A:D,4,0)</f>
        <v>In dienst</v>
      </c>
    </row>
    <row r="2429" spans="1:9">
      <c r="A2429" s="47" t="s">
        <v>11</v>
      </c>
      <c r="B2429" s="27">
        <v>28690</v>
      </c>
      <c r="C2429" s="27" t="s">
        <v>2448</v>
      </c>
      <c r="D2429" s="81">
        <v>44425</v>
      </c>
      <c r="E2429" s="37" t="s">
        <v>2451</v>
      </c>
      <c r="F2429" s="38">
        <f t="shared" si="82"/>
        <v>8</v>
      </c>
      <c r="G2429" s="22">
        <f t="shared" si="83"/>
        <v>2021</v>
      </c>
      <c r="H2429" s="22">
        <f>COUNTIF(B:B,B2429)</f>
        <v>7</v>
      </c>
      <c r="I2429" t="str">
        <f>VLOOKUP(B2429,'controle 2022'!A:D,4,0)</f>
        <v>In dienst</v>
      </c>
    </row>
    <row r="2430" spans="1:9">
      <c r="A2430" s="47" t="s">
        <v>11</v>
      </c>
      <c r="B2430" s="27">
        <v>28690</v>
      </c>
      <c r="C2430" s="27" t="s">
        <v>2448</v>
      </c>
      <c r="D2430" s="81">
        <v>44539</v>
      </c>
      <c r="E2430" s="37" t="s">
        <v>2452</v>
      </c>
      <c r="F2430" s="38">
        <f t="shared" si="82"/>
        <v>12</v>
      </c>
      <c r="G2430" s="22">
        <f t="shared" si="83"/>
        <v>2021</v>
      </c>
      <c r="H2430" s="22">
        <f>COUNTIF(B:B,B2430)</f>
        <v>7</v>
      </c>
      <c r="I2430" t="str">
        <f>VLOOKUP(B2430,'controle 2022'!A:D,4,0)</f>
        <v>In dienst</v>
      </c>
    </row>
    <row r="2431" spans="1:9">
      <c r="A2431" s="47" t="s">
        <v>11</v>
      </c>
      <c r="B2431" s="27">
        <v>28690</v>
      </c>
      <c r="C2431" s="27" t="s">
        <v>2448</v>
      </c>
      <c r="D2431" s="81">
        <v>44838</v>
      </c>
      <c r="E2431" s="37" t="s">
        <v>2453</v>
      </c>
      <c r="F2431" s="38">
        <f t="shared" ref="F2431:F2494" si="84">MONTH(D2431)</f>
        <v>10</v>
      </c>
      <c r="G2431" s="22">
        <f t="shared" ref="G2431:G2494" si="85">YEAR(D2431)</f>
        <v>2022</v>
      </c>
      <c r="H2431" s="22">
        <f>COUNTIF(B:B,B2431)</f>
        <v>7</v>
      </c>
      <c r="I2431" t="str">
        <f>VLOOKUP(B2431,'controle 2022'!A:D,4,0)</f>
        <v>In dienst</v>
      </c>
    </row>
    <row r="2432" spans="1:9">
      <c r="A2432" s="45" t="s">
        <v>14</v>
      </c>
      <c r="B2432" s="27">
        <v>28716</v>
      </c>
      <c r="C2432" s="27" t="str">
        <f>VLOOKUP(B2432,chauffeurslijst!A:B,2,0)</f>
        <v>De Backer Guy</v>
      </c>
      <c r="D2432" s="81">
        <v>41824</v>
      </c>
      <c r="E2432" s="35" t="s">
        <v>2454</v>
      </c>
      <c r="F2432" s="38">
        <f t="shared" si="84"/>
        <v>7</v>
      </c>
      <c r="G2432" s="22">
        <f t="shared" si="85"/>
        <v>2014</v>
      </c>
      <c r="H2432" s="22">
        <f>COUNTIF(B:B,B2432)</f>
        <v>28</v>
      </c>
      <c r="I2432" t="str">
        <f>VLOOKUP(B2432,'controle 2022'!A:D,4,0)</f>
        <v>In dienst</v>
      </c>
    </row>
    <row r="2433" spans="1:9">
      <c r="A2433" s="47" t="s">
        <v>38</v>
      </c>
      <c r="B2433" s="27">
        <v>28716</v>
      </c>
      <c r="C2433" s="27" t="str">
        <f>VLOOKUP(B2433,chauffeurslijst!A:B,2,0)</f>
        <v>De Backer Guy</v>
      </c>
      <c r="D2433" s="81">
        <v>41824</v>
      </c>
      <c r="E2433" s="37" t="s">
        <v>2455</v>
      </c>
      <c r="F2433" s="38">
        <f t="shared" si="84"/>
        <v>7</v>
      </c>
      <c r="G2433" s="22">
        <f t="shared" si="85"/>
        <v>2014</v>
      </c>
      <c r="H2433" s="22">
        <f>COUNTIF(B:B,B2433)</f>
        <v>28</v>
      </c>
      <c r="I2433" t="str">
        <f>VLOOKUP(B2433,'controle 2022'!A:D,4,0)</f>
        <v>In dienst</v>
      </c>
    </row>
    <row r="2434" spans="1:9">
      <c r="A2434" s="45" t="s">
        <v>9</v>
      </c>
      <c r="B2434" s="27">
        <v>28716</v>
      </c>
      <c r="C2434" s="27" t="str">
        <f>VLOOKUP(B2434,chauffeurslijst!A:B,2,0)</f>
        <v>De Backer Guy</v>
      </c>
      <c r="D2434" s="81">
        <v>42034</v>
      </c>
      <c r="E2434" s="38" t="s">
        <v>1396</v>
      </c>
      <c r="F2434" s="38">
        <f t="shared" si="84"/>
        <v>1</v>
      </c>
      <c r="G2434" s="22">
        <f t="shared" si="85"/>
        <v>2015</v>
      </c>
      <c r="H2434" s="22">
        <f>COUNTIF(B:B,B2434)</f>
        <v>28</v>
      </c>
      <c r="I2434" t="str">
        <f>VLOOKUP(B2434,'controle 2022'!A:D,4,0)</f>
        <v>In dienst</v>
      </c>
    </row>
    <row r="2435" spans="1:9">
      <c r="A2435" s="47" t="s">
        <v>38</v>
      </c>
      <c r="B2435" s="27">
        <v>28716</v>
      </c>
      <c r="C2435" s="27" t="str">
        <f>VLOOKUP(B2435,chauffeurslijst!A:B,2,0)</f>
        <v>De Backer Guy</v>
      </c>
      <c r="D2435" s="81">
        <v>42388</v>
      </c>
      <c r="E2435" s="38" t="s">
        <v>2456</v>
      </c>
      <c r="F2435" s="38">
        <f t="shared" si="84"/>
        <v>1</v>
      </c>
      <c r="G2435" s="22">
        <f t="shared" si="85"/>
        <v>2016</v>
      </c>
      <c r="H2435" s="22">
        <f>COUNTIF(B:B,B2435)</f>
        <v>28</v>
      </c>
      <c r="I2435" t="str">
        <f>VLOOKUP(B2435,'controle 2022'!A:D,4,0)</f>
        <v>In dienst</v>
      </c>
    </row>
    <row r="2436" spans="1:9">
      <c r="A2436" s="45" t="s">
        <v>38</v>
      </c>
      <c r="B2436" s="27">
        <v>28716</v>
      </c>
      <c r="C2436" s="27" t="str">
        <f>VLOOKUP(B2436,chauffeurslijst!A:B,2,0)</f>
        <v>De Backer Guy</v>
      </c>
      <c r="D2436" s="81">
        <v>42389</v>
      </c>
      <c r="E2436" s="38" t="s">
        <v>2457</v>
      </c>
      <c r="F2436" s="38">
        <f t="shared" si="84"/>
        <v>1</v>
      </c>
      <c r="G2436" s="22">
        <f t="shared" si="85"/>
        <v>2016</v>
      </c>
      <c r="H2436" s="22">
        <f>COUNTIF(B:B,B2436)</f>
        <v>28</v>
      </c>
      <c r="I2436" t="str">
        <f>VLOOKUP(B2436,'controle 2022'!A:D,4,0)</f>
        <v>In dienst</v>
      </c>
    </row>
    <row r="2437" spans="1:9" ht="30">
      <c r="A2437" s="45" t="s">
        <v>9</v>
      </c>
      <c r="B2437" s="27">
        <v>28716</v>
      </c>
      <c r="C2437" s="27" t="str">
        <f>VLOOKUP(B2437,chauffeurslijst!A:B,2,0)</f>
        <v>De Backer Guy</v>
      </c>
      <c r="D2437" s="81">
        <v>42571</v>
      </c>
      <c r="E2437" s="38" t="s">
        <v>2458</v>
      </c>
      <c r="F2437" s="38">
        <f t="shared" si="84"/>
        <v>7</v>
      </c>
      <c r="G2437" s="22">
        <f t="shared" si="85"/>
        <v>2016</v>
      </c>
      <c r="H2437" s="22">
        <f>COUNTIF(B:B,B2437)</f>
        <v>28</v>
      </c>
      <c r="I2437" t="str">
        <f>VLOOKUP(B2437,'controle 2022'!A:D,4,0)</f>
        <v>In dienst</v>
      </c>
    </row>
    <row r="2438" spans="1:9">
      <c r="A2438" s="45" t="s">
        <v>9</v>
      </c>
      <c r="B2438" s="27">
        <v>28716</v>
      </c>
      <c r="C2438" s="27" t="str">
        <f>VLOOKUP(B2438,chauffeurslijst!A:B,2,0)</f>
        <v>De Backer Guy</v>
      </c>
      <c r="D2438" s="81">
        <v>42759</v>
      </c>
      <c r="E2438" s="38" t="s">
        <v>22</v>
      </c>
      <c r="F2438" s="38">
        <f t="shared" si="84"/>
        <v>1</v>
      </c>
      <c r="G2438" s="22">
        <f t="shared" si="85"/>
        <v>2017</v>
      </c>
      <c r="H2438" s="22">
        <f>COUNTIF(B:B,B2438)</f>
        <v>28</v>
      </c>
      <c r="I2438" t="str">
        <f>VLOOKUP(B2438,'controle 2022'!A:D,4,0)</f>
        <v>In dienst</v>
      </c>
    </row>
    <row r="2439" spans="1:9">
      <c r="A2439" s="45" t="s">
        <v>27</v>
      </c>
      <c r="B2439" s="27">
        <v>28716</v>
      </c>
      <c r="C2439" s="27" t="str">
        <f>IF(ISNA(VLOOKUP(B2439,chauffeurslijst!A:B,2,0)),"",(VLOOKUP(B2439,chauffeurslijst!A:B,2,0)))</f>
        <v>De Backer Guy</v>
      </c>
      <c r="D2439" s="81">
        <v>43108</v>
      </c>
      <c r="E2439" s="38" t="s">
        <v>1472</v>
      </c>
      <c r="F2439" s="38">
        <f t="shared" si="84"/>
        <v>1</v>
      </c>
      <c r="G2439" s="22">
        <f t="shared" si="85"/>
        <v>2018</v>
      </c>
      <c r="H2439" s="22">
        <f>COUNTIF(B:B,B2439)</f>
        <v>28</v>
      </c>
      <c r="I2439" t="str">
        <f>VLOOKUP(B2439,'controle 2022'!A:D,4,0)</f>
        <v>In dienst</v>
      </c>
    </row>
    <row r="2440" spans="1:9" ht="45">
      <c r="A2440" s="45" t="s">
        <v>23</v>
      </c>
      <c r="B2440" s="27">
        <v>28716</v>
      </c>
      <c r="C2440" s="27" t="str">
        <f>IF(ISNA(VLOOKUP(B2440,chauffeurslijst!A:B,2,0)),"",(VLOOKUP(B2440,chauffeurslijst!A:B,2,0)))</f>
        <v>De Backer Guy</v>
      </c>
      <c r="D2440" s="81">
        <v>43251</v>
      </c>
      <c r="E2440" s="38" t="s">
        <v>2459</v>
      </c>
      <c r="F2440" s="38">
        <f t="shared" si="84"/>
        <v>5</v>
      </c>
      <c r="G2440" s="22">
        <f t="shared" si="85"/>
        <v>2018</v>
      </c>
      <c r="H2440" s="22">
        <f>COUNTIF(B:B,B2440)</f>
        <v>28</v>
      </c>
      <c r="I2440" t="str">
        <f>VLOOKUP(B2440,'controle 2022'!A:D,4,0)</f>
        <v>In dienst</v>
      </c>
    </row>
    <row r="2441" spans="1:9">
      <c r="A2441" s="45" t="s">
        <v>9</v>
      </c>
      <c r="B2441" s="27">
        <v>28716</v>
      </c>
      <c r="C2441" s="27" t="str">
        <f>VLOOKUP(B2441,chauffeurslijst!A:B,2,0)</f>
        <v>De Backer Guy</v>
      </c>
      <c r="D2441" s="81">
        <v>43259</v>
      </c>
      <c r="E2441" s="38" t="s">
        <v>2460</v>
      </c>
      <c r="F2441" s="38">
        <f t="shared" si="84"/>
        <v>6</v>
      </c>
      <c r="G2441" s="22">
        <f t="shared" si="85"/>
        <v>2018</v>
      </c>
      <c r="H2441" s="22">
        <f>COUNTIF(B:B,B2441)</f>
        <v>28</v>
      </c>
      <c r="I2441" t="str">
        <f>VLOOKUP(B2441,'controle 2022'!A:D,4,0)</f>
        <v>In dienst</v>
      </c>
    </row>
    <row r="2442" spans="1:9">
      <c r="A2442" s="45" t="s">
        <v>9</v>
      </c>
      <c r="B2442" s="27">
        <v>28716</v>
      </c>
      <c r="C2442" s="27" t="str">
        <f>VLOOKUP(B2442,chauffeurslijst!A:B,2,0)</f>
        <v>De Backer Guy</v>
      </c>
      <c r="D2442" s="81">
        <v>43276</v>
      </c>
      <c r="E2442" s="38" t="s">
        <v>2461</v>
      </c>
      <c r="F2442" s="38">
        <f t="shared" si="84"/>
        <v>6</v>
      </c>
      <c r="G2442" s="22">
        <f t="shared" si="85"/>
        <v>2018</v>
      </c>
      <c r="H2442" s="22">
        <f>COUNTIF(B:B,B2442)</f>
        <v>28</v>
      </c>
      <c r="I2442" t="str">
        <f>VLOOKUP(B2442,'controle 2022'!A:D,4,0)</f>
        <v>In dienst</v>
      </c>
    </row>
    <row r="2443" spans="1:9">
      <c r="A2443" s="45" t="s">
        <v>23</v>
      </c>
      <c r="B2443" s="27">
        <v>28716</v>
      </c>
      <c r="C2443" s="27" t="str">
        <f>IF(ISNA(VLOOKUP(B2443,chauffeurslijst!A:B,2,0)),"",(VLOOKUP(B2443,chauffeurslijst!A:B,2,0)))</f>
        <v>De Backer Guy</v>
      </c>
      <c r="D2443" s="81">
        <v>43292</v>
      </c>
      <c r="E2443" s="38" t="s">
        <v>2462</v>
      </c>
      <c r="F2443" s="38">
        <f t="shared" si="84"/>
        <v>7</v>
      </c>
      <c r="G2443" s="22">
        <f t="shared" si="85"/>
        <v>2018</v>
      </c>
      <c r="H2443" s="22">
        <f>COUNTIF(B:B,B2443)</f>
        <v>28</v>
      </c>
      <c r="I2443" t="str">
        <f>VLOOKUP(B2443,'controle 2022'!A:D,4,0)</f>
        <v>In dienst</v>
      </c>
    </row>
    <row r="2444" spans="1:9" ht="60">
      <c r="A2444" s="45" t="s">
        <v>23</v>
      </c>
      <c r="B2444" s="27">
        <v>28716</v>
      </c>
      <c r="C2444" s="27" t="str">
        <f>IF(ISNA(VLOOKUP(B2444,chauffeurslijst!A:B,2,0)),"",(VLOOKUP(B2444,chauffeurslijst!A:B,2,0)))</f>
        <v>De Backer Guy</v>
      </c>
      <c r="D2444" s="81">
        <v>43293</v>
      </c>
      <c r="E2444" s="38" t="s">
        <v>2463</v>
      </c>
      <c r="F2444" s="38">
        <f t="shared" si="84"/>
        <v>7</v>
      </c>
      <c r="G2444" s="22">
        <f t="shared" si="85"/>
        <v>2018</v>
      </c>
      <c r="H2444" s="22">
        <f>COUNTIF(B:B,B2444)</f>
        <v>28</v>
      </c>
      <c r="I2444" t="str">
        <f>VLOOKUP(B2444,'controle 2022'!A:D,4,0)</f>
        <v>In dienst</v>
      </c>
    </row>
    <row r="2445" spans="1:9">
      <c r="A2445" s="45" t="s">
        <v>23</v>
      </c>
      <c r="B2445" s="27">
        <v>28716</v>
      </c>
      <c r="C2445" s="27" t="str">
        <f>IF(ISNA(VLOOKUP(B2445,chauffeurslijst!A:B,2,0)),"",(VLOOKUP(B2445,chauffeurslijst!A:B,2,0)))</f>
        <v>De Backer Guy</v>
      </c>
      <c r="D2445" s="81">
        <v>43305</v>
      </c>
      <c r="E2445" s="38" t="s">
        <v>2464</v>
      </c>
      <c r="F2445" s="38">
        <f t="shared" si="84"/>
        <v>7</v>
      </c>
      <c r="G2445" s="22">
        <f t="shared" si="85"/>
        <v>2018</v>
      </c>
      <c r="H2445" s="22">
        <f>COUNTIF(B:B,B2445)</f>
        <v>28</v>
      </c>
      <c r="I2445" t="str">
        <f>VLOOKUP(B2445,'controle 2022'!A:D,4,0)</f>
        <v>In dienst</v>
      </c>
    </row>
    <row r="2446" spans="1:9" ht="45">
      <c r="A2446" s="45" t="s">
        <v>23</v>
      </c>
      <c r="B2446" s="27">
        <v>28716</v>
      </c>
      <c r="C2446" s="27" t="str">
        <f>IF(ISNA(VLOOKUP(B2446,chauffeurslijst!A:B,2,0)),"",(VLOOKUP(B2446,chauffeurslijst!A:B,2,0)))</f>
        <v>De Backer Guy</v>
      </c>
      <c r="D2446" s="81">
        <v>43364</v>
      </c>
      <c r="E2446" s="38" t="s">
        <v>2465</v>
      </c>
      <c r="F2446" s="38">
        <f t="shared" si="84"/>
        <v>9</v>
      </c>
      <c r="G2446" s="22">
        <f t="shared" si="85"/>
        <v>2018</v>
      </c>
      <c r="H2446" s="22">
        <f>COUNTIF(B:B,B2446)</f>
        <v>28</v>
      </c>
      <c r="I2446" t="str">
        <f>VLOOKUP(B2446,'controle 2022'!A:D,4,0)</f>
        <v>In dienst</v>
      </c>
    </row>
    <row r="2447" spans="1:9" ht="30">
      <c r="A2447" s="45" t="s">
        <v>23</v>
      </c>
      <c r="B2447" s="27">
        <v>28716</v>
      </c>
      <c r="C2447" s="27" t="str">
        <f>IF(ISNA(VLOOKUP(B2447,chauffeurslijst!A:B,2,0)),"",(VLOOKUP(B2447,chauffeurslijst!A:B,2,0)))</f>
        <v>De Backer Guy</v>
      </c>
      <c r="D2447" s="81">
        <v>43368</v>
      </c>
      <c r="E2447" s="38" t="s">
        <v>2466</v>
      </c>
      <c r="F2447" s="38">
        <f t="shared" si="84"/>
        <v>9</v>
      </c>
      <c r="G2447" s="22">
        <f t="shared" si="85"/>
        <v>2018</v>
      </c>
      <c r="H2447" s="22">
        <f>COUNTIF(B:B,B2447)</f>
        <v>28</v>
      </c>
      <c r="I2447" t="str">
        <f>VLOOKUP(B2447,'controle 2022'!A:D,4,0)</f>
        <v>In dienst</v>
      </c>
    </row>
    <row r="2448" spans="1:9" ht="60">
      <c r="A2448" s="45" t="s">
        <v>23</v>
      </c>
      <c r="B2448" s="27">
        <v>28716</v>
      </c>
      <c r="C2448" s="27" t="str">
        <f>IF(ISNA(VLOOKUP(B2448,chauffeurslijst!A:B,2,0)),"",(VLOOKUP(B2448,chauffeurslijst!A:B,2,0)))</f>
        <v>De Backer Guy</v>
      </c>
      <c r="D2448" s="81">
        <v>43445</v>
      </c>
      <c r="E2448" s="38" t="s">
        <v>2467</v>
      </c>
      <c r="F2448" s="38">
        <f t="shared" si="84"/>
        <v>12</v>
      </c>
      <c r="G2448" s="22">
        <f t="shared" si="85"/>
        <v>2018</v>
      </c>
      <c r="H2448" s="22">
        <f>COUNTIF(B:B,B2448)</f>
        <v>28</v>
      </c>
      <c r="I2448" t="str">
        <f>VLOOKUP(B2448,'controle 2022'!A:D,4,0)</f>
        <v>In dienst</v>
      </c>
    </row>
    <row r="2449" spans="1:9" ht="30">
      <c r="A2449" s="45" t="s">
        <v>9</v>
      </c>
      <c r="B2449" s="27">
        <v>28716</v>
      </c>
      <c r="C2449" s="27" t="str">
        <f>VLOOKUP(B2449,chauffeurslijst!A:B,2,0)</f>
        <v>De Backer Guy</v>
      </c>
      <c r="D2449" s="81">
        <v>43483</v>
      </c>
      <c r="E2449" s="38" t="s">
        <v>2468</v>
      </c>
      <c r="F2449" s="38">
        <f t="shared" si="84"/>
        <v>1</v>
      </c>
      <c r="G2449" s="22">
        <f t="shared" si="85"/>
        <v>2019</v>
      </c>
      <c r="H2449" s="22">
        <f>COUNTIF(B:B,B2449)</f>
        <v>28</v>
      </c>
      <c r="I2449" t="str">
        <f>VLOOKUP(B2449,'controle 2022'!A:D,4,0)</f>
        <v>In dienst</v>
      </c>
    </row>
    <row r="2450" spans="1:9">
      <c r="A2450" s="45" t="s">
        <v>27</v>
      </c>
      <c r="B2450" s="27">
        <v>28716</v>
      </c>
      <c r="C2450" s="27" t="str">
        <f>IF(ISNA(VLOOKUP(B2450,chauffeurslijst!A:B,2,0)),"",(VLOOKUP(B2450,chauffeurslijst!A:B,2,0)))</f>
        <v>De Backer Guy</v>
      </c>
      <c r="D2450" s="81">
        <v>43649</v>
      </c>
      <c r="E2450" s="38" t="s">
        <v>2469</v>
      </c>
      <c r="F2450" s="38">
        <f t="shared" si="84"/>
        <v>7</v>
      </c>
      <c r="G2450" s="22">
        <f t="shared" si="85"/>
        <v>2019</v>
      </c>
      <c r="H2450" s="22">
        <f>COUNTIF(B:B,B2450)</f>
        <v>28</v>
      </c>
      <c r="I2450" t="str">
        <f>VLOOKUP(B2450,'controle 2022'!A:D,4,0)</f>
        <v>In dienst</v>
      </c>
    </row>
    <row r="2451" spans="1:9">
      <c r="A2451" s="47" t="s">
        <v>1845</v>
      </c>
      <c r="B2451" s="27">
        <v>28716</v>
      </c>
      <c r="C2451" s="27" t="str">
        <f>IF(ISNA(VLOOKUP(B2451,chauffeurslijst!A:B,2,0)),"",(VLOOKUP(B2451,chauffeurslijst!A:B,2,0)))</f>
        <v>De Backer Guy</v>
      </c>
      <c r="D2451" s="81">
        <v>43891</v>
      </c>
      <c r="E2451" s="37" t="s">
        <v>2470</v>
      </c>
      <c r="F2451" s="38">
        <f t="shared" si="84"/>
        <v>3</v>
      </c>
      <c r="G2451" s="22">
        <f t="shared" si="85"/>
        <v>2020</v>
      </c>
      <c r="H2451" s="22">
        <f>COUNTIF(B:B,B2451)</f>
        <v>28</v>
      </c>
      <c r="I2451" t="str">
        <f>VLOOKUP(B2451,'controle 2022'!A:D,4,0)</f>
        <v>In dienst</v>
      </c>
    </row>
    <row r="2452" spans="1:9">
      <c r="A2452" s="47" t="s">
        <v>521</v>
      </c>
      <c r="B2452" s="27">
        <v>28716</v>
      </c>
      <c r="C2452" s="27" t="str">
        <f>IF(ISNA(VLOOKUP(B2452,chauffeurslijst!A:B,2,0)),"",(VLOOKUP(B2452,chauffeurslijst!A:B,2,0)))</f>
        <v>De Backer Guy</v>
      </c>
      <c r="D2452" s="81">
        <v>43979</v>
      </c>
      <c r="E2452" s="37" t="s">
        <v>2471</v>
      </c>
      <c r="F2452" s="38">
        <f t="shared" si="84"/>
        <v>5</v>
      </c>
      <c r="G2452" s="22">
        <f t="shared" si="85"/>
        <v>2020</v>
      </c>
      <c r="H2452" s="22">
        <f>COUNTIF(B:B,B2452)</f>
        <v>28</v>
      </c>
      <c r="I2452" t="str">
        <f>VLOOKUP(B2452,'controle 2022'!A:D,4,0)</f>
        <v>In dienst</v>
      </c>
    </row>
    <row r="2453" spans="1:9" ht="45">
      <c r="A2453" s="45" t="s">
        <v>23</v>
      </c>
      <c r="B2453" s="27">
        <v>28716</v>
      </c>
      <c r="C2453" s="27" t="str">
        <f>IF(ISNA(VLOOKUP(B2453,chauffeurslijst!A:B,2,0)),"",(VLOOKUP(B2453,chauffeurslijst!A:B,2,0)))</f>
        <v>De Backer Guy</v>
      </c>
      <c r="D2453" s="81">
        <v>44314</v>
      </c>
      <c r="E2453" s="37" t="s">
        <v>2472</v>
      </c>
      <c r="F2453" s="38">
        <f t="shared" si="84"/>
        <v>4</v>
      </c>
      <c r="G2453" s="22">
        <f t="shared" si="85"/>
        <v>2021</v>
      </c>
      <c r="H2453" s="22">
        <f>COUNTIF(B:B,B2453)</f>
        <v>28</v>
      </c>
      <c r="I2453" t="str">
        <f>VLOOKUP(B2453,'controle 2022'!A:D,4,0)</f>
        <v>In dienst</v>
      </c>
    </row>
    <row r="2454" spans="1:9" ht="30">
      <c r="A2454" s="45" t="s">
        <v>23</v>
      </c>
      <c r="B2454" s="27">
        <v>28716</v>
      </c>
      <c r="C2454" s="27" t="str">
        <f>IF(ISNA(VLOOKUP(B2454,chauffeurslijst!A:B,2,0)),"",(VLOOKUP(B2454,chauffeurslijst!A:B,2,0)))</f>
        <v>De Backer Guy</v>
      </c>
      <c r="D2454" s="81">
        <v>44371</v>
      </c>
      <c r="E2454" s="37" t="s">
        <v>2473</v>
      </c>
      <c r="F2454" s="38">
        <f t="shared" si="84"/>
        <v>6</v>
      </c>
      <c r="G2454" s="22">
        <f t="shared" si="85"/>
        <v>2021</v>
      </c>
      <c r="H2454" s="22">
        <f>COUNTIF(B:B,B2454)</f>
        <v>28</v>
      </c>
      <c r="I2454" t="str">
        <f>VLOOKUP(B2454,'controle 2022'!A:D,4,0)</f>
        <v>In dienst</v>
      </c>
    </row>
    <row r="2455" spans="1:9">
      <c r="A2455" s="45" t="s">
        <v>23</v>
      </c>
      <c r="B2455" s="27">
        <v>28716</v>
      </c>
      <c r="C2455" s="27" t="str">
        <f>IF(ISNA(VLOOKUP(B2455,chauffeurslijst!A:B,2,0)),"",(VLOOKUP(B2455,chauffeurslijst!A:B,2,0)))</f>
        <v>De Backer Guy</v>
      </c>
      <c r="D2455" s="81">
        <v>44550</v>
      </c>
      <c r="E2455" s="37" t="s">
        <v>2474</v>
      </c>
      <c r="F2455" s="38">
        <f t="shared" si="84"/>
        <v>12</v>
      </c>
      <c r="G2455" s="22">
        <f t="shared" si="85"/>
        <v>2021</v>
      </c>
      <c r="H2455" s="22">
        <f>COUNTIF(B:B,B2455)</f>
        <v>28</v>
      </c>
      <c r="I2455" t="str">
        <f>VLOOKUP(B2455,'controle 2022'!A:D,4,0)</f>
        <v>In dienst</v>
      </c>
    </row>
    <row r="2456" spans="1:9">
      <c r="A2456" s="45" t="s">
        <v>128</v>
      </c>
      <c r="B2456" s="27">
        <v>28716</v>
      </c>
      <c r="C2456" s="27" t="s">
        <v>2475</v>
      </c>
      <c r="D2456" s="81">
        <v>44670</v>
      </c>
      <c r="E2456" s="37" t="s">
        <v>2476</v>
      </c>
      <c r="F2456" s="38">
        <f t="shared" si="84"/>
        <v>4</v>
      </c>
      <c r="G2456" s="22">
        <f t="shared" si="85"/>
        <v>2022</v>
      </c>
      <c r="H2456" s="22">
        <f>COUNTIF(B:B,B2456)</f>
        <v>28</v>
      </c>
      <c r="I2456" t="str">
        <f>VLOOKUP(B2456,'controle 2022'!A:D,4,0)</f>
        <v>In dienst</v>
      </c>
    </row>
    <row r="2457" spans="1:9" ht="30">
      <c r="A2457" s="45" t="s">
        <v>128</v>
      </c>
      <c r="B2457" s="27">
        <v>28716</v>
      </c>
      <c r="C2457" s="27" t="s">
        <v>2475</v>
      </c>
      <c r="D2457" s="81">
        <v>44725</v>
      </c>
      <c r="E2457" s="37" t="s">
        <v>2477</v>
      </c>
      <c r="F2457" s="38">
        <f t="shared" si="84"/>
        <v>6</v>
      </c>
      <c r="G2457" s="22">
        <f t="shared" si="85"/>
        <v>2022</v>
      </c>
      <c r="H2457" s="22">
        <f>COUNTIF(B:B,B2457)</f>
        <v>28</v>
      </c>
      <c r="I2457" t="str">
        <f>VLOOKUP(B2457,'controle 2022'!A:D,4,0)</f>
        <v>In dienst</v>
      </c>
    </row>
    <row r="2458" spans="1:9" ht="30">
      <c r="A2458" s="45" t="s">
        <v>128</v>
      </c>
      <c r="B2458" s="27">
        <v>28716</v>
      </c>
      <c r="C2458" s="27" t="s">
        <v>2475</v>
      </c>
      <c r="D2458" s="81">
        <v>45112</v>
      </c>
      <c r="E2458" s="37" t="s">
        <v>2478</v>
      </c>
      <c r="F2458" s="38">
        <f t="shared" si="84"/>
        <v>7</v>
      </c>
      <c r="G2458" s="22">
        <f t="shared" si="85"/>
        <v>2023</v>
      </c>
      <c r="H2458" s="22">
        <f>COUNTIF(B:B,B2458)</f>
        <v>28</v>
      </c>
      <c r="I2458" t="str">
        <f>VLOOKUP(B2458,'controle 2022'!A:D,4,0)</f>
        <v>In dienst</v>
      </c>
    </row>
    <row r="2459" spans="1:9">
      <c r="A2459" s="45" t="s">
        <v>128</v>
      </c>
      <c r="B2459" s="27">
        <v>28716</v>
      </c>
      <c r="C2459" s="27" t="s">
        <v>2475</v>
      </c>
      <c r="D2459" s="81">
        <v>45428</v>
      </c>
      <c r="E2459" s="37" t="s">
        <v>2479</v>
      </c>
      <c r="F2459" s="38">
        <f t="shared" si="84"/>
        <v>5</v>
      </c>
      <c r="G2459" s="22">
        <f t="shared" si="85"/>
        <v>2024</v>
      </c>
      <c r="H2459" s="22">
        <f>COUNTIF(B:B,B2459)</f>
        <v>28</v>
      </c>
      <c r="I2459" t="str">
        <f>VLOOKUP(B2459,'controle 2022'!A:D,4,0)</f>
        <v>In dienst</v>
      </c>
    </row>
    <row r="2460" spans="1:9" ht="150">
      <c r="A2460" s="45" t="s">
        <v>153</v>
      </c>
      <c r="B2460" s="27">
        <v>28717</v>
      </c>
      <c r="C2460" s="27" t="str">
        <f>VLOOKUP(B2460,chauffeurslijst!A:B,2,0)</f>
        <v>Dejonckheere Els</v>
      </c>
      <c r="D2460" s="81">
        <v>43193</v>
      </c>
      <c r="E2460" s="38" t="s">
        <v>2480</v>
      </c>
      <c r="F2460" s="38">
        <f t="shared" si="84"/>
        <v>4</v>
      </c>
      <c r="G2460" s="22">
        <f t="shared" si="85"/>
        <v>2018</v>
      </c>
      <c r="H2460" s="22">
        <f>COUNTIF(B:B,B2460)</f>
        <v>2</v>
      </c>
      <c r="I2460" t="str">
        <f>VLOOKUP(B2460,'controle 2022'!A:D,4,0)</f>
        <v>In dienst</v>
      </c>
    </row>
    <row r="2461" spans="1:9" ht="30">
      <c r="A2461" s="45" t="s">
        <v>2481</v>
      </c>
      <c r="B2461" s="27">
        <v>28717</v>
      </c>
      <c r="C2461" s="27" t="str">
        <f>VLOOKUP(B2461,chauffeurslijst!A:B,2,0)</f>
        <v>Dejonckheere Els</v>
      </c>
      <c r="D2461" s="81">
        <v>43969</v>
      </c>
      <c r="E2461" s="38" t="s">
        <v>2482</v>
      </c>
      <c r="F2461" s="38">
        <f t="shared" si="84"/>
        <v>5</v>
      </c>
      <c r="G2461" s="22">
        <f t="shared" si="85"/>
        <v>2020</v>
      </c>
      <c r="H2461" s="22">
        <f>COUNTIF(B:B,B2461)</f>
        <v>2</v>
      </c>
      <c r="I2461" t="str">
        <f>VLOOKUP(B2461,'controle 2022'!A:D,4,0)</f>
        <v>In dienst</v>
      </c>
    </row>
    <row r="2462" spans="1:9">
      <c r="A2462" s="45" t="s">
        <v>413</v>
      </c>
      <c r="B2462" s="27">
        <v>28737</v>
      </c>
      <c r="C2462" s="27" t="str">
        <f>VLOOKUP(B2462,chauffeurslijst!A:B,2,0)</f>
        <v>El-Mohamed Mohamed</v>
      </c>
      <c r="D2462" s="81">
        <v>41822</v>
      </c>
      <c r="E2462" s="35" t="s">
        <v>2483</v>
      </c>
      <c r="F2462" s="38">
        <f t="shared" si="84"/>
        <v>7</v>
      </c>
      <c r="G2462" s="22">
        <f t="shared" si="85"/>
        <v>2014</v>
      </c>
      <c r="H2462" s="22">
        <f>COUNTIF(B:B,B2462)</f>
        <v>11</v>
      </c>
      <c r="I2462" t="str">
        <f>VLOOKUP(B2462,'controle 2022'!A:D,4,0)</f>
        <v>In dienst</v>
      </c>
    </row>
    <row r="2463" spans="1:9" ht="45">
      <c r="A2463" s="45" t="s">
        <v>77</v>
      </c>
      <c r="B2463" s="27">
        <v>28737</v>
      </c>
      <c r="C2463" s="27" t="str">
        <f>VLOOKUP(B2463,chauffeurslijst!A:B,2,0)</f>
        <v>El-Mohamed Mohamed</v>
      </c>
      <c r="D2463" s="81">
        <v>41990</v>
      </c>
      <c r="E2463" s="37" t="s">
        <v>2484</v>
      </c>
      <c r="F2463" s="38">
        <f t="shared" si="84"/>
        <v>12</v>
      </c>
      <c r="G2463" s="22">
        <f t="shared" si="85"/>
        <v>2014</v>
      </c>
      <c r="H2463" s="22">
        <f>COUNTIF(B:B,B2463)</f>
        <v>11</v>
      </c>
      <c r="I2463" t="str">
        <f>VLOOKUP(B2463,'controle 2022'!A:D,4,0)</f>
        <v>In dienst</v>
      </c>
    </row>
    <row r="2464" spans="1:9">
      <c r="A2464" s="45" t="s">
        <v>9</v>
      </c>
      <c r="B2464" s="27">
        <v>28737</v>
      </c>
      <c r="C2464" s="27" t="str">
        <f>VLOOKUP(B2464,chauffeurslijst!A:B,2,0)</f>
        <v>El-Mohamed Mohamed</v>
      </c>
      <c r="D2464" s="81">
        <v>42395</v>
      </c>
      <c r="E2464" s="38" t="s">
        <v>2485</v>
      </c>
      <c r="F2464" s="38">
        <f t="shared" si="84"/>
        <v>1</v>
      </c>
      <c r="G2464" s="22">
        <f t="shared" si="85"/>
        <v>2016</v>
      </c>
      <c r="H2464" s="22">
        <f>COUNTIF(B:B,B2464)</f>
        <v>11</v>
      </c>
      <c r="I2464" t="str">
        <f>VLOOKUP(B2464,'controle 2022'!A:D,4,0)</f>
        <v>In dienst</v>
      </c>
    </row>
    <row r="2465" spans="1:9">
      <c r="A2465" s="45" t="s">
        <v>79</v>
      </c>
      <c r="B2465" s="27">
        <v>28737</v>
      </c>
      <c r="C2465" s="27" t="str">
        <f>VLOOKUP(B2465,chauffeurslijst!A:B,2,0)</f>
        <v>El-Mohamed Mohamed</v>
      </c>
      <c r="D2465" s="81">
        <v>42429</v>
      </c>
      <c r="E2465" s="38" t="s">
        <v>2486</v>
      </c>
      <c r="F2465" s="38">
        <f t="shared" si="84"/>
        <v>2</v>
      </c>
      <c r="G2465" s="22">
        <f t="shared" si="85"/>
        <v>2016</v>
      </c>
      <c r="H2465" s="22">
        <f>COUNTIF(B:B,B2465)</f>
        <v>11</v>
      </c>
      <c r="I2465" t="str">
        <f>VLOOKUP(B2465,'controle 2022'!A:D,4,0)</f>
        <v>In dienst</v>
      </c>
    </row>
    <row r="2466" spans="1:9" ht="45">
      <c r="A2466" s="45" t="s">
        <v>79</v>
      </c>
      <c r="B2466" s="27">
        <v>28737</v>
      </c>
      <c r="C2466" s="27" t="str">
        <f>VLOOKUP(B2466,chauffeurslijst!A:B,2,0)</f>
        <v>El-Mohamed Mohamed</v>
      </c>
      <c r="D2466" s="81">
        <v>42429</v>
      </c>
      <c r="E2466" s="38" t="s">
        <v>2487</v>
      </c>
      <c r="F2466" s="38">
        <f t="shared" si="84"/>
        <v>2</v>
      </c>
      <c r="G2466" s="22">
        <f t="shared" si="85"/>
        <v>2016</v>
      </c>
      <c r="H2466" s="22">
        <f>COUNTIF(B:B,B2466)</f>
        <v>11</v>
      </c>
      <c r="I2466" t="str">
        <f>VLOOKUP(B2466,'controle 2022'!A:D,4,0)</f>
        <v>In dienst</v>
      </c>
    </row>
    <row r="2467" spans="1:9" ht="30">
      <c r="A2467" s="45" t="s">
        <v>128</v>
      </c>
      <c r="B2467" s="27">
        <v>28737</v>
      </c>
      <c r="C2467" s="27" t="str">
        <f>VLOOKUP(B2467,chauffeurslijst!A:B,2,0)</f>
        <v>El-Mohamed Mohamed</v>
      </c>
      <c r="D2467" s="81">
        <v>43713</v>
      </c>
      <c r="E2467" s="38" t="s">
        <v>2488</v>
      </c>
      <c r="F2467" s="38">
        <f t="shared" si="84"/>
        <v>9</v>
      </c>
      <c r="G2467" s="22">
        <f t="shared" si="85"/>
        <v>2019</v>
      </c>
      <c r="H2467" s="22">
        <f>COUNTIF(B:B,B2467)</f>
        <v>11</v>
      </c>
      <c r="I2467" t="str">
        <f>VLOOKUP(B2467,'controle 2022'!A:D,4,0)</f>
        <v>In dienst</v>
      </c>
    </row>
    <row r="2468" spans="1:9" ht="45">
      <c r="A2468" s="45" t="s">
        <v>128</v>
      </c>
      <c r="B2468" s="27">
        <v>28737</v>
      </c>
      <c r="C2468" s="27" t="str">
        <f>VLOOKUP(B2468,chauffeurslijst!A:B,2,0)</f>
        <v>El-Mohamed Mohamed</v>
      </c>
      <c r="D2468" s="81">
        <v>43874</v>
      </c>
      <c r="E2468" s="38" t="s">
        <v>2489</v>
      </c>
      <c r="F2468" s="38">
        <f t="shared" si="84"/>
        <v>2</v>
      </c>
      <c r="G2468" s="22">
        <f t="shared" si="85"/>
        <v>2020</v>
      </c>
      <c r="H2468" s="22">
        <f>COUNTIF(B:B,B2468)</f>
        <v>11</v>
      </c>
      <c r="I2468" t="str">
        <f>VLOOKUP(B2468,'controle 2022'!A:D,4,0)</f>
        <v>In dienst</v>
      </c>
    </row>
    <row r="2469" spans="1:9" ht="30">
      <c r="A2469" s="45" t="s">
        <v>2490</v>
      </c>
      <c r="B2469" s="27">
        <v>28737</v>
      </c>
      <c r="C2469" s="27" t="str">
        <f>VLOOKUP(B2469,chauffeurslijst!A:B,2,0)</f>
        <v>El-Mohamed Mohamed</v>
      </c>
      <c r="D2469" s="81">
        <v>43970</v>
      </c>
      <c r="E2469" s="35" t="s">
        <v>2491</v>
      </c>
      <c r="F2469" s="38">
        <f t="shared" si="84"/>
        <v>5</v>
      </c>
      <c r="G2469" s="22">
        <f t="shared" si="85"/>
        <v>2020</v>
      </c>
      <c r="H2469" s="22">
        <f>COUNTIF(B:B,B2469)</f>
        <v>11</v>
      </c>
      <c r="I2469" t="str">
        <f>VLOOKUP(B2469,'controle 2022'!A:D,4,0)</f>
        <v>In dienst</v>
      </c>
    </row>
    <row r="2470" spans="1:9" ht="45">
      <c r="A2470" s="45" t="s">
        <v>128</v>
      </c>
      <c r="B2470" s="27">
        <v>28737</v>
      </c>
      <c r="C2470" s="27" t="str">
        <f>VLOOKUP(B2470,chauffeurslijst!A:B,2,0)</f>
        <v>El-Mohamed Mohamed</v>
      </c>
      <c r="D2470" s="81">
        <v>44148</v>
      </c>
      <c r="E2470" s="35" t="s">
        <v>2492</v>
      </c>
      <c r="F2470" s="38">
        <f t="shared" si="84"/>
        <v>11</v>
      </c>
      <c r="G2470" s="22">
        <f t="shared" si="85"/>
        <v>2020</v>
      </c>
      <c r="H2470" s="22">
        <f>COUNTIF(B:B,B2470)</f>
        <v>11</v>
      </c>
      <c r="I2470" t="str">
        <f>VLOOKUP(B2470,'controle 2022'!A:D,4,0)</f>
        <v>In dienst</v>
      </c>
    </row>
    <row r="2471" spans="1:9">
      <c r="A2471" s="45" t="s">
        <v>128</v>
      </c>
      <c r="B2471" s="27">
        <v>28737</v>
      </c>
      <c r="C2471" s="27" t="str">
        <f>VLOOKUP(B2471,chauffeurslijst!A:B,2,0)</f>
        <v>El-Mohamed Mohamed</v>
      </c>
      <c r="D2471" s="81">
        <v>44853</v>
      </c>
      <c r="E2471" s="35" t="s">
        <v>2493</v>
      </c>
      <c r="F2471" s="38">
        <f t="shared" si="84"/>
        <v>10</v>
      </c>
      <c r="G2471" s="22">
        <f t="shared" si="85"/>
        <v>2022</v>
      </c>
      <c r="H2471" s="22">
        <f>COUNTIF(B:B,B2471)</f>
        <v>11</v>
      </c>
      <c r="I2471" t="str">
        <f>VLOOKUP(B2471,'controle 2022'!A:D,4,0)</f>
        <v>In dienst</v>
      </c>
    </row>
    <row r="2472" spans="1:9">
      <c r="A2472" s="45" t="s">
        <v>2494</v>
      </c>
      <c r="B2472" s="27">
        <v>28737</v>
      </c>
      <c r="C2472" s="27" t="str">
        <f>VLOOKUP(B2472,chauffeurslijst!A:B,2,0)</f>
        <v>El-Mohamed Mohamed</v>
      </c>
      <c r="D2472" s="81">
        <v>45555</v>
      </c>
      <c r="E2472" s="35" t="s">
        <v>2495</v>
      </c>
      <c r="F2472" s="38">
        <f t="shared" si="84"/>
        <v>9</v>
      </c>
      <c r="G2472" s="22">
        <f t="shared" si="85"/>
        <v>2024</v>
      </c>
      <c r="H2472" s="22">
        <f>COUNTIF(B:B,B2472)</f>
        <v>11</v>
      </c>
      <c r="I2472" t="str">
        <f>VLOOKUP(B2472,'controle 2022'!A:D,4,0)</f>
        <v>In dienst</v>
      </c>
    </row>
    <row r="2473" spans="1:9">
      <c r="A2473" s="45" t="s">
        <v>1209</v>
      </c>
      <c r="B2473" s="27">
        <v>28739</v>
      </c>
      <c r="C2473" s="27" t="s">
        <v>2496</v>
      </c>
      <c r="D2473" s="81">
        <v>44278</v>
      </c>
      <c r="E2473" s="35" t="s">
        <v>1552</v>
      </c>
      <c r="F2473" s="38">
        <f t="shared" si="84"/>
        <v>3</v>
      </c>
      <c r="G2473" s="22">
        <f t="shared" si="85"/>
        <v>2021</v>
      </c>
      <c r="H2473" s="22">
        <f>COUNTIF(B:B,B2473)</f>
        <v>8</v>
      </c>
      <c r="I2473" t="str">
        <f>VLOOKUP(B2473,'controle 2022'!A:D,4,0)</f>
        <v>In dienst</v>
      </c>
    </row>
    <row r="2474" spans="1:9" ht="45">
      <c r="A2474" s="45" t="s">
        <v>128</v>
      </c>
      <c r="B2474" s="27">
        <v>28739</v>
      </c>
      <c r="C2474" s="27" t="s">
        <v>2496</v>
      </c>
      <c r="D2474" s="81">
        <v>45111</v>
      </c>
      <c r="E2474" s="35" t="s">
        <v>2497</v>
      </c>
      <c r="F2474" s="38">
        <f t="shared" si="84"/>
        <v>7</v>
      </c>
      <c r="G2474" s="22">
        <f t="shared" si="85"/>
        <v>2023</v>
      </c>
      <c r="H2474" s="22">
        <f>COUNTIF(B:B,B2474)</f>
        <v>8</v>
      </c>
      <c r="I2474" t="str">
        <f>VLOOKUP(B2474,'controle 2022'!A:D,4,0)</f>
        <v>In dienst</v>
      </c>
    </row>
    <row r="2475" spans="1:9" ht="75">
      <c r="A2475" s="45" t="s">
        <v>128</v>
      </c>
      <c r="B2475" s="27">
        <v>28739</v>
      </c>
      <c r="C2475" s="27" t="s">
        <v>2496</v>
      </c>
      <c r="D2475" s="81">
        <v>45170</v>
      </c>
      <c r="E2475" s="35" t="s">
        <v>2498</v>
      </c>
      <c r="F2475" s="38">
        <f t="shared" si="84"/>
        <v>9</v>
      </c>
      <c r="G2475" s="22">
        <f t="shared" si="85"/>
        <v>2023</v>
      </c>
      <c r="H2475" s="22">
        <f>COUNTIF(B:B,B2475)</f>
        <v>8</v>
      </c>
      <c r="I2475" t="str">
        <f>VLOOKUP(B2475,'controle 2022'!A:D,4,0)</f>
        <v>In dienst</v>
      </c>
    </row>
    <row r="2476" spans="1:9" ht="60">
      <c r="A2476" s="45" t="s">
        <v>128</v>
      </c>
      <c r="B2476" s="27">
        <v>28739</v>
      </c>
      <c r="C2476" s="27" t="s">
        <v>2496</v>
      </c>
      <c r="D2476" s="81">
        <v>45272</v>
      </c>
      <c r="E2476" s="35" t="s">
        <v>2499</v>
      </c>
      <c r="F2476" s="38">
        <f t="shared" si="84"/>
        <v>12</v>
      </c>
      <c r="G2476" s="22">
        <f t="shared" si="85"/>
        <v>2023</v>
      </c>
      <c r="H2476" s="22">
        <f>COUNTIF(B:B,B2476)</f>
        <v>8</v>
      </c>
      <c r="I2476" t="str">
        <f>VLOOKUP(B2476,'controle 2022'!A:D,4,0)</f>
        <v>In dienst</v>
      </c>
    </row>
    <row r="2477" spans="1:9" ht="45">
      <c r="A2477" s="45" t="s">
        <v>128</v>
      </c>
      <c r="B2477" s="27">
        <v>28739</v>
      </c>
      <c r="C2477" s="27" t="s">
        <v>2496</v>
      </c>
      <c r="D2477" s="81">
        <v>45330</v>
      </c>
      <c r="E2477" s="35" t="s">
        <v>2500</v>
      </c>
      <c r="F2477" s="38">
        <f t="shared" si="84"/>
        <v>2</v>
      </c>
      <c r="G2477" s="22">
        <f t="shared" si="85"/>
        <v>2024</v>
      </c>
      <c r="H2477" s="22">
        <f>COUNTIF(B:B,B2477)</f>
        <v>8</v>
      </c>
      <c r="I2477" t="str">
        <f>VLOOKUP(B2477,'controle 2022'!A:D,4,0)</f>
        <v>In dienst</v>
      </c>
    </row>
    <row r="2478" spans="1:9" ht="75">
      <c r="A2478" s="45" t="s">
        <v>128</v>
      </c>
      <c r="B2478" s="27">
        <v>28739</v>
      </c>
      <c r="C2478" s="27" t="s">
        <v>2496</v>
      </c>
      <c r="D2478" s="81">
        <v>45483</v>
      </c>
      <c r="E2478" s="35" t="s">
        <v>2501</v>
      </c>
      <c r="F2478" s="38">
        <f t="shared" si="84"/>
        <v>7</v>
      </c>
      <c r="G2478" s="22">
        <f t="shared" si="85"/>
        <v>2024</v>
      </c>
      <c r="H2478" s="22">
        <f>COUNTIF(B:B,B2478)</f>
        <v>8</v>
      </c>
      <c r="I2478" t="str">
        <f>VLOOKUP(B2478,'controle 2022'!A:D,4,0)</f>
        <v>In dienst</v>
      </c>
    </row>
    <row r="2479" spans="1:9" ht="45">
      <c r="A2479" s="45" t="s">
        <v>128</v>
      </c>
      <c r="B2479" s="27">
        <v>28739</v>
      </c>
      <c r="C2479" s="27" t="s">
        <v>2496</v>
      </c>
      <c r="D2479" s="81">
        <v>45513</v>
      </c>
      <c r="E2479" s="35" t="s">
        <v>2502</v>
      </c>
      <c r="F2479" s="38">
        <f t="shared" si="84"/>
        <v>8</v>
      </c>
      <c r="G2479" s="22">
        <f t="shared" si="85"/>
        <v>2024</v>
      </c>
      <c r="H2479" s="22">
        <f>COUNTIF(B:B,B2479)</f>
        <v>8</v>
      </c>
      <c r="I2479" t="str">
        <f>VLOOKUP(B2479,'controle 2022'!A:D,4,0)</f>
        <v>In dienst</v>
      </c>
    </row>
    <row r="2480" spans="1:9" ht="30">
      <c r="A2480" s="45" t="s">
        <v>128</v>
      </c>
      <c r="B2480" s="27">
        <v>28739</v>
      </c>
      <c r="C2480" s="27" t="s">
        <v>2496</v>
      </c>
      <c r="D2480" s="81">
        <v>45534</v>
      </c>
      <c r="E2480" s="35" t="s">
        <v>2503</v>
      </c>
      <c r="F2480" s="38">
        <f t="shared" si="84"/>
        <v>8</v>
      </c>
      <c r="G2480" s="22">
        <f t="shared" si="85"/>
        <v>2024</v>
      </c>
      <c r="H2480" s="22">
        <f>COUNTIF(B:B,B2480)</f>
        <v>8</v>
      </c>
      <c r="I2480" t="str">
        <f>VLOOKUP(B2480,'controle 2022'!A:D,4,0)</f>
        <v>In dienst</v>
      </c>
    </row>
    <row r="2481" spans="1:9">
      <c r="A2481" s="47" t="s">
        <v>25</v>
      </c>
      <c r="B2481" s="27">
        <v>28794</v>
      </c>
      <c r="C2481" s="27" t="str">
        <f>VLOOKUP(B2481,chauffeurslijst!A:B,2,0)</f>
        <v>Van Malderghem Niels</v>
      </c>
      <c r="D2481" s="81">
        <v>42180</v>
      </c>
      <c r="E2481" s="28" t="s">
        <v>2504</v>
      </c>
      <c r="F2481" s="38">
        <f t="shared" si="84"/>
        <v>6</v>
      </c>
      <c r="G2481" s="22">
        <f t="shared" si="85"/>
        <v>2015</v>
      </c>
      <c r="H2481" s="22">
        <f>COUNTIF(B:B,B2481)</f>
        <v>8</v>
      </c>
      <c r="I2481" t="str">
        <f>VLOOKUP(B2481,'controle 2022'!A:D,4,0)</f>
        <v>In dienst</v>
      </c>
    </row>
    <row r="2482" spans="1:9">
      <c r="A2482" s="45" t="s">
        <v>508</v>
      </c>
      <c r="B2482" s="27">
        <v>28794</v>
      </c>
      <c r="C2482" s="27" t="str">
        <f>VLOOKUP(B2482,chauffeurslijst!A:B,2,0)</f>
        <v>Van Malderghem Niels</v>
      </c>
      <c r="D2482" s="81">
        <v>42858</v>
      </c>
      <c r="E2482" s="38" t="s">
        <v>509</v>
      </c>
      <c r="F2482" s="38">
        <f t="shared" si="84"/>
        <v>5</v>
      </c>
      <c r="G2482" s="22">
        <f t="shared" si="85"/>
        <v>2017</v>
      </c>
      <c r="H2482" s="22">
        <f>COUNTIF(B:B,B2482)</f>
        <v>8</v>
      </c>
      <c r="I2482" t="str">
        <f>VLOOKUP(B2482,'controle 2022'!A:D,4,0)</f>
        <v>In dienst</v>
      </c>
    </row>
    <row r="2483" spans="1:9">
      <c r="A2483" s="45" t="s">
        <v>199</v>
      </c>
      <c r="B2483" s="27">
        <v>28794</v>
      </c>
      <c r="C2483" s="27" t="str">
        <f>VLOOKUP(B2483,chauffeurslijst!A:B,2,0)</f>
        <v>Van Malderghem Niels</v>
      </c>
      <c r="D2483" s="81">
        <v>42871</v>
      </c>
      <c r="E2483" s="38" t="s">
        <v>2505</v>
      </c>
      <c r="F2483" s="38">
        <f t="shared" si="84"/>
        <v>5</v>
      </c>
      <c r="G2483" s="22">
        <f t="shared" si="85"/>
        <v>2017</v>
      </c>
      <c r="H2483" s="22">
        <f>COUNTIF(B:B,B2483)</f>
        <v>8</v>
      </c>
      <c r="I2483" t="str">
        <f>VLOOKUP(B2483,'controle 2022'!A:D,4,0)</f>
        <v>In dienst</v>
      </c>
    </row>
    <row r="2484" spans="1:9" ht="45" customHeight="1">
      <c r="A2484" s="45" t="s">
        <v>508</v>
      </c>
      <c r="B2484" s="27">
        <v>28794</v>
      </c>
      <c r="C2484" s="27" t="str">
        <f>VLOOKUP(B2484,chauffeurslijst!A:B,2,0)</f>
        <v>Van Malderghem Niels</v>
      </c>
      <c r="D2484" s="81">
        <v>43370</v>
      </c>
      <c r="E2484" s="38" t="s">
        <v>2506</v>
      </c>
      <c r="F2484" s="38">
        <f t="shared" si="84"/>
        <v>9</v>
      </c>
      <c r="G2484" s="22">
        <f t="shared" si="85"/>
        <v>2018</v>
      </c>
      <c r="H2484" s="22">
        <f>COUNTIF(B:B,B2484)</f>
        <v>8</v>
      </c>
      <c r="I2484" t="str">
        <f>VLOOKUP(B2484,'controle 2022'!A:D,4,0)</f>
        <v>In dienst</v>
      </c>
    </row>
    <row r="2485" spans="1:9">
      <c r="A2485" s="45" t="s">
        <v>508</v>
      </c>
      <c r="B2485" s="27">
        <v>28794</v>
      </c>
      <c r="C2485" s="27" t="str">
        <f>VLOOKUP(B2485,chauffeurslijst!A:B,2,0)</f>
        <v>Van Malderghem Niels</v>
      </c>
      <c r="D2485" s="81">
        <v>43370</v>
      </c>
      <c r="E2485" s="38" t="s">
        <v>2507</v>
      </c>
      <c r="F2485" s="38">
        <f t="shared" si="84"/>
        <v>9</v>
      </c>
      <c r="G2485" s="22">
        <f t="shared" si="85"/>
        <v>2018</v>
      </c>
      <c r="H2485" s="22">
        <f>COUNTIF(B:B,B2485)</f>
        <v>8</v>
      </c>
      <c r="I2485" t="str">
        <f>VLOOKUP(B2485,'controle 2022'!A:D,4,0)</f>
        <v>In dienst</v>
      </c>
    </row>
    <row r="2486" spans="1:9" ht="45">
      <c r="A2486" s="45" t="s">
        <v>77</v>
      </c>
      <c r="B2486" s="27">
        <v>28794</v>
      </c>
      <c r="C2486" s="27" t="s">
        <v>2508</v>
      </c>
      <c r="D2486" s="81">
        <v>43718</v>
      </c>
      <c r="E2486" s="38" t="s">
        <v>2509</v>
      </c>
      <c r="F2486" s="38">
        <f t="shared" si="84"/>
        <v>9</v>
      </c>
      <c r="G2486" s="22">
        <f t="shared" si="85"/>
        <v>2019</v>
      </c>
      <c r="H2486" s="22">
        <f>COUNTIF(B:B,B2486)</f>
        <v>8</v>
      </c>
      <c r="I2486" t="str">
        <f>VLOOKUP(B2486,'controle 2022'!A:D,4,0)</f>
        <v>In dienst</v>
      </c>
    </row>
    <row r="2487" spans="1:9" ht="60">
      <c r="A2487" s="45" t="s">
        <v>147</v>
      </c>
      <c r="B2487" s="27">
        <v>28794</v>
      </c>
      <c r="C2487" s="27" t="s">
        <v>2508</v>
      </c>
      <c r="D2487" s="81">
        <v>45727</v>
      </c>
      <c r="E2487" s="38" t="s">
        <v>2510</v>
      </c>
      <c r="F2487" s="38">
        <f t="shared" si="84"/>
        <v>3</v>
      </c>
      <c r="G2487" s="22">
        <f t="shared" si="85"/>
        <v>2025</v>
      </c>
      <c r="H2487" s="22">
        <f>COUNTIF(B:B,B2487)</f>
        <v>8</v>
      </c>
      <c r="I2487" t="str">
        <f>VLOOKUP(B2487,'controle 2022'!A:D,4,0)</f>
        <v>In dienst</v>
      </c>
    </row>
    <row r="2488" spans="1:9" ht="60">
      <c r="A2488" s="45" t="s">
        <v>153</v>
      </c>
      <c r="B2488" s="27">
        <v>28794</v>
      </c>
      <c r="C2488" s="27" t="s">
        <v>2508</v>
      </c>
      <c r="D2488" s="81">
        <v>45870</v>
      </c>
      <c r="E2488" s="38" t="s">
        <v>2511</v>
      </c>
      <c r="F2488" s="38">
        <f t="shared" si="84"/>
        <v>8</v>
      </c>
      <c r="G2488" s="22">
        <f t="shared" si="85"/>
        <v>2025</v>
      </c>
      <c r="H2488" s="22">
        <f>COUNTIF(B:B,B2488)</f>
        <v>8</v>
      </c>
      <c r="I2488" t="str">
        <f>VLOOKUP(B2488,'controle 2022'!A:D,4,0)</f>
        <v>In dienst</v>
      </c>
    </row>
    <row r="2489" spans="1:9">
      <c r="A2489" s="45" t="s">
        <v>14</v>
      </c>
      <c r="B2489" s="27">
        <v>28795</v>
      </c>
      <c r="C2489" s="27" t="str">
        <f>VLOOKUP(B2489,chauffeurslijst!A:B,2,0)</f>
        <v>Lefevre Kevin</v>
      </c>
      <c r="D2489" s="81">
        <v>42032</v>
      </c>
      <c r="E2489" s="35" t="s">
        <v>172</v>
      </c>
      <c r="F2489" s="38">
        <f t="shared" si="84"/>
        <v>1</v>
      </c>
      <c r="G2489" s="22">
        <f t="shared" si="85"/>
        <v>2015</v>
      </c>
      <c r="H2489" s="22">
        <f>COUNTIF(B:B,B2489)</f>
        <v>10</v>
      </c>
      <c r="I2489" t="str">
        <f>VLOOKUP(B2489,'controle 2022'!A:D,4,0)</f>
        <v>In dienst</v>
      </c>
    </row>
    <row r="2490" spans="1:9" ht="30">
      <c r="A2490" s="45" t="s">
        <v>14</v>
      </c>
      <c r="B2490" s="27">
        <v>28795</v>
      </c>
      <c r="C2490" s="27" t="str">
        <f>VLOOKUP(B2490,chauffeurslijst!A:B,2,0)</f>
        <v>Lefevre Kevin</v>
      </c>
      <c r="D2490" s="81">
        <v>42131</v>
      </c>
      <c r="E2490" s="35" t="s">
        <v>2512</v>
      </c>
      <c r="F2490" s="38">
        <f t="shared" si="84"/>
        <v>5</v>
      </c>
      <c r="G2490" s="22">
        <f t="shared" si="85"/>
        <v>2015</v>
      </c>
      <c r="H2490" s="22">
        <f>COUNTIF(B:B,B2490)</f>
        <v>10</v>
      </c>
      <c r="I2490" t="str">
        <f>VLOOKUP(B2490,'controle 2022'!A:D,4,0)</f>
        <v>In dienst</v>
      </c>
    </row>
    <row r="2491" spans="1:9">
      <c r="A2491" s="45" t="s">
        <v>9</v>
      </c>
      <c r="B2491" s="27">
        <v>28795</v>
      </c>
      <c r="C2491" s="27" t="str">
        <f>VLOOKUP(B2491,chauffeurslijst!A:B,2,0)</f>
        <v>Lefevre Kevin</v>
      </c>
      <c r="D2491" s="81">
        <v>42583</v>
      </c>
      <c r="E2491" s="35" t="s">
        <v>357</v>
      </c>
      <c r="F2491" s="38">
        <f t="shared" si="84"/>
        <v>8</v>
      </c>
      <c r="G2491" s="22">
        <f t="shared" si="85"/>
        <v>2016</v>
      </c>
      <c r="H2491" s="22">
        <f>COUNTIF(B:B,B2491)</f>
        <v>10</v>
      </c>
      <c r="I2491" t="str">
        <f>VLOOKUP(B2491,'controle 2022'!A:D,4,0)</f>
        <v>In dienst</v>
      </c>
    </row>
    <row r="2492" spans="1:9" ht="30">
      <c r="A2492" s="45" t="s">
        <v>27</v>
      </c>
      <c r="B2492" s="27">
        <v>28795</v>
      </c>
      <c r="C2492" s="27" t="str">
        <f>VLOOKUP(B2492,chauffeurslijst!A:B,2,0)</f>
        <v>Lefevre Kevin</v>
      </c>
      <c r="D2492" s="81">
        <v>42634</v>
      </c>
      <c r="E2492" s="38" t="s">
        <v>2513</v>
      </c>
      <c r="F2492" s="38">
        <f t="shared" si="84"/>
        <v>9</v>
      </c>
      <c r="G2492" s="22">
        <f t="shared" si="85"/>
        <v>2016</v>
      </c>
      <c r="H2492" s="22">
        <f>COUNTIF(B:B,B2492)</f>
        <v>10</v>
      </c>
      <c r="I2492" t="str">
        <f>VLOOKUP(B2492,'controle 2022'!A:D,4,0)</f>
        <v>In dienst</v>
      </c>
    </row>
    <row r="2493" spans="1:9">
      <c r="A2493" s="45" t="s">
        <v>9</v>
      </c>
      <c r="B2493" s="27">
        <v>28795</v>
      </c>
      <c r="C2493" s="27" t="str">
        <f>VLOOKUP(B2493,chauffeurslijst!A:B,2,0)</f>
        <v>Lefevre Kevin</v>
      </c>
      <c r="D2493" s="81">
        <v>42754</v>
      </c>
      <c r="E2493" s="38" t="s">
        <v>2514</v>
      </c>
      <c r="F2493" s="38">
        <f t="shared" si="84"/>
        <v>1</v>
      </c>
      <c r="G2493" s="22">
        <f t="shared" si="85"/>
        <v>2017</v>
      </c>
      <c r="H2493" s="22">
        <f>COUNTIF(B:B,B2493)</f>
        <v>10</v>
      </c>
      <c r="I2493" t="str">
        <f>VLOOKUP(B2493,'controle 2022'!A:D,4,0)</f>
        <v>In dienst</v>
      </c>
    </row>
    <row r="2494" spans="1:9" ht="30">
      <c r="A2494" s="45" t="s">
        <v>25</v>
      </c>
      <c r="B2494" s="27">
        <v>28795</v>
      </c>
      <c r="C2494" s="27" t="str">
        <f>VLOOKUP(B2494,chauffeurslijst!A:B,2,0)</f>
        <v>Lefevre Kevin</v>
      </c>
      <c r="D2494" s="81">
        <v>43056</v>
      </c>
      <c r="E2494" s="38" t="s">
        <v>2515</v>
      </c>
      <c r="F2494" s="38">
        <f t="shared" si="84"/>
        <v>11</v>
      </c>
      <c r="G2494" s="22">
        <f t="shared" si="85"/>
        <v>2017</v>
      </c>
      <c r="H2494" s="22">
        <f>COUNTIF(B:B,B2494)</f>
        <v>10</v>
      </c>
      <c r="I2494" t="str">
        <f>VLOOKUP(B2494,'controle 2022'!A:D,4,0)</f>
        <v>In dienst</v>
      </c>
    </row>
    <row r="2495" spans="1:9">
      <c r="A2495" s="45" t="s">
        <v>77</v>
      </c>
      <c r="B2495" s="27">
        <v>28795</v>
      </c>
      <c r="C2495" s="27" t="str">
        <f>VLOOKUP(B2495,chauffeurslijst!A:B,2,0)</f>
        <v>Lefevre Kevin</v>
      </c>
      <c r="D2495" s="81">
        <v>43208</v>
      </c>
      <c r="E2495" s="38" t="s">
        <v>2516</v>
      </c>
      <c r="F2495" s="38">
        <f t="shared" ref="F2495:F2558" si="86">MONTH(D2495)</f>
        <v>4</v>
      </c>
      <c r="G2495" s="22">
        <f t="shared" ref="G2495:G2558" si="87">YEAR(D2495)</f>
        <v>2018</v>
      </c>
      <c r="H2495" s="22">
        <f>COUNTIF(B:B,B2495)</f>
        <v>10</v>
      </c>
      <c r="I2495" t="str">
        <f>VLOOKUP(B2495,'controle 2022'!A:D,4,0)</f>
        <v>In dienst</v>
      </c>
    </row>
    <row r="2496" spans="1:9" ht="60">
      <c r="A2496" s="47" t="s">
        <v>23</v>
      </c>
      <c r="B2496" s="27">
        <v>28795</v>
      </c>
      <c r="C2496" s="27" t="str">
        <f>VLOOKUP(B2496,chauffeurslijst!A:B,2,0)</f>
        <v>Lefevre Kevin</v>
      </c>
      <c r="D2496" s="81">
        <v>43424</v>
      </c>
      <c r="E2496" s="38" t="s">
        <v>2517</v>
      </c>
      <c r="F2496" s="38">
        <f t="shared" si="86"/>
        <v>11</v>
      </c>
      <c r="G2496" s="22">
        <f t="shared" si="87"/>
        <v>2018</v>
      </c>
      <c r="H2496" s="22">
        <f>COUNTIF(B:B,B2496)</f>
        <v>10</v>
      </c>
      <c r="I2496" t="str">
        <f>VLOOKUP(B2496,'controle 2022'!A:D,4,0)</f>
        <v>In dienst</v>
      </c>
    </row>
    <row r="2497" spans="1:9" ht="30">
      <c r="A2497" s="47" t="s">
        <v>27</v>
      </c>
      <c r="B2497" s="27">
        <v>28795</v>
      </c>
      <c r="C2497" s="27" t="s">
        <v>2518</v>
      </c>
      <c r="D2497" s="81">
        <v>44371</v>
      </c>
      <c r="E2497" s="38" t="s">
        <v>2519</v>
      </c>
      <c r="F2497" s="38">
        <f t="shared" si="86"/>
        <v>6</v>
      </c>
      <c r="G2497" s="22">
        <f t="shared" si="87"/>
        <v>2021</v>
      </c>
      <c r="H2497" s="22">
        <f>COUNTIF(B:B,B2497)</f>
        <v>10</v>
      </c>
      <c r="I2497" t="str">
        <f>VLOOKUP(B2497,'controle 2022'!A:D,4,0)</f>
        <v>In dienst</v>
      </c>
    </row>
    <row r="2498" spans="1:9">
      <c r="A2498" s="45" t="s">
        <v>27</v>
      </c>
      <c r="B2498" s="27">
        <v>28795</v>
      </c>
      <c r="C2498" s="27" t="s">
        <v>2518</v>
      </c>
      <c r="D2498" s="81">
        <v>44489</v>
      </c>
      <c r="E2498" s="38" t="s">
        <v>2520</v>
      </c>
      <c r="F2498" s="38">
        <f t="shared" si="86"/>
        <v>10</v>
      </c>
      <c r="G2498" s="22">
        <f t="shared" si="87"/>
        <v>2021</v>
      </c>
      <c r="H2498" s="22">
        <f>COUNTIF(B:B,B2498)</f>
        <v>10</v>
      </c>
      <c r="I2498" t="str">
        <f>VLOOKUP(B2498,'controle 2022'!A:D,4,0)</f>
        <v>In dienst</v>
      </c>
    </row>
    <row r="2499" spans="1:9" ht="15" customHeight="1">
      <c r="A2499" s="45" t="s">
        <v>9</v>
      </c>
      <c r="B2499" s="27">
        <v>28821</v>
      </c>
      <c r="C2499" s="27" t="str">
        <f>VLOOKUP(B2499,chauffeurslijst!A:B,2,0)</f>
        <v>Roels Els</v>
      </c>
      <c r="D2499" s="81">
        <v>42626</v>
      </c>
      <c r="E2499" s="35" t="s">
        <v>2521</v>
      </c>
      <c r="F2499" s="38">
        <f t="shared" si="86"/>
        <v>9</v>
      </c>
      <c r="G2499" s="22">
        <f t="shared" si="87"/>
        <v>2016</v>
      </c>
      <c r="H2499" s="22">
        <f>COUNTIF(B:B,B2499)</f>
        <v>18</v>
      </c>
      <c r="I2499" t="str">
        <f>VLOOKUP(B2499,'controle 2022'!A:D,4,0)</f>
        <v>In dienst</v>
      </c>
    </row>
    <row r="2500" spans="1:9" ht="15" customHeight="1">
      <c r="A2500" s="45" t="s">
        <v>9</v>
      </c>
      <c r="B2500" s="27">
        <v>28821</v>
      </c>
      <c r="C2500" s="27" t="str">
        <f>VLOOKUP(B2500,chauffeurslijst!A:B,2,0)</f>
        <v>Roels Els</v>
      </c>
      <c r="D2500" s="81">
        <v>42759</v>
      </c>
      <c r="E2500" s="35" t="s">
        <v>2522</v>
      </c>
      <c r="F2500" s="38">
        <f t="shared" si="86"/>
        <v>1</v>
      </c>
      <c r="G2500" s="22">
        <f t="shared" si="87"/>
        <v>2017</v>
      </c>
      <c r="H2500" s="22">
        <f>COUNTIF(B:B,B2500)</f>
        <v>18</v>
      </c>
      <c r="I2500" t="str">
        <f>VLOOKUP(B2500,'controle 2022'!A:D,4,0)</f>
        <v>In dienst</v>
      </c>
    </row>
    <row r="2501" spans="1:9" ht="20.25" customHeight="1">
      <c r="A2501" s="45" t="s">
        <v>9</v>
      </c>
      <c r="B2501" s="27">
        <v>28821</v>
      </c>
      <c r="C2501" s="27" t="str">
        <f>VLOOKUP(B2501,chauffeurslijst!A:B,2,0)</f>
        <v>Roels Els</v>
      </c>
      <c r="D2501" s="81">
        <v>43278</v>
      </c>
      <c r="E2501" s="35" t="s">
        <v>2523</v>
      </c>
      <c r="F2501" s="38">
        <f t="shared" si="86"/>
        <v>6</v>
      </c>
      <c r="G2501" s="22">
        <f t="shared" si="87"/>
        <v>2018</v>
      </c>
      <c r="H2501" s="22">
        <f>COUNTIF(B:B,B2501)</f>
        <v>18</v>
      </c>
      <c r="I2501" t="str">
        <f>VLOOKUP(B2501,'controle 2022'!A:D,4,0)</f>
        <v>In dienst</v>
      </c>
    </row>
    <row r="2502" spans="1:9">
      <c r="A2502" s="45" t="s">
        <v>27</v>
      </c>
      <c r="B2502" s="27">
        <v>28821</v>
      </c>
      <c r="C2502" s="27" t="str">
        <f>VLOOKUP(B2502,chauffeurslijst!A:B,2,0)</f>
        <v>Roels Els</v>
      </c>
      <c r="D2502" s="83">
        <v>43300</v>
      </c>
      <c r="E2502" s="63"/>
      <c r="F2502" s="38">
        <f t="shared" si="86"/>
        <v>7</v>
      </c>
      <c r="G2502" s="22">
        <f t="shared" si="87"/>
        <v>2018</v>
      </c>
      <c r="H2502" s="22">
        <f>COUNTIF(B:B,B2502)</f>
        <v>18</v>
      </c>
      <c r="I2502" t="str">
        <f>VLOOKUP(B2502,'controle 2022'!A:D,4,0)</f>
        <v>In dienst</v>
      </c>
    </row>
    <row r="2503" spans="1:9">
      <c r="A2503" s="45" t="s">
        <v>2235</v>
      </c>
      <c r="B2503" s="27">
        <v>28821</v>
      </c>
      <c r="C2503" s="27" t="str">
        <f>VLOOKUP(B2503,chauffeurslijst!A:B,2,0)</f>
        <v>Roels Els</v>
      </c>
      <c r="D2503" s="81">
        <v>43300</v>
      </c>
      <c r="E2503" s="38" t="s">
        <v>2524</v>
      </c>
      <c r="F2503" s="38">
        <f t="shared" si="86"/>
        <v>7</v>
      </c>
      <c r="G2503" s="22">
        <f t="shared" si="87"/>
        <v>2018</v>
      </c>
      <c r="H2503" s="22">
        <f>COUNTIF(B:B,B2503)</f>
        <v>18</v>
      </c>
      <c r="I2503" t="str">
        <f>VLOOKUP(B2503,'controle 2022'!A:D,4,0)</f>
        <v>In dienst</v>
      </c>
    </row>
    <row r="2504" spans="1:9" ht="75">
      <c r="A2504" s="45" t="s">
        <v>2422</v>
      </c>
      <c r="B2504" s="27">
        <v>28821</v>
      </c>
      <c r="C2504" s="27" t="str">
        <f>VLOOKUP(B2504,chauffeurslijst!A:B,2,0)</f>
        <v>Roels Els</v>
      </c>
      <c r="D2504" s="81">
        <v>43719</v>
      </c>
      <c r="E2504" s="38" t="s">
        <v>2525</v>
      </c>
      <c r="F2504" s="38">
        <f t="shared" si="86"/>
        <v>9</v>
      </c>
      <c r="G2504" s="22">
        <f t="shared" si="87"/>
        <v>2019</v>
      </c>
      <c r="H2504" s="22">
        <f>COUNTIF(B:B,B2504)</f>
        <v>18</v>
      </c>
      <c r="I2504" t="str">
        <f>VLOOKUP(B2504,'controle 2022'!A:D,4,0)</f>
        <v>In dienst</v>
      </c>
    </row>
    <row r="2505" spans="1:9" ht="240">
      <c r="A2505" s="45" t="s">
        <v>25</v>
      </c>
      <c r="B2505" s="27">
        <v>28821</v>
      </c>
      <c r="C2505" s="27" t="str">
        <f>VLOOKUP(B2505,chauffeurslijst!A:B,2,0)</f>
        <v>Roels Els</v>
      </c>
      <c r="D2505" s="81">
        <v>43756</v>
      </c>
      <c r="E2505" s="38" t="s">
        <v>2526</v>
      </c>
      <c r="F2505" s="38">
        <f t="shared" si="86"/>
        <v>10</v>
      </c>
      <c r="G2505" s="22">
        <f t="shared" si="87"/>
        <v>2019</v>
      </c>
      <c r="H2505" s="22">
        <f>COUNTIF(B:B,B2505)</f>
        <v>18</v>
      </c>
      <c r="I2505" t="str">
        <f>VLOOKUP(B2505,'controle 2022'!A:D,4,0)</f>
        <v>In dienst</v>
      </c>
    </row>
    <row r="2506" spans="1:9" ht="210">
      <c r="A2506" s="45" t="s">
        <v>711</v>
      </c>
      <c r="B2506" s="27">
        <v>28821</v>
      </c>
      <c r="C2506" s="27" t="str">
        <f>VLOOKUP(B2506,chauffeurslijst!A:B,2,0)</f>
        <v>Roels Els</v>
      </c>
      <c r="D2506" s="81">
        <v>44147</v>
      </c>
      <c r="E2506" s="38" t="s">
        <v>2527</v>
      </c>
      <c r="F2506" s="38">
        <f t="shared" si="86"/>
        <v>11</v>
      </c>
      <c r="G2506" s="22">
        <f t="shared" si="87"/>
        <v>2020</v>
      </c>
      <c r="H2506" s="22">
        <f>COUNTIF(B:B,B2506)</f>
        <v>18</v>
      </c>
      <c r="I2506" t="str">
        <f>VLOOKUP(B2506,'controle 2022'!A:D,4,0)</f>
        <v>In dienst</v>
      </c>
    </row>
    <row r="2507" spans="1:9" ht="165">
      <c r="A2507" s="45" t="s">
        <v>711</v>
      </c>
      <c r="B2507" s="27">
        <v>28821</v>
      </c>
      <c r="C2507" s="27" t="str">
        <f>VLOOKUP(B2507,chauffeurslijst!A:B,2,0)</f>
        <v>Roels Els</v>
      </c>
      <c r="D2507" s="81">
        <v>44166</v>
      </c>
      <c r="E2507" s="38" t="s">
        <v>2528</v>
      </c>
      <c r="F2507" s="38">
        <f t="shared" si="86"/>
        <v>12</v>
      </c>
      <c r="G2507" s="22">
        <f t="shared" si="87"/>
        <v>2020</v>
      </c>
      <c r="H2507" s="22">
        <f>COUNTIF(B:B,B2507)</f>
        <v>18</v>
      </c>
      <c r="I2507" t="str">
        <f>VLOOKUP(B2507,'controle 2022'!A:D,4,0)</f>
        <v>In dienst</v>
      </c>
    </row>
    <row r="2508" spans="1:9" ht="45">
      <c r="A2508" s="45" t="s">
        <v>711</v>
      </c>
      <c r="B2508" s="27">
        <v>28821</v>
      </c>
      <c r="C2508" s="27" t="str">
        <f>VLOOKUP(B2508,chauffeurslijst!A:B,2,0)</f>
        <v>Roels Els</v>
      </c>
      <c r="D2508" s="81">
        <v>44203</v>
      </c>
      <c r="E2508" s="38" t="s">
        <v>2529</v>
      </c>
      <c r="F2508" s="38">
        <f t="shared" si="86"/>
        <v>1</v>
      </c>
      <c r="G2508" s="22">
        <f t="shared" si="87"/>
        <v>2021</v>
      </c>
      <c r="H2508" s="22">
        <f>COUNTIF(B:B,B2508)</f>
        <v>18</v>
      </c>
      <c r="I2508" t="str">
        <f>VLOOKUP(B2508,'controle 2022'!A:D,4,0)</f>
        <v>In dienst</v>
      </c>
    </row>
    <row r="2509" spans="1:9" ht="60">
      <c r="A2509" s="45" t="s">
        <v>20</v>
      </c>
      <c r="B2509" s="27">
        <v>28821</v>
      </c>
      <c r="C2509" s="27" t="str">
        <f>VLOOKUP(B2509,chauffeurslijst!A:B,2,0)</f>
        <v>Roels Els</v>
      </c>
      <c r="D2509" s="81">
        <v>44386</v>
      </c>
      <c r="E2509" s="38" t="s">
        <v>2530</v>
      </c>
      <c r="F2509" s="38">
        <f t="shared" si="86"/>
        <v>7</v>
      </c>
      <c r="G2509" s="22">
        <f t="shared" si="87"/>
        <v>2021</v>
      </c>
      <c r="H2509" s="22">
        <f>COUNTIF(B:B,B2509)</f>
        <v>18</v>
      </c>
      <c r="I2509" t="str">
        <f>VLOOKUP(B2509,'controle 2022'!A:D,4,0)</f>
        <v>In dienst</v>
      </c>
    </row>
    <row r="2510" spans="1:9" ht="180">
      <c r="A2510" s="45" t="s">
        <v>1236</v>
      </c>
      <c r="B2510" s="27">
        <v>28821</v>
      </c>
      <c r="C2510" s="27" t="str">
        <f>VLOOKUP(B2510,chauffeurslijst!A:B,2,0)</f>
        <v>Roels Els</v>
      </c>
      <c r="D2510" s="81">
        <v>44460</v>
      </c>
      <c r="E2510" s="38" t="s">
        <v>2531</v>
      </c>
      <c r="F2510" s="38">
        <f t="shared" si="86"/>
        <v>9</v>
      </c>
      <c r="G2510" s="22">
        <f t="shared" si="87"/>
        <v>2021</v>
      </c>
      <c r="H2510" s="22">
        <f>COUNTIF(B:B,B2510)</f>
        <v>18</v>
      </c>
      <c r="I2510" t="str">
        <f>VLOOKUP(B2510,'controle 2022'!A:D,4,0)</f>
        <v>In dienst</v>
      </c>
    </row>
    <row r="2511" spans="1:9" ht="105">
      <c r="A2511" s="45" t="s">
        <v>451</v>
      </c>
      <c r="B2511" s="27">
        <v>28821</v>
      </c>
      <c r="C2511" s="27" t="str">
        <f>VLOOKUP(B2511,chauffeurslijst!A:B,2,0)</f>
        <v>Roels Els</v>
      </c>
      <c r="D2511" s="81">
        <v>44491</v>
      </c>
      <c r="E2511" s="38" t="s">
        <v>2532</v>
      </c>
      <c r="F2511" s="38">
        <f t="shared" si="86"/>
        <v>10</v>
      </c>
      <c r="G2511" s="22">
        <f t="shared" si="87"/>
        <v>2021</v>
      </c>
      <c r="H2511" s="22">
        <f>COUNTIF(B:B,B2511)</f>
        <v>18</v>
      </c>
      <c r="I2511" t="str">
        <f>VLOOKUP(B2511,'controle 2022'!A:D,4,0)</f>
        <v>In dienst</v>
      </c>
    </row>
    <row r="2512" spans="1:9" ht="180">
      <c r="A2512" s="45" t="s">
        <v>451</v>
      </c>
      <c r="B2512" s="27">
        <v>28821</v>
      </c>
      <c r="C2512" s="27" t="str">
        <f>VLOOKUP(B2512,chauffeurslijst!A:B,2,0)</f>
        <v>Roels Els</v>
      </c>
      <c r="D2512" s="81">
        <v>44530</v>
      </c>
      <c r="E2512" s="38" t="s">
        <v>2533</v>
      </c>
      <c r="F2512" s="38">
        <f t="shared" si="86"/>
        <v>11</v>
      </c>
      <c r="G2512" s="22">
        <f t="shared" si="87"/>
        <v>2021</v>
      </c>
      <c r="H2512" s="22">
        <f>COUNTIF(B:B,B2512)</f>
        <v>18</v>
      </c>
      <c r="I2512" t="str">
        <f>VLOOKUP(B2512,'controle 2022'!A:D,4,0)</f>
        <v>In dienst</v>
      </c>
    </row>
    <row r="2513" spans="1:9" ht="180">
      <c r="A2513" s="45" t="s">
        <v>451</v>
      </c>
      <c r="B2513" s="27">
        <v>28821</v>
      </c>
      <c r="C2513" s="27" t="str">
        <f>VLOOKUP(B2513,chauffeurslijst!A:B,2,0)</f>
        <v>Roels Els</v>
      </c>
      <c r="D2513" s="81">
        <v>44539</v>
      </c>
      <c r="E2513" s="38" t="s">
        <v>2534</v>
      </c>
      <c r="F2513" s="38">
        <f t="shared" si="86"/>
        <v>12</v>
      </c>
      <c r="G2513" s="22">
        <f t="shared" si="87"/>
        <v>2021</v>
      </c>
      <c r="H2513" s="22">
        <f>COUNTIF(B:B,B2513)</f>
        <v>18</v>
      </c>
      <c r="I2513" t="str">
        <f>VLOOKUP(B2513,'controle 2022'!A:D,4,0)</f>
        <v>In dienst</v>
      </c>
    </row>
    <row r="2514" spans="1:9" ht="105">
      <c r="A2514" s="45" t="s">
        <v>451</v>
      </c>
      <c r="B2514" s="27">
        <v>28821</v>
      </c>
      <c r="C2514" s="27" t="str">
        <f>VLOOKUP(B2514,chauffeurslijst!A:B,2,0)</f>
        <v>Roels Els</v>
      </c>
      <c r="D2514" s="81">
        <v>44684</v>
      </c>
      <c r="E2514" s="38" t="s">
        <v>2535</v>
      </c>
      <c r="F2514" s="38">
        <f t="shared" si="86"/>
        <v>5</v>
      </c>
      <c r="G2514" s="22">
        <f t="shared" si="87"/>
        <v>2022</v>
      </c>
      <c r="H2514" s="22">
        <f>COUNTIF(B:B,B2514)</f>
        <v>18</v>
      </c>
      <c r="I2514" t="str">
        <f>VLOOKUP(B2514,'controle 2022'!A:D,4,0)</f>
        <v>In dienst</v>
      </c>
    </row>
    <row r="2515" spans="1:9" ht="225">
      <c r="A2515" s="45" t="s">
        <v>25</v>
      </c>
      <c r="B2515" s="27">
        <v>28821</v>
      </c>
      <c r="C2515" s="27" t="str">
        <f>VLOOKUP(B2515,chauffeurslijst!A:B,2,0)</f>
        <v>Roels Els</v>
      </c>
      <c r="D2515" s="81">
        <v>44902</v>
      </c>
      <c r="E2515" s="38" t="s">
        <v>2536</v>
      </c>
      <c r="F2515" s="38">
        <f t="shared" si="86"/>
        <v>12</v>
      </c>
      <c r="G2515" s="22">
        <f t="shared" si="87"/>
        <v>2022</v>
      </c>
      <c r="H2515" s="22">
        <f>COUNTIF(B:B,B2515)</f>
        <v>18</v>
      </c>
      <c r="I2515" t="str">
        <f>VLOOKUP(B2515,'controle 2022'!A:D,4,0)</f>
        <v>In dienst</v>
      </c>
    </row>
    <row r="2516" spans="1:9" ht="240">
      <c r="A2516" s="45" t="s">
        <v>711</v>
      </c>
      <c r="B2516" s="27">
        <v>28821</v>
      </c>
      <c r="C2516" s="27" t="str">
        <f>VLOOKUP(B2516,chauffeurslijst!A:B,2,0)</f>
        <v>Roels Els</v>
      </c>
      <c r="D2516" s="81">
        <v>45104</v>
      </c>
      <c r="E2516" s="38" t="s">
        <v>2537</v>
      </c>
      <c r="F2516" s="38">
        <f t="shared" si="86"/>
        <v>6</v>
      </c>
      <c r="G2516" s="22">
        <f t="shared" si="87"/>
        <v>2023</v>
      </c>
      <c r="H2516" s="22">
        <f>COUNTIF(B:B,B2516)</f>
        <v>18</v>
      </c>
      <c r="I2516" t="str">
        <f>VLOOKUP(B2516,'controle 2022'!A:D,4,0)</f>
        <v>In dienst</v>
      </c>
    </row>
    <row r="2517" spans="1:9">
      <c r="A2517" s="45" t="s">
        <v>9</v>
      </c>
      <c r="B2517" s="27">
        <v>28830</v>
      </c>
      <c r="C2517" s="27" t="str">
        <f>VLOOKUP(B2517,chauffeurslijst!A:B,2,0)</f>
        <v>Isiklar Okan</v>
      </c>
      <c r="D2517" s="81">
        <v>42212</v>
      </c>
      <c r="E2517" s="35" t="s">
        <v>463</v>
      </c>
      <c r="F2517" s="38">
        <f t="shared" si="86"/>
        <v>7</v>
      </c>
      <c r="G2517" s="22">
        <f t="shared" si="87"/>
        <v>2015</v>
      </c>
      <c r="H2517" s="22">
        <f>COUNTIF(B:B,B2517)</f>
        <v>9</v>
      </c>
      <c r="I2517" t="str">
        <f>VLOOKUP(B2517,'controle 2022'!A:D,4,0)</f>
        <v>In dienst</v>
      </c>
    </row>
    <row r="2518" spans="1:9" ht="30">
      <c r="A2518" s="45" t="s">
        <v>27</v>
      </c>
      <c r="B2518" s="27">
        <v>28830</v>
      </c>
      <c r="C2518" s="27" t="str">
        <f>VLOOKUP(B2518,chauffeurslijst!A:B,2,0)</f>
        <v>Isiklar Okan</v>
      </c>
      <c r="D2518" s="81">
        <v>42227</v>
      </c>
      <c r="E2518" s="35" t="s">
        <v>2538</v>
      </c>
      <c r="F2518" s="38">
        <f t="shared" si="86"/>
        <v>8</v>
      </c>
      <c r="G2518" s="22">
        <f t="shared" si="87"/>
        <v>2015</v>
      </c>
      <c r="H2518" s="22">
        <f>COUNTIF(B:B,B2518)</f>
        <v>9</v>
      </c>
      <c r="I2518" t="str">
        <f>VLOOKUP(B2518,'controle 2022'!A:D,4,0)</f>
        <v>In dienst</v>
      </c>
    </row>
    <row r="2519" spans="1:9" ht="60">
      <c r="A2519" s="47" t="s">
        <v>23</v>
      </c>
      <c r="B2519" s="27">
        <v>28830</v>
      </c>
      <c r="C2519" s="27" t="str">
        <f>VLOOKUP(B2519,chauffeurslijst!A:B,2,0)</f>
        <v>Isiklar Okan</v>
      </c>
      <c r="D2519" s="81">
        <v>42291</v>
      </c>
      <c r="E2519" s="35" t="s">
        <v>2539</v>
      </c>
      <c r="F2519" s="38">
        <f t="shared" si="86"/>
        <v>10</v>
      </c>
      <c r="G2519" s="22">
        <f t="shared" si="87"/>
        <v>2015</v>
      </c>
      <c r="H2519" s="22">
        <f>COUNTIF(B:B,B2519)</f>
        <v>9</v>
      </c>
      <c r="I2519" t="str">
        <f>VLOOKUP(B2519,'controle 2022'!A:D,4,0)</f>
        <v>In dienst</v>
      </c>
    </row>
    <row r="2520" spans="1:9" ht="17.25" customHeight="1">
      <c r="A2520" s="45" t="s">
        <v>9</v>
      </c>
      <c r="B2520" s="27">
        <v>28830</v>
      </c>
      <c r="C2520" s="27" t="str">
        <f>VLOOKUP(B2520,chauffeurslijst!A:B,2,0)</f>
        <v>Isiklar Okan</v>
      </c>
      <c r="D2520" s="81">
        <v>42395</v>
      </c>
      <c r="E2520" s="38" t="s">
        <v>22</v>
      </c>
      <c r="F2520" s="38">
        <f t="shared" si="86"/>
        <v>1</v>
      </c>
      <c r="G2520" s="22">
        <f t="shared" si="87"/>
        <v>2016</v>
      </c>
      <c r="H2520" s="22">
        <f>COUNTIF(B:B,B2520)</f>
        <v>9</v>
      </c>
      <c r="I2520" t="str">
        <f>VLOOKUP(B2520,'controle 2022'!A:D,4,0)</f>
        <v>In dienst</v>
      </c>
    </row>
    <row r="2521" spans="1:9">
      <c r="A2521" s="45" t="s">
        <v>9</v>
      </c>
      <c r="B2521" s="27">
        <v>28830</v>
      </c>
      <c r="C2521" s="27" t="str">
        <f>VLOOKUP(B2521,chauffeurslijst!A:B,2,0)</f>
        <v>Isiklar Okan</v>
      </c>
      <c r="D2521" s="81">
        <v>42754</v>
      </c>
      <c r="E2521" s="38" t="s">
        <v>2540</v>
      </c>
      <c r="F2521" s="38">
        <f t="shared" si="86"/>
        <v>1</v>
      </c>
      <c r="G2521" s="22">
        <f t="shared" si="87"/>
        <v>2017</v>
      </c>
      <c r="H2521" s="22">
        <f>COUNTIF(B:B,B2521)</f>
        <v>9</v>
      </c>
      <c r="I2521" t="str">
        <f>VLOOKUP(B2521,'controle 2022'!A:D,4,0)</f>
        <v>In dienst</v>
      </c>
    </row>
    <row r="2522" spans="1:9">
      <c r="A2522" s="45" t="s">
        <v>27</v>
      </c>
      <c r="B2522" s="27">
        <v>28830</v>
      </c>
      <c r="C2522" s="27" t="str">
        <f>VLOOKUP(B2522,chauffeurslijst!A:B,2,0)</f>
        <v>Isiklar Okan</v>
      </c>
      <c r="D2522" s="81">
        <v>42850</v>
      </c>
      <c r="E2522" s="38" t="s">
        <v>879</v>
      </c>
      <c r="F2522" s="38">
        <f t="shared" si="86"/>
        <v>4</v>
      </c>
      <c r="G2522" s="22">
        <f t="shared" si="87"/>
        <v>2017</v>
      </c>
      <c r="H2522" s="22">
        <f>COUNTIF(B:B,B2522)</f>
        <v>9</v>
      </c>
      <c r="I2522" t="str">
        <f>VLOOKUP(B2522,'controle 2022'!A:D,4,0)</f>
        <v>In dienst</v>
      </c>
    </row>
    <row r="2523" spans="1:9">
      <c r="A2523" s="45" t="s">
        <v>9</v>
      </c>
      <c r="B2523" s="27">
        <v>28830</v>
      </c>
      <c r="C2523" s="27" t="str">
        <f>VLOOKUP(B2523,chauffeurslijst!A:B,2,0)</f>
        <v>Isiklar Okan</v>
      </c>
      <c r="D2523" s="81">
        <v>43278</v>
      </c>
      <c r="E2523" s="38" t="s">
        <v>22</v>
      </c>
      <c r="F2523" s="38">
        <f t="shared" si="86"/>
        <v>6</v>
      </c>
      <c r="G2523" s="22">
        <f t="shared" si="87"/>
        <v>2018</v>
      </c>
      <c r="H2523" s="22">
        <f>COUNTIF(B:B,B2523)</f>
        <v>9</v>
      </c>
      <c r="I2523" t="str">
        <f>VLOOKUP(B2523,'controle 2022'!A:D,4,0)</f>
        <v>In dienst</v>
      </c>
    </row>
    <row r="2524" spans="1:9">
      <c r="A2524" s="45" t="s">
        <v>2541</v>
      </c>
      <c r="B2524" s="27">
        <v>28830</v>
      </c>
      <c r="C2524" s="27" t="s">
        <v>2542</v>
      </c>
      <c r="D2524" s="81">
        <v>44525</v>
      </c>
      <c r="E2524" s="38" t="s">
        <v>2543</v>
      </c>
      <c r="F2524" s="38">
        <f t="shared" si="86"/>
        <v>11</v>
      </c>
      <c r="G2524" s="22">
        <f t="shared" si="87"/>
        <v>2021</v>
      </c>
      <c r="H2524" s="22">
        <f>COUNTIF(B:B,B2524)</f>
        <v>9</v>
      </c>
      <c r="I2524" t="str">
        <f>VLOOKUP(B2524,'controle 2022'!A:D,4,0)</f>
        <v>In dienst</v>
      </c>
    </row>
    <row r="2525" spans="1:9">
      <c r="A2525" s="45" t="s">
        <v>1100</v>
      </c>
      <c r="B2525" s="27">
        <v>28830</v>
      </c>
      <c r="C2525" s="27" t="s">
        <v>2544</v>
      </c>
      <c r="D2525" s="81">
        <v>45898</v>
      </c>
      <c r="E2525" s="38" t="s">
        <v>1444</v>
      </c>
      <c r="F2525" s="38">
        <f t="shared" si="86"/>
        <v>8</v>
      </c>
      <c r="G2525" s="22">
        <f t="shared" si="87"/>
        <v>2025</v>
      </c>
      <c r="H2525" s="22">
        <f>COUNTIF(B:B,B2525)</f>
        <v>9</v>
      </c>
    </row>
    <row r="2526" spans="1:9" ht="30">
      <c r="A2526" s="45" t="s">
        <v>27</v>
      </c>
      <c r="B2526" s="27">
        <v>28835</v>
      </c>
      <c r="C2526" s="27" t="s">
        <v>2545</v>
      </c>
      <c r="D2526" s="81">
        <v>44540</v>
      </c>
      <c r="E2526" s="38" t="s">
        <v>2546</v>
      </c>
      <c r="F2526" s="38">
        <f t="shared" si="86"/>
        <v>12</v>
      </c>
      <c r="G2526" s="22">
        <f t="shared" si="87"/>
        <v>2021</v>
      </c>
      <c r="H2526" s="22">
        <f>COUNTIF(B:B,B2526)</f>
        <v>3</v>
      </c>
      <c r="I2526" t="str">
        <f>VLOOKUP(B2526,'controle 2022'!A:D,4,0)</f>
        <v>In dienst</v>
      </c>
    </row>
    <row r="2527" spans="1:9" ht="45">
      <c r="A2527" s="45" t="s">
        <v>2547</v>
      </c>
      <c r="B2527" s="27">
        <v>28835</v>
      </c>
      <c r="C2527" s="27" t="s">
        <v>2545</v>
      </c>
      <c r="D2527" s="81">
        <v>44540</v>
      </c>
      <c r="E2527" s="38" t="s">
        <v>2548</v>
      </c>
      <c r="F2527" s="38">
        <f t="shared" si="86"/>
        <v>12</v>
      </c>
      <c r="G2527" s="22">
        <f t="shared" si="87"/>
        <v>2021</v>
      </c>
      <c r="H2527" s="22">
        <f>COUNTIF(B:B,B2527)</f>
        <v>3</v>
      </c>
      <c r="I2527" t="str">
        <f>VLOOKUP(B2527,'controle 2022'!A:D,4,0)</f>
        <v>In dienst</v>
      </c>
    </row>
    <row r="2528" spans="1:9">
      <c r="A2528" s="45" t="s">
        <v>128</v>
      </c>
      <c r="B2528" s="27">
        <v>28835</v>
      </c>
      <c r="C2528" s="27" t="s">
        <v>2545</v>
      </c>
      <c r="D2528" s="81">
        <v>45289</v>
      </c>
      <c r="E2528" s="38" t="s">
        <v>2549</v>
      </c>
      <c r="F2528" s="38">
        <f t="shared" si="86"/>
        <v>12</v>
      </c>
      <c r="G2528" s="22">
        <f t="shared" si="87"/>
        <v>2023</v>
      </c>
      <c r="H2528" s="22">
        <f>COUNTIF(B:B,B2528)</f>
        <v>3</v>
      </c>
      <c r="I2528" t="str">
        <f>VLOOKUP(B2528,'controle 2022'!A:D,4,0)</f>
        <v>In dienst</v>
      </c>
    </row>
    <row r="2529" spans="1:9">
      <c r="A2529" s="45" t="s">
        <v>153</v>
      </c>
      <c r="B2529" s="27">
        <v>28910</v>
      </c>
      <c r="C2529" s="27" t="str">
        <f>VLOOKUP(B2529,chauffeurslijst!A:B,2,0)</f>
        <v>Gassa Osmane</v>
      </c>
      <c r="D2529" s="81">
        <v>42879</v>
      </c>
      <c r="E2529" s="38" t="s">
        <v>2550</v>
      </c>
      <c r="F2529" s="38">
        <f t="shared" si="86"/>
        <v>5</v>
      </c>
      <c r="G2529" s="22">
        <f t="shared" si="87"/>
        <v>2017</v>
      </c>
      <c r="H2529" s="22">
        <f>COUNTIF(B:B,B2529)</f>
        <v>5</v>
      </c>
      <c r="I2529" t="str">
        <f>VLOOKUP(B2529,'controle 2022'!A:D,4,0)</f>
        <v>In dienst</v>
      </c>
    </row>
    <row r="2530" spans="1:9" ht="135">
      <c r="A2530" s="45" t="s">
        <v>1814</v>
      </c>
      <c r="B2530" s="27">
        <v>28910</v>
      </c>
      <c r="C2530" s="27" t="str">
        <f>VLOOKUP(B2530,chauffeurslijst!A:B,2,0)</f>
        <v>Gassa Osmane</v>
      </c>
      <c r="D2530" s="81">
        <v>43789</v>
      </c>
      <c r="E2530" s="38" t="s">
        <v>2551</v>
      </c>
      <c r="F2530" s="38">
        <f t="shared" si="86"/>
        <v>11</v>
      </c>
      <c r="G2530" s="22">
        <f t="shared" si="87"/>
        <v>2019</v>
      </c>
      <c r="H2530" s="22">
        <f>COUNTIF(B:B,B2530)</f>
        <v>5</v>
      </c>
      <c r="I2530" t="str">
        <f>VLOOKUP(B2530,'controle 2022'!A:D,4,0)</f>
        <v>In dienst</v>
      </c>
    </row>
    <row r="2531" spans="1:9" ht="180">
      <c r="A2531" s="45" t="s">
        <v>1814</v>
      </c>
      <c r="B2531" s="27">
        <v>28910</v>
      </c>
      <c r="C2531" s="27" t="str">
        <f>VLOOKUP(B2531,chauffeurslijst!A:B,2,0)</f>
        <v>Gassa Osmane</v>
      </c>
      <c r="D2531" s="84">
        <v>44411</v>
      </c>
      <c r="E2531" s="38" t="s">
        <v>2552</v>
      </c>
      <c r="F2531" s="38">
        <f t="shared" si="86"/>
        <v>8</v>
      </c>
      <c r="G2531" s="22">
        <f t="shared" si="87"/>
        <v>2021</v>
      </c>
      <c r="H2531" s="22">
        <f>COUNTIF(B:B,B2531)</f>
        <v>5</v>
      </c>
      <c r="I2531" t="str">
        <f>VLOOKUP(B2531,'controle 2022'!A:D,4,0)</f>
        <v>In dienst</v>
      </c>
    </row>
    <row r="2532" spans="1:9">
      <c r="A2532" s="45" t="s">
        <v>128</v>
      </c>
      <c r="B2532" s="27">
        <v>28910</v>
      </c>
      <c r="C2532" s="27" t="s">
        <v>2553</v>
      </c>
      <c r="D2532" s="84">
        <v>44932</v>
      </c>
      <c r="E2532" s="38" t="s">
        <v>2554</v>
      </c>
      <c r="F2532" s="38">
        <f t="shared" si="86"/>
        <v>1</v>
      </c>
      <c r="G2532" s="22">
        <f t="shared" si="87"/>
        <v>2023</v>
      </c>
      <c r="H2532" s="22">
        <f>COUNTIF(B:B,B2532)</f>
        <v>5</v>
      </c>
      <c r="I2532" t="str">
        <f>VLOOKUP(B2532,'controle 2022'!A:D,4,0)</f>
        <v>In dienst</v>
      </c>
    </row>
    <row r="2533" spans="1:9" ht="75">
      <c r="A2533" s="45" t="s">
        <v>128</v>
      </c>
      <c r="B2533" s="27">
        <v>28910</v>
      </c>
      <c r="C2533" s="27" t="s">
        <v>2553</v>
      </c>
      <c r="D2533" s="84">
        <v>45042</v>
      </c>
      <c r="E2533" s="38" t="s">
        <v>2555</v>
      </c>
      <c r="F2533" s="38">
        <f t="shared" si="86"/>
        <v>4</v>
      </c>
      <c r="G2533" s="22">
        <f t="shared" si="87"/>
        <v>2023</v>
      </c>
      <c r="H2533" s="22">
        <f>COUNTIF(B:B,B2533)</f>
        <v>5</v>
      </c>
      <c r="I2533" t="str">
        <f>VLOOKUP(B2533,'controle 2022'!A:D,4,0)</f>
        <v>In dienst</v>
      </c>
    </row>
    <row r="2534" spans="1:9" ht="45">
      <c r="A2534" s="45" t="s">
        <v>14</v>
      </c>
      <c r="B2534" s="27">
        <v>28994</v>
      </c>
      <c r="C2534" s="27" t="str">
        <f>VLOOKUP(B2534,chauffeurslijst!A:B,2,0)</f>
        <v>De Petter Peter</v>
      </c>
      <c r="D2534" s="81">
        <v>42493</v>
      </c>
      <c r="E2534" s="38" t="s">
        <v>2556</v>
      </c>
      <c r="F2534" s="38">
        <f t="shared" si="86"/>
        <v>5</v>
      </c>
      <c r="G2534" s="22">
        <f t="shared" si="87"/>
        <v>2016</v>
      </c>
      <c r="H2534" s="22">
        <f>COUNTIF(B:B,B2534)</f>
        <v>1</v>
      </c>
      <c r="I2534" t="str">
        <f>VLOOKUP(B2534,'controle 2022'!A:D,4,0)</f>
        <v>In dienst</v>
      </c>
    </row>
    <row r="2535" spans="1:9" ht="30">
      <c r="A2535" s="47" t="s">
        <v>25</v>
      </c>
      <c r="B2535" s="27">
        <v>28995</v>
      </c>
      <c r="C2535" s="27" t="str">
        <f>VLOOKUP(B2535,chauffeurslijst!A:B,2,0)</f>
        <v>Grillaert Lieven</v>
      </c>
      <c r="D2535" s="81">
        <v>42058</v>
      </c>
      <c r="E2535" s="37" t="s">
        <v>2557</v>
      </c>
      <c r="F2535" s="38">
        <f t="shared" si="86"/>
        <v>2</v>
      </c>
      <c r="G2535" s="22">
        <f t="shared" si="87"/>
        <v>2015</v>
      </c>
      <c r="H2535" s="22">
        <f>COUNTIF(B:B,B2535)</f>
        <v>15</v>
      </c>
      <c r="I2535" t="str">
        <f>VLOOKUP(B2535,'controle 2022'!A:D,4,0)</f>
        <v>In dienst</v>
      </c>
    </row>
    <row r="2536" spans="1:9" ht="30">
      <c r="A2536" s="47" t="s">
        <v>25</v>
      </c>
      <c r="B2536" s="27">
        <v>28995</v>
      </c>
      <c r="C2536" s="27" t="str">
        <f>VLOOKUP(B2536,chauffeurslijst!A:B,2,0)</f>
        <v>Grillaert Lieven</v>
      </c>
      <c r="D2536" s="81">
        <v>42327</v>
      </c>
      <c r="E2536" s="37" t="s">
        <v>2558</v>
      </c>
      <c r="F2536" s="38">
        <f t="shared" si="86"/>
        <v>11</v>
      </c>
      <c r="G2536" s="22">
        <f t="shared" si="87"/>
        <v>2015</v>
      </c>
      <c r="H2536" s="22">
        <f>COUNTIF(B:B,B2536)</f>
        <v>15</v>
      </c>
      <c r="I2536" t="str">
        <f>VLOOKUP(B2536,'controle 2022'!A:D,4,0)</f>
        <v>In dienst</v>
      </c>
    </row>
    <row r="2537" spans="1:9" ht="30">
      <c r="A2537" s="47" t="s">
        <v>25</v>
      </c>
      <c r="B2537" s="27">
        <v>28995</v>
      </c>
      <c r="C2537" s="27" t="str">
        <f>VLOOKUP(B2537,chauffeurslijst!A:B,2,0)</f>
        <v>Grillaert Lieven</v>
      </c>
      <c r="D2537" s="81">
        <v>42353</v>
      </c>
      <c r="E2537" s="37" t="s">
        <v>2559</v>
      </c>
      <c r="F2537" s="38">
        <f t="shared" si="86"/>
        <v>12</v>
      </c>
      <c r="G2537" s="22">
        <f t="shared" si="87"/>
        <v>2015</v>
      </c>
      <c r="H2537" s="22">
        <f>COUNTIF(B:B,B2537)</f>
        <v>15</v>
      </c>
      <c r="I2537" t="str">
        <f>VLOOKUP(B2537,'controle 2022'!A:D,4,0)</f>
        <v>In dienst</v>
      </c>
    </row>
    <row r="2538" spans="1:9">
      <c r="A2538" s="45" t="s">
        <v>9</v>
      </c>
      <c r="B2538" s="27">
        <v>28995</v>
      </c>
      <c r="C2538" s="27" t="str">
        <f>VLOOKUP(B2538,chauffeurslijst!A:B,2,0)</f>
        <v>Grillaert Lieven</v>
      </c>
      <c r="D2538" s="81">
        <v>42395</v>
      </c>
      <c r="E2538" s="38" t="s">
        <v>2560</v>
      </c>
      <c r="F2538" s="38">
        <f t="shared" si="86"/>
        <v>1</v>
      </c>
      <c r="G2538" s="22">
        <f t="shared" si="87"/>
        <v>2016</v>
      </c>
      <c r="H2538" s="22">
        <f>COUNTIF(B:B,B2538)</f>
        <v>15</v>
      </c>
      <c r="I2538" t="str">
        <f>VLOOKUP(B2538,'controle 2022'!A:D,4,0)</f>
        <v>In dienst</v>
      </c>
    </row>
    <row r="2539" spans="1:9" ht="45">
      <c r="A2539" s="47" t="s">
        <v>25</v>
      </c>
      <c r="B2539" s="27">
        <v>28995</v>
      </c>
      <c r="C2539" s="27" t="str">
        <f>VLOOKUP(B2539,chauffeurslijst!A:B,2,0)</f>
        <v>Grillaert Lieven</v>
      </c>
      <c r="D2539" s="81">
        <v>42450</v>
      </c>
      <c r="E2539" s="37" t="s">
        <v>2561</v>
      </c>
      <c r="F2539" s="38">
        <f t="shared" si="86"/>
        <v>3</v>
      </c>
      <c r="G2539" s="22">
        <f t="shared" si="87"/>
        <v>2016</v>
      </c>
      <c r="H2539" s="22">
        <f>COUNTIF(B:B,B2539)</f>
        <v>15</v>
      </c>
      <c r="I2539" t="str">
        <f>VLOOKUP(B2539,'controle 2022'!A:D,4,0)</f>
        <v>In dienst</v>
      </c>
    </row>
    <row r="2540" spans="1:9">
      <c r="A2540" s="47" t="s">
        <v>77</v>
      </c>
      <c r="B2540" s="27">
        <v>28995</v>
      </c>
      <c r="C2540" s="27" t="str">
        <f>VLOOKUP(B2540,chauffeurslijst!A:B,2,0)</f>
        <v>Grillaert Lieven</v>
      </c>
      <c r="D2540" s="81">
        <v>42718</v>
      </c>
      <c r="E2540" s="37" t="s">
        <v>2562</v>
      </c>
      <c r="F2540" s="38">
        <f t="shared" si="86"/>
        <v>12</v>
      </c>
      <c r="G2540" s="22">
        <f t="shared" si="87"/>
        <v>2016</v>
      </c>
      <c r="H2540" s="22">
        <f>COUNTIF(B:B,B2540)</f>
        <v>15</v>
      </c>
      <c r="I2540" t="str">
        <f>VLOOKUP(B2540,'controle 2022'!A:D,4,0)</f>
        <v>In dienst</v>
      </c>
    </row>
    <row r="2541" spans="1:9">
      <c r="A2541" s="47" t="s">
        <v>23</v>
      </c>
      <c r="B2541" s="27">
        <v>28995</v>
      </c>
      <c r="C2541" s="27" t="str">
        <f>VLOOKUP(B2541,chauffeurslijst!A:B,2,0)</f>
        <v>Grillaert Lieven</v>
      </c>
      <c r="D2541" s="81">
        <v>43307</v>
      </c>
      <c r="E2541" s="38" t="s">
        <v>2563</v>
      </c>
      <c r="F2541" s="38">
        <f t="shared" si="86"/>
        <v>7</v>
      </c>
      <c r="G2541" s="22">
        <f t="shared" si="87"/>
        <v>2018</v>
      </c>
      <c r="H2541" s="22">
        <f>COUNTIF(B:B,B2541)</f>
        <v>15</v>
      </c>
      <c r="I2541" t="str">
        <f>VLOOKUP(B2541,'controle 2022'!A:D,4,0)</f>
        <v>In dienst</v>
      </c>
    </row>
    <row r="2542" spans="1:9" ht="30">
      <c r="A2542" s="45" t="s">
        <v>23</v>
      </c>
      <c r="B2542" s="27">
        <v>28995</v>
      </c>
      <c r="C2542" s="27" t="str">
        <f>VLOOKUP(B2542,chauffeurslijst!A:B,2,0)</f>
        <v>Grillaert Lieven</v>
      </c>
      <c r="D2542" s="81">
        <v>43312</v>
      </c>
      <c r="E2542" s="38" t="s">
        <v>2564</v>
      </c>
      <c r="F2542" s="38">
        <f t="shared" si="86"/>
        <v>7</v>
      </c>
      <c r="G2542" s="22">
        <f t="shared" si="87"/>
        <v>2018</v>
      </c>
      <c r="H2542" s="22">
        <f>COUNTIF(B:B,B2542)</f>
        <v>15</v>
      </c>
      <c r="I2542" t="str">
        <f>VLOOKUP(B2542,'controle 2022'!A:D,4,0)</f>
        <v>In dienst</v>
      </c>
    </row>
    <row r="2543" spans="1:9" ht="45">
      <c r="A2543" s="45" t="s">
        <v>23</v>
      </c>
      <c r="B2543" s="27">
        <v>28995</v>
      </c>
      <c r="C2543" s="27" t="str">
        <f>VLOOKUP(B2543,chauffeurslijst!A:B,2,0)</f>
        <v>Grillaert Lieven</v>
      </c>
      <c r="D2543" s="81">
        <v>43369</v>
      </c>
      <c r="E2543" s="38" t="s">
        <v>2565</v>
      </c>
      <c r="F2543" s="38">
        <f t="shared" si="86"/>
        <v>9</v>
      </c>
      <c r="G2543" s="22">
        <f t="shared" si="87"/>
        <v>2018</v>
      </c>
      <c r="H2543" s="22">
        <f>COUNTIF(B:B,B2543)</f>
        <v>15</v>
      </c>
      <c r="I2543" t="str">
        <f>VLOOKUP(B2543,'controle 2022'!A:D,4,0)</f>
        <v>In dienst</v>
      </c>
    </row>
    <row r="2544" spans="1:9">
      <c r="A2544" s="45" t="s">
        <v>23</v>
      </c>
      <c r="B2544" s="27">
        <v>28995</v>
      </c>
      <c r="C2544" s="27" t="str">
        <f>VLOOKUP(B2544,chauffeurslijst!A:B,2,0)</f>
        <v>Grillaert Lieven</v>
      </c>
      <c r="D2544" s="81">
        <v>43424</v>
      </c>
      <c r="E2544" s="38" t="s">
        <v>2566</v>
      </c>
      <c r="F2544" s="38">
        <f t="shared" si="86"/>
        <v>11</v>
      </c>
      <c r="G2544" s="22">
        <f t="shared" si="87"/>
        <v>2018</v>
      </c>
      <c r="H2544" s="22">
        <f>COUNTIF(B:B,B2544)</f>
        <v>15</v>
      </c>
      <c r="I2544" t="str">
        <f>VLOOKUP(B2544,'controle 2022'!A:D,4,0)</f>
        <v>In dienst</v>
      </c>
    </row>
    <row r="2545" spans="1:9">
      <c r="A2545" s="45" t="s">
        <v>128</v>
      </c>
      <c r="B2545" s="27">
        <v>28995</v>
      </c>
      <c r="C2545" s="27" t="s">
        <v>2567</v>
      </c>
      <c r="D2545" s="81">
        <v>44603</v>
      </c>
      <c r="E2545" s="38" t="s">
        <v>2568</v>
      </c>
      <c r="F2545" s="38">
        <f t="shared" si="86"/>
        <v>2</v>
      </c>
      <c r="G2545" s="22">
        <f t="shared" si="87"/>
        <v>2022</v>
      </c>
      <c r="H2545" s="22">
        <f>COUNTIF(B:B,B2545)</f>
        <v>15</v>
      </c>
      <c r="I2545" t="str">
        <f>VLOOKUP(B2545,'controle 2022'!A:D,4,0)</f>
        <v>In dienst</v>
      </c>
    </row>
    <row r="2546" spans="1:9" ht="45">
      <c r="A2546" s="45" t="s">
        <v>29</v>
      </c>
      <c r="B2546" s="27">
        <v>28995</v>
      </c>
      <c r="C2546" s="27" t="s">
        <v>2567</v>
      </c>
      <c r="D2546" s="81">
        <v>45010</v>
      </c>
      <c r="E2546" s="38" t="s">
        <v>2569</v>
      </c>
      <c r="F2546" s="38">
        <f t="shared" si="86"/>
        <v>3</v>
      </c>
      <c r="G2546" s="22">
        <f t="shared" si="87"/>
        <v>2023</v>
      </c>
      <c r="H2546" s="22">
        <f>COUNTIF(B:B,B2546)</f>
        <v>15</v>
      </c>
      <c r="I2546" t="str">
        <f>VLOOKUP(B2546,'controle 2022'!A:D,4,0)</f>
        <v>In dienst</v>
      </c>
    </row>
    <row r="2547" spans="1:9">
      <c r="A2547" s="45" t="s">
        <v>886</v>
      </c>
      <c r="B2547" s="27">
        <v>28995</v>
      </c>
      <c r="C2547" s="27" t="s">
        <v>2567</v>
      </c>
      <c r="D2547" s="81">
        <v>45019</v>
      </c>
      <c r="E2547" s="38" t="s">
        <v>2570</v>
      </c>
      <c r="F2547" s="38">
        <f t="shared" si="86"/>
        <v>4</v>
      </c>
      <c r="G2547" s="22">
        <f t="shared" si="87"/>
        <v>2023</v>
      </c>
      <c r="H2547" s="22">
        <f>COUNTIF(B:B,B2547)</f>
        <v>15</v>
      </c>
      <c r="I2547" t="str">
        <f>VLOOKUP(B2547,'controle 2022'!A:D,4,0)</f>
        <v>In dienst</v>
      </c>
    </row>
    <row r="2548" spans="1:9" ht="60">
      <c r="A2548" s="45" t="s">
        <v>29</v>
      </c>
      <c r="B2548" s="27">
        <v>28995</v>
      </c>
      <c r="C2548" s="27" t="s">
        <v>2567</v>
      </c>
      <c r="D2548" s="81">
        <v>45071</v>
      </c>
      <c r="E2548" s="38" t="s">
        <v>2571</v>
      </c>
      <c r="F2548" s="38">
        <f t="shared" si="86"/>
        <v>5</v>
      </c>
      <c r="G2548" s="22">
        <f t="shared" si="87"/>
        <v>2023</v>
      </c>
      <c r="H2548" s="22">
        <f>COUNTIF(B:B,B2548)</f>
        <v>15</v>
      </c>
      <c r="I2548" t="str">
        <f>VLOOKUP(B2548,'controle 2022'!A:D,4,0)</f>
        <v>In dienst</v>
      </c>
    </row>
    <row r="2549" spans="1:9" ht="105">
      <c r="A2549" s="45" t="s">
        <v>2572</v>
      </c>
      <c r="B2549" s="27">
        <v>28995</v>
      </c>
      <c r="C2549" s="27" t="s">
        <v>2567</v>
      </c>
      <c r="D2549" s="81">
        <v>45223</v>
      </c>
      <c r="E2549" s="38" t="s">
        <v>2573</v>
      </c>
      <c r="F2549" s="38">
        <f t="shared" si="86"/>
        <v>10</v>
      </c>
      <c r="G2549" s="22">
        <f t="shared" si="87"/>
        <v>2023</v>
      </c>
      <c r="H2549" s="22">
        <f>COUNTIF(B:B,B2549)</f>
        <v>15</v>
      </c>
      <c r="I2549" t="str">
        <f>VLOOKUP(B2549,'controle 2022'!A:D,4,0)</f>
        <v>In dienst</v>
      </c>
    </row>
    <row r="2550" spans="1:9">
      <c r="A2550" s="45" t="s">
        <v>9</v>
      </c>
      <c r="B2550" s="27">
        <v>29077</v>
      </c>
      <c r="C2550" s="27" t="str">
        <f>VLOOKUP(B2550,chauffeurslijst!A:B,2,0)</f>
        <v>Dogan Enes</v>
      </c>
      <c r="D2550" s="81">
        <v>42034</v>
      </c>
      <c r="E2550" s="38" t="s">
        <v>2574</v>
      </c>
      <c r="F2550" s="38">
        <f t="shared" si="86"/>
        <v>1</v>
      </c>
      <c r="G2550" s="22">
        <f t="shared" si="87"/>
        <v>2015</v>
      </c>
      <c r="H2550" s="22">
        <f>COUNTIF(B:B,B2550)</f>
        <v>6</v>
      </c>
      <c r="I2550" t="str">
        <f>VLOOKUP(B2550,'controle 2022'!A:D,4,0)</f>
        <v>In dienst</v>
      </c>
    </row>
    <row r="2551" spans="1:9" ht="45">
      <c r="A2551" s="45" t="s">
        <v>25</v>
      </c>
      <c r="B2551" s="22">
        <v>29077</v>
      </c>
      <c r="C2551" s="27" t="str">
        <f>VLOOKUP(B2551,chauffeurslijst!A:B,2,0)</f>
        <v>Dogan Enes</v>
      </c>
      <c r="D2551" s="82">
        <v>42381</v>
      </c>
      <c r="E2551" s="38" t="s">
        <v>2575</v>
      </c>
      <c r="F2551" s="38">
        <f t="shared" si="86"/>
        <v>1</v>
      </c>
      <c r="G2551" s="22">
        <f t="shared" si="87"/>
        <v>2016</v>
      </c>
      <c r="H2551" s="22">
        <f>COUNTIF(B:B,B2551)</f>
        <v>6</v>
      </c>
      <c r="I2551" t="str">
        <f>VLOOKUP(B2551,'controle 2022'!A:D,4,0)</f>
        <v>In dienst</v>
      </c>
    </row>
    <row r="2552" spans="1:9" ht="90">
      <c r="A2552" s="45" t="s">
        <v>25</v>
      </c>
      <c r="B2552" s="22">
        <v>29077</v>
      </c>
      <c r="C2552" s="27" t="str">
        <f>VLOOKUP(B2552,chauffeurslijst!A:B,2,0)</f>
        <v>Dogan Enes</v>
      </c>
      <c r="D2552" s="82">
        <v>42656</v>
      </c>
      <c r="E2552" s="38" t="s">
        <v>2576</v>
      </c>
      <c r="F2552" s="38">
        <f t="shared" si="86"/>
        <v>10</v>
      </c>
      <c r="G2552" s="22">
        <f t="shared" si="87"/>
        <v>2016</v>
      </c>
      <c r="H2552" s="22">
        <f>COUNTIF(B:B,B2552)</f>
        <v>6</v>
      </c>
      <c r="I2552" t="str">
        <f>VLOOKUP(B2552,'controle 2022'!A:D,4,0)</f>
        <v>In dienst</v>
      </c>
    </row>
    <row r="2553" spans="1:9" ht="75">
      <c r="A2553" s="47" t="s">
        <v>27</v>
      </c>
      <c r="B2553" s="22">
        <v>29077</v>
      </c>
      <c r="C2553" s="27" t="str">
        <f>VLOOKUP(B2553,chauffeurslijst!A:B,2,0)</f>
        <v>Dogan Enes</v>
      </c>
      <c r="D2553" s="82">
        <v>42942</v>
      </c>
      <c r="E2553" s="38" t="s">
        <v>2577</v>
      </c>
      <c r="F2553" s="38">
        <f t="shared" si="86"/>
        <v>7</v>
      </c>
      <c r="G2553" s="22">
        <f t="shared" si="87"/>
        <v>2017</v>
      </c>
      <c r="H2553" s="22">
        <f>COUNTIF(B:B,B2553)</f>
        <v>6</v>
      </c>
      <c r="I2553" t="str">
        <f>VLOOKUP(B2553,'controle 2022'!A:D,4,0)</f>
        <v>In dienst</v>
      </c>
    </row>
    <row r="2554" spans="1:9">
      <c r="A2554" s="45" t="s">
        <v>147</v>
      </c>
      <c r="B2554" s="27">
        <v>29077</v>
      </c>
      <c r="C2554" s="27" t="str">
        <f>VLOOKUP(B2554,chauffeurslijst!A:B,2,0)</f>
        <v>Dogan Enes</v>
      </c>
      <c r="D2554" s="81">
        <v>43199</v>
      </c>
      <c r="E2554" s="38" t="s">
        <v>2578</v>
      </c>
      <c r="F2554" s="38">
        <f t="shared" si="86"/>
        <v>4</v>
      </c>
      <c r="G2554" s="22">
        <f t="shared" si="87"/>
        <v>2018</v>
      </c>
      <c r="H2554" s="22">
        <f>COUNTIF(B:B,B2554)</f>
        <v>6</v>
      </c>
      <c r="I2554" t="str">
        <f>VLOOKUP(B2554,'controle 2022'!A:D,4,0)</f>
        <v>In dienst</v>
      </c>
    </row>
    <row r="2555" spans="1:9" ht="30">
      <c r="A2555" s="47" t="s">
        <v>23</v>
      </c>
      <c r="B2555" s="27">
        <v>29077</v>
      </c>
      <c r="C2555" s="27" t="str">
        <f>VLOOKUP(B2555,chauffeurslijst!A:B,2,0)</f>
        <v>Dogan Enes</v>
      </c>
      <c r="D2555" s="81">
        <v>43425</v>
      </c>
      <c r="E2555" s="38" t="s">
        <v>2579</v>
      </c>
      <c r="F2555" s="38">
        <f t="shared" si="86"/>
        <v>11</v>
      </c>
      <c r="G2555" s="22">
        <f t="shared" si="87"/>
        <v>2018</v>
      </c>
      <c r="H2555" s="22">
        <f>COUNTIF(B:B,B2555)</f>
        <v>6</v>
      </c>
      <c r="I2555" t="str">
        <f>VLOOKUP(B2555,'controle 2022'!A:D,4,0)</f>
        <v>In dienst</v>
      </c>
    </row>
    <row r="2556" spans="1:9" ht="45">
      <c r="A2556" s="47" t="s">
        <v>77</v>
      </c>
      <c r="B2556" s="22">
        <v>29179</v>
      </c>
      <c r="C2556" s="27" t="str">
        <f>VLOOKUP(B2556,chauffeurslijst!A:B,2,0)</f>
        <v>Verwee Dries</v>
      </c>
      <c r="D2556" s="82">
        <v>43187</v>
      </c>
      <c r="E2556" s="38" t="s">
        <v>2580</v>
      </c>
      <c r="F2556" s="38">
        <f t="shared" si="86"/>
        <v>3</v>
      </c>
      <c r="G2556" s="22">
        <f t="shared" si="87"/>
        <v>2018</v>
      </c>
      <c r="H2556" s="22">
        <f>COUNTIF(B:B,B2556)</f>
        <v>1</v>
      </c>
      <c r="I2556" t="str">
        <f>VLOOKUP(B2556,'controle 2022'!A:D,4,0)</f>
        <v>In dienst</v>
      </c>
    </row>
    <row r="2557" spans="1:9" ht="30">
      <c r="A2557" s="45" t="s">
        <v>14</v>
      </c>
      <c r="B2557" s="27">
        <v>29181</v>
      </c>
      <c r="C2557" s="27" t="str">
        <f>VLOOKUP(B2557,chauffeurslijst!A:B,2,0)</f>
        <v>Van Turtelboom Franky</v>
      </c>
      <c r="D2557" s="81">
        <v>41990</v>
      </c>
      <c r="E2557" s="35" t="s">
        <v>2581</v>
      </c>
      <c r="F2557" s="38">
        <f t="shared" si="86"/>
        <v>12</v>
      </c>
      <c r="G2557" s="22">
        <f t="shared" si="87"/>
        <v>2014</v>
      </c>
      <c r="H2557" s="22">
        <f>COUNTIF(B:B,B2557)</f>
        <v>7</v>
      </c>
      <c r="I2557" t="str">
        <f>VLOOKUP(B2557,'controle 2022'!A:D,4,0)</f>
        <v>In dienst</v>
      </c>
    </row>
    <row r="2558" spans="1:9">
      <c r="A2558" s="45" t="s">
        <v>14</v>
      </c>
      <c r="B2558" s="27">
        <v>29181</v>
      </c>
      <c r="C2558" s="27" t="str">
        <f>VLOOKUP(B2558,chauffeurslijst!A:B,2,0)</f>
        <v>Van Turtelboom Franky</v>
      </c>
      <c r="D2558" s="81">
        <v>42032</v>
      </c>
      <c r="E2558" s="35" t="s">
        <v>172</v>
      </c>
      <c r="F2558" s="38">
        <f t="shared" si="86"/>
        <v>1</v>
      </c>
      <c r="G2558" s="22">
        <f t="shared" si="87"/>
        <v>2015</v>
      </c>
      <c r="H2558" s="22">
        <f>COUNTIF(B:B,B2558)</f>
        <v>7</v>
      </c>
      <c r="I2558" t="str">
        <f>VLOOKUP(B2558,'controle 2022'!A:D,4,0)</f>
        <v>In dienst</v>
      </c>
    </row>
    <row r="2559" spans="1:9">
      <c r="A2559" s="45" t="s">
        <v>14</v>
      </c>
      <c r="B2559" s="27">
        <v>29181</v>
      </c>
      <c r="C2559" s="27" t="str">
        <f>VLOOKUP(B2559,chauffeurslijst!A:B,2,0)</f>
        <v>Van Turtelboom Franky</v>
      </c>
      <c r="D2559" s="81">
        <v>42143</v>
      </c>
      <c r="E2559" s="38" t="s">
        <v>2582</v>
      </c>
      <c r="F2559" s="38">
        <f t="shared" ref="F2559:F2622" si="88">MONTH(D2559)</f>
        <v>5</v>
      </c>
      <c r="G2559" s="22">
        <f t="shared" ref="G2559:G2622" si="89">YEAR(D2559)</f>
        <v>2015</v>
      </c>
      <c r="H2559" s="22">
        <f>COUNTIF(B:B,B2559)</f>
        <v>7</v>
      </c>
      <c r="I2559" t="str">
        <f>VLOOKUP(B2559,'controle 2022'!A:D,4,0)</f>
        <v>In dienst</v>
      </c>
    </row>
    <row r="2560" spans="1:9">
      <c r="A2560" s="45" t="s">
        <v>14</v>
      </c>
      <c r="B2560" s="27">
        <v>29181</v>
      </c>
      <c r="C2560" s="27" t="str">
        <f>VLOOKUP(B2560,chauffeurslijst!A:B,2,0)</f>
        <v>Van Turtelboom Franky</v>
      </c>
      <c r="D2560" s="81">
        <v>42221</v>
      </c>
      <c r="E2560" s="38" t="s">
        <v>2583</v>
      </c>
      <c r="F2560" s="38">
        <f t="shared" si="88"/>
        <v>8</v>
      </c>
      <c r="G2560" s="22">
        <f t="shared" si="89"/>
        <v>2015</v>
      </c>
      <c r="H2560" s="22">
        <f>COUNTIF(B:B,B2560)</f>
        <v>7</v>
      </c>
      <c r="I2560" t="str">
        <f>VLOOKUP(B2560,'controle 2022'!A:D,4,0)</f>
        <v>In dienst</v>
      </c>
    </row>
    <row r="2561" spans="1:9">
      <c r="A2561" s="45" t="s">
        <v>14</v>
      </c>
      <c r="B2561" s="27">
        <v>29181</v>
      </c>
      <c r="C2561" s="27" t="str">
        <f>VLOOKUP(B2561,chauffeurslijst!A:B,2,0)</f>
        <v>Van Turtelboom Franky</v>
      </c>
      <c r="D2561" s="81">
        <v>42348</v>
      </c>
      <c r="E2561" s="38" t="s">
        <v>1326</v>
      </c>
      <c r="F2561" s="38">
        <f t="shared" si="88"/>
        <v>12</v>
      </c>
      <c r="G2561" s="22">
        <f t="shared" si="89"/>
        <v>2015</v>
      </c>
      <c r="H2561" s="22">
        <f>COUNTIF(B:B,B2561)</f>
        <v>7</v>
      </c>
      <c r="I2561" t="str">
        <f>VLOOKUP(B2561,'controle 2022'!A:D,4,0)</f>
        <v>In dienst</v>
      </c>
    </row>
    <row r="2562" spans="1:9" ht="90">
      <c r="A2562" s="45" t="s">
        <v>20</v>
      </c>
      <c r="B2562" s="27">
        <v>29181</v>
      </c>
      <c r="C2562" s="27" t="str">
        <f>VLOOKUP(B2562,chauffeurslijst!A:B,2,0)</f>
        <v>Van Turtelboom Franky</v>
      </c>
      <c r="D2562" s="81">
        <v>44386</v>
      </c>
      <c r="E2562" s="38" t="s">
        <v>2584</v>
      </c>
      <c r="F2562" s="38">
        <f t="shared" si="88"/>
        <v>7</v>
      </c>
      <c r="G2562" s="22">
        <f t="shared" si="89"/>
        <v>2021</v>
      </c>
      <c r="H2562" s="22">
        <f>COUNTIF(B:B,B2562)</f>
        <v>7</v>
      </c>
      <c r="I2562" t="str">
        <f>VLOOKUP(B2562,'controle 2022'!A:D,4,0)</f>
        <v>In dienst</v>
      </c>
    </row>
    <row r="2563" spans="1:9" ht="180">
      <c r="A2563" s="45" t="s">
        <v>20</v>
      </c>
      <c r="B2563" s="27">
        <v>29181</v>
      </c>
      <c r="C2563" s="27" t="str">
        <f>VLOOKUP(B2563,chauffeurslijst!A:B,2,0)</f>
        <v>Van Turtelboom Franky</v>
      </c>
      <c r="D2563" s="81">
        <v>44435</v>
      </c>
      <c r="E2563" s="38" t="s">
        <v>2585</v>
      </c>
      <c r="F2563" s="38">
        <f t="shared" si="88"/>
        <v>8</v>
      </c>
      <c r="G2563" s="22">
        <f t="shared" si="89"/>
        <v>2021</v>
      </c>
      <c r="H2563" s="22">
        <f>COUNTIF(B:B,B2563)</f>
        <v>7</v>
      </c>
      <c r="I2563" t="str">
        <f>VLOOKUP(B2563,'controle 2022'!A:D,4,0)</f>
        <v>In dienst</v>
      </c>
    </row>
    <row r="2564" spans="1:9">
      <c r="A2564" s="45" t="s">
        <v>2586</v>
      </c>
      <c r="B2564" s="27">
        <v>29269</v>
      </c>
      <c r="C2564" s="27" t="str">
        <f>VLOOKUP(B2564,chauffeurslijst!A:B,2,0)</f>
        <v>Hoylaerts Geert</v>
      </c>
      <c r="D2564" s="81">
        <v>42020</v>
      </c>
      <c r="E2564" s="28" t="s">
        <v>2587</v>
      </c>
      <c r="F2564" s="38">
        <f t="shared" si="88"/>
        <v>1</v>
      </c>
      <c r="G2564" s="22">
        <f t="shared" si="89"/>
        <v>2015</v>
      </c>
      <c r="H2564" s="22">
        <f>COUNTIF(B:B,B2564)</f>
        <v>1</v>
      </c>
      <c r="I2564" t="str">
        <f>VLOOKUP(B2564,'controle 2022'!A:D,4,0)</f>
        <v>In dienst</v>
      </c>
    </row>
    <row r="2565" spans="1:9">
      <c r="A2565" s="45" t="s">
        <v>2586</v>
      </c>
      <c r="B2565" s="27">
        <v>29271</v>
      </c>
      <c r="C2565" s="27" t="str">
        <f>VLOOKUP(B2565,chauffeurslijst!A:B,2,0)</f>
        <v>Maes Filip</v>
      </c>
      <c r="D2565" s="81">
        <v>42019</v>
      </c>
      <c r="E2565" s="28" t="s">
        <v>2588</v>
      </c>
      <c r="F2565" s="38">
        <f t="shared" si="88"/>
        <v>1</v>
      </c>
      <c r="G2565" s="22">
        <f t="shared" si="89"/>
        <v>2015</v>
      </c>
      <c r="H2565" s="22">
        <f>COUNTIF(B:B,B2565)</f>
        <v>9</v>
      </c>
      <c r="I2565" t="str">
        <f>VLOOKUP(B2565,'controle 2022'!A:D,4,0)</f>
        <v>In dienst</v>
      </c>
    </row>
    <row r="2566" spans="1:9">
      <c r="A2566" s="45" t="s">
        <v>2586</v>
      </c>
      <c r="B2566" s="27">
        <v>29271</v>
      </c>
      <c r="C2566" s="27" t="str">
        <f>VLOOKUP(B2566,chauffeurslijst!A:B,2,0)</f>
        <v>Maes Filip</v>
      </c>
      <c r="D2566" s="81">
        <v>42118</v>
      </c>
      <c r="E2566" s="28" t="s">
        <v>2589</v>
      </c>
      <c r="F2566" s="38">
        <f t="shared" si="88"/>
        <v>4</v>
      </c>
      <c r="G2566" s="22">
        <f t="shared" si="89"/>
        <v>2015</v>
      </c>
      <c r="H2566" s="22">
        <f>COUNTIF(B:B,B2566)</f>
        <v>9</v>
      </c>
      <c r="I2566" t="str">
        <f>VLOOKUP(B2566,'controle 2022'!A:D,4,0)</f>
        <v>In dienst</v>
      </c>
    </row>
    <row r="2567" spans="1:9">
      <c r="A2567" s="45" t="s">
        <v>9</v>
      </c>
      <c r="B2567" s="27">
        <v>29271</v>
      </c>
      <c r="C2567" s="27" t="str">
        <f>VLOOKUP(B2567,chauffeurslijst!A:B,2,0)</f>
        <v>Maes Filip</v>
      </c>
      <c r="D2567" s="81">
        <v>42982</v>
      </c>
      <c r="E2567" s="28" t="s">
        <v>263</v>
      </c>
      <c r="F2567" s="38">
        <f t="shared" si="88"/>
        <v>9</v>
      </c>
      <c r="G2567" s="22">
        <f t="shared" si="89"/>
        <v>2017</v>
      </c>
      <c r="H2567" s="22">
        <f>COUNTIF(B:B,B2567)</f>
        <v>9</v>
      </c>
      <c r="I2567" t="str">
        <f>VLOOKUP(B2567,'controle 2022'!A:D,4,0)</f>
        <v>In dienst</v>
      </c>
    </row>
    <row r="2568" spans="1:9">
      <c r="A2568" s="45" t="s">
        <v>27</v>
      </c>
      <c r="B2568" s="27">
        <v>29271</v>
      </c>
      <c r="C2568" s="27" t="str">
        <f>VLOOKUP(B2568,chauffeurslijst!A:B,2,0)</f>
        <v>Maes Filip</v>
      </c>
      <c r="D2568" s="81">
        <v>43136</v>
      </c>
      <c r="E2568" s="38" t="s">
        <v>2590</v>
      </c>
      <c r="F2568" s="38">
        <f t="shared" si="88"/>
        <v>2</v>
      </c>
      <c r="G2568" s="22">
        <f t="shared" si="89"/>
        <v>2018</v>
      </c>
      <c r="H2568" s="22">
        <f>COUNTIF(B:B,B2568)</f>
        <v>9</v>
      </c>
      <c r="I2568" t="str">
        <f>VLOOKUP(B2568,'controle 2022'!A:D,4,0)</f>
        <v>In dienst</v>
      </c>
    </row>
    <row r="2569" spans="1:9" ht="105">
      <c r="A2569" s="45" t="s">
        <v>25</v>
      </c>
      <c r="B2569" s="27">
        <v>29271</v>
      </c>
      <c r="C2569" s="27" t="s">
        <v>2591</v>
      </c>
      <c r="D2569" s="81">
        <v>44155</v>
      </c>
      <c r="E2569" s="38" t="s">
        <v>2592</v>
      </c>
      <c r="F2569" s="38">
        <f t="shared" si="88"/>
        <v>11</v>
      </c>
      <c r="G2569" s="22">
        <f t="shared" si="89"/>
        <v>2020</v>
      </c>
      <c r="H2569" s="22">
        <f>COUNTIF(B:B,B2569)</f>
        <v>9</v>
      </c>
      <c r="I2569" t="str">
        <f>VLOOKUP(B2569,'controle 2022'!A:D,4,0)</f>
        <v>In dienst</v>
      </c>
    </row>
    <row r="2570" spans="1:9" ht="75">
      <c r="A2570" s="45" t="s">
        <v>29</v>
      </c>
      <c r="B2570" s="27">
        <v>29271</v>
      </c>
      <c r="C2570" s="27" t="s">
        <v>2591</v>
      </c>
      <c r="D2570" s="81">
        <v>44225</v>
      </c>
      <c r="E2570" s="38" t="s">
        <v>2593</v>
      </c>
      <c r="F2570" s="38">
        <f t="shared" si="88"/>
        <v>1</v>
      </c>
      <c r="G2570" s="22">
        <f t="shared" si="89"/>
        <v>2021</v>
      </c>
      <c r="H2570" s="22">
        <f>COUNTIF(B:B,B2570)</f>
        <v>9</v>
      </c>
      <c r="I2570" t="str">
        <f>VLOOKUP(B2570,'controle 2022'!A:D,4,0)</f>
        <v>In dienst</v>
      </c>
    </row>
    <row r="2571" spans="1:9" ht="75">
      <c r="A2571" s="45" t="s">
        <v>29</v>
      </c>
      <c r="B2571" s="27">
        <v>29271</v>
      </c>
      <c r="C2571" s="27" t="s">
        <v>2591</v>
      </c>
      <c r="D2571" s="81">
        <v>44271</v>
      </c>
      <c r="E2571" s="38" t="s">
        <v>2594</v>
      </c>
      <c r="F2571" s="38">
        <f t="shared" si="88"/>
        <v>3</v>
      </c>
      <c r="G2571" s="22">
        <f t="shared" si="89"/>
        <v>2021</v>
      </c>
      <c r="H2571" s="22">
        <f>COUNTIF(B:B,B2571)</f>
        <v>9</v>
      </c>
      <c r="I2571" t="str">
        <f>VLOOKUP(B2571,'controle 2022'!A:D,4,0)</f>
        <v>In dienst</v>
      </c>
    </row>
    <row r="2572" spans="1:9" ht="90">
      <c r="A2572" s="45" t="s">
        <v>29</v>
      </c>
      <c r="B2572" s="27">
        <v>29271</v>
      </c>
      <c r="C2572" s="27" t="s">
        <v>2591</v>
      </c>
      <c r="D2572" s="81">
        <v>44299</v>
      </c>
      <c r="E2572" s="38" t="s">
        <v>2595</v>
      </c>
      <c r="F2572" s="38">
        <f t="shared" si="88"/>
        <v>4</v>
      </c>
      <c r="G2572" s="22">
        <f t="shared" si="89"/>
        <v>2021</v>
      </c>
      <c r="H2572" s="22">
        <f>COUNTIF(B:B,B2572)</f>
        <v>9</v>
      </c>
      <c r="I2572" t="str">
        <f>VLOOKUP(B2572,'controle 2022'!A:D,4,0)</f>
        <v>In dienst</v>
      </c>
    </row>
    <row r="2573" spans="1:9">
      <c r="A2573" s="45" t="s">
        <v>11</v>
      </c>
      <c r="B2573" s="27">
        <v>29271</v>
      </c>
      <c r="C2573" s="27" t="s">
        <v>2591</v>
      </c>
      <c r="D2573" s="81">
        <v>45510</v>
      </c>
      <c r="E2573" s="38" t="s">
        <v>2596</v>
      </c>
      <c r="F2573" s="38">
        <f t="shared" si="88"/>
        <v>8</v>
      </c>
      <c r="G2573" s="22">
        <f t="shared" si="89"/>
        <v>2024</v>
      </c>
      <c r="H2573" s="22">
        <f>COUNTIF(B:B,B2573)</f>
        <v>9</v>
      </c>
      <c r="I2573" t="str">
        <f>VLOOKUP(B2573,'controle 2022'!A:D,4,0)</f>
        <v>In dienst</v>
      </c>
    </row>
    <row r="2574" spans="1:9">
      <c r="A2574" s="45" t="s">
        <v>2586</v>
      </c>
      <c r="B2574" s="27">
        <v>29318</v>
      </c>
      <c r="C2574" s="27" t="str">
        <f>VLOOKUP(B2574,chauffeurslijst!A:B,2,0)</f>
        <v>DeCorte Jean-Philippe</v>
      </c>
      <c r="D2574" s="81">
        <v>42122</v>
      </c>
      <c r="E2574" s="28" t="s">
        <v>2597</v>
      </c>
      <c r="F2574" s="38">
        <f t="shared" si="88"/>
        <v>4</v>
      </c>
      <c r="G2574" s="22">
        <f t="shared" si="89"/>
        <v>2015</v>
      </c>
      <c r="H2574" s="22">
        <f>COUNTIF(B:B,B2574)</f>
        <v>4</v>
      </c>
      <c r="I2574" t="str">
        <f>VLOOKUP(B2574,'controle 2022'!A:D,4,0)</f>
        <v>In dienst</v>
      </c>
    </row>
    <row r="2575" spans="1:9" ht="165">
      <c r="A2575" s="45" t="s">
        <v>25</v>
      </c>
      <c r="B2575" s="27">
        <v>29318</v>
      </c>
      <c r="C2575" s="27" t="str">
        <f>VLOOKUP(B2575,chauffeurslijst!A:B,2,0)</f>
        <v>DeCorte Jean-Philippe</v>
      </c>
      <c r="D2575" s="81">
        <v>42909</v>
      </c>
      <c r="E2575" s="37" t="s">
        <v>2598</v>
      </c>
      <c r="F2575" s="38">
        <f t="shared" si="88"/>
        <v>6</v>
      </c>
      <c r="G2575" s="22">
        <f t="shared" si="89"/>
        <v>2017</v>
      </c>
      <c r="H2575" s="22">
        <f>COUNTIF(B:B,B2575)</f>
        <v>4</v>
      </c>
      <c r="I2575" t="str">
        <f>VLOOKUP(B2575,'controle 2022'!A:D,4,0)</f>
        <v>In dienst</v>
      </c>
    </row>
    <row r="2576" spans="1:9" ht="345">
      <c r="A2576" s="45" t="s">
        <v>711</v>
      </c>
      <c r="B2576" s="27">
        <v>29318</v>
      </c>
      <c r="C2576" s="27" t="str">
        <f>VLOOKUP(B2576,chauffeurslijst!A:B,2,0)</f>
        <v>DeCorte Jean-Philippe</v>
      </c>
      <c r="D2576" s="81">
        <v>44845</v>
      </c>
      <c r="E2576" s="37" t="s">
        <v>2599</v>
      </c>
      <c r="F2576" s="38">
        <f t="shared" si="88"/>
        <v>10</v>
      </c>
      <c r="G2576" s="22">
        <f t="shared" si="89"/>
        <v>2022</v>
      </c>
      <c r="H2576" s="22">
        <f>COUNTIF(B:B,B2576)</f>
        <v>4</v>
      </c>
      <c r="I2576" t="str">
        <f>VLOOKUP(B2576,'controle 2022'!A:D,4,0)</f>
        <v>In dienst</v>
      </c>
    </row>
    <row r="2577" spans="1:9" ht="105">
      <c r="A2577" s="45" t="s">
        <v>711</v>
      </c>
      <c r="B2577" s="27">
        <v>29318</v>
      </c>
      <c r="C2577" s="27" t="str">
        <f>VLOOKUP(B2577,chauffeurslijst!A:B,2,0)</f>
        <v>DeCorte Jean-Philippe</v>
      </c>
      <c r="D2577" s="81">
        <v>44902</v>
      </c>
      <c r="E2577" s="37" t="s">
        <v>2600</v>
      </c>
      <c r="F2577" s="38">
        <f t="shared" si="88"/>
        <v>12</v>
      </c>
      <c r="G2577" s="22">
        <f t="shared" si="89"/>
        <v>2022</v>
      </c>
      <c r="H2577" s="22">
        <f>COUNTIF(B:B,B2577)</f>
        <v>4</v>
      </c>
      <c r="I2577" t="str">
        <f>VLOOKUP(B2577,'controle 2022'!A:D,4,0)</f>
        <v>In dienst</v>
      </c>
    </row>
    <row r="2578" spans="1:9">
      <c r="A2578" s="45" t="s">
        <v>128</v>
      </c>
      <c r="B2578" s="27">
        <v>29329</v>
      </c>
      <c r="C2578" s="27" t="s">
        <v>2601</v>
      </c>
      <c r="D2578" s="81">
        <v>44967</v>
      </c>
      <c r="E2578" s="38" t="s">
        <v>2602</v>
      </c>
      <c r="F2578" s="38">
        <f t="shared" si="88"/>
        <v>2</v>
      </c>
      <c r="G2578" s="22">
        <f t="shared" si="89"/>
        <v>2023</v>
      </c>
      <c r="H2578" s="22">
        <f>COUNTIF(B:B,B2578)</f>
        <v>1</v>
      </c>
      <c r="I2578" t="str">
        <f>VLOOKUP(B2578,'controle 2022'!A:D,4,0)</f>
        <v>In dienst</v>
      </c>
    </row>
    <row r="2579" spans="1:9">
      <c r="A2579" s="45" t="s">
        <v>2586</v>
      </c>
      <c r="B2579" s="27">
        <v>29370</v>
      </c>
      <c r="C2579" s="27" t="str">
        <f>VLOOKUP(B2579,chauffeurslijst!A:B,2,0)</f>
        <v>De Weerdt Samuel</v>
      </c>
      <c r="D2579" s="81">
        <v>42122</v>
      </c>
      <c r="E2579" s="28" t="s">
        <v>2597</v>
      </c>
      <c r="F2579" s="38">
        <f t="shared" si="88"/>
        <v>4</v>
      </c>
      <c r="G2579" s="22">
        <f t="shared" si="89"/>
        <v>2015</v>
      </c>
      <c r="H2579" s="22">
        <f>COUNTIF(B:B,B2579)</f>
        <v>25</v>
      </c>
      <c r="I2579" t="str">
        <f>VLOOKUP(B2579,'controle 2022'!A:D,4,0)</f>
        <v>In dienst</v>
      </c>
    </row>
    <row r="2580" spans="1:9" ht="45">
      <c r="A2580" s="47" t="s">
        <v>23</v>
      </c>
      <c r="B2580" s="27">
        <v>29370</v>
      </c>
      <c r="C2580" s="27" t="str">
        <f>VLOOKUP(B2580,chauffeurslijst!A:B,2,0)</f>
        <v>De Weerdt Samuel</v>
      </c>
      <c r="D2580" s="81">
        <v>42419</v>
      </c>
      <c r="E2580" s="90" t="s">
        <v>2603</v>
      </c>
      <c r="F2580" s="38">
        <f t="shared" si="88"/>
        <v>2</v>
      </c>
      <c r="G2580" s="22">
        <f t="shared" si="89"/>
        <v>2016</v>
      </c>
      <c r="H2580" s="22">
        <f>COUNTIF(B:B,B2580)</f>
        <v>25</v>
      </c>
      <c r="I2580" t="str">
        <f>VLOOKUP(B2580,'controle 2022'!A:D,4,0)</f>
        <v>In dienst</v>
      </c>
    </row>
    <row r="2581" spans="1:9">
      <c r="A2581" s="45" t="s">
        <v>27</v>
      </c>
      <c r="B2581" s="27">
        <v>29370</v>
      </c>
      <c r="C2581" s="27" t="str">
        <f>VLOOKUP(B2581,chauffeurslijst!A:B,2,0)</f>
        <v>De Weerdt Samuel</v>
      </c>
      <c r="D2581" s="81">
        <v>42481</v>
      </c>
      <c r="E2581" s="38" t="s">
        <v>2604</v>
      </c>
      <c r="F2581" s="38">
        <f t="shared" si="88"/>
        <v>4</v>
      </c>
      <c r="G2581" s="22">
        <f t="shared" si="89"/>
        <v>2016</v>
      </c>
      <c r="H2581" s="22">
        <f>COUNTIF(B:B,B2581)</f>
        <v>25</v>
      </c>
      <c r="I2581" t="str">
        <f>VLOOKUP(B2581,'controle 2022'!A:D,4,0)</f>
        <v>In dienst</v>
      </c>
    </row>
    <row r="2582" spans="1:9" ht="30">
      <c r="A2582" s="45" t="s">
        <v>38</v>
      </c>
      <c r="B2582" s="27">
        <v>29370</v>
      </c>
      <c r="C2582" s="27" t="str">
        <f>VLOOKUP(B2582,chauffeurslijst!A:B,2,0)</f>
        <v>De Weerdt Samuel</v>
      </c>
      <c r="D2582" s="81">
        <v>42698</v>
      </c>
      <c r="E2582" s="38" t="s">
        <v>2605</v>
      </c>
      <c r="F2582" s="38">
        <f t="shared" si="88"/>
        <v>11</v>
      </c>
      <c r="G2582" s="22">
        <f t="shared" si="89"/>
        <v>2016</v>
      </c>
      <c r="H2582" s="22">
        <f>COUNTIF(B:B,B2582)</f>
        <v>25</v>
      </c>
      <c r="I2582" t="str">
        <f>VLOOKUP(B2582,'controle 2022'!A:D,4,0)</f>
        <v>In dienst</v>
      </c>
    </row>
    <row r="2583" spans="1:9" ht="75">
      <c r="A2583" s="45" t="s">
        <v>27</v>
      </c>
      <c r="B2583" s="27">
        <v>29370</v>
      </c>
      <c r="C2583" s="27" t="str">
        <f>VLOOKUP(B2583,chauffeurslijst!A:B,2,0)</f>
        <v>De Weerdt Samuel</v>
      </c>
      <c r="D2583" s="81">
        <v>42698</v>
      </c>
      <c r="E2583" s="38" t="s">
        <v>2606</v>
      </c>
      <c r="F2583" s="38">
        <f t="shared" si="88"/>
        <v>11</v>
      </c>
      <c r="G2583" s="22">
        <f t="shared" si="89"/>
        <v>2016</v>
      </c>
      <c r="H2583" s="22">
        <f>COUNTIF(B:B,B2583)</f>
        <v>25</v>
      </c>
      <c r="I2583" t="str">
        <f>VLOOKUP(B2583,'controle 2022'!A:D,4,0)</f>
        <v>In dienst</v>
      </c>
    </row>
    <row r="2584" spans="1:9">
      <c r="A2584" s="45" t="s">
        <v>9</v>
      </c>
      <c r="B2584" s="27">
        <v>29370</v>
      </c>
      <c r="C2584" s="27" t="str">
        <f>VLOOKUP(B2584,chauffeurslijst!A:B,2,0)</f>
        <v>De Weerdt Samuel</v>
      </c>
      <c r="D2584" s="81">
        <v>42759</v>
      </c>
      <c r="E2584" s="38" t="s">
        <v>2607</v>
      </c>
      <c r="F2584" s="38">
        <f t="shared" si="88"/>
        <v>1</v>
      </c>
      <c r="G2584" s="22">
        <f t="shared" si="89"/>
        <v>2017</v>
      </c>
      <c r="H2584" s="22">
        <f>COUNTIF(B:B,B2584)</f>
        <v>25</v>
      </c>
      <c r="I2584" t="str">
        <f>VLOOKUP(B2584,'controle 2022'!A:D,4,0)</f>
        <v>In dienst</v>
      </c>
    </row>
    <row r="2585" spans="1:9" ht="30">
      <c r="A2585" s="47" t="s">
        <v>23</v>
      </c>
      <c r="B2585" s="27">
        <v>29370</v>
      </c>
      <c r="C2585" s="27" t="str">
        <f>VLOOKUP(B2585,chauffeurslijst!A:B,2,0)</f>
        <v>De Weerdt Samuel</v>
      </c>
      <c r="D2585" s="81">
        <v>43014</v>
      </c>
      <c r="E2585" s="38" t="s">
        <v>2608</v>
      </c>
      <c r="F2585" s="38">
        <f t="shared" si="88"/>
        <v>10</v>
      </c>
      <c r="G2585" s="22">
        <f t="shared" si="89"/>
        <v>2017</v>
      </c>
      <c r="H2585" s="22">
        <f>COUNTIF(B:B,B2585)</f>
        <v>25</v>
      </c>
      <c r="I2585" t="str">
        <f>VLOOKUP(B2585,'controle 2022'!A:D,4,0)</f>
        <v>In dienst</v>
      </c>
    </row>
    <row r="2586" spans="1:9" ht="60">
      <c r="A2586" s="45" t="s">
        <v>1996</v>
      </c>
      <c r="B2586" s="27">
        <v>29370</v>
      </c>
      <c r="C2586" s="27" t="str">
        <f>IF(ISNA(VLOOKUP(B2586,chauffeurslijst!A:B,2,0)),"",(VLOOKUP(B2586,chauffeurslijst!A:B,2,0)))</f>
        <v>De Weerdt Samuel</v>
      </c>
      <c r="D2586" s="81">
        <v>43087</v>
      </c>
      <c r="E2586" s="38" t="s">
        <v>2609</v>
      </c>
      <c r="F2586" s="38">
        <f t="shared" si="88"/>
        <v>12</v>
      </c>
      <c r="G2586" s="22">
        <f t="shared" si="89"/>
        <v>2017</v>
      </c>
      <c r="H2586" s="22">
        <f>COUNTIF(B:B,B2586)</f>
        <v>25</v>
      </c>
      <c r="I2586" t="str">
        <f>VLOOKUP(B2586,'controle 2022'!A:D,4,0)</f>
        <v>In dienst</v>
      </c>
    </row>
    <row r="2587" spans="1:9">
      <c r="A2587" s="45" t="s">
        <v>9</v>
      </c>
      <c r="B2587" s="27">
        <v>29370</v>
      </c>
      <c r="C2587" s="27" t="str">
        <f>VLOOKUP(B2587,chauffeurslijst!A:B,2,0)</f>
        <v>De Weerdt Samuel</v>
      </c>
      <c r="D2587" s="81">
        <v>43278</v>
      </c>
      <c r="E2587" s="38" t="s">
        <v>22</v>
      </c>
      <c r="F2587" s="38">
        <f t="shared" si="88"/>
        <v>6</v>
      </c>
      <c r="G2587" s="22">
        <f t="shared" si="89"/>
        <v>2018</v>
      </c>
      <c r="H2587" s="22">
        <f>COUNTIF(B:B,B2587)</f>
        <v>25</v>
      </c>
      <c r="I2587" t="str">
        <f>VLOOKUP(B2587,'controle 2022'!A:D,4,0)</f>
        <v>In dienst</v>
      </c>
    </row>
    <row r="2588" spans="1:9" ht="45">
      <c r="A2588" s="45" t="s">
        <v>128</v>
      </c>
      <c r="B2588" s="27">
        <v>29370</v>
      </c>
      <c r="C2588" s="27" t="s">
        <v>2610</v>
      </c>
      <c r="D2588" s="81">
        <v>43549</v>
      </c>
      <c r="E2588" s="38" t="s">
        <v>2611</v>
      </c>
      <c r="F2588" s="38">
        <f t="shared" si="88"/>
        <v>3</v>
      </c>
      <c r="G2588" s="22">
        <f t="shared" si="89"/>
        <v>2019</v>
      </c>
      <c r="H2588" s="22">
        <f>COUNTIF(B:B,B2588)</f>
        <v>25</v>
      </c>
      <c r="I2588" t="str">
        <f>VLOOKUP(B2588,'controle 2022'!A:D,4,0)</f>
        <v>In dienst</v>
      </c>
    </row>
    <row r="2589" spans="1:9" ht="45">
      <c r="A2589" s="45" t="s">
        <v>27</v>
      </c>
      <c r="B2589" s="27">
        <v>29370</v>
      </c>
      <c r="C2589" s="27" t="s">
        <v>2610</v>
      </c>
      <c r="D2589" s="81">
        <v>43564</v>
      </c>
      <c r="E2589" s="38" t="s">
        <v>2612</v>
      </c>
      <c r="F2589" s="38">
        <f t="shared" si="88"/>
        <v>4</v>
      </c>
      <c r="G2589" s="22">
        <f t="shared" si="89"/>
        <v>2019</v>
      </c>
      <c r="H2589" s="22">
        <f>COUNTIF(B:B,B2589)</f>
        <v>25</v>
      </c>
      <c r="I2589" t="str">
        <f>VLOOKUP(B2589,'controle 2022'!A:D,4,0)</f>
        <v>In dienst</v>
      </c>
    </row>
    <row r="2590" spans="1:9" ht="45">
      <c r="A2590" s="45" t="s">
        <v>27</v>
      </c>
      <c r="B2590" s="27">
        <v>29370</v>
      </c>
      <c r="C2590" s="27" t="s">
        <v>2610</v>
      </c>
      <c r="D2590" s="81">
        <v>43638</v>
      </c>
      <c r="E2590" s="38" t="s">
        <v>2613</v>
      </c>
      <c r="F2590" s="38">
        <f t="shared" si="88"/>
        <v>6</v>
      </c>
      <c r="G2590" s="22">
        <f t="shared" si="89"/>
        <v>2019</v>
      </c>
      <c r="H2590" s="22">
        <f>COUNTIF(B:B,B2590)</f>
        <v>25</v>
      </c>
      <c r="I2590" t="str">
        <f>VLOOKUP(B2590,'controle 2022'!A:D,4,0)</f>
        <v>In dienst</v>
      </c>
    </row>
    <row r="2591" spans="1:9" ht="105">
      <c r="A2591" s="47" t="s">
        <v>23</v>
      </c>
      <c r="B2591" s="27">
        <v>29370</v>
      </c>
      <c r="C2591" s="27" t="s">
        <v>2610</v>
      </c>
      <c r="D2591" s="81">
        <v>43710</v>
      </c>
      <c r="E2591" s="38" t="s">
        <v>2614</v>
      </c>
      <c r="F2591" s="38">
        <f t="shared" si="88"/>
        <v>9</v>
      </c>
      <c r="G2591" s="22">
        <f t="shared" si="89"/>
        <v>2019</v>
      </c>
      <c r="H2591" s="22">
        <f>COUNTIF(B:B,B2591)</f>
        <v>25</v>
      </c>
      <c r="I2591" t="str">
        <f>VLOOKUP(B2591,'controle 2022'!A:D,4,0)</f>
        <v>In dienst</v>
      </c>
    </row>
    <row r="2592" spans="1:9" ht="60">
      <c r="A2592" s="47" t="s">
        <v>23</v>
      </c>
      <c r="B2592" s="27">
        <v>29370</v>
      </c>
      <c r="C2592" s="27" t="s">
        <v>2610</v>
      </c>
      <c r="D2592" s="81">
        <v>43712</v>
      </c>
      <c r="E2592" s="38" t="s">
        <v>2615</v>
      </c>
      <c r="F2592" s="38">
        <f t="shared" si="88"/>
        <v>9</v>
      </c>
      <c r="G2592" s="22">
        <f t="shared" si="89"/>
        <v>2019</v>
      </c>
      <c r="H2592" s="22">
        <f>COUNTIF(B:B,B2592)</f>
        <v>25</v>
      </c>
      <c r="I2592" t="str">
        <f>VLOOKUP(B2592,'controle 2022'!A:D,4,0)</f>
        <v>In dienst</v>
      </c>
    </row>
    <row r="2593" spans="1:9" ht="120">
      <c r="A2593" s="47" t="s">
        <v>23</v>
      </c>
      <c r="B2593" s="27">
        <v>29370</v>
      </c>
      <c r="C2593" s="27" t="s">
        <v>2610</v>
      </c>
      <c r="D2593" s="81">
        <v>43728</v>
      </c>
      <c r="E2593" s="38" t="s">
        <v>2616</v>
      </c>
      <c r="F2593" s="38">
        <f t="shared" si="88"/>
        <v>9</v>
      </c>
      <c r="G2593" s="22">
        <f t="shared" si="89"/>
        <v>2019</v>
      </c>
      <c r="H2593" s="22">
        <f>COUNTIF(B:B,B2593)</f>
        <v>25</v>
      </c>
      <c r="I2593" t="str">
        <f>VLOOKUP(B2593,'controle 2022'!A:D,4,0)</f>
        <v>In dienst</v>
      </c>
    </row>
    <row r="2594" spans="1:9" ht="90">
      <c r="A2594" s="47" t="s">
        <v>23</v>
      </c>
      <c r="B2594" s="27">
        <v>29370</v>
      </c>
      <c r="C2594" s="27" t="s">
        <v>2610</v>
      </c>
      <c r="D2594" s="81">
        <v>43752</v>
      </c>
      <c r="E2594" s="38" t="s">
        <v>2617</v>
      </c>
      <c r="F2594" s="38">
        <f t="shared" si="88"/>
        <v>10</v>
      </c>
      <c r="G2594" s="22">
        <f t="shared" si="89"/>
        <v>2019</v>
      </c>
      <c r="H2594" s="22">
        <f>COUNTIF(B:B,B2594)</f>
        <v>25</v>
      </c>
      <c r="I2594" t="str">
        <f>VLOOKUP(B2594,'controle 2022'!A:D,4,0)</f>
        <v>In dienst</v>
      </c>
    </row>
    <row r="2595" spans="1:9" ht="60">
      <c r="A2595" s="47" t="s">
        <v>23</v>
      </c>
      <c r="B2595" s="27">
        <v>29370</v>
      </c>
      <c r="C2595" s="27" t="s">
        <v>2610</v>
      </c>
      <c r="D2595" s="81">
        <v>43775</v>
      </c>
      <c r="E2595" s="38" t="s">
        <v>2618</v>
      </c>
      <c r="F2595" s="38">
        <f t="shared" si="88"/>
        <v>11</v>
      </c>
      <c r="G2595" s="22">
        <f t="shared" si="89"/>
        <v>2019</v>
      </c>
      <c r="H2595" s="22">
        <f>COUNTIF(B:B,B2595)</f>
        <v>25</v>
      </c>
      <c r="I2595" t="str">
        <f>VLOOKUP(B2595,'controle 2022'!A:D,4,0)</f>
        <v>In dienst</v>
      </c>
    </row>
    <row r="2596" spans="1:9" ht="60">
      <c r="A2596" s="45" t="s">
        <v>38</v>
      </c>
      <c r="B2596" s="27">
        <v>29370</v>
      </c>
      <c r="C2596" s="27" t="str">
        <f>VLOOKUP(B2596,chauffeurslijst!A:B,2,0)</f>
        <v>De Weerdt Samuel</v>
      </c>
      <c r="D2596" s="81">
        <v>43907</v>
      </c>
      <c r="E2596" s="38" t="s">
        <v>2619</v>
      </c>
      <c r="F2596" s="38">
        <f t="shared" si="88"/>
        <v>3</v>
      </c>
      <c r="G2596" s="22">
        <f t="shared" si="89"/>
        <v>2020</v>
      </c>
      <c r="H2596" s="22">
        <f>COUNTIF(B:B,B2596)</f>
        <v>25</v>
      </c>
      <c r="I2596" t="str">
        <f>VLOOKUP(B2596,'controle 2022'!A:D,4,0)</f>
        <v>In dienst</v>
      </c>
    </row>
    <row r="2597" spans="1:9" ht="45">
      <c r="A2597" s="45" t="s">
        <v>451</v>
      </c>
      <c r="B2597" s="27">
        <v>29370</v>
      </c>
      <c r="C2597" s="27" t="str">
        <f>VLOOKUP(B2597,[1]chauffeurslijst!A:B,2,0)</f>
        <v>De Weerdt Samuel</v>
      </c>
      <c r="D2597" s="81">
        <v>44085</v>
      </c>
      <c r="E2597" s="38" t="s">
        <v>2620</v>
      </c>
      <c r="F2597" s="38">
        <f t="shared" si="88"/>
        <v>9</v>
      </c>
      <c r="G2597" s="22">
        <f t="shared" si="89"/>
        <v>2020</v>
      </c>
      <c r="H2597" s="22">
        <f>COUNTIF(B:B,B2597)</f>
        <v>25</v>
      </c>
      <c r="I2597" t="str">
        <f>VLOOKUP(B2597,'controle 2022'!A:D,4,0)</f>
        <v>In dienst</v>
      </c>
    </row>
    <row r="2598" spans="1:9" ht="60">
      <c r="A2598" s="45" t="s">
        <v>451</v>
      </c>
      <c r="B2598" s="27">
        <v>29370</v>
      </c>
      <c r="C2598" s="27" t="str">
        <f>VLOOKUP(B2598,[1]chauffeurslijst!A:B,2,0)</f>
        <v>De Weerdt Samuel</v>
      </c>
      <c r="D2598" s="81">
        <v>44316</v>
      </c>
      <c r="E2598" s="38" t="s">
        <v>2621</v>
      </c>
      <c r="F2598" s="38">
        <f t="shared" si="88"/>
        <v>4</v>
      </c>
      <c r="G2598" s="22">
        <f t="shared" si="89"/>
        <v>2021</v>
      </c>
      <c r="H2598" s="22">
        <f>COUNTIF(B:B,B2598)</f>
        <v>25</v>
      </c>
      <c r="I2598" t="str">
        <f>VLOOKUP(B2598,'controle 2022'!A:D,4,0)</f>
        <v>In dienst</v>
      </c>
    </row>
    <row r="2599" spans="1:9" ht="150">
      <c r="A2599" s="45" t="s">
        <v>451</v>
      </c>
      <c r="B2599" s="27">
        <v>29370</v>
      </c>
      <c r="C2599" s="27" t="str">
        <f>VLOOKUP(B2599,[1]chauffeurslijst!A:B,2,0)</f>
        <v>De Weerdt Samuel</v>
      </c>
      <c r="D2599" s="81">
        <v>44376</v>
      </c>
      <c r="E2599" s="38" t="s">
        <v>2622</v>
      </c>
      <c r="F2599" s="38">
        <f t="shared" si="88"/>
        <v>6</v>
      </c>
      <c r="G2599" s="22">
        <f t="shared" si="89"/>
        <v>2021</v>
      </c>
      <c r="H2599" s="22">
        <f>COUNTIF(B:B,B2599)</f>
        <v>25</v>
      </c>
      <c r="I2599" t="str">
        <f>VLOOKUP(B2599,'controle 2022'!A:D,4,0)</f>
        <v>In dienst</v>
      </c>
    </row>
    <row r="2600" spans="1:9">
      <c r="A2600" s="45" t="s">
        <v>128</v>
      </c>
      <c r="B2600" s="27">
        <v>29370</v>
      </c>
      <c r="C2600" s="27" t="s">
        <v>2610</v>
      </c>
      <c r="D2600" s="81">
        <v>44698</v>
      </c>
      <c r="E2600" s="38" t="s">
        <v>2623</v>
      </c>
      <c r="F2600" s="38">
        <f t="shared" si="88"/>
        <v>5</v>
      </c>
      <c r="G2600" s="22">
        <f t="shared" si="89"/>
        <v>2022</v>
      </c>
      <c r="H2600" s="22">
        <f>COUNTIF(B:B,B2600)</f>
        <v>25</v>
      </c>
      <c r="I2600" t="str">
        <f>VLOOKUP(B2600,'controle 2022'!A:D,4,0)</f>
        <v>In dienst</v>
      </c>
    </row>
    <row r="2601" spans="1:9" ht="60">
      <c r="A2601" s="45" t="s">
        <v>128</v>
      </c>
      <c r="B2601" s="27">
        <v>29370</v>
      </c>
      <c r="C2601" s="27" t="s">
        <v>2610</v>
      </c>
      <c r="D2601" s="81">
        <v>44826</v>
      </c>
      <c r="E2601" s="38" t="s">
        <v>2624</v>
      </c>
      <c r="F2601" s="38">
        <f t="shared" si="88"/>
        <v>9</v>
      </c>
      <c r="G2601" s="22">
        <f t="shared" si="89"/>
        <v>2022</v>
      </c>
      <c r="H2601" s="22">
        <f>COUNTIF(B:B,B2601)</f>
        <v>25</v>
      </c>
      <c r="I2601" t="str">
        <f>VLOOKUP(B2601,'controle 2022'!A:D,4,0)</f>
        <v>In dienst</v>
      </c>
    </row>
    <row r="2602" spans="1:9" ht="75">
      <c r="A2602" s="45" t="s">
        <v>2625</v>
      </c>
      <c r="B2602" s="27">
        <v>29370</v>
      </c>
      <c r="C2602" s="27" t="s">
        <v>2610</v>
      </c>
      <c r="D2602" s="81">
        <v>44992</v>
      </c>
      <c r="E2602" s="38" t="s">
        <v>2626</v>
      </c>
      <c r="F2602" s="38">
        <f t="shared" si="88"/>
        <v>3</v>
      </c>
      <c r="G2602" s="22">
        <f t="shared" si="89"/>
        <v>2023</v>
      </c>
      <c r="H2602" s="22">
        <f>COUNTIF(B:B,B2602)</f>
        <v>25</v>
      </c>
      <c r="I2602" t="str">
        <f>VLOOKUP(B2602,'controle 2022'!A:D,4,0)</f>
        <v>In dienst</v>
      </c>
    </row>
    <row r="2603" spans="1:9" ht="105">
      <c r="A2603" s="45" t="s">
        <v>128</v>
      </c>
      <c r="B2603" s="27">
        <v>29370</v>
      </c>
      <c r="C2603" s="27" t="s">
        <v>2610</v>
      </c>
      <c r="D2603" s="81">
        <v>45993</v>
      </c>
      <c r="E2603" s="38" t="s">
        <v>2627</v>
      </c>
      <c r="F2603" s="38">
        <f t="shared" si="88"/>
        <v>12</v>
      </c>
      <c r="G2603" s="22">
        <f t="shared" si="89"/>
        <v>2025</v>
      </c>
    </row>
    <row r="2604" spans="1:9">
      <c r="A2604" s="45" t="s">
        <v>14</v>
      </c>
      <c r="B2604" s="27">
        <v>29407</v>
      </c>
      <c r="C2604" s="27" t="str">
        <f>VLOOKUP(B2604,chauffeurslijst!A:B,2,0)</f>
        <v>Willemsens Linda</v>
      </c>
      <c r="D2604" s="81">
        <v>41957</v>
      </c>
      <c r="E2604" s="35" t="s">
        <v>2628</v>
      </c>
      <c r="F2604" s="38">
        <f t="shared" si="88"/>
        <v>11</v>
      </c>
      <c r="G2604" s="22">
        <f t="shared" si="89"/>
        <v>2014</v>
      </c>
      <c r="H2604" s="22">
        <f>COUNTIF(B:B,B2604)</f>
        <v>22</v>
      </c>
      <c r="I2604" t="str">
        <f>VLOOKUP(B2604,'controle 2022'!A:D,4,0)</f>
        <v>In dienst</v>
      </c>
    </row>
    <row r="2605" spans="1:9" ht="45">
      <c r="A2605" s="45" t="s">
        <v>14</v>
      </c>
      <c r="B2605" s="27">
        <v>29407</v>
      </c>
      <c r="C2605" s="27" t="str">
        <f>VLOOKUP(B2605,chauffeurslijst!A:B,2,0)</f>
        <v>Willemsens Linda</v>
      </c>
      <c r="D2605" s="81">
        <v>42117</v>
      </c>
      <c r="E2605" s="35" t="s">
        <v>2629</v>
      </c>
      <c r="F2605" s="38">
        <f t="shared" si="88"/>
        <v>4</v>
      </c>
      <c r="G2605" s="22">
        <f t="shared" si="89"/>
        <v>2015</v>
      </c>
      <c r="H2605" s="22">
        <f>COUNTIF(B:B,B2605)</f>
        <v>22</v>
      </c>
      <c r="I2605" t="str">
        <f>VLOOKUP(B2605,'controle 2022'!A:D,4,0)</f>
        <v>In dienst</v>
      </c>
    </row>
    <row r="2606" spans="1:9">
      <c r="A2606" s="45" t="s">
        <v>2586</v>
      </c>
      <c r="B2606" s="27">
        <v>29407</v>
      </c>
      <c r="C2606" s="27" t="str">
        <f>VLOOKUP(B2606,chauffeurslijst!A:B,2,0)</f>
        <v>Willemsens Linda</v>
      </c>
      <c r="D2606" s="81">
        <v>42117</v>
      </c>
      <c r="E2606" s="28" t="s">
        <v>2630</v>
      </c>
      <c r="F2606" s="38">
        <f t="shared" si="88"/>
        <v>4</v>
      </c>
      <c r="G2606" s="22">
        <f t="shared" si="89"/>
        <v>2015</v>
      </c>
      <c r="H2606" s="22">
        <f>COUNTIF(B:B,B2606)</f>
        <v>22</v>
      </c>
      <c r="I2606" t="str">
        <f>VLOOKUP(B2606,'controle 2022'!A:D,4,0)</f>
        <v>In dienst</v>
      </c>
    </row>
    <row r="2607" spans="1:9" ht="30">
      <c r="A2607" s="45" t="s">
        <v>14</v>
      </c>
      <c r="B2607" s="27">
        <v>29407</v>
      </c>
      <c r="C2607" s="27" t="str">
        <f>VLOOKUP(B2607,chauffeurslijst!A:B,2,0)</f>
        <v>Willemsens Linda</v>
      </c>
      <c r="D2607" s="81">
        <v>42209</v>
      </c>
      <c r="E2607" s="35" t="s">
        <v>2631</v>
      </c>
      <c r="F2607" s="38">
        <f t="shared" si="88"/>
        <v>7</v>
      </c>
      <c r="G2607" s="22">
        <f t="shared" si="89"/>
        <v>2015</v>
      </c>
      <c r="H2607" s="22">
        <f>COUNTIF(B:B,B2607)</f>
        <v>22</v>
      </c>
      <c r="I2607" t="str">
        <f>VLOOKUP(B2607,'controle 2022'!A:D,4,0)</f>
        <v>In dienst</v>
      </c>
    </row>
    <row r="2608" spans="1:9">
      <c r="A2608" s="45" t="s">
        <v>14</v>
      </c>
      <c r="B2608" s="27">
        <v>29407</v>
      </c>
      <c r="C2608" s="27" t="str">
        <f>VLOOKUP(B2608,chauffeurslijst!A:B,2,0)</f>
        <v>Willemsens Linda</v>
      </c>
      <c r="D2608" s="81">
        <v>42221</v>
      </c>
      <c r="E2608" s="35" t="s">
        <v>2632</v>
      </c>
      <c r="F2608" s="38">
        <f t="shared" si="88"/>
        <v>8</v>
      </c>
      <c r="G2608" s="22">
        <f t="shared" si="89"/>
        <v>2015</v>
      </c>
      <c r="H2608" s="22">
        <f>COUNTIF(B:B,B2608)</f>
        <v>22</v>
      </c>
      <c r="I2608" t="str">
        <f>VLOOKUP(B2608,'controle 2022'!A:D,4,0)</f>
        <v>In dienst</v>
      </c>
    </row>
    <row r="2609" spans="1:9" ht="30">
      <c r="A2609" s="45" t="s">
        <v>14</v>
      </c>
      <c r="B2609" s="27">
        <v>29407</v>
      </c>
      <c r="C2609" s="27" t="str">
        <f>VLOOKUP(B2609,chauffeurslijst!A:B,2,0)</f>
        <v>Willemsens Linda</v>
      </c>
      <c r="D2609" s="81">
        <v>42292</v>
      </c>
      <c r="E2609" s="35" t="s">
        <v>2633</v>
      </c>
      <c r="F2609" s="38">
        <f t="shared" si="88"/>
        <v>10</v>
      </c>
      <c r="G2609" s="22">
        <f t="shared" si="89"/>
        <v>2015</v>
      </c>
      <c r="H2609" s="22">
        <f>COUNTIF(B:B,B2609)</f>
        <v>22</v>
      </c>
      <c r="I2609" t="str">
        <f>VLOOKUP(B2609,'controle 2022'!A:D,4,0)</f>
        <v>In dienst</v>
      </c>
    </row>
    <row r="2610" spans="1:9">
      <c r="A2610" s="45" t="s">
        <v>14</v>
      </c>
      <c r="B2610" s="27">
        <v>29407</v>
      </c>
      <c r="C2610" s="27" t="str">
        <f>VLOOKUP(B2610,chauffeurslijst!A:B,2,0)</f>
        <v>Willemsens Linda</v>
      </c>
      <c r="D2610" s="81">
        <v>42348</v>
      </c>
      <c r="E2610" s="35" t="s">
        <v>302</v>
      </c>
      <c r="F2610" s="38">
        <f t="shared" si="88"/>
        <v>12</v>
      </c>
      <c r="G2610" s="22">
        <f t="shared" si="89"/>
        <v>2015</v>
      </c>
      <c r="H2610" s="22">
        <f>COUNTIF(B:B,B2610)</f>
        <v>22</v>
      </c>
      <c r="I2610" t="str">
        <f>VLOOKUP(B2610,'controle 2022'!A:D,4,0)</f>
        <v>In dienst</v>
      </c>
    </row>
    <row r="2611" spans="1:9" ht="30">
      <c r="A2611" s="45" t="s">
        <v>14</v>
      </c>
      <c r="B2611" s="27">
        <v>29407</v>
      </c>
      <c r="C2611" s="27" t="str">
        <f>VLOOKUP(B2611,chauffeurslijst!A:B,2,0)</f>
        <v>Willemsens Linda</v>
      </c>
      <c r="D2611" s="81">
        <v>42493</v>
      </c>
      <c r="E2611" s="35" t="s">
        <v>2634</v>
      </c>
      <c r="F2611" s="38">
        <f t="shared" si="88"/>
        <v>5</v>
      </c>
      <c r="G2611" s="22">
        <f t="shared" si="89"/>
        <v>2016</v>
      </c>
      <c r="H2611" s="22">
        <f>COUNTIF(B:B,B2611)</f>
        <v>22</v>
      </c>
      <c r="I2611" t="str">
        <f>VLOOKUP(B2611,'controle 2022'!A:D,4,0)</f>
        <v>In dienst</v>
      </c>
    </row>
    <row r="2612" spans="1:9">
      <c r="A2612" s="45" t="s">
        <v>14</v>
      </c>
      <c r="B2612" s="27">
        <v>29407</v>
      </c>
      <c r="C2612" s="27" t="str">
        <f>VLOOKUP(B2612,chauffeurslijst!A:B,2,0)</f>
        <v>Willemsens Linda</v>
      </c>
      <c r="D2612" s="81">
        <v>42509</v>
      </c>
      <c r="E2612" s="38" t="s">
        <v>2635</v>
      </c>
      <c r="F2612" s="38">
        <f t="shared" si="88"/>
        <v>5</v>
      </c>
      <c r="G2612" s="22">
        <f t="shared" si="89"/>
        <v>2016</v>
      </c>
      <c r="H2612" s="22">
        <f>COUNTIF(B:B,B2612)</f>
        <v>22</v>
      </c>
      <c r="I2612" t="str">
        <f>VLOOKUP(B2612,'controle 2022'!A:D,4,0)</f>
        <v>In dienst</v>
      </c>
    </row>
    <row r="2613" spans="1:9">
      <c r="A2613" s="45" t="s">
        <v>9</v>
      </c>
      <c r="B2613" s="27">
        <v>29407</v>
      </c>
      <c r="C2613" s="27" t="str">
        <f>VLOOKUP(B2613,chauffeurslijst!A:B,2,0)</f>
        <v>Willemsens Linda</v>
      </c>
      <c r="D2613" s="81">
        <v>42754</v>
      </c>
      <c r="E2613" s="38" t="s">
        <v>1410</v>
      </c>
      <c r="F2613" s="38">
        <f t="shared" si="88"/>
        <v>1</v>
      </c>
      <c r="G2613" s="22">
        <f t="shared" si="89"/>
        <v>2017</v>
      </c>
      <c r="H2613" s="22">
        <f>COUNTIF(B:B,B2613)</f>
        <v>22</v>
      </c>
      <c r="I2613" t="str">
        <f>VLOOKUP(B2613,'controle 2022'!A:D,4,0)</f>
        <v>In dienst</v>
      </c>
    </row>
    <row r="2614" spans="1:9" ht="45">
      <c r="A2614" s="47" t="s">
        <v>23</v>
      </c>
      <c r="B2614" s="27">
        <v>29407</v>
      </c>
      <c r="C2614" s="27" t="str">
        <f>VLOOKUP(B2614,chauffeurslijst!A:B,2,0)</f>
        <v>Willemsens Linda</v>
      </c>
      <c r="D2614" s="81">
        <v>42772</v>
      </c>
      <c r="E2614" s="38" t="s">
        <v>2636</v>
      </c>
      <c r="F2614" s="38">
        <f t="shared" si="88"/>
        <v>2</v>
      </c>
      <c r="G2614" s="22">
        <f t="shared" si="89"/>
        <v>2017</v>
      </c>
      <c r="H2614" s="22">
        <f>COUNTIF(B:B,B2614)</f>
        <v>22</v>
      </c>
      <c r="I2614" t="str">
        <f>VLOOKUP(B2614,'controle 2022'!A:D,4,0)</f>
        <v>In dienst</v>
      </c>
    </row>
    <row r="2615" spans="1:9">
      <c r="A2615" s="45" t="s">
        <v>9</v>
      </c>
      <c r="B2615" s="27">
        <v>29407</v>
      </c>
      <c r="C2615" s="27" t="str">
        <f>VLOOKUP(B2615,chauffeurslijst!A:B,2,0)</f>
        <v>Willemsens Linda</v>
      </c>
      <c r="D2615" s="81">
        <v>42982</v>
      </c>
      <c r="E2615" s="35" t="s">
        <v>2637</v>
      </c>
      <c r="F2615" s="38">
        <f t="shared" si="88"/>
        <v>9</v>
      </c>
      <c r="G2615" s="22">
        <f t="shared" si="89"/>
        <v>2017</v>
      </c>
      <c r="H2615" s="22">
        <f>COUNTIF(B:B,B2615)</f>
        <v>22</v>
      </c>
      <c r="I2615" t="str">
        <f>VLOOKUP(B2615,'controle 2022'!A:D,4,0)</f>
        <v>In dienst</v>
      </c>
    </row>
    <row r="2616" spans="1:9" ht="30">
      <c r="A2616" s="45" t="s">
        <v>153</v>
      </c>
      <c r="B2616" s="27">
        <v>29407</v>
      </c>
      <c r="C2616" s="27" t="str">
        <f>VLOOKUP(B2616,chauffeurslijst!A:B,2,0)</f>
        <v>Willemsens Linda</v>
      </c>
      <c r="D2616" s="81">
        <v>43215</v>
      </c>
      <c r="E2616" s="38" t="s">
        <v>2638</v>
      </c>
      <c r="F2616" s="38">
        <f t="shared" si="88"/>
        <v>4</v>
      </c>
      <c r="G2616" s="22">
        <f t="shared" si="89"/>
        <v>2018</v>
      </c>
      <c r="H2616" s="22">
        <f>COUNTIF(B:B,B2616)</f>
        <v>22</v>
      </c>
      <c r="I2616" t="str">
        <f>VLOOKUP(B2616,'controle 2022'!A:D,4,0)</f>
        <v>In dienst</v>
      </c>
    </row>
    <row r="2617" spans="1:9">
      <c r="A2617" s="45" t="s">
        <v>11</v>
      </c>
      <c r="B2617" s="27">
        <v>29407</v>
      </c>
      <c r="C2617" s="27" t="s">
        <v>2639</v>
      </c>
      <c r="D2617" s="81">
        <v>43979</v>
      </c>
      <c r="E2617" s="28" t="s">
        <v>2640</v>
      </c>
      <c r="F2617" s="38">
        <f t="shared" si="88"/>
        <v>5</v>
      </c>
      <c r="G2617" s="22">
        <f t="shared" si="89"/>
        <v>2020</v>
      </c>
      <c r="H2617" s="22">
        <f>COUNTIF(B:B,B2617)</f>
        <v>22</v>
      </c>
      <c r="I2617" t="str">
        <f>VLOOKUP(B2617,'controle 2022'!A:D,4,0)</f>
        <v>In dienst</v>
      </c>
    </row>
    <row r="2618" spans="1:9">
      <c r="A2618" s="45" t="s">
        <v>29</v>
      </c>
      <c r="B2618" s="27">
        <v>29407</v>
      </c>
      <c r="C2618" s="27" t="s">
        <v>2639</v>
      </c>
      <c r="D2618" s="81">
        <v>44202</v>
      </c>
      <c r="E2618" s="28" t="s">
        <v>2641</v>
      </c>
      <c r="F2618" s="38">
        <f t="shared" si="88"/>
        <v>1</v>
      </c>
      <c r="G2618" s="22">
        <f t="shared" si="89"/>
        <v>2021</v>
      </c>
      <c r="H2618" s="22">
        <f>COUNTIF(B:B,B2618)</f>
        <v>22</v>
      </c>
      <c r="I2618" t="str">
        <f>VLOOKUP(B2618,'controle 2022'!A:D,4,0)</f>
        <v>In dienst</v>
      </c>
    </row>
    <row r="2619" spans="1:9">
      <c r="A2619" s="45" t="s">
        <v>29</v>
      </c>
      <c r="B2619" s="27">
        <v>29407</v>
      </c>
      <c r="C2619" s="27" t="s">
        <v>2639</v>
      </c>
      <c r="D2619" s="81">
        <v>44209</v>
      </c>
      <c r="E2619" s="35" t="s">
        <v>2642</v>
      </c>
      <c r="F2619" s="38">
        <f t="shared" si="88"/>
        <v>1</v>
      </c>
      <c r="G2619" s="22">
        <f t="shared" si="89"/>
        <v>2021</v>
      </c>
      <c r="H2619" s="22">
        <f>COUNTIF(B:B,B2619)</f>
        <v>22</v>
      </c>
      <c r="I2619" t="str">
        <f>VLOOKUP(B2619,'controle 2022'!A:D,4,0)</f>
        <v>In dienst</v>
      </c>
    </row>
    <row r="2620" spans="1:9">
      <c r="A2620" s="45" t="s">
        <v>29</v>
      </c>
      <c r="B2620" s="27">
        <v>29407</v>
      </c>
      <c r="C2620" s="27" t="s">
        <v>2639</v>
      </c>
      <c r="D2620" s="81">
        <v>44244</v>
      </c>
      <c r="E2620" s="28" t="s">
        <v>2643</v>
      </c>
      <c r="F2620" s="38">
        <f t="shared" si="88"/>
        <v>2</v>
      </c>
      <c r="G2620" s="22">
        <f t="shared" si="89"/>
        <v>2021</v>
      </c>
      <c r="H2620" s="22">
        <f>COUNTIF(B:B,B2620)</f>
        <v>22</v>
      </c>
      <c r="I2620" t="str">
        <f>VLOOKUP(B2620,'controle 2022'!A:D,4,0)</f>
        <v>In dienst</v>
      </c>
    </row>
    <row r="2621" spans="1:9">
      <c r="A2621" s="45" t="s">
        <v>128</v>
      </c>
      <c r="B2621" s="27">
        <v>29407</v>
      </c>
      <c r="C2621" s="27" t="s">
        <v>2639</v>
      </c>
      <c r="D2621" s="81">
        <v>45083</v>
      </c>
      <c r="E2621" s="28" t="s">
        <v>2644</v>
      </c>
      <c r="F2621" s="38">
        <f t="shared" si="88"/>
        <v>6</v>
      </c>
      <c r="G2621" s="22">
        <f t="shared" si="89"/>
        <v>2023</v>
      </c>
      <c r="H2621" s="22">
        <f>COUNTIF(B:B,B2621)</f>
        <v>22</v>
      </c>
      <c r="I2621" t="str">
        <f>VLOOKUP(B2621,'controle 2022'!A:D,4,0)</f>
        <v>In dienst</v>
      </c>
    </row>
    <row r="2622" spans="1:9" ht="45">
      <c r="A2622" s="45" t="s">
        <v>128</v>
      </c>
      <c r="B2622" s="27">
        <v>29407</v>
      </c>
      <c r="C2622" s="27" t="s">
        <v>2639</v>
      </c>
      <c r="D2622" s="81">
        <v>45111</v>
      </c>
      <c r="E2622" s="37" t="s">
        <v>2645</v>
      </c>
      <c r="F2622" s="38">
        <f t="shared" si="88"/>
        <v>7</v>
      </c>
      <c r="G2622" s="22">
        <f t="shared" si="89"/>
        <v>2023</v>
      </c>
      <c r="H2622" s="22">
        <f>COUNTIF(B:B,B2622)</f>
        <v>22</v>
      </c>
      <c r="I2622" t="str">
        <f>VLOOKUP(B2622,'controle 2022'!A:D,4,0)</f>
        <v>In dienst</v>
      </c>
    </row>
    <row r="2623" spans="1:9" ht="45">
      <c r="A2623" s="45" t="s">
        <v>128</v>
      </c>
      <c r="B2623" s="27">
        <v>29407</v>
      </c>
      <c r="C2623" s="27" t="s">
        <v>2639</v>
      </c>
      <c r="D2623" s="81">
        <v>45146</v>
      </c>
      <c r="E2623" s="38" t="s">
        <v>2646</v>
      </c>
      <c r="F2623" s="38">
        <f t="shared" ref="F2623:F2686" si="90">MONTH(D2623)</f>
        <v>8</v>
      </c>
      <c r="G2623" s="22">
        <f t="shared" ref="G2623:G2686" si="91">YEAR(D2623)</f>
        <v>2023</v>
      </c>
      <c r="H2623" s="22">
        <f>COUNTIF(B:B,B2623)</f>
        <v>22</v>
      </c>
      <c r="I2623" t="str">
        <f>VLOOKUP(B2623,'controle 2022'!A:D,4,0)</f>
        <v>In dienst</v>
      </c>
    </row>
    <row r="2624" spans="1:9" ht="120">
      <c r="A2624" s="45" t="s">
        <v>128</v>
      </c>
      <c r="B2624" s="27">
        <v>29407</v>
      </c>
      <c r="C2624" s="27" t="s">
        <v>2639</v>
      </c>
      <c r="D2624" s="81">
        <v>45194</v>
      </c>
      <c r="E2624" s="38" t="s">
        <v>2647</v>
      </c>
      <c r="F2624" s="38">
        <f t="shared" si="90"/>
        <v>9</v>
      </c>
      <c r="G2624" s="22">
        <f t="shared" si="91"/>
        <v>2023</v>
      </c>
      <c r="H2624" s="22">
        <f>COUNTIF(B:B,B2624)</f>
        <v>22</v>
      </c>
      <c r="I2624" t="str">
        <f>VLOOKUP(B2624,'controle 2022'!A:D,4,0)</f>
        <v>In dienst</v>
      </c>
    </row>
    <row r="2625" spans="1:9" ht="255">
      <c r="A2625" s="45" t="s">
        <v>128</v>
      </c>
      <c r="B2625" s="27">
        <v>29407</v>
      </c>
      <c r="C2625" s="27" t="s">
        <v>2639</v>
      </c>
      <c r="D2625" s="81">
        <v>45271</v>
      </c>
      <c r="E2625" s="38" t="s">
        <v>2648</v>
      </c>
      <c r="F2625" s="38">
        <f t="shared" si="90"/>
        <v>12</v>
      </c>
      <c r="G2625" s="22">
        <f t="shared" si="91"/>
        <v>2023</v>
      </c>
      <c r="H2625" s="22">
        <f>COUNTIF(B:B,B2625)</f>
        <v>22</v>
      </c>
      <c r="I2625" t="str">
        <f>VLOOKUP(B2625,'controle 2022'!A:D,4,0)</f>
        <v>In dienst</v>
      </c>
    </row>
    <row r="2626" spans="1:9">
      <c r="A2626" s="45" t="s">
        <v>14</v>
      </c>
      <c r="B2626" s="27">
        <v>29414</v>
      </c>
      <c r="C2626" s="27" t="str">
        <f>VLOOKUP(B2626,chauffeurslijst!A:B,2,0)</f>
        <v>Özdemir Idris</v>
      </c>
      <c r="D2626" s="81">
        <v>41968</v>
      </c>
      <c r="E2626" s="35" t="s">
        <v>2649</v>
      </c>
      <c r="F2626" s="38">
        <f t="shared" si="90"/>
        <v>11</v>
      </c>
      <c r="G2626" s="22">
        <f t="shared" si="91"/>
        <v>2014</v>
      </c>
      <c r="H2626" s="22">
        <f>COUNTIF(B:B,B2626)</f>
        <v>49</v>
      </c>
      <c r="I2626" t="str">
        <f>VLOOKUP(B2626,'controle 2022'!A:D,4,0)</f>
        <v>In dienst</v>
      </c>
    </row>
    <row r="2627" spans="1:9" ht="45">
      <c r="A2627" s="45" t="s">
        <v>77</v>
      </c>
      <c r="B2627" s="27">
        <v>29414</v>
      </c>
      <c r="C2627" s="27" t="str">
        <f>VLOOKUP(B2627,chauffeurslijst!A:B,2,0)</f>
        <v>Özdemir Idris</v>
      </c>
      <c r="D2627" s="81">
        <v>42139</v>
      </c>
      <c r="E2627" s="37" t="s">
        <v>2650</v>
      </c>
      <c r="F2627" s="38">
        <f t="shared" si="90"/>
        <v>5</v>
      </c>
      <c r="G2627" s="22">
        <f t="shared" si="91"/>
        <v>2015</v>
      </c>
      <c r="H2627" s="22">
        <f>COUNTIF(B:B,B2627)</f>
        <v>49</v>
      </c>
      <c r="I2627" t="str">
        <f>VLOOKUP(B2627,'controle 2022'!A:D,4,0)</f>
        <v>In dienst</v>
      </c>
    </row>
    <row r="2628" spans="1:9">
      <c r="A2628" s="45" t="s">
        <v>2586</v>
      </c>
      <c r="B2628" s="27">
        <v>29414</v>
      </c>
      <c r="C2628" s="27" t="str">
        <f>VLOOKUP(B2628,chauffeurslijst!A:B,2,0)</f>
        <v>Özdemir Idris</v>
      </c>
      <c r="D2628" s="81">
        <v>42152</v>
      </c>
      <c r="E2628" s="28" t="s">
        <v>2651</v>
      </c>
      <c r="F2628" s="38">
        <f t="shared" si="90"/>
        <v>5</v>
      </c>
      <c r="G2628" s="22">
        <f t="shared" si="91"/>
        <v>2015</v>
      </c>
      <c r="H2628" s="22">
        <f>COUNTIF(B:B,B2628)</f>
        <v>49</v>
      </c>
      <c r="I2628" t="str">
        <f>VLOOKUP(B2628,'controle 2022'!A:D,4,0)</f>
        <v>In dienst</v>
      </c>
    </row>
    <row r="2629" spans="1:9">
      <c r="A2629" s="45" t="s">
        <v>77</v>
      </c>
      <c r="B2629" s="27">
        <v>29414</v>
      </c>
      <c r="C2629" s="27" t="str">
        <f>VLOOKUP(B2629,chauffeurslijst!A:B,2,0)</f>
        <v>Özdemir Idris</v>
      </c>
      <c r="D2629" s="81">
        <v>42188</v>
      </c>
      <c r="E2629" s="37" t="s">
        <v>2652</v>
      </c>
      <c r="F2629" s="38">
        <f t="shared" si="90"/>
        <v>7</v>
      </c>
      <c r="G2629" s="22">
        <f t="shared" si="91"/>
        <v>2015</v>
      </c>
      <c r="H2629" s="22">
        <f>COUNTIF(B:B,B2629)</f>
        <v>49</v>
      </c>
      <c r="I2629" t="str">
        <f>VLOOKUP(B2629,'controle 2022'!A:D,4,0)</f>
        <v>In dienst</v>
      </c>
    </row>
    <row r="2630" spans="1:9" ht="30">
      <c r="A2630" s="45" t="s">
        <v>77</v>
      </c>
      <c r="B2630" s="27">
        <v>29414</v>
      </c>
      <c r="C2630" s="27" t="str">
        <f>VLOOKUP(B2630,chauffeurslijst!A:B,2,0)</f>
        <v>Özdemir Idris</v>
      </c>
      <c r="D2630" s="81">
        <v>42269</v>
      </c>
      <c r="E2630" s="38" t="s">
        <v>2653</v>
      </c>
      <c r="F2630" s="38">
        <f t="shared" si="90"/>
        <v>9</v>
      </c>
      <c r="G2630" s="22">
        <f t="shared" si="91"/>
        <v>2015</v>
      </c>
      <c r="H2630" s="22">
        <f>COUNTIF(B:B,B2630)</f>
        <v>49</v>
      </c>
      <c r="I2630" t="str">
        <f>VLOOKUP(B2630,'controle 2022'!A:D,4,0)</f>
        <v>In dienst</v>
      </c>
    </row>
    <row r="2631" spans="1:9" ht="60">
      <c r="A2631" s="45" t="s">
        <v>77</v>
      </c>
      <c r="B2631" s="27">
        <v>29414</v>
      </c>
      <c r="C2631" s="27" t="str">
        <f>VLOOKUP(B2631,chauffeurslijst!A:B,2,0)</f>
        <v>Özdemir Idris</v>
      </c>
      <c r="D2631" s="81">
        <v>42285</v>
      </c>
      <c r="E2631" s="37" t="s">
        <v>2654</v>
      </c>
      <c r="F2631" s="38">
        <f t="shared" si="90"/>
        <v>10</v>
      </c>
      <c r="G2631" s="22">
        <f t="shared" si="91"/>
        <v>2015</v>
      </c>
      <c r="H2631" s="22">
        <f>COUNTIF(B:B,B2631)</f>
        <v>49</v>
      </c>
      <c r="I2631" t="str">
        <f>VLOOKUP(B2631,'controle 2022'!A:D,4,0)</f>
        <v>In dienst</v>
      </c>
    </row>
    <row r="2632" spans="1:9">
      <c r="A2632" s="45" t="s">
        <v>14</v>
      </c>
      <c r="B2632" s="27">
        <v>29414</v>
      </c>
      <c r="C2632" s="27" t="str">
        <f>VLOOKUP(B2632,chauffeurslijst!A:B,2,0)</f>
        <v>Özdemir Idris</v>
      </c>
      <c r="D2632" s="81">
        <v>42296</v>
      </c>
      <c r="E2632" s="35" t="s">
        <v>2400</v>
      </c>
      <c r="F2632" s="38">
        <f t="shared" si="90"/>
        <v>10</v>
      </c>
      <c r="G2632" s="22">
        <f t="shared" si="91"/>
        <v>2015</v>
      </c>
      <c r="H2632" s="22">
        <f>COUNTIF(B:B,B2632)</f>
        <v>49</v>
      </c>
      <c r="I2632" t="str">
        <f>VLOOKUP(B2632,'controle 2022'!A:D,4,0)</f>
        <v>In dienst</v>
      </c>
    </row>
    <row r="2633" spans="1:9">
      <c r="A2633" s="45" t="s">
        <v>14</v>
      </c>
      <c r="B2633" s="27">
        <v>29414</v>
      </c>
      <c r="C2633" s="27" t="str">
        <f>VLOOKUP(B2633,chauffeurslijst!A:B,2,0)</f>
        <v>Özdemir Idris</v>
      </c>
      <c r="D2633" s="81">
        <v>42348</v>
      </c>
      <c r="E2633" s="35" t="s">
        <v>1326</v>
      </c>
      <c r="F2633" s="38">
        <f t="shared" si="90"/>
        <v>12</v>
      </c>
      <c r="G2633" s="22">
        <f t="shared" si="91"/>
        <v>2015</v>
      </c>
      <c r="H2633" s="22">
        <f>COUNTIF(B:B,B2633)</f>
        <v>49</v>
      </c>
      <c r="I2633" t="str">
        <f>VLOOKUP(B2633,'controle 2022'!A:D,4,0)</f>
        <v>In dienst</v>
      </c>
    </row>
    <row r="2634" spans="1:9" ht="30">
      <c r="A2634" s="45" t="s">
        <v>79</v>
      </c>
      <c r="B2634" s="27">
        <v>29414</v>
      </c>
      <c r="C2634" s="27" t="str">
        <f>VLOOKUP(B2634,chauffeurslijst!A:B,2,0)</f>
        <v>Özdemir Idris</v>
      </c>
      <c r="D2634" s="81">
        <v>42349</v>
      </c>
      <c r="E2634" s="37" t="s">
        <v>2655</v>
      </c>
      <c r="F2634" s="38">
        <f t="shared" si="90"/>
        <v>12</v>
      </c>
      <c r="G2634" s="22">
        <f t="shared" si="91"/>
        <v>2015</v>
      </c>
      <c r="H2634" s="22">
        <f>COUNTIF(B:B,B2634)</f>
        <v>49</v>
      </c>
      <c r="I2634" t="str">
        <f>VLOOKUP(B2634,'controle 2022'!A:D,4,0)</f>
        <v>In dienst</v>
      </c>
    </row>
    <row r="2635" spans="1:9">
      <c r="A2635" s="45" t="s">
        <v>67</v>
      </c>
      <c r="B2635" s="27">
        <v>29414</v>
      </c>
      <c r="C2635" s="27" t="str">
        <f>VLOOKUP(B2635,chauffeurslijst!A:B,2,0)</f>
        <v>Özdemir Idris</v>
      </c>
      <c r="D2635" s="81">
        <v>42389</v>
      </c>
      <c r="E2635" s="38" t="s">
        <v>2656</v>
      </c>
      <c r="F2635" s="38">
        <f t="shared" si="90"/>
        <v>1</v>
      </c>
      <c r="G2635" s="22">
        <f t="shared" si="91"/>
        <v>2016</v>
      </c>
      <c r="H2635" s="22">
        <f>COUNTIF(B:B,B2635)</f>
        <v>49</v>
      </c>
      <c r="I2635" t="str">
        <f>VLOOKUP(B2635,'controle 2022'!A:D,4,0)</f>
        <v>In dienst</v>
      </c>
    </row>
    <row r="2636" spans="1:9">
      <c r="A2636" s="45" t="s">
        <v>27</v>
      </c>
      <c r="B2636" s="27">
        <v>29414</v>
      </c>
      <c r="C2636" s="27" t="str">
        <f>VLOOKUP(B2636,chauffeurslijst!A:B,2,0)</f>
        <v>Özdemir Idris</v>
      </c>
      <c r="D2636" s="81">
        <v>42458</v>
      </c>
      <c r="E2636" s="38" t="s">
        <v>2657</v>
      </c>
      <c r="F2636" s="38">
        <f t="shared" si="90"/>
        <v>3</v>
      </c>
      <c r="G2636" s="22">
        <f t="shared" si="91"/>
        <v>2016</v>
      </c>
      <c r="H2636" s="22">
        <f>COUNTIF(B:B,B2636)</f>
        <v>49</v>
      </c>
      <c r="I2636" t="str">
        <f>VLOOKUP(B2636,'controle 2022'!A:D,4,0)</f>
        <v>In dienst</v>
      </c>
    </row>
    <row r="2637" spans="1:9" ht="30">
      <c r="A2637" s="45" t="s">
        <v>27</v>
      </c>
      <c r="B2637" s="27">
        <v>29414</v>
      </c>
      <c r="C2637" s="27" t="str">
        <f>VLOOKUP(B2637,chauffeurslijst!A:B,2,0)</f>
        <v>Özdemir Idris</v>
      </c>
      <c r="D2637" s="81">
        <v>42458</v>
      </c>
      <c r="E2637" s="38" t="s">
        <v>2658</v>
      </c>
      <c r="F2637" s="38">
        <f t="shared" si="90"/>
        <v>3</v>
      </c>
      <c r="G2637" s="22">
        <f t="shared" si="91"/>
        <v>2016</v>
      </c>
      <c r="H2637" s="22">
        <f>COUNTIF(B:B,B2637)</f>
        <v>49</v>
      </c>
      <c r="I2637" t="str">
        <f>VLOOKUP(B2637,'controle 2022'!A:D,4,0)</f>
        <v>In dienst</v>
      </c>
    </row>
    <row r="2638" spans="1:9" ht="45">
      <c r="A2638" s="45" t="s">
        <v>77</v>
      </c>
      <c r="B2638" s="27">
        <v>29414</v>
      </c>
      <c r="C2638" s="27" t="str">
        <f>VLOOKUP(B2638,chauffeurslijst!A:B,2,0)</f>
        <v>Özdemir Idris</v>
      </c>
      <c r="D2638" s="81">
        <v>42555</v>
      </c>
      <c r="E2638" s="38" t="s">
        <v>2659</v>
      </c>
      <c r="F2638" s="38">
        <f t="shared" si="90"/>
        <v>7</v>
      </c>
      <c r="G2638" s="22">
        <f t="shared" si="91"/>
        <v>2016</v>
      </c>
      <c r="H2638" s="22">
        <f>COUNTIF(B:B,B2638)</f>
        <v>49</v>
      </c>
      <c r="I2638" t="str">
        <f>VLOOKUP(B2638,'controle 2022'!A:D,4,0)</f>
        <v>In dienst</v>
      </c>
    </row>
    <row r="2639" spans="1:9">
      <c r="A2639" s="45" t="s">
        <v>9</v>
      </c>
      <c r="B2639" s="27">
        <v>29414</v>
      </c>
      <c r="C2639" s="27" t="str">
        <f>VLOOKUP(B2639,chauffeurslijst!A:B,2,0)</f>
        <v>Özdemir Idris</v>
      </c>
      <c r="D2639" s="81">
        <v>42571</v>
      </c>
      <c r="E2639" s="38" t="s">
        <v>22</v>
      </c>
      <c r="F2639" s="38">
        <f t="shared" si="90"/>
        <v>7</v>
      </c>
      <c r="G2639" s="22">
        <f t="shared" si="91"/>
        <v>2016</v>
      </c>
      <c r="H2639" s="22">
        <f>COUNTIF(B:B,B2639)</f>
        <v>49</v>
      </c>
      <c r="I2639" t="str">
        <f>VLOOKUP(B2639,'controle 2022'!A:D,4,0)</f>
        <v>In dienst</v>
      </c>
    </row>
    <row r="2640" spans="1:9" ht="45">
      <c r="A2640" s="45" t="s">
        <v>77</v>
      </c>
      <c r="B2640" s="27">
        <v>29414</v>
      </c>
      <c r="C2640" s="27" t="str">
        <f>VLOOKUP(B2640,chauffeurslijst!A:B,2,0)</f>
        <v>Özdemir Idris</v>
      </c>
      <c r="D2640" s="81">
        <v>42608</v>
      </c>
      <c r="E2640" s="38" t="s">
        <v>2660</v>
      </c>
      <c r="F2640" s="38">
        <f t="shared" si="90"/>
        <v>8</v>
      </c>
      <c r="G2640" s="22">
        <f t="shared" si="91"/>
        <v>2016</v>
      </c>
      <c r="H2640" s="22">
        <f>COUNTIF(B:B,B2640)</f>
        <v>49</v>
      </c>
      <c r="I2640" t="str">
        <f>VLOOKUP(B2640,'controle 2022'!A:D,4,0)</f>
        <v>In dienst</v>
      </c>
    </row>
    <row r="2641" spans="1:9" ht="30">
      <c r="A2641" s="45" t="s">
        <v>65</v>
      </c>
      <c r="B2641" s="27">
        <v>29414</v>
      </c>
      <c r="C2641" s="27" t="str">
        <f>VLOOKUP(B2641,chauffeurslijst!A:B,2,0)</f>
        <v>Özdemir Idris</v>
      </c>
      <c r="D2641" s="81">
        <v>42703</v>
      </c>
      <c r="E2641" s="38" t="s">
        <v>2661</v>
      </c>
      <c r="F2641" s="38">
        <f t="shared" si="90"/>
        <v>11</v>
      </c>
      <c r="G2641" s="22">
        <f t="shared" si="91"/>
        <v>2016</v>
      </c>
      <c r="H2641" s="22">
        <f>COUNTIF(B:B,B2641)</f>
        <v>49</v>
      </c>
      <c r="I2641" t="str">
        <f>VLOOKUP(B2641,'controle 2022'!A:D,4,0)</f>
        <v>In dienst</v>
      </c>
    </row>
    <row r="2642" spans="1:9">
      <c r="A2642" s="45" t="s">
        <v>9</v>
      </c>
      <c r="B2642" s="27">
        <v>29414</v>
      </c>
      <c r="C2642" s="27" t="str">
        <f>VLOOKUP(B2642,chauffeurslijst!A:B,2,0)</f>
        <v>Özdemir Idris</v>
      </c>
      <c r="D2642" s="81">
        <v>42754</v>
      </c>
      <c r="E2642" s="38" t="s">
        <v>2662</v>
      </c>
      <c r="F2642" s="38">
        <f t="shared" si="90"/>
        <v>1</v>
      </c>
      <c r="G2642" s="22">
        <f t="shared" si="91"/>
        <v>2017</v>
      </c>
      <c r="H2642" s="22">
        <f>COUNTIF(B:B,B2642)</f>
        <v>49</v>
      </c>
      <c r="I2642" t="str">
        <f>VLOOKUP(B2642,'controle 2022'!A:D,4,0)</f>
        <v>In dienst</v>
      </c>
    </row>
    <row r="2643" spans="1:9" ht="45">
      <c r="A2643" s="45" t="s">
        <v>27</v>
      </c>
      <c r="B2643" s="27">
        <v>29414</v>
      </c>
      <c r="C2643" s="27" t="str">
        <f>VLOOKUP(B2643,chauffeurslijst!A:B,2,0)</f>
        <v>Özdemir Idris</v>
      </c>
      <c r="D2643" s="81">
        <v>42816</v>
      </c>
      <c r="E2643" s="38" t="s">
        <v>2663</v>
      </c>
      <c r="F2643" s="38">
        <f t="shared" si="90"/>
        <v>3</v>
      </c>
      <c r="G2643" s="22">
        <f t="shared" si="91"/>
        <v>2017</v>
      </c>
      <c r="H2643" s="22">
        <f>COUNTIF(B:B,B2643)</f>
        <v>49</v>
      </c>
      <c r="I2643" t="str">
        <f>VLOOKUP(B2643,'controle 2022'!A:D,4,0)</f>
        <v>In dienst</v>
      </c>
    </row>
    <row r="2644" spans="1:9" ht="60">
      <c r="A2644" s="45" t="s">
        <v>153</v>
      </c>
      <c r="B2644" s="27">
        <v>29414</v>
      </c>
      <c r="C2644" s="27" t="str">
        <f>VLOOKUP(B2644,chauffeurslijst!A:B,2,0)</f>
        <v>Özdemir Idris</v>
      </c>
      <c r="D2644" s="81">
        <v>42865</v>
      </c>
      <c r="E2644" s="38" t="s">
        <v>2664</v>
      </c>
      <c r="F2644" s="38">
        <f t="shared" si="90"/>
        <v>5</v>
      </c>
      <c r="G2644" s="22">
        <f t="shared" si="91"/>
        <v>2017</v>
      </c>
      <c r="H2644" s="22">
        <f>COUNTIF(B:B,B2644)</f>
        <v>49</v>
      </c>
      <c r="I2644" t="str">
        <f>VLOOKUP(B2644,'controle 2022'!A:D,4,0)</f>
        <v>In dienst</v>
      </c>
    </row>
    <row r="2645" spans="1:9" ht="30">
      <c r="A2645" s="45" t="s">
        <v>153</v>
      </c>
      <c r="B2645" s="27">
        <v>29414</v>
      </c>
      <c r="C2645" s="27" t="str">
        <f>VLOOKUP(B2645,chauffeurslijst!A:B,2,0)</f>
        <v>Özdemir Idris</v>
      </c>
      <c r="D2645" s="81">
        <v>42901</v>
      </c>
      <c r="E2645" s="38" t="s">
        <v>2665</v>
      </c>
      <c r="F2645" s="38">
        <f t="shared" si="90"/>
        <v>6</v>
      </c>
      <c r="G2645" s="22">
        <f t="shared" si="91"/>
        <v>2017</v>
      </c>
      <c r="H2645" s="22">
        <f>COUNTIF(B:B,B2645)</f>
        <v>49</v>
      </c>
      <c r="I2645" t="str">
        <f>VLOOKUP(B2645,'controle 2022'!A:D,4,0)</f>
        <v>In dienst</v>
      </c>
    </row>
    <row r="2646" spans="1:9">
      <c r="A2646" s="45" t="s">
        <v>9</v>
      </c>
      <c r="B2646" s="27">
        <v>29414</v>
      </c>
      <c r="C2646" s="27" t="str">
        <f>VLOOKUP(B2646,chauffeurslijst!A:B,2,0)</f>
        <v>Özdemir Idris</v>
      </c>
      <c r="D2646" s="81">
        <v>42982</v>
      </c>
      <c r="E2646" s="37" t="s">
        <v>2540</v>
      </c>
      <c r="F2646" s="38">
        <f t="shared" si="90"/>
        <v>9</v>
      </c>
      <c r="G2646" s="22">
        <f t="shared" si="91"/>
        <v>2017</v>
      </c>
      <c r="H2646" s="22">
        <f>COUNTIF(B:B,B2646)</f>
        <v>49</v>
      </c>
      <c r="I2646" t="str">
        <f>VLOOKUP(B2646,'controle 2022'!A:D,4,0)</f>
        <v>In dienst</v>
      </c>
    </row>
    <row r="2647" spans="1:9">
      <c r="A2647" s="45" t="s">
        <v>9</v>
      </c>
      <c r="B2647" s="27">
        <v>29414</v>
      </c>
      <c r="C2647" s="27" t="str">
        <f>VLOOKUP(B2647,chauffeurslijst!A:B,2,0)</f>
        <v>Özdemir Idris</v>
      </c>
      <c r="D2647" s="81">
        <v>43024</v>
      </c>
      <c r="E2647" s="28" t="s">
        <v>2666</v>
      </c>
      <c r="F2647" s="38">
        <f t="shared" si="90"/>
        <v>10</v>
      </c>
      <c r="G2647" s="22">
        <f t="shared" si="91"/>
        <v>2017</v>
      </c>
      <c r="H2647" s="22">
        <f>COUNTIF(B:B,B2647)</f>
        <v>49</v>
      </c>
      <c r="I2647" t="str">
        <f>VLOOKUP(B2647,'controle 2022'!A:D,4,0)</f>
        <v>In dienst</v>
      </c>
    </row>
    <row r="2648" spans="1:9">
      <c r="A2648" s="45" t="s">
        <v>77</v>
      </c>
      <c r="B2648" s="27">
        <v>29414</v>
      </c>
      <c r="C2648" s="27" t="str">
        <f>VLOOKUP(B2648,chauffeurslijst!A:B,2,0)</f>
        <v>Özdemir Idris</v>
      </c>
      <c r="D2648" s="81">
        <v>43063</v>
      </c>
      <c r="E2648" s="38" t="s">
        <v>2667</v>
      </c>
      <c r="F2648" s="38">
        <f t="shared" si="90"/>
        <v>11</v>
      </c>
      <c r="G2648" s="22">
        <f t="shared" si="91"/>
        <v>2017</v>
      </c>
      <c r="H2648" s="22">
        <f>COUNTIF(B:B,B2648)</f>
        <v>49</v>
      </c>
      <c r="I2648" t="str">
        <f>VLOOKUP(B2648,'controle 2022'!A:D,4,0)</f>
        <v>In dienst</v>
      </c>
    </row>
    <row r="2649" spans="1:9" ht="90">
      <c r="A2649" s="45" t="s">
        <v>9</v>
      </c>
      <c r="B2649" s="27">
        <v>29414</v>
      </c>
      <c r="C2649" s="27" t="str">
        <f>VLOOKUP(B2649,chauffeurslijst!A:B,2,0)</f>
        <v>Özdemir Idris</v>
      </c>
      <c r="D2649" s="81">
        <v>43145</v>
      </c>
      <c r="E2649" s="38" t="s">
        <v>2668</v>
      </c>
      <c r="F2649" s="38">
        <f t="shared" si="90"/>
        <v>2</v>
      </c>
      <c r="G2649" s="22">
        <f t="shared" si="91"/>
        <v>2018</v>
      </c>
      <c r="H2649" s="22">
        <f>COUNTIF(B:B,B2649)</f>
        <v>49</v>
      </c>
      <c r="I2649" t="str">
        <f>VLOOKUP(B2649,'controle 2022'!A:D,4,0)</f>
        <v>In dienst</v>
      </c>
    </row>
    <row r="2650" spans="1:9">
      <c r="A2650" s="45" t="s">
        <v>27</v>
      </c>
      <c r="B2650" s="27">
        <v>29414</v>
      </c>
      <c r="C2650" s="27" t="str">
        <f>VLOOKUP(B2650,chauffeurslijst!A:B,2,0)</f>
        <v>Özdemir Idris</v>
      </c>
      <c r="D2650" s="81">
        <v>43150</v>
      </c>
      <c r="E2650" s="38" t="s">
        <v>2669</v>
      </c>
      <c r="F2650" s="38">
        <f t="shared" si="90"/>
        <v>2</v>
      </c>
      <c r="G2650" s="22">
        <f t="shared" si="91"/>
        <v>2018</v>
      </c>
      <c r="H2650" s="22">
        <f>COUNTIF(B:B,B2650)</f>
        <v>49</v>
      </c>
      <c r="I2650" t="str">
        <f>VLOOKUP(B2650,'controle 2022'!A:D,4,0)</f>
        <v>In dienst</v>
      </c>
    </row>
    <row r="2651" spans="1:9">
      <c r="A2651" s="45" t="s">
        <v>9</v>
      </c>
      <c r="B2651" s="27">
        <v>29414</v>
      </c>
      <c r="C2651" s="27" t="str">
        <f>VLOOKUP(B2651,chauffeurslijst!A:B,2,0)</f>
        <v>Özdemir Idris</v>
      </c>
      <c r="D2651" s="81">
        <v>43259</v>
      </c>
      <c r="E2651" s="38" t="s">
        <v>2670</v>
      </c>
      <c r="F2651" s="38">
        <f t="shared" si="90"/>
        <v>6</v>
      </c>
      <c r="G2651" s="22">
        <f t="shared" si="91"/>
        <v>2018</v>
      </c>
      <c r="H2651" s="22">
        <f>COUNTIF(B:B,B2651)</f>
        <v>49</v>
      </c>
      <c r="I2651" t="str">
        <f>VLOOKUP(B2651,'controle 2022'!A:D,4,0)</f>
        <v>In dienst</v>
      </c>
    </row>
    <row r="2652" spans="1:9">
      <c r="A2652" s="45" t="s">
        <v>9</v>
      </c>
      <c r="B2652" s="27">
        <v>29414</v>
      </c>
      <c r="C2652" s="27" t="str">
        <f>VLOOKUP(B2652,chauffeurslijst!A:B,2,0)</f>
        <v>Özdemir Idris</v>
      </c>
      <c r="D2652" s="81">
        <v>43276</v>
      </c>
      <c r="E2652" s="38" t="s">
        <v>2671</v>
      </c>
      <c r="F2652" s="38">
        <f t="shared" si="90"/>
        <v>6</v>
      </c>
      <c r="G2652" s="22">
        <f t="shared" si="91"/>
        <v>2018</v>
      </c>
      <c r="H2652" s="22">
        <f>COUNTIF(B:B,B2652)</f>
        <v>49</v>
      </c>
      <c r="I2652" t="str">
        <f>VLOOKUP(B2652,'controle 2022'!A:D,4,0)</f>
        <v>In dienst</v>
      </c>
    </row>
    <row r="2653" spans="1:9" ht="75">
      <c r="A2653" s="45" t="s">
        <v>77</v>
      </c>
      <c r="B2653" s="27">
        <v>29414</v>
      </c>
      <c r="C2653" s="27" t="str">
        <f>VLOOKUP(B2653,chauffeurslijst!A:B,2,0)</f>
        <v>Özdemir Idris</v>
      </c>
      <c r="D2653" s="81">
        <v>43297</v>
      </c>
      <c r="E2653" s="38" t="s">
        <v>2672</v>
      </c>
      <c r="F2653" s="38">
        <f t="shared" si="90"/>
        <v>7</v>
      </c>
      <c r="G2653" s="22">
        <f t="shared" si="91"/>
        <v>2018</v>
      </c>
      <c r="H2653" s="22">
        <f>COUNTIF(B:B,B2653)</f>
        <v>49</v>
      </c>
      <c r="I2653" t="str">
        <f>VLOOKUP(B2653,'controle 2022'!A:D,4,0)</f>
        <v>In dienst</v>
      </c>
    </row>
    <row r="2654" spans="1:9">
      <c r="A2654" s="45" t="s">
        <v>128</v>
      </c>
      <c r="B2654" s="27">
        <v>29414</v>
      </c>
      <c r="C2654" s="27" t="str">
        <f>VLOOKUP(B2654,chauffeurslijst!A:B,2,0)</f>
        <v>Özdemir Idris</v>
      </c>
      <c r="D2654" s="83">
        <v>43298</v>
      </c>
      <c r="E2654" s="63"/>
      <c r="F2654" s="38">
        <f t="shared" si="90"/>
        <v>7</v>
      </c>
      <c r="G2654" s="22">
        <f t="shared" si="91"/>
        <v>2018</v>
      </c>
      <c r="H2654" s="22">
        <f>COUNTIF(B:B,B2654)</f>
        <v>49</v>
      </c>
      <c r="I2654" t="str">
        <f>VLOOKUP(B2654,'controle 2022'!A:D,4,0)</f>
        <v>In dienst</v>
      </c>
    </row>
    <row r="2655" spans="1:9" ht="30">
      <c r="A2655" s="45" t="s">
        <v>27</v>
      </c>
      <c r="B2655" s="27">
        <v>29414</v>
      </c>
      <c r="C2655" s="27" t="str">
        <f>VLOOKUP(B2655,chauffeurslijst!A:B,2,0)</f>
        <v>Özdemir Idris</v>
      </c>
      <c r="D2655" s="81">
        <v>43299</v>
      </c>
      <c r="E2655" s="38" t="s">
        <v>2673</v>
      </c>
      <c r="F2655" s="38">
        <f t="shared" si="90"/>
        <v>7</v>
      </c>
      <c r="G2655" s="22">
        <f t="shared" si="91"/>
        <v>2018</v>
      </c>
      <c r="H2655" s="22">
        <f>COUNTIF(B:B,B2655)</f>
        <v>49</v>
      </c>
      <c r="I2655" t="str">
        <f>VLOOKUP(B2655,'controle 2022'!A:D,4,0)</f>
        <v>In dienst</v>
      </c>
    </row>
    <row r="2656" spans="1:9" ht="45">
      <c r="A2656" s="45" t="s">
        <v>508</v>
      </c>
      <c r="B2656" s="27">
        <v>29414</v>
      </c>
      <c r="C2656" s="27" t="str">
        <f>VLOOKUP(B2656,chauffeurslijst!A:B,2,0)</f>
        <v>Özdemir Idris</v>
      </c>
      <c r="D2656" s="81">
        <v>43368</v>
      </c>
      <c r="E2656" s="38" t="s">
        <v>2674</v>
      </c>
      <c r="F2656" s="38">
        <f t="shared" si="90"/>
        <v>9</v>
      </c>
      <c r="G2656" s="22">
        <f t="shared" si="91"/>
        <v>2018</v>
      </c>
      <c r="H2656" s="22">
        <f>COUNTIF(B:B,B2656)</f>
        <v>49</v>
      </c>
      <c r="I2656" t="str">
        <f>VLOOKUP(B2656,'controle 2022'!A:D,4,0)</f>
        <v>In dienst</v>
      </c>
    </row>
    <row r="2657" spans="1:9" ht="30">
      <c r="A2657" s="45" t="s">
        <v>9</v>
      </c>
      <c r="B2657" s="27">
        <v>29414</v>
      </c>
      <c r="C2657" s="27" t="str">
        <f>VLOOKUP(B2657,chauffeurslijst!A:B,2,0)</f>
        <v>Özdemir Idris</v>
      </c>
      <c r="D2657" s="81">
        <v>43483</v>
      </c>
      <c r="E2657" s="38" t="s">
        <v>2675</v>
      </c>
      <c r="F2657" s="38">
        <f t="shared" si="90"/>
        <v>1</v>
      </c>
      <c r="G2657" s="22">
        <f t="shared" si="91"/>
        <v>2019</v>
      </c>
      <c r="H2657" s="22">
        <f>COUNTIF(B:B,B2657)</f>
        <v>49</v>
      </c>
      <c r="I2657" t="str">
        <f>VLOOKUP(B2657,'controle 2022'!A:D,4,0)</f>
        <v>In dienst</v>
      </c>
    </row>
    <row r="2658" spans="1:9" ht="105">
      <c r="A2658" s="45" t="s">
        <v>128</v>
      </c>
      <c r="B2658" s="27">
        <v>29414</v>
      </c>
      <c r="C2658" s="27" t="str">
        <f>VLOOKUP(B2658,chauffeurslijst!A:B,2,0)</f>
        <v>Özdemir Idris</v>
      </c>
      <c r="D2658" s="81">
        <v>43580</v>
      </c>
      <c r="E2658" s="38" t="s">
        <v>2676</v>
      </c>
      <c r="F2658" s="38">
        <f t="shared" si="90"/>
        <v>4</v>
      </c>
      <c r="G2658" s="22">
        <f t="shared" si="91"/>
        <v>2019</v>
      </c>
      <c r="H2658" s="22">
        <f>COUNTIF(B:B,B2658)</f>
        <v>49</v>
      </c>
      <c r="I2658" t="str">
        <f>VLOOKUP(B2658,'controle 2022'!A:D,4,0)</f>
        <v>In dienst</v>
      </c>
    </row>
    <row r="2659" spans="1:9" ht="135">
      <c r="A2659" s="45" t="s">
        <v>77</v>
      </c>
      <c r="B2659" s="27">
        <v>29414</v>
      </c>
      <c r="C2659" s="27" t="str">
        <f>VLOOKUP(B2659,chauffeurslijst!A:B,2,0)</f>
        <v>Özdemir Idris</v>
      </c>
      <c r="D2659" s="81">
        <v>43650</v>
      </c>
      <c r="E2659" s="38" t="s">
        <v>2677</v>
      </c>
      <c r="F2659" s="38">
        <f t="shared" si="90"/>
        <v>7</v>
      </c>
      <c r="G2659" s="22">
        <f t="shared" si="91"/>
        <v>2019</v>
      </c>
      <c r="H2659" s="22">
        <f>COUNTIF(B:B,B2659)</f>
        <v>49</v>
      </c>
      <c r="I2659" t="str">
        <f>VLOOKUP(B2659,'controle 2022'!A:D,4,0)</f>
        <v>In dienst</v>
      </c>
    </row>
    <row r="2660" spans="1:9" ht="120">
      <c r="A2660" s="45" t="s">
        <v>77</v>
      </c>
      <c r="B2660" s="27">
        <v>29414</v>
      </c>
      <c r="C2660" s="27" t="str">
        <f>VLOOKUP(B2660,chauffeurslijst!A:B,2,0)</f>
        <v>Özdemir Idris</v>
      </c>
      <c r="D2660" s="81">
        <v>43717</v>
      </c>
      <c r="E2660" s="38" t="s">
        <v>2678</v>
      </c>
      <c r="F2660" s="38">
        <f t="shared" si="90"/>
        <v>9</v>
      </c>
      <c r="G2660" s="22">
        <f t="shared" si="91"/>
        <v>2019</v>
      </c>
      <c r="H2660" s="22">
        <f>COUNTIF(B:B,B2660)</f>
        <v>49</v>
      </c>
      <c r="I2660" t="str">
        <f>VLOOKUP(B2660,'controle 2022'!A:D,4,0)</f>
        <v>In dienst</v>
      </c>
    </row>
    <row r="2661" spans="1:9" ht="120">
      <c r="A2661" s="45" t="s">
        <v>89</v>
      </c>
      <c r="B2661" s="27">
        <v>29414</v>
      </c>
      <c r="C2661" s="27" t="str">
        <f>VLOOKUP(B2661,chauffeurslijst!A:B,2,0)</f>
        <v>Özdemir Idris</v>
      </c>
      <c r="D2661" s="81">
        <v>43728</v>
      </c>
      <c r="E2661" s="38" t="s">
        <v>2679</v>
      </c>
      <c r="F2661" s="38">
        <f t="shared" si="90"/>
        <v>9</v>
      </c>
      <c r="G2661" s="22">
        <f t="shared" si="91"/>
        <v>2019</v>
      </c>
      <c r="H2661" s="22">
        <f>COUNTIF(B:B,B2661)</f>
        <v>49</v>
      </c>
      <c r="I2661" t="str">
        <f>VLOOKUP(B2661,'controle 2022'!A:D,4,0)</f>
        <v>In dienst</v>
      </c>
    </row>
    <row r="2662" spans="1:9" ht="60">
      <c r="A2662" s="45" t="s">
        <v>27</v>
      </c>
      <c r="B2662" s="27">
        <v>29414</v>
      </c>
      <c r="C2662" s="27" t="str">
        <f>VLOOKUP(B2662,chauffeurslijst!A:B,2,0)</f>
        <v>Özdemir Idris</v>
      </c>
      <c r="D2662" s="81">
        <v>43748</v>
      </c>
      <c r="E2662" s="38" t="s">
        <v>2680</v>
      </c>
      <c r="F2662" s="38">
        <f t="shared" si="90"/>
        <v>10</v>
      </c>
      <c r="G2662" s="22">
        <f t="shared" si="91"/>
        <v>2019</v>
      </c>
      <c r="H2662" s="22">
        <f>COUNTIF(B:B,B2662)</f>
        <v>49</v>
      </c>
      <c r="I2662" t="str">
        <f>VLOOKUP(B2662,'controle 2022'!A:D,4,0)</f>
        <v>In dienst</v>
      </c>
    </row>
    <row r="2663" spans="1:9" ht="180">
      <c r="A2663" s="45" t="s">
        <v>2681</v>
      </c>
      <c r="B2663" s="27">
        <v>29414</v>
      </c>
      <c r="C2663" s="27" t="str">
        <f>VLOOKUP(B2663,chauffeurslijst!A:B,2,0)</f>
        <v>Özdemir Idris</v>
      </c>
      <c r="D2663" s="81">
        <v>43843</v>
      </c>
      <c r="E2663" s="38" t="s">
        <v>2682</v>
      </c>
      <c r="F2663" s="38">
        <f t="shared" si="90"/>
        <v>1</v>
      </c>
      <c r="G2663" s="22">
        <f t="shared" si="91"/>
        <v>2020</v>
      </c>
      <c r="H2663" s="22">
        <f>COUNTIF(B:B,B2663)</f>
        <v>49</v>
      </c>
      <c r="I2663" t="str">
        <f>VLOOKUP(B2663,'controle 2022'!A:D,4,0)</f>
        <v>In dienst</v>
      </c>
    </row>
    <row r="2664" spans="1:9" ht="210">
      <c r="A2664" s="45" t="s">
        <v>2683</v>
      </c>
      <c r="B2664" s="27">
        <v>29414</v>
      </c>
      <c r="C2664" s="27" t="str">
        <f>VLOOKUP(B2664,chauffeurslijst!A:B,2,0)</f>
        <v>Özdemir Idris</v>
      </c>
      <c r="D2664" s="81">
        <v>43978</v>
      </c>
      <c r="E2664" s="35" t="s">
        <v>2684</v>
      </c>
      <c r="F2664" s="38">
        <f t="shared" si="90"/>
        <v>5</v>
      </c>
      <c r="G2664" s="22">
        <f t="shared" si="91"/>
        <v>2020</v>
      </c>
      <c r="H2664" s="22">
        <f>COUNTIF(B:B,B2664)</f>
        <v>49</v>
      </c>
      <c r="I2664" t="str">
        <f>VLOOKUP(B2664,'controle 2022'!A:D,4,0)</f>
        <v>In dienst</v>
      </c>
    </row>
    <row r="2665" spans="1:9" ht="120">
      <c r="A2665" s="45" t="s">
        <v>156</v>
      </c>
      <c r="B2665" s="27">
        <v>29414</v>
      </c>
      <c r="C2665" s="27" t="str">
        <f>VLOOKUP(B2665,chauffeurslijst!A:B,2,0)</f>
        <v>Özdemir Idris</v>
      </c>
      <c r="D2665" s="81">
        <v>44011</v>
      </c>
      <c r="E2665" s="35" t="s">
        <v>2685</v>
      </c>
      <c r="F2665" s="38">
        <f t="shared" si="90"/>
        <v>6</v>
      </c>
      <c r="G2665" s="22">
        <f t="shared" si="91"/>
        <v>2020</v>
      </c>
      <c r="H2665" s="22">
        <f>COUNTIF(B:B,B2665)</f>
        <v>49</v>
      </c>
      <c r="I2665" t="str">
        <f>VLOOKUP(B2665,'controle 2022'!A:D,4,0)</f>
        <v>In dienst</v>
      </c>
    </row>
    <row r="2666" spans="1:9" ht="405">
      <c r="A2666" s="45" t="s">
        <v>451</v>
      </c>
      <c r="B2666" s="27">
        <v>29414</v>
      </c>
      <c r="C2666" s="27" t="str">
        <f>VLOOKUP(B2666,[1]chauffeurslijst!A:B,2,0)</f>
        <v>Özdemir Idris</v>
      </c>
      <c r="D2666" s="81">
        <v>44078</v>
      </c>
      <c r="E2666" s="35" t="s">
        <v>2686</v>
      </c>
      <c r="F2666" s="38">
        <f t="shared" si="90"/>
        <v>9</v>
      </c>
      <c r="G2666" s="22">
        <f t="shared" si="91"/>
        <v>2020</v>
      </c>
      <c r="H2666" s="22">
        <f>COUNTIF(B:B,B2666)</f>
        <v>49</v>
      </c>
      <c r="I2666" t="str">
        <f>VLOOKUP(B2666,'controle 2022'!A:D,4,0)</f>
        <v>In dienst</v>
      </c>
    </row>
    <row r="2667" spans="1:9">
      <c r="A2667" s="45" t="s">
        <v>2687</v>
      </c>
      <c r="B2667" s="27">
        <v>29414</v>
      </c>
      <c r="C2667" s="27" t="str">
        <f>VLOOKUP(B2667,[1]chauffeurslijst!A:B,2,0)</f>
        <v>Özdemir Idris</v>
      </c>
      <c r="D2667" s="81">
        <v>44221</v>
      </c>
      <c r="E2667" t="s">
        <v>2688</v>
      </c>
      <c r="F2667" s="38">
        <f t="shared" si="90"/>
        <v>1</v>
      </c>
      <c r="G2667" s="22">
        <f t="shared" si="91"/>
        <v>2021</v>
      </c>
      <c r="H2667" s="22">
        <f>COUNTIF(B:B,B2667)</f>
        <v>49</v>
      </c>
      <c r="I2667" t="str">
        <f>VLOOKUP(B2667,'controle 2022'!A:D,4,0)</f>
        <v>In dienst</v>
      </c>
    </row>
    <row r="2668" spans="1:9" ht="409.5">
      <c r="A2668" s="45" t="s">
        <v>25</v>
      </c>
      <c r="B2668" s="27">
        <v>29414</v>
      </c>
      <c r="C2668" s="27" t="str">
        <f>VLOOKUP(B2668,[1]chauffeurslijst!A:B,2,0)</f>
        <v>Özdemir Idris</v>
      </c>
      <c r="D2668" s="81">
        <v>44243</v>
      </c>
      <c r="E2668" s="35" t="s">
        <v>2689</v>
      </c>
      <c r="F2668" s="38">
        <f t="shared" si="90"/>
        <v>2</v>
      </c>
      <c r="G2668" s="22">
        <f t="shared" si="91"/>
        <v>2021</v>
      </c>
      <c r="H2668" s="22">
        <f>COUNTIF(B:B,B2668)</f>
        <v>49</v>
      </c>
      <c r="I2668" t="str">
        <f>VLOOKUP(B2668,'controle 2022'!A:D,4,0)</f>
        <v>In dienst</v>
      </c>
    </row>
    <row r="2669" spans="1:9" ht="120">
      <c r="A2669" s="45" t="s">
        <v>2690</v>
      </c>
      <c r="B2669" s="27">
        <v>29414</v>
      </c>
      <c r="C2669" s="27" t="str">
        <f>VLOOKUP(B2669,[1]chauffeurslijst!A:B,2,0)</f>
        <v>Özdemir Idris</v>
      </c>
      <c r="D2669" s="81">
        <v>44580</v>
      </c>
      <c r="E2669" s="35" t="s">
        <v>2691</v>
      </c>
      <c r="F2669" s="38">
        <f t="shared" si="90"/>
        <v>1</v>
      </c>
      <c r="G2669" s="22">
        <f t="shared" si="91"/>
        <v>2022</v>
      </c>
      <c r="H2669" s="22">
        <f>COUNTIF(B:B,B2669)</f>
        <v>49</v>
      </c>
      <c r="I2669" t="str">
        <f>VLOOKUP(B2669,'controle 2022'!A:D,4,0)</f>
        <v>In dienst</v>
      </c>
    </row>
    <row r="2670" spans="1:9" ht="17.25">
      <c r="A2670" s="45" t="s">
        <v>2692</v>
      </c>
      <c r="B2670" s="27">
        <v>29414</v>
      </c>
      <c r="C2670" s="27" t="str">
        <f>VLOOKUP(B2670,[1]chauffeurslijst!A:B,2,0)</f>
        <v>Özdemir Idris</v>
      </c>
      <c r="D2670" s="81">
        <v>44946</v>
      </c>
      <c r="E2670" s="66" t="s">
        <v>2693</v>
      </c>
      <c r="F2670" s="38">
        <f t="shared" si="90"/>
        <v>1</v>
      </c>
      <c r="G2670" s="22">
        <f t="shared" si="91"/>
        <v>2023</v>
      </c>
      <c r="H2670" s="22">
        <f>COUNTIF(B:B,B2670)</f>
        <v>49</v>
      </c>
      <c r="I2670" t="str">
        <f>VLOOKUP(B2670,'controle 2022'!A:D,4,0)</f>
        <v>In dienst</v>
      </c>
    </row>
    <row r="2671" spans="1:9">
      <c r="A2671" s="45" t="s">
        <v>27</v>
      </c>
      <c r="B2671" s="27">
        <v>29414</v>
      </c>
      <c r="C2671" s="27" t="str">
        <f>VLOOKUP(B2671,[1]chauffeurslijst!A:B,2,0)</f>
        <v>Özdemir Idris</v>
      </c>
      <c r="D2671" s="81">
        <v>45029</v>
      </c>
      <c r="E2671" s="66" t="s">
        <v>2694</v>
      </c>
      <c r="F2671" s="38">
        <f t="shared" si="90"/>
        <v>4</v>
      </c>
      <c r="G2671" s="22">
        <f t="shared" si="91"/>
        <v>2023</v>
      </c>
      <c r="H2671" s="22">
        <f>COUNTIF(B:B,B2671)</f>
        <v>49</v>
      </c>
      <c r="I2671" t="str">
        <f>VLOOKUP(B2671,'controle 2022'!A:D,4,0)</f>
        <v>In dienst</v>
      </c>
    </row>
    <row r="2672" spans="1:9">
      <c r="A2672" s="45" t="s">
        <v>2695</v>
      </c>
      <c r="B2672" s="27">
        <v>29414</v>
      </c>
      <c r="C2672" s="27" t="str">
        <f>VLOOKUP(B2672,[1]chauffeurslijst!A:B,2,0)</f>
        <v>Özdemir Idris</v>
      </c>
      <c r="D2672" s="81">
        <v>45071</v>
      </c>
      <c r="E2672" s="66" t="s">
        <v>2696</v>
      </c>
      <c r="F2672" s="38">
        <f t="shared" si="90"/>
        <v>5</v>
      </c>
      <c r="G2672" s="22">
        <f t="shared" si="91"/>
        <v>2023</v>
      </c>
      <c r="H2672" s="22">
        <f>COUNTIF(B:B,B2672)</f>
        <v>49</v>
      </c>
      <c r="I2672" t="str">
        <f>VLOOKUP(B2672,'controle 2022'!A:D,4,0)</f>
        <v>In dienst</v>
      </c>
    </row>
    <row r="2673" spans="1:9">
      <c r="A2673" s="45" t="s">
        <v>2697</v>
      </c>
      <c r="B2673" s="27">
        <v>29414</v>
      </c>
      <c r="C2673" s="27" t="str">
        <f>VLOOKUP(B2673,[1]chauffeurslijst!A:B,2,0)</f>
        <v>Özdemir Idris</v>
      </c>
      <c r="D2673" s="81">
        <v>45181</v>
      </c>
      <c r="E2673" s="66" t="s">
        <v>2698</v>
      </c>
      <c r="F2673" s="38">
        <f t="shared" si="90"/>
        <v>9</v>
      </c>
      <c r="G2673" s="22">
        <f t="shared" si="91"/>
        <v>2023</v>
      </c>
      <c r="H2673" s="22">
        <f>COUNTIF(B:B,B2673)</f>
        <v>49</v>
      </c>
      <c r="I2673" t="str">
        <f>VLOOKUP(B2673,'controle 2022'!A:D,4,0)</f>
        <v>In dienst</v>
      </c>
    </row>
    <row r="2674" spans="1:9">
      <c r="A2674" s="45" t="s">
        <v>2699</v>
      </c>
      <c r="B2674" s="27">
        <v>29414</v>
      </c>
      <c r="C2674" s="27" t="str">
        <f>VLOOKUP(B2674,[1]chauffeurslijst!A:B,2,0)</f>
        <v>Özdemir Idris</v>
      </c>
      <c r="D2674" s="81">
        <v>45474</v>
      </c>
      <c r="E2674" s="66" t="s">
        <v>2700</v>
      </c>
      <c r="F2674" s="38">
        <f t="shared" si="90"/>
        <v>7</v>
      </c>
      <c r="G2674" s="22">
        <f t="shared" si="91"/>
        <v>2024</v>
      </c>
      <c r="H2674" s="22">
        <f>COUNTIF(B:B,B2674)</f>
        <v>49</v>
      </c>
      <c r="I2674" t="str">
        <f>VLOOKUP(B2674,'controle 2022'!A:D,4,0)</f>
        <v>In dienst</v>
      </c>
    </row>
    <row r="2675" spans="1:9">
      <c r="A2675" s="45" t="s">
        <v>2586</v>
      </c>
      <c r="B2675" s="27">
        <v>29477</v>
      </c>
      <c r="C2675" s="27" t="str">
        <f>VLOOKUP(B2675,chauffeurslijst!A:B,2,0)</f>
        <v>De Vuyst Boyke</v>
      </c>
      <c r="D2675" s="81">
        <v>42118</v>
      </c>
      <c r="E2675" s="28" t="s">
        <v>2701</v>
      </c>
      <c r="F2675" s="38">
        <f t="shared" si="90"/>
        <v>4</v>
      </c>
      <c r="G2675" s="22">
        <f t="shared" si="91"/>
        <v>2015</v>
      </c>
      <c r="H2675" s="22">
        <f>COUNTIF(B:B,B2675)</f>
        <v>4</v>
      </c>
      <c r="I2675" t="str">
        <f>VLOOKUP(B2675,'controle 2022'!A:D,4,0)</f>
        <v>In dienst</v>
      </c>
    </row>
    <row r="2676" spans="1:9" ht="45">
      <c r="A2676" s="45" t="s">
        <v>128</v>
      </c>
      <c r="B2676" s="27">
        <v>29477</v>
      </c>
      <c r="C2676" s="27" t="str">
        <f>VLOOKUP(B2676,chauffeurslijst!A:B,2,0)</f>
        <v>De Vuyst Boyke</v>
      </c>
      <c r="D2676" s="81">
        <v>44972</v>
      </c>
      <c r="E2676" s="37" t="s">
        <v>2702</v>
      </c>
      <c r="F2676" s="38">
        <f t="shared" si="90"/>
        <v>2</v>
      </c>
      <c r="G2676" s="22">
        <f t="shared" si="91"/>
        <v>2023</v>
      </c>
      <c r="H2676" s="22">
        <f>COUNTIF(B:B,B2676)</f>
        <v>4</v>
      </c>
      <c r="I2676" t="str">
        <f>VLOOKUP(B2676,'controle 2022'!A:D,4,0)</f>
        <v>In dienst</v>
      </c>
    </row>
    <row r="2677" spans="1:9">
      <c r="A2677" s="45" t="s">
        <v>29</v>
      </c>
      <c r="B2677" s="27">
        <v>29477</v>
      </c>
      <c r="C2677" s="27" t="str">
        <f>VLOOKUP(B2677,chauffeurslijst!A:B,2,0)</f>
        <v>De Vuyst Boyke</v>
      </c>
      <c r="D2677" s="81">
        <v>45014</v>
      </c>
      <c r="E2677" s="37" t="s">
        <v>2703</v>
      </c>
      <c r="F2677" s="38">
        <f t="shared" si="90"/>
        <v>3</v>
      </c>
      <c r="G2677" s="22">
        <f t="shared" si="91"/>
        <v>2023</v>
      </c>
      <c r="H2677" s="22">
        <f>COUNTIF(B:B,B2677)</f>
        <v>4</v>
      </c>
      <c r="I2677" t="str">
        <f>VLOOKUP(B2677,'controle 2022'!A:D,4,0)</f>
        <v>In dienst</v>
      </c>
    </row>
    <row r="2678" spans="1:9">
      <c r="A2678" s="45" t="s">
        <v>128</v>
      </c>
      <c r="B2678" s="27">
        <v>29477</v>
      </c>
      <c r="C2678" s="27" t="str">
        <f>VLOOKUP(B2678,chauffeurslijst!A:B,2,0)</f>
        <v>De Vuyst Boyke</v>
      </c>
      <c r="D2678" s="81">
        <v>45329</v>
      </c>
      <c r="E2678" s="37" t="s">
        <v>2704</v>
      </c>
      <c r="F2678" s="38">
        <f t="shared" si="90"/>
        <v>2</v>
      </c>
      <c r="G2678" s="22">
        <f t="shared" si="91"/>
        <v>2024</v>
      </c>
      <c r="H2678" s="22">
        <f>COUNTIF(B:B,B2678)</f>
        <v>4</v>
      </c>
      <c r="I2678" t="str">
        <f>VLOOKUP(B2678,'controle 2022'!A:D,4,0)</f>
        <v>In dienst</v>
      </c>
    </row>
    <row r="2679" spans="1:9">
      <c r="A2679" s="45" t="s">
        <v>2586</v>
      </c>
      <c r="B2679" s="27">
        <v>29478</v>
      </c>
      <c r="C2679" s="27" t="str">
        <f>VLOOKUP(B2679,chauffeurslijst!A:B,2,0)</f>
        <v>Priwall Heike</v>
      </c>
      <c r="D2679" s="81">
        <v>42122</v>
      </c>
      <c r="E2679" s="28" t="s">
        <v>2705</v>
      </c>
      <c r="F2679" s="38">
        <f t="shared" si="90"/>
        <v>4</v>
      </c>
      <c r="G2679" s="22">
        <f t="shared" si="91"/>
        <v>2015</v>
      </c>
      <c r="H2679" s="22">
        <f>COUNTIF(B:B,B2679)</f>
        <v>9</v>
      </c>
      <c r="I2679" t="str">
        <f>VLOOKUP(B2679,'controle 2022'!A:D,4,0)</f>
        <v>In dienst</v>
      </c>
    </row>
    <row r="2680" spans="1:9" ht="30">
      <c r="A2680" s="45" t="s">
        <v>14</v>
      </c>
      <c r="B2680" s="27">
        <v>29478</v>
      </c>
      <c r="C2680" s="27" t="str">
        <f>VLOOKUP(B2680,chauffeurslijst!A:B,2,0)</f>
        <v>Priwall Heike</v>
      </c>
      <c r="D2680" s="81">
        <v>42122</v>
      </c>
      <c r="E2680" s="35" t="s">
        <v>2706</v>
      </c>
      <c r="F2680" s="38">
        <f t="shared" si="90"/>
        <v>4</v>
      </c>
      <c r="G2680" s="22">
        <f t="shared" si="91"/>
        <v>2015</v>
      </c>
      <c r="H2680" s="22">
        <f>COUNTIF(B:B,B2680)</f>
        <v>9</v>
      </c>
      <c r="I2680" t="str">
        <f>VLOOKUP(B2680,'controle 2022'!A:D,4,0)</f>
        <v>In dienst</v>
      </c>
    </row>
    <row r="2681" spans="1:9">
      <c r="A2681" s="45" t="s">
        <v>14</v>
      </c>
      <c r="B2681" s="27">
        <v>29478</v>
      </c>
      <c r="C2681" s="27" t="str">
        <f>VLOOKUP(B2681,chauffeurslijst!A:B,2,0)</f>
        <v>Priwall Heike</v>
      </c>
      <c r="D2681" s="81">
        <v>42296</v>
      </c>
      <c r="E2681" s="35" t="s">
        <v>2707</v>
      </c>
      <c r="F2681" s="38">
        <f t="shared" si="90"/>
        <v>10</v>
      </c>
      <c r="G2681" s="22">
        <f t="shared" si="91"/>
        <v>2015</v>
      </c>
      <c r="H2681" s="22">
        <f>COUNTIF(B:B,B2681)</f>
        <v>9</v>
      </c>
      <c r="I2681" t="str">
        <f>VLOOKUP(B2681,'controle 2022'!A:D,4,0)</f>
        <v>In dienst</v>
      </c>
    </row>
    <row r="2682" spans="1:9">
      <c r="A2682" s="45" t="s">
        <v>14</v>
      </c>
      <c r="B2682" s="27">
        <v>29478</v>
      </c>
      <c r="C2682" s="27" t="str">
        <f>VLOOKUP(B2682,chauffeurslijst!A:B,2,0)</f>
        <v>Priwall Heike</v>
      </c>
      <c r="D2682" s="81">
        <v>42348</v>
      </c>
      <c r="E2682" s="35" t="s">
        <v>302</v>
      </c>
      <c r="F2682" s="38">
        <f t="shared" si="90"/>
        <v>12</v>
      </c>
      <c r="G2682" s="22">
        <f t="shared" si="91"/>
        <v>2015</v>
      </c>
      <c r="H2682" s="22">
        <f>COUNTIF(B:B,B2682)</f>
        <v>9</v>
      </c>
      <c r="I2682" t="str">
        <f>VLOOKUP(B2682,'controle 2022'!A:D,4,0)</f>
        <v>In dienst</v>
      </c>
    </row>
    <row r="2683" spans="1:9">
      <c r="A2683" s="45" t="s">
        <v>14</v>
      </c>
      <c r="B2683" s="27">
        <v>29478</v>
      </c>
      <c r="C2683" s="27" t="str">
        <f>VLOOKUP(B2683,chauffeurslijst!A:B,2,0)</f>
        <v>Priwall Heike</v>
      </c>
      <c r="D2683" s="81">
        <v>42493</v>
      </c>
      <c r="E2683" s="35" t="s">
        <v>2708</v>
      </c>
      <c r="F2683" s="38">
        <f t="shared" si="90"/>
        <v>5</v>
      </c>
      <c r="G2683" s="22">
        <f t="shared" si="91"/>
        <v>2016</v>
      </c>
      <c r="H2683" s="22">
        <f>COUNTIF(B:B,B2683)</f>
        <v>9</v>
      </c>
      <c r="I2683" t="str">
        <f>VLOOKUP(B2683,'controle 2022'!A:D,4,0)</f>
        <v>In dienst</v>
      </c>
    </row>
    <row r="2684" spans="1:9" ht="30">
      <c r="A2684" s="45" t="s">
        <v>14</v>
      </c>
      <c r="B2684" s="27">
        <v>29478</v>
      </c>
      <c r="C2684" s="27" t="str">
        <f>VLOOKUP(B2684,chauffeurslijst!A:B,2,0)</f>
        <v>Priwall Heike</v>
      </c>
      <c r="D2684" s="81">
        <v>42544</v>
      </c>
      <c r="E2684" s="35" t="s">
        <v>2709</v>
      </c>
      <c r="F2684" s="38">
        <f t="shared" si="90"/>
        <v>6</v>
      </c>
      <c r="G2684" s="22">
        <f t="shared" si="91"/>
        <v>2016</v>
      </c>
      <c r="H2684" s="22">
        <f>COUNTIF(B:B,B2684)</f>
        <v>9</v>
      </c>
      <c r="I2684" t="str">
        <f>VLOOKUP(B2684,'controle 2022'!A:D,4,0)</f>
        <v>In dienst</v>
      </c>
    </row>
    <row r="2685" spans="1:9">
      <c r="A2685" s="45" t="s">
        <v>2547</v>
      </c>
      <c r="B2685" s="27">
        <v>29478</v>
      </c>
      <c r="C2685" s="27" t="str">
        <f>VLOOKUP(B2685,chauffeurslijst!A:B,2,0)</f>
        <v>Priwall Heike</v>
      </c>
      <c r="D2685" s="81">
        <v>43711</v>
      </c>
      <c r="E2685" s="35" t="s">
        <v>2710</v>
      </c>
      <c r="F2685" s="38">
        <f t="shared" si="90"/>
        <v>9</v>
      </c>
      <c r="G2685" s="22">
        <f t="shared" si="91"/>
        <v>2019</v>
      </c>
      <c r="H2685" s="22">
        <f>COUNTIF(B:B,B2685)</f>
        <v>9</v>
      </c>
      <c r="I2685" t="str">
        <f>VLOOKUP(B2685,'controle 2022'!A:D,4,0)</f>
        <v>In dienst</v>
      </c>
    </row>
    <row r="2686" spans="1:9" ht="30">
      <c r="A2686" s="45" t="s">
        <v>2547</v>
      </c>
      <c r="B2686" s="27">
        <v>29478</v>
      </c>
      <c r="C2686" s="27" t="s">
        <v>2711</v>
      </c>
      <c r="D2686" s="81">
        <v>43852</v>
      </c>
      <c r="E2686" s="38" t="s">
        <v>2712</v>
      </c>
      <c r="F2686" s="38">
        <f t="shared" si="90"/>
        <v>1</v>
      </c>
      <c r="G2686" s="22">
        <f t="shared" si="91"/>
        <v>2020</v>
      </c>
      <c r="H2686" s="22">
        <f>COUNTIF(B:B,B2686)</f>
        <v>9</v>
      </c>
      <c r="I2686" t="str">
        <f>VLOOKUP(B2686,'controle 2022'!A:D,4,0)</f>
        <v>In dienst</v>
      </c>
    </row>
    <row r="2687" spans="1:9">
      <c r="A2687" s="45" t="s">
        <v>2713</v>
      </c>
      <c r="B2687" s="27">
        <v>29478</v>
      </c>
      <c r="C2687" s="27" t="s">
        <v>2711</v>
      </c>
      <c r="D2687" s="81">
        <v>44011</v>
      </c>
      <c r="E2687" s="28" t="s">
        <v>2714</v>
      </c>
      <c r="F2687" s="38">
        <f t="shared" ref="F2687:F2750" si="92">MONTH(D2687)</f>
        <v>6</v>
      </c>
      <c r="G2687" s="22">
        <f t="shared" ref="G2687:G2750" si="93">YEAR(D2687)</f>
        <v>2020</v>
      </c>
      <c r="H2687" s="22">
        <f>COUNTIF(B:B,B2687)</f>
        <v>9</v>
      </c>
      <c r="I2687" t="str">
        <f>VLOOKUP(B2687,'controle 2022'!A:D,4,0)</f>
        <v>In dienst</v>
      </c>
    </row>
    <row r="2688" spans="1:9">
      <c r="A2688" s="45" t="s">
        <v>2586</v>
      </c>
      <c r="B2688" s="27">
        <v>29479</v>
      </c>
      <c r="C2688" s="27" t="str">
        <f>VLOOKUP(B2688,chauffeurslijst!A:B,2,0)</f>
        <v>Van Dingenen Griet</v>
      </c>
      <c r="D2688" s="81">
        <v>42117</v>
      </c>
      <c r="E2688" s="28" t="s">
        <v>2715</v>
      </c>
      <c r="F2688" s="38">
        <f t="shared" si="92"/>
        <v>4</v>
      </c>
      <c r="G2688" s="22">
        <f t="shared" si="93"/>
        <v>2015</v>
      </c>
      <c r="H2688" s="22">
        <f>COUNTIF(B:B,B2688)</f>
        <v>3</v>
      </c>
      <c r="I2688" t="str">
        <f>VLOOKUP(B2688,'controle 2022'!A:D,4,0)</f>
        <v>In dienst</v>
      </c>
    </row>
    <row r="2689" spans="1:9">
      <c r="A2689" s="45" t="s">
        <v>9</v>
      </c>
      <c r="B2689" s="27">
        <v>29479</v>
      </c>
      <c r="C2689" s="27" t="str">
        <f>VLOOKUP(B2689,chauffeurslijst!A:B,2,0)</f>
        <v>Van Dingenen Griet</v>
      </c>
      <c r="D2689" s="81">
        <v>43278</v>
      </c>
      <c r="E2689" s="28" t="s">
        <v>22</v>
      </c>
      <c r="F2689" s="38">
        <f t="shared" si="92"/>
        <v>6</v>
      </c>
      <c r="G2689" s="22">
        <f t="shared" si="93"/>
        <v>2018</v>
      </c>
      <c r="H2689" s="22">
        <f>COUNTIF(B:B,B2689)</f>
        <v>3</v>
      </c>
      <c r="I2689" t="str">
        <f>VLOOKUP(B2689,'controle 2022'!A:D,4,0)</f>
        <v>In dienst</v>
      </c>
    </row>
    <row r="2690" spans="1:9" ht="135">
      <c r="A2690" s="45" t="s">
        <v>1421</v>
      </c>
      <c r="B2690" s="27">
        <v>29479</v>
      </c>
      <c r="C2690" s="27" t="str">
        <f>VLOOKUP(B2690,chauffeurslijst!A:B,2,0)</f>
        <v>Van Dingenen Griet</v>
      </c>
      <c r="D2690" s="81">
        <v>43719</v>
      </c>
      <c r="E2690" s="38" t="s">
        <v>2716</v>
      </c>
      <c r="F2690" s="38">
        <f t="shared" si="92"/>
        <v>9</v>
      </c>
      <c r="G2690" s="22">
        <f t="shared" si="93"/>
        <v>2019</v>
      </c>
      <c r="H2690" s="22">
        <f>COUNTIF(B:B,B2690)</f>
        <v>3</v>
      </c>
      <c r="I2690" t="str">
        <f>VLOOKUP(B2690,'controle 2022'!A:D,4,0)</f>
        <v>In dienst</v>
      </c>
    </row>
    <row r="2691" spans="1:9">
      <c r="A2691" s="45" t="s">
        <v>38</v>
      </c>
      <c r="B2691" s="27">
        <v>29539</v>
      </c>
      <c r="C2691" s="27" t="s">
        <v>2717</v>
      </c>
      <c r="D2691" s="81">
        <v>43749</v>
      </c>
      <c r="E2691" s="28" t="s">
        <v>2718</v>
      </c>
      <c r="F2691" s="38">
        <f t="shared" si="92"/>
        <v>10</v>
      </c>
      <c r="G2691" s="22">
        <f t="shared" si="93"/>
        <v>2019</v>
      </c>
      <c r="H2691" s="22">
        <f>COUNTIF(B:B,B2691)</f>
        <v>1</v>
      </c>
      <c r="I2691" t="str">
        <f>VLOOKUP(B2691,'controle 2022'!A:D,4,0)</f>
        <v>In dienst</v>
      </c>
    </row>
    <row r="2692" spans="1:9">
      <c r="A2692" s="45" t="s">
        <v>521</v>
      </c>
      <c r="B2692" s="27">
        <v>29540</v>
      </c>
      <c r="C2692" s="27" t="s">
        <v>2719</v>
      </c>
      <c r="D2692" s="81">
        <v>43979</v>
      </c>
      <c r="E2692" s="28" t="s">
        <v>2720</v>
      </c>
      <c r="F2692" s="38">
        <f t="shared" si="92"/>
        <v>5</v>
      </c>
      <c r="G2692" s="22">
        <f t="shared" si="93"/>
        <v>2020</v>
      </c>
      <c r="H2692" s="22">
        <f>COUNTIF(B:B,B2692)</f>
        <v>4</v>
      </c>
      <c r="I2692" t="str">
        <f>VLOOKUP(B2692,'controle 2022'!A:D,4,0)</f>
        <v>In dienst</v>
      </c>
    </row>
    <row r="2693" spans="1:9">
      <c r="A2693" s="45" t="s">
        <v>128</v>
      </c>
      <c r="B2693" s="27">
        <v>29540</v>
      </c>
      <c r="C2693" s="27" t="s">
        <v>2719</v>
      </c>
      <c r="D2693" s="81">
        <v>44765</v>
      </c>
      <c r="E2693" s="28" t="s">
        <v>2721</v>
      </c>
      <c r="F2693" s="38">
        <f t="shared" si="92"/>
        <v>7</v>
      </c>
      <c r="G2693" s="22">
        <f t="shared" si="93"/>
        <v>2022</v>
      </c>
      <c r="H2693" s="22">
        <f>COUNTIF(B:B,B2693)</f>
        <v>4</v>
      </c>
      <c r="I2693" t="str">
        <f>VLOOKUP(B2693,'controle 2022'!A:D,4,0)</f>
        <v>In dienst</v>
      </c>
    </row>
    <row r="2694" spans="1:9" ht="30">
      <c r="A2694" s="45" t="s">
        <v>128</v>
      </c>
      <c r="B2694" s="27">
        <v>29540</v>
      </c>
      <c r="C2694" s="27" t="s">
        <v>2719</v>
      </c>
      <c r="D2694" s="81">
        <v>44992</v>
      </c>
      <c r="E2694" s="37" t="s">
        <v>2722</v>
      </c>
      <c r="F2694" s="38">
        <f t="shared" si="92"/>
        <v>3</v>
      </c>
      <c r="G2694" s="22">
        <f t="shared" si="93"/>
        <v>2023</v>
      </c>
      <c r="H2694" s="22">
        <f>COUNTIF(B:B,B2694)</f>
        <v>4</v>
      </c>
      <c r="I2694" t="str">
        <f>VLOOKUP(B2694,'controle 2022'!A:D,4,0)</f>
        <v>In dienst</v>
      </c>
    </row>
    <row r="2695" spans="1:9" ht="30">
      <c r="A2695" s="45" t="s">
        <v>128</v>
      </c>
      <c r="B2695" s="27">
        <v>29540</v>
      </c>
      <c r="C2695" s="27" t="s">
        <v>2719</v>
      </c>
      <c r="D2695" s="81">
        <v>45637</v>
      </c>
      <c r="E2695" s="37" t="s">
        <v>2723</v>
      </c>
      <c r="F2695" s="38">
        <f t="shared" si="92"/>
        <v>12</v>
      </c>
      <c r="G2695" s="22">
        <f t="shared" si="93"/>
        <v>2024</v>
      </c>
      <c r="H2695" s="22">
        <f>COUNTIF(B:B,B2695)</f>
        <v>4</v>
      </c>
      <c r="I2695" t="str">
        <f>VLOOKUP(B2695,'controle 2022'!A:D,4,0)</f>
        <v>In dienst</v>
      </c>
    </row>
    <row r="2696" spans="1:9">
      <c r="A2696" s="45" t="s">
        <v>2586</v>
      </c>
      <c r="B2696" s="27">
        <v>29591</v>
      </c>
      <c r="C2696" s="27" t="str">
        <f>VLOOKUP(B2696,chauffeurslijst!A:B,2,0)</f>
        <v>Celikoz Musa</v>
      </c>
      <c r="D2696" s="81">
        <v>42243</v>
      </c>
      <c r="E2696" s="38" t="s">
        <v>2724</v>
      </c>
      <c r="F2696" s="38">
        <f t="shared" si="92"/>
        <v>8</v>
      </c>
      <c r="G2696" s="22">
        <f t="shared" si="93"/>
        <v>2015</v>
      </c>
      <c r="H2696" s="22">
        <f>COUNTIF(B:B,B2696)</f>
        <v>6</v>
      </c>
      <c r="I2696" t="str">
        <f>VLOOKUP(B2696,'controle 2022'!A:D,4,0)</f>
        <v>In dienst</v>
      </c>
    </row>
    <row r="2697" spans="1:9">
      <c r="A2697" s="45" t="s">
        <v>9</v>
      </c>
      <c r="B2697" s="27">
        <v>29591</v>
      </c>
      <c r="C2697" s="27" t="str">
        <f>VLOOKUP(B2697,chauffeurslijst!A:B,2,0)</f>
        <v>Celikoz Musa</v>
      </c>
      <c r="D2697" s="81">
        <v>42583</v>
      </c>
      <c r="E2697" s="38" t="s">
        <v>2725</v>
      </c>
      <c r="F2697" s="38">
        <f t="shared" si="92"/>
        <v>8</v>
      </c>
      <c r="G2697" s="22">
        <f t="shared" si="93"/>
        <v>2016</v>
      </c>
      <c r="H2697" s="22">
        <f>COUNTIF(B:B,B2697)</f>
        <v>6</v>
      </c>
      <c r="I2697" t="str">
        <f>VLOOKUP(B2697,'controle 2022'!A:D,4,0)</f>
        <v>In dienst</v>
      </c>
    </row>
    <row r="2698" spans="1:9" ht="135">
      <c r="A2698" s="45" t="s">
        <v>29</v>
      </c>
      <c r="B2698" s="27">
        <v>29591</v>
      </c>
      <c r="C2698" s="27" t="s">
        <v>2726</v>
      </c>
      <c r="D2698" s="81">
        <v>44777</v>
      </c>
      <c r="E2698" s="38" t="s">
        <v>2727</v>
      </c>
      <c r="F2698" s="38">
        <f t="shared" si="92"/>
        <v>8</v>
      </c>
      <c r="G2698" s="22">
        <f t="shared" si="93"/>
        <v>2022</v>
      </c>
      <c r="H2698" s="22">
        <f>COUNTIF(B:B,B2698)</f>
        <v>6</v>
      </c>
      <c r="I2698" t="str">
        <f>VLOOKUP(B2698,'controle 2022'!A:D,4,0)</f>
        <v>In dienst</v>
      </c>
    </row>
    <row r="2699" spans="1:9">
      <c r="A2699" s="45" t="s">
        <v>2728</v>
      </c>
      <c r="B2699" s="27">
        <v>29591</v>
      </c>
      <c r="C2699" s="27" t="s">
        <v>2726</v>
      </c>
      <c r="D2699" s="81">
        <v>44904</v>
      </c>
      <c r="E2699" s="38" t="s">
        <v>2729</v>
      </c>
      <c r="F2699" s="38">
        <f t="shared" si="92"/>
        <v>12</v>
      </c>
      <c r="G2699" s="22">
        <f t="shared" si="93"/>
        <v>2022</v>
      </c>
      <c r="H2699" s="22">
        <f>COUNTIF(B:B,B2699)</f>
        <v>6</v>
      </c>
      <c r="I2699" t="str">
        <f>VLOOKUP(B2699,'controle 2022'!A:D,4,0)</f>
        <v>In dienst</v>
      </c>
    </row>
    <row r="2700" spans="1:9" ht="30">
      <c r="A2700" s="45" t="s">
        <v>29</v>
      </c>
      <c r="B2700" s="27">
        <v>29591</v>
      </c>
      <c r="C2700" s="27" t="s">
        <v>2726</v>
      </c>
      <c r="D2700" s="81">
        <v>44958</v>
      </c>
      <c r="E2700" s="38" t="s">
        <v>2730</v>
      </c>
      <c r="F2700" s="38">
        <f t="shared" si="92"/>
        <v>2</v>
      </c>
      <c r="G2700" s="22">
        <f t="shared" si="93"/>
        <v>2023</v>
      </c>
      <c r="H2700" s="22">
        <f>COUNTIF(B:B,B2700)</f>
        <v>6</v>
      </c>
      <c r="I2700" t="str">
        <f>VLOOKUP(B2700,'controle 2022'!A:D,4,0)</f>
        <v>In dienst</v>
      </c>
    </row>
    <row r="2701" spans="1:9" ht="75">
      <c r="A2701" s="45" t="s">
        <v>29</v>
      </c>
      <c r="B2701" s="27">
        <v>29591</v>
      </c>
      <c r="C2701" s="27" t="s">
        <v>2726</v>
      </c>
      <c r="D2701" s="81">
        <v>44993</v>
      </c>
      <c r="E2701" s="38" t="s">
        <v>2731</v>
      </c>
      <c r="F2701" s="38">
        <f t="shared" si="92"/>
        <v>3</v>
      </c>
      <c r="G2701" s="22">
        <f t="shared" si="93"/>
        <v>2023</v>
      </c>
      <c r="H2701" s="22">
        <f>COUNTIF(B:B,B2701)</f>
        <v>6</v>
      </c>
      <c r="I2701" t="str">
        <f>VLOOKUP(B2701,'controle 2022'!A:D,4,0)</f>
        <v>In dienst</v>
      </c>
    </row>
    <row r="2702" spans="1:9">
      <c r="A2702" s="45" t="s">
        <v>2586</v>
      </c>
      <c r="B2702" s="27">
        <v>29646</v>
      </c>
      <c r="C2702" s="27" t="str">
        <f>VLOOKUP(B2702,chauffeurslijst!A:B,2,0)</f>
        <v>Özer Gürol</v>
      </c>
      <c r="D2702" s="81">
        <v>42271</v>
      </c>
      <c r="E2702" s="35" t="s">
        <v>2732</v>
      </c>
      <c r="F2702" s="38">
        <f t="shared" si="92"/>
        <v>9</v>
      </c>
      <c r="G2702" s="22">
        <f t="shared" si="93"/>
        <v>2015</v>
      </c>
      <c r="H2702" s="22">
        <f>COUNTIF(B:B,B2702)</f>
        <v>8</v>
      </c>
      <c r="I2702" t="str">
        <f>VLOOKUP(B2702,'controle 2022'!A:D,4,0)</f>
        <v>In dienst</v>
      </c>
    </row>
    <row r="2703" spans="1:9">
      <c r="A2703" s="45" t="s">
        <v>38</v>
      </c>
      <c r="B2703" s="27">
        <v>29646</v>
      </c>
      <c r="C2703" s="27" t="str">
        <f>VLOOKUP(B2703,chauffeurslijst!A:B,2,0)</f>
        <v>Özer Gürol</v>
      </c>
      <c r="D2703" s="81">
        <v>42818</v>
      </c>
      <c r="E2703" s="38" t="s">
        <v>2733</v>
      </c>
      <c r="F2703" s="38">
        <f t="shared" si="92"/>
        <v>3</v>
      </c>
      <c r="G2703" s="22">
        <f t="shared" si="93"/>
        <v>2017</v>
      </c>
      <c r="H2703" s="22">
        <f>COUNTIF(B:B,B2703)</f>
        <v>8</v>
      </c>
      <c r="I2703" t="str">
        <f>VLOOKUP(B2703,'controle 2022'!A:D,4,0)</f>
        <v>In dienst</v>
      </c>
    </row>
    <row r="2704" spans="1:9" ht="30">
      <c r="A2704" s="45" t="s">
        <v>65</v>
      </c>
      <c r="B2704" s="27">
        <v>29646</v>
      </c>
      <c r="C2704" s="27" t="str">
        <f>VLOOKUP(B2704,chauffeurslijst!A:B,2,0)</f>
        <v>Özer Gürol</v>
      </c>
      <c r="D2704" s="81">
        <v>42818</v>
      </c>
      <c r="E2704" s="35" t="s">
        <v>2734</v>
      </c>
      <c r="F2704" s="38">
        <f t="shared" si="92"/>
        <v>3</v>
      </c>
      <c r="G2704" s="22">
        <f t="shared" si="93"/>
        <v>2017</v>
      </c>
      <c r="H2704" s="22">
        <f>COUNTIF(B:B,B2704)</f>
        <v>8</v>
      </c>
      <c r="I2704" t="str">
        <f>VLOOKUP(B2704,'controle 2022'!A:D,4,0)</f>
        <v>In dienst</v>
      </c>
    </row>
    <row r="2705" spans="1:9" ht="30">
      <c r="A2705" s="45" t="s">
        <v>65</v>
      </c>
      <c r="B2705" s="27">
        <v>29646</v>
      </c>
      <c r="C2705" s="27" t="str">
        <f>IF(ISNA(VLOOKUP(B2705,chauffeurslijst!A:B,2,0)),"",(VLOOKUP(B2705,chauffeurslijst!A:B,2,0)))</f>
        <v>Özer Gürol</v>
      </c>
      <c r="D2705" s="81">
        <v>43061</v>
      </c>
      <c r="E2705" s="38" t="s">
        <v>2735</v>
      </c>
      <c r="F2705" s="38">
        <f t="shared" si="92"/>
        <v>11</v>
      </c>
      <c r="G2705" s="22">
        <f t="shared" si="93"/>
        <v>2017</v>
      </c>
      <c r="H2705" s="22">
        <f>COUNTIF(B:B,B2705)</f>
        <v>8</v>
      </c>
      <c r="I2705" t="str">
        <f>VLOOKUP(B2705,'controle 2022'!A:D,4,0)</f>
        <v>In dienst</v>
      </c>
    </row>
    <row r="2706" spans="1:9" ht="30">
      <c r="A2706" s="47" t="s">
        <v>29</v>
      </c>
      <c r="B2706" s="27">
        <v>29646</v>
      </c>
      <c r="C2706" s="27" t="str">
        <f>IF(ISNA(VLOOKUP(B2706,chauffeurslijst!A:B,2,0)),"",(VLOOKUP(B2706,chauffeurslijst!A:B,2,0)))</f>
        <v>Özer Gürol</v>
      </c>
      <c r="D2706" s="81">
        <v>44069</v>
      </c>
      <c r="E2706" s="38" t="s">
        <v>2736</v>
      </c>
      <c r="F2706" s="38">
        <f t="shared" si="92"/>
        <v>8</v>
      </c>
      <c r="G2706" s="22">
        <f t="shared" si="93"/>
        <v>2020</v>
      </c>
      <c r="H2706" s="22">
        <f>COUNTIF(B:B,B2706)</f>
        <v>8</v>
      </c>
      <c r="I2706" t="str">
        <f>VLOOKUP(B2706,'controle 2022'!A:D,4,0)</f>
        <v>In dienst</v>
      </c>
    </row>
    <row r="2707" spans="1:9" ht="30">
      <c r="A2707" s="47" t="s">
        <v>593</v>
      </c>
      <c r="B2707" s="27">
        <v>29646</v>
      </c>
      <c r="C2707" s="27" t="s">
        <v>2737</v>
      </c>
      <c r="D2707" s="81">
        <v>44456</v>
      </c>
      <c r="E2707" s="38" t="s">
        <v>2738</v>
      </c>
      <c r="F2707" s="38">
        <f t="shared" si="92"/>
        <v>9</v>
      </c>
      <c r="G2707" s="22">
        <f t="shared" si="93"/>
        <v>2021</v>
      </c>
      <c r="H2707" s="22">
        <f>COUNTIF(B:B,B2707)</f>
        <v>8</v>
      </c>
      <c r="I2707" t="str">
        <f>VLOOKUP(B2707,'controle 2022'!A:D,4,0)</f>
        <v>In dienst</v>
      </c>
    </row>
    <row r="2708" spans="1:9" ht="30">
      <c r="A2708" s="47" t="s">
        <v>593</v>
      </c>
      <c r="B2708" s="27">
        <v>29646</v>
      </c>
      <c r="C2708" s="27" t="s">
        <v>2737</v>
      </c>
      <c r="D2708" s="81">
        <v>45112</v>
      </c>
      <c r="E2708" s="38" t="s">
        <v>2739</v>
      </c>
      <c r="F2708" s="38">
        <f t="shared" si="92"/>
        <v>7</v>
      </c>
      <c r="G2708" s="22">
        <f t="shared" si="93"/>
        <v>2023</v>
      </c>
      <c r="H2708" s="22">
        <f>COUNTIF(B:B,B2708)</f>
        <v>8</v>
      </c>
      <c r="I2708" t="str">
        <f>VLOOKUP(B2708,'controle 2022'!A:D,4,0)</f>
        <v>In dienst</v>
      </c>
    </row>
    <row r="2709" spans="1:9">
      <c r="A2709" s="47" t="s">
        <v>128</v>
      </c>
      <c r="B2709" s="27">
        <v>29646</v>
      </c>
      <c r="C2709" s="27" t="s">
        <v>2737</v>
      </c>
      <c r="D2709" s="81">
        <v>45518</v>
      </c>
      <c r="E2709" s="38" t="s">
        <v>2740</v>
      </c>
      <c r="F2709" s="38">
        <f t="shared" si="92"/>
        <v>8</v>
      </c>
      <c r="G2709" s="22">
        <f t="shared" si="93"/>
        <v>2024</v>
      </c>
      <c r="H2709" s="22">
        <f>COUNTIF(B:B,B2709)</f>
        <v>8</v>
      </c>
      <c r="I2709" t="str">
        <f>VLOOKUP(B2709,'controle 2022'!A:D,4,0)</f>
        <v>In dienst</v>
      </c>
    </row>
    <row r="2710" spans="1:9" ht="30">
      <c r="A2710" s="45" t="s">
        <v>2741</v>
      </c>
      <c r="B2710" s="27">
        <v>29674</v>
      </c>
      <c r="C2710" s="27" t="s">
        <v>2742</v>
      </c>
      <c r="D2710" s="81">
        <v>45511</v>
      </c>
      <c r="E2710" s="38" t="s">
        <v>2743</v>
      </c>
      <c r="F2710" s="38">
        <f t="shared" si="92"/>
        <v>8</v>
      </c>
      <c r="G2710" s="22">
        <f t="shared" si="93"/>
        <v>2024</v>
      </c>
      <c r="H2710" s="22">
        <f>COUNTIF(B:B,B2710)</f>
        <v>2</v>
      </c>
      <c r="I2710" t="str">
        <f>VLOOKUP(B2710,'controle 2022'!A:D,4,0)</f>
        <v>Ontslagnemer</v>
      </c>
    </row>
    <row r="2711" spans="1:9">
      <c r="A2711" s="45" t="s">
        <v>2744</v>
      </c>
      <c r="B2711" s="27">
        <v>29674</v>
      </c>
      <c r="C2711" s="27" t="s">
        <v>2742</v>
      </c>
      <c r="D2711" s="81">
        <v>45950</v>
      </c>
      <c r="E2711" s="38" t="s">
        <v>913</v>
      </c>
      <c r="F2711" s="38">
        <f t="shared" si="92"/>
        <v>10</v>
      </c>
      <c r="G2711" s="22">
        <f t="shared" si="93"/>
        <v>2025</v>
      </c>
      <c r="H2711" s="22">
        <f>COUNTIF(B:B,B2711)</f>
        <v>2</v>
      </c>
      <c r="I2711" t="str">
        <f>VLOOKUP(B2711,'controle 2022'!A:D,4,0)</f>
        <v>Ontslagnemer</v>
      </c>
    </row>
    <row r="2712" spans="1:9">
      <c r="A2712" s="45" t="s">
        <v>2586</v>
      </c>
      <c r="B2712" s="27">
        <v>29746</v>
      </c>
      <c r="C2712" s="27" t="str">
        <f>VLOOKUP(B2712,chauffeurslijst!A:B,2,0)</f>
        <v>Huyse Annicke</v>
      </c>
      <c r="D2712" s="81">
        <v>42352</v>
      </c>
      <c r="E2712" s="37" t="s">
        <v>2745</v>
      </c>
      <c r="F2712" s="38">
        <f t="shared" si="92"/>
        <v>12</v>
      </c>
      <c r="G2712" s="22">
        <f t="shared" si="93"/>
        <v>2015</v>
      </c>
      <c r="H2712" s="22">
        <f>COUNTIF(B:B,B2712)</f>
        <v>4</v>
      </c>
      <c r="I2712" t="str">
        <f>VLOOKUP(B2712,'controle 2022'!A:D,4,0)</f>
        <v>In dienst</v>
      </c>
    </row>
    <row r="2713" spans="1:9" ht="150">
      <c r="A2713" s="45" t="s">
        <v>14</v>
      </c>
      <c r="B2713" s="27">
        <v>29746</v>
      </c>
      <c r="C2713" s="27" t="str">
        <f>VLOOKUP(B2713,chauffeurslijst!A:B,2,0)</f>
        <v>Huyse Annicke</v>
      </c>
      <c r="D2713" s="81">
        <v>43048</v>
      </c>
      <c r="E2713" s="37" t="s">
        <v>2746</v>
      </c>
      <c r="F2713" s="38">
        <f t="shared" si="92"/>
        <v>11</v>
      </c>
      <c r="G2713" s="22">
        <f t="shared" si="93"/>
        <v>2017</v>
      </c>
      <c r="H2713" s="22">
        <f>COUNTIF(B:B,B2713)</f>
        <v>4</v>
      </c>
      <c r="I2713" t="str">
        <f>VLOOKUP(B2713,'controle 2022'!A:D,4,0)</f>
        <v>In dienst</v>
      </c>
    </row>
    <row r="2714" spans="1:9" ht="150">
      <c r="A2714" s="45" t="s">
        <v>1048</v>
      </c>
      <c r="B2714" s="27">
        <v>29746</v>
      </c>
      <c r="C2714" s="27" t="str">
        <f>VLOOKUP(B2714,chauffeurslijst!A:B,2,0)</f>
        <v>Huyse Annicke</v>
      </c>
      <c r="D2714" s="81">
        <v>44582</v>
      </c>
      <c r="E2714" s="37" t="s">
        <v>2747</v>
      </c>
      <c r="F2714" s="38">
        <f t="shared" si="92"/>
        <v>1</v>
      </c>
      <c r="G2714" s="22">
        <f t="shared" si="93"/>
        <v>2022</v>
      </c>
      <c r="H2714" s="22">
        <f>COUNTIF(B:B,B2714)</f>
        <v>4</v>
      </c>
      <c r="I2714" t="str">
        <f>VLOOKUP(B2714,'controle 2022'!A:D,4,0)</f>
        <v>In dienst</v>
      </c>
    </row>
    <row r="2715" spans="1:9" ht="45">
      <c r="A2715" s="45" t="s">
        <v>2748</v>
      </c>
      <c r="B2715" s="27">
        <v>29746</v>
      </c>
      <c r="C2715" s="27" t="str">
        <f>VLOOKUP(B2715,chauffeurslijst!A:B,2,0)</f>
        <v>Huyse Annicke</v>
      </c>
      <c r="D2715" s="81">
        <v>44699</v>
      </c>
      <c r="E2715" s="37" t="s">
        <v>2749</v>
      </c>
      <c r="F2715" s="38">
        <f t="shared" si="92"/>
        <v>5</v>
      </c>
      <c r="G2715" s="22">
        <f t="shared" si="93"/>
        <v>2022</v>
      </c>
      <c r="H2715" s="22">
        <f>COUNTIF(B:B,B2715)</f>
        <v>4</v>
      </c>
      <c r="I2715" t="str">
        <f>VLOOKUP(B2715,'controle 2022'!A:D,4,0)</f>
        <v>In dienst</v>
      </c>
    </row>
    <row r="2716" spans="1:9" ht="30">
      <c r="A2716" s="45" t="s">
        <v>25</v>
      </c>
      <c r="B2716" s="27">
        <v>29778</v>
      </c>
      <c r="C2716" s="27" t="str">
        <f>VLOOKUP(B2716,chauffeurslijst!A:B,2,0)</f>
        <v>Deboosere Kathy</v>
      </c>
      <c r="D2716" s="81">
        <v>42732</v>
      </c>
      <c r="E2716" s="38" t="s">
        <v>350</v>
      </c>
      <c r="F2716" s="38">
        <f t="shared" si="92"/>
        <v>12</v>
      </c>
      <c r="G2716" s="22">
        <f t="shared" si="93"/>
        <v>2016</v>
      </c>
      <c r="H2716" s="22">
        <f>COUNTIF(B:B,B2716)</f>
        <v>5</v>
      </c>
      <c r="I2716" t="str">
        <f>VLOOKUP(B2716,'controle 2022'!A:D,4,0)</f>
        <v>In dienst</v>
      </c>
    </row>
    <row r="2717" spans="1:9">
      <c r="A2717" s="45" t="s">
        <v>25</v>
      </c>
      <c r="B2717" s="27">
        <v>29778</v>
      </c>
      <c r="C2717" s="27" t="str">
        <f>VLOOKUP(B2717,chauffeurslijst!A:B,2,0)</f>
        <v>Deboosere Kathy</v>
      </c>
      <c r="D2717" s="81">
        <v>42733</v>
      </c>
      <c r="E2717" s="38" t="s">
        <v>351</v>
      </c>
      <c r="F2717" s="38">
        <f t="shared" si="92"/>
        <v>12</v>
      </c>
      <c r="G2717" s="22">
        <f t="shared" si="93"/>
        <v>2016</v>
      </c>
      <c r="H2717" s="22">
        <f>COUNTIF(B:B,B2717)</f>
        <v>5</v>
      </c>
      <c r="I2717" t="str">
        <f>VLOOKUP(B2717,'controle 2022'!A:D,4,0)</f>
        <v>In dienst</v>
      </c>
    </row>
    <row r="2718" spans="1:9" ht="45">
      <c r="A2718" s="45" t="s">
        <v>25</v>
      </c>
      <c r="B2718" s="27">
        <v>29778</v>
      </c>
      <c r="C2718" s="27" t="str">
        <f>VLOOKUP(B2718,chauffeurslijst!A:B,2,0)</f>
        <v>Deboosere Kathy</v>
      </c>
      <c r="D2718" s="81">
        <v>42734</v>
      </c>
      <c r="E2718" s="38" t="s">
        <v>2750</v>
      </c>
      <c r="F2718" s="38">
        <f t="shared" si="92"/>
        <v>12</v>
      </c>
      <c r="G2718" s="22">
        <f t="shared" si="93"/>
        <v>2016</v>
      </c>
      <c r="H2718" s="22">
        <f>COUNTIF(B:B,B2718)</f>
        <v>5</v>
      </c>
      <c r="I2718" t="str">
        <f>VLOOKUP(B2718,'controle 2022'!A:D,4,0)</f>
        <v>In dienst</v>
      </c>
    </row>
    <row r="2719" spans="1:9" ht="105">
      <c r="A2719" s="45" t="s">
        <v>14</v>
      </c>
      <c r="B2719" s="27">
        <v>29778</v>
      </c>
      <c r="C2719" s="27" t="str">
        <f>VLOOKUP(B2719,chauffeurslijst!A:B,2,0)</f>
        <v>Deboosere Kathy</v>
      </c>
      <c r="D2719" s="81">
        <v>43194</v>
      </c>
      <c r="E2719" s="38" t="s">
        <v>2751</v>
      </c>
      <c r="F2719" s="38">
        <f t="shared" si="92"/>
        <v>4</v>
      </c>
      <c r="G2719" s="22">
        <f t="shared" si="93"/>
        <v>2018</v>
      </c>
      <c r="H2719" s="22">
        <f>COUNTIF(B:B,B2719)</f>
        <v>5</v>
      </c>
      <c r="I2719" t="str">
        <f>VLOOKUP(B2719,'controle 2022'!A:D,4,0)</f>
        <v>In dienst</v>
      </c>
    </row>
    <row r="2720" spans="1:9">
      <c r="A2720" s="45" t="s">
        <v>25</v>
      </c>
      <c r="B2720" s="27">
        <v>29778</v>
      </c>
      <c r="C2720" s="27" t="str">
        <f>VLOOKUP(B2720,chauffeurslijst!A:B,2,0)</f>
        <v>Deboosere Kathy</v>
      </c>
      <c r="D2720" s="81">
        <v>43427</v>
      </c>
      <c r="E2720" s="38" t="s">
        <v>2752</v>
      </c>
      <c r="F2720" s="38">
        <f t="shared" si="92"/>
        <v>11</v>
      </c>
      <c r="G2720" s="22">
        <f t="shared" si="93"/>
        <v>2018</v>
      </c>
      <c r="H2720" s="22">
        <f>COUNTIF(B:B,B2720)</f>
        <v>5</v>
      </c>
      <c r="I2720" t="str">
        <f>VLOOKUP(B2720,'controle 2022'!A:D,4,0)</f>
        <v>In dienst</v>
      </c>
    </row>
    <row r="2721" spans="1:9">
      <c r="A2721" s="45" t="s">
        <v>2586</v>
      </c>
      <c r="B2721" s="27">
        <v>29818</v>
      </c>
      <c r="C2721" s="27" t="str">
        <f>VLOOKUP(B2721,chauffeurslijst!A:B,2,0)</f>
        <v>Van De Velde Kristof</v>
      </c>
      <c r="D2721" s="81">
        <v>42011</v>
      </c>
      <c r="E2721" s="22" t="s">
        <v>2753</v>
      </c>
      <c r="F2721" s="38">
        <f t="shared" si="92"/>
        <v>1</v>
      </c>
      <c r="G2721" s="22">
        <f t="shared" si="93"/>
        <v>2015</v>
      </c>
      <c r="H2721" s="22">
        <f>COUNTIF(B:B,B2721)</f>
        <v>6</v>
      </c>
      <c r="I2721" t="str">
        <f>VLOOKUP(B2721,'controle 2022'!A:D,4,0)</f>
        <v>In dienst</v>
      </c>
    </row>
    <row r="2722" spans="1:9">
      <c r="A2722" s="45" t="s">
        <v>9</v>
      </c>
      <c r="B2722" s="27">
        <v>29818</v>
      </c>
      <c r="C2722" s="27" t="str">
        <f>VLOOKUP(B2722,chauffeurslijst!A:B,2,0)</f>
        <v>Van De Velde Kristof</v>
      </c>
      <c r="D2722" s="81">
        <v>42982</v>
      </c>
      <c r="E2722" s="22" t="s">
        <v>357</v>
      </c>
      <c r="F2722" s="38">
        <f t="shared" si="92"/>
        <v>9</v>
      </c>
      <c r="G2722" s="22">
        <f t="shared" si="93"/>
        <v>2017</v>
      </c>
      <c r="H2722" s="22">
        <f>COUNTIF(B:B,B2722)</f>
        <v>6</v>
      </c>
      <c r="I2722" t="str">
        <f>VLOOKUP(B2722,'controle 2022'!A:D,4,0)</f>
        <v>In dienst</v>
      </c>
    </row>
    <row r="2723" spans="1:9" ht="180">
      <c r="A2723" s="45" t="s">
        <v>23</v>
      </c>
      <c r="B2723" s="27">
        <v>29818</v>
      </c>
      <c r="C2723" s="27" t="str">
        <f>VLOOKUP(B2723,chauffeurslijst!A:B,2,0)</f>
        <v>Van De Velde Kristof</v>
      </c>
      <c r="D2723" s="81">
        <v>42998</v>
      </c>
      <c r="E2723" s="38" t="s">
        <v>2754</v>
      </c>
      <c r="F2723" s="38">
        <f t="shared" si="92"/>
        <v>9</v>
      </c>
      <c r="G2723" s="22">
        <f t="shared" si="93"/>
        <v>2017</v>
      </c>
      <c r="H2723" s="22">
        <f>COUNTIF(B:B,B2723)</f>
        <v>6</v>
      </c>
      <c r="I2723" t="str">
        <f>VLOOKUP(B2723,'controle 2022'!A:D,4,0)</f>
        <v>In dienst</v>
      </c>
    </row>
    <row r="2724" spans="1:9" ht="285">
      <c r="A2724" s="45" t="s">
        <v>14</v>
      </c>
      <c r="B2724" s="27">
        <v>29818</v>
      </c>
      <c r="C2724" s="27" t="str">
        <f>VLOOKUP(B2724,chauffeurslijst!A:B,2,0)</f>
        <v>Van De Velde Kristof</v>
      </c>
      <c r="D2724" s="81">
        <v>43041</v>
      </c>
      <c r="E2724" s="38" t="s">
        <v>2755</v>
      </c>
      <c r="F2724" s="38">
        <f t="shared" si="92"/>
        <v>11</v>
      </c>
      <c r="G2724" s="22">
        <f t="shared" si="93"/>
        <v>2017</v>
      </c>
      <c r="H2724" s="22">
        <f>COUNTIF(B:B,B2724)</f>
        <v>6</v>
      </c>
      <c r="I2724" t="str">
        <f>VLOOKUP(B2724,'controle 2022'!A:D,4,0)</f>
        <v>In dienst</v>
      </c>
    </row>
    <row r="2725" spans="1:9">
      <c r="A2725" s="45" t="s">
        <v>128</v>
      </c>
      <c r="B2725" s="27">
        <v>29818</v>
      </c>
      <c r="C2725" s="27" t="s">
        <v>2756</v>
      </c>
      <c r="D2725" s="81">
        <v>45537</v>
      </c>
      <c r="E2725" s="38" t="s">
        <v>2757</v>
      </c>
      <c r="F2725" s="38">
        <f t="shared" si="92"/>
        <v>9</v>
      </c>
      <c r="G2725" s="22">
        <f t="shared" si="93"/>
        <v>2024</v>
      </c>
      <c r="H2725" s="22">
        <f>COUNTIF(B:B,B2725)</f>
        <v>6</v>
      </c>
      <c r="I2725" t="str">
        <f>VLOOKUP(B2725,'controle 2022'!A:D,4,0)</f>
        <v>In dienst</v>
      </c>
    </row>
    <row r="2726" spans="1:9">
      <c r="A2726" s="45" t="s">
        <v>128</v>
      </c>
      <c r="B2726" s="27">
        <v>29818</v>
      </c>
      <c r="C2726" s="27" t="s">
        <v>2758</v>
      </c>
      <c r="D2726" s="81">
        <v>45537</v>
      </c>
      <c r="E2726" s="38" t="s">
        <v>2759</v>
      </c>
      <c r="F2726" s="38">
        <f t="shared" si="92"/>
        <v>9</v>
      </c>
      <c r="G2726" s="22">
        <f t="shared" si="93"/>
        <v>2024</v>
      </c>
      <c r="H2726" s="22">
        <f>COUNTIF(B:B,B2726)</f>
        <v>6</v>
      </c>
      <c r="I2726" t="str">
        <f>VLOOKUP(B2726,'controle 2022'!A:D,4,0)</f>
        <v>In dienst</v>
      </c>
    </row>
    <row r="2727" spans="1:9">
      <c r="A2727" s="45" t="s">
        <v>14</v>
      </c>
      <c r="B2727" s="27">
        <v>29821</v>
      </c>
      <c r="C2727" s="27" t="str">
        <f>VLOOKUP(B2727,chauffeurslijst!A:B,2,0)</f>
        <v>Mehman Doust Farhad</v>
      </c>
      <c r="D2727" s="81">
        <v>42158</v>
      </c>
      <c r="E2727" s="35" t="s">
        <v>2760</v>
      </c>
      <c r="F2727" s="38">
        <f t="shared" si="92"/>
        <v>6</v>
      </c>
      <c r="G2727" s="22">
        <f t="shared" si="93"/>
        <v>2015</v>
      </c>
      <c r="H2727" s="22">
        <f>COUNTIF(B:B,B2727)</f>
        <v>10</v>
      </c>
      <c r="I2727" t="str">
        <f>VLOOKUP(B2727,'controle 2022'!A:D,4,0)</f>
        <v>In dienst</v>
      </c>
    </row>
    <row r="2728" spans="1:9">
      <c r="A2728" s="45" t="s">
        <v>2586</v>
      </c>
      <c r="B2728" s="27">
        <v>29821</v>
      </c>
      <c r="C2728" s="27" t="str">
        <f>VLOOKUP(B2728,chauffeurslijst!A:B,2,0)</f>
        <v>Mehman Doust Farhad</v>
      </c>
      <c r="D2728" s="81">
        <v>42383</v>
      </c>
      <c r="E2728" s="35" t="s">
        <v>2761</v>
      </c>
      <c r="F2728" s="38">
        <f t="shared" si="92"/>
        <v>1</v>
      </c>
      <c r="G2728" s="22">
        <f t="shared" si="93"/>
        <v>2016</v>
      </c>
      <c r="H2728" s="22">
        <f>COUNTIF(B:B,B2728)</f>
        <v>10</v>
      </c>
      <c r="I2728" t="str">
        <f>VLOOKUP(B2728,'controle 2022'!A:D,4,0)</f>
        <v>In dienst</v>
      </c>
    </row>
    <row r="2729" spans="1:9">
      <c r="A2729" s="45" t="s">
        <v>14</v>
      </c>
      <c r="B2729" s="27">
        <v>29821</v>
      </c>
      <c r="C2729" s="27" t="str">
        <f>VLOOKUP(B2729,chauffeurslijst!A:B,2,0)</f>
        <v>Mehman Doust Farhad</v>
      </c>
      <c r="D2729" s="81">
        <v>42530</v>
      </c>
      <c r="E2729" s="38" t="s">
        <v>2762</v>
      </c>
      <c r="F2729" s="38">
        <f t="shared" si="92"/>
        <v>6</v>
      </c>
      <c r="G2729" s="22">
        <f t="shared" si="93"/>
        <v>2016</v>
      </c>
      <c r="H2729" s="22">
        <f>COUNTIF(B:B,B2729)</f>
        <v>10</v>
      </c>
      <c r="I2729" t="str">
        <f>VLOOKUP(B2729,'controle 2022'!A:D,4,0)</f>
        <v>In dienst</v>
      </c>
    </row>
    <row r="2730" spans="1:9">
      <c r="A2730" s="45" t="s">
        <v>14</v>
      </c>
      <c r="B2730" s="27">
        <v>29821</v>
      </c>
      <c r="C2730" s="27" t="str">
        <f>VLOOKUP(B2730,chauffeurslijst!A:B,2,0)</f>
        <v>Mehman Doust Farhad</v>
      </c>
      <c r="D2730" s="81">
        <v>42552</v>
      </c>
      <c r="E2730" s="38" t="s">
        <v>2763</v>
      </c>
      <c r="F2730" s="38">
        <f t="shared" si="92"/>
        <v>7</v>
      </c>
      <c r="G2730" s="22">
        <f t="shared" si="93"/>
        <v>2016</v>
      </c>
      <c r="H2730" s="22">
        <f>COUNTIF(B:B,B2730)</f>
        <v>10</v>
      </c>
      <c r="I2730" t="str">
        <f>VLOOKUP(B2730,'controle 2022'!A:D,4,0)</f>
        <v>In dienst</v>
      </c>
    </row>
    <row r="2731" spans="1:9">
      <c r="A2731" s="45" t="s">
        <v>153</v>
      </c>
      <c r="B2731" s="27">
        <v>29821</v>
      </c>
      <c r="C2731" s="27" t="str">
        <f>VLOOKUP(B2731,chauffeurslijst!A:B,2,0)</f>
        <v>Mehman Doust Farhad</v>
      </c>
      <c r="D2731" s="81">
        <v>42822</v>
      </c>
      <c r="E2731" s="38" t="s">
        <v>2764</v>
      </c>
      <c r="F2731" s="38">
        <f t="shared" si="92"/>
        <v>3</v>
      </c>
      <c r="G2731" s="22">
        <f t="shared" si="93"/>
        <v>2017</v>
      </c>
      <c r="H2731" s="22">
        <f>COUNTIF(B:B,B2731)</f>
        <v>10</v>
      </c>
      <c r="I2731" t="str">
        <f>VLOOKUP(B2731,'controle 2022'!A:D,4,0)</f>
        <v>In dienst</v>
      </c>
    </row>
    <row r="2732" spans="1:9" ht="120">
      <c r="A2732" s="45" t="s">
        <v>14</v>
      </c>
      <c r="B2732" s="27">
        <v>29821</v>
      </c>
      <c r="C2732" s="27" t="str">
        <f>VLOOKUP(B2732,chauffeurslijst!A:B,2,0)</f>
        <v>Mehman Doust Farhad</v>
      </c>
      <c r="D2732" s="81">
        <v>42909</v>
      </c>
      <c r="E2732" s="38" t="s">
        <v>2765</v>
      </c>
      <c r="F2732" s="38">
        <f t="shared" si="92"/>
        <v>6</v>
      </c>
      <c r="G2732" s="22">
        <f t="shared" si="93"/>
        <v>2017</v>
      </c>
      <c r="H2732" s="22">
        <f>COUNTIF(B:B,B2732)</f>
        <v>10</v>
      </c>
      <c r="I2732" t="str">
        <f>VLOOKUP(B2732,'controle 2022'!A:D,4,0)</f>
        <v>In dienst</v>
      </c>
    </row>
    <row r="2733" spans="1:9" ht="30">
      <c r="A2733" s="45" t="s">
        <v>14</v>
      </c>
      <c r="B2733" s="27">
        <v>29821</v>
      </c>
      <c r="C2733" s="27" t="str">
        <f>VLOOKUP(B2733,chauffeurslijst!A:B,2,0)</f>
        <v>Mehman Doust Farhad</v>
      </c>
      <c r="D2733" s="81">
        <v>42912</v>
      </c>
      <c r="E2733" s="38" t="s">
        <v>2766</v>
      </c>
      <c r="F2733" s="38">
        <f t="shared" si="92"/>
        <v>6</v>
      </c>
      <c r="G2733" s="22">
        <f t="shared" si="93"/>
        <v>2017</v>
      </c>
      <c r="H2733" s="22">
        <f>COUNTIF(B:B,B2733)</f>
        <v>10</v>
      </c>
      <c r="I2733" t="str">
        <f>VLOOKUP(B2733,'controle 2022'!A:D,4,0)</f>
        <v>In dienst</v>
      </c>
    </row>
    <row r="2734" spans="1:9" ht="90">
      <c r="A2734" s="45" t="s">
        <v>14</v>
      </c>
      <c r="B2734" s="27">
        <v>29821</v>
      </c>
      <c r="C2734" s="27" t="str">
        <f>VLOOKUP(B2734,chauffeurslijst!A:B,2,0)</f>
        <v>Mehman Doust Farhad</v>
      </c>
      <c r="D2734" s="81">
        <v>42922</v>
      </c>
      <c r="E2734" s="38" t="s">
        <v>2767</v>
      </c>
      <c r="F2734" s="38">
        <f t="shared" si="92"/>
        <v>7</v>
      </c>
      <c r="G2734" s="22">
        <f t="shared" si="93"/>
        <v>2017</v>
      </c>
      <c r="H2734" s="22">
        <f>COUNTIF(B:B,B2734)</f>
        <v>10</v>
      </c>
      <c r="I2734" t="str">
        <f>VLOOKUP(B2734,'controle 2022'!A:D,4,0)</f>
        <v>In dienst</v>
      </c>
    </row>
    <row r="2735" spans="1:9">
      <c r="A2735" s="45" t="s">
        <v>14</v>
      </c>
      <c r="B2735" s="27">
        <v>29821</v>
      </c>
      <c r="C2735" s="27" t="str">
        <f>VLOOKUP(B2735,chauffeurslijst!A:B,2,0)</f>
        <v>Mehman Doust Farhad</v>
      </c>
      <c r="D2735" s="81">
        <v>42930</v>
      </c>
      <c r="E2735" s="38" t="s">
        <v>2768</v>
      </c>
      <c r="F2735" s="38">
        <f t="shared" si="92"/>
        <v>7</v>
      </c>
      <c r="G2735" s="22">
        <f t="shared" si="93"/>
        <v>2017</v>
      </c>
      <c r="H2735" s="22">
        <f>COUNTIF(B:B,B2735)</f>
        <v>10</v>
      </c>
      <c r="I2735" t="str">
        <f>VLOOKUP(B2735,'controle 2022'!A:D,4,0)</f>
        <v>In dienst</v>
      </c>
    </row>
    <row r="2736" spans="1:9" ht="30">
      <c r="A2736" s="45" t="s">
        <v>14</v>
      </c>
      <c r="B2736" s="27">
        <v>29821</v>
      </c>
      <c r="C2736" s="27" t="str">
        <f>VLOOKUP(B2736,[1]chauffeurslijst!A:B,2,0)</f>
        <v>Mehman Doust Farhad</v>
      </c>
      <c r="D2736" s="81">
        <v>44104</v>
      </c>
      <c r="E2736" s="41" t="s">
        <v>2769</v>
      </c>
      <c r="F2736" s="38">
        <f t="shared" si="92"/>
        <v>9</v>
      </c>
      <c r="G2736" s="22">
        <f t="shared" si="93"/>
        <v>2020</v>
      </c>
      <c r="H2736" s="22">
        <f>COUNTIF(B:B,B2736)</f>
        <v>10</v>
      </c>
      <c r="I2736" t="str">
        <f>VLOOKUP(B2736,'controle 2022'!A:D,4,0)</f>
        <v>In dienst</v>
      </c>
    </row>
    <row r="2737" spans="1:9">
      <c r="A2737" s="45" t="s">
        <v>38</v>
      </c>
      <c r="B2737" s="27">
        <v>29909</v>
      </c>
      <c r="C2737" s="27" t="str">
        <f>VLOOKUP(B2737,chauffeurslijst!A:B,2,0)</f>
        <v>Lenders Ellen</v>
      </c>
      <c r="D2737" s="81">
        <v>42368</v>
      </c>
      <c r="E2737" s="35" t="s">
        <v>2770</v>
      </c>
      <c r="F2737" s="38">
        <f t="shared" si="92"/>
        <v>12</v>
      </c>
      <c r="G2737" s="22">
        <f t="shared" si="93"/>
        <v>2015</v>
      </c>
      <c r="H2737" s="22">
        <f>COUNTIF(B:B,B2737)</f>
        <v>2</v>
      </c>
      <c r="I2737" t="str">
        <f>VLOOKUP(B2737,'controle 2022'!A:D,4,0)</f>
        <v>In dienst</v>
      </c>
    </row>
    <row r="2738" spans="1:9" ht="30">
      <c r="A2738" s="45" t="s">
        <v>2586</v>
      </c>
      <c r="B2738" s="27">
        <v>29909</v>
      </c>
      <c r="C2738" s="27" t="str">
        <f>VLOOKUP(B2738,chauffeurslijst!A:B,2,0)</f>
        <v>Lenders Ellen</v>
      </c>
      <c r="D2738" s="81">
        <v>42390</v>
      </c>
      <c r="E2738" s="35" t="s">
        <v>2771</v>
      </c>
      <c r="F2738" s="38">
        <f t="shared" si="92"/>
        <v>1</v>
      </c>
      <c r="G2738" s="22">
        <f t="shared" si="93"/>
        <v>2016</v>
      </c>
      <c r="H2738" s="22">
        <f>COUNTIF(B:B,B2738)</f>
        <v>2</v>
      </c>
      <c r="I2738" t="str">
        <f>VLOOKUP(B2738,'controle 2022'!A:D,4,0)</f>
        <v>In dienst</v>
      </c>
    </row>
    <row r="2739" spans="1:9">
      <c r="A2739" s="47" t="s">
        <v>23</v>
      </c>
      <c r="B2739" s="27">
        <v>29954</v>
      </c>
      <c r="C2739" s="27" t="str">
        <f>VLOOKUP(B2739,chauffeurslijst!A:B,2,0)</f>
        <v>Vanderstede Christoph</v>
      </c>
      <c r="D2739" s="81">
        <v>42173</v>
      </c>
      <c r="E2739" s="38" t="s">
        <v>2772</v>
      </c>
      <c r="F2739" s="38">
        <f t="shared" si="92"/>
        <v>6</v>
      </c>
      <c r="G2739" s="22">
        <f t="shared" si="93"/>
        <v>2015</v>
      </c>
      <c r="H2739" s="22">
        <f>COUNTIF(B:B,B2739)</f>
        <v>11</v>
      </c>
      <c r="I2739" t="str">
        <f>VLOOKUP(B2739,'controle 2022'!A:D,4,0)</f>
        <v>In dienst</v>
      </c>
    </row>
    <row r="2740" spans="1:9">
      <c r="A2740" s="45" t="s">
        <v>65</v>
      </c>
      <c r="B2740" s="27">
        <v>29954</v>
      </c>
      <c r="C2740" s="27" t="str">
        <f>VLOOKUP(B2740,chauffeurslijst!A:B,2,0)</f>
        <v>Vanderstede Christoph</v>
      </c>
      <c r="D2740" s="81">
        <v>42173</v>
      </c>
      <c r="E2740" s="38" t="s">
        <v>2772</v>
      </c>
      <c r="F2740" s="38">
        <f t="shared" si="92"/>
        <v>6</v>
      </c>
      <c r="G2740" s="22">
        <f t="shared" si="93"/>
        <v>2015</v>
      </c>
      <c r="H2740" s="22">
        <f>COUNTIF(B:B,B2740)</f>
        <v>11</v>
      </c>
      <c r="I2740" t="str">
        <f>VLOOKUP(B2740,'controle 2022'!A:D,4,0)</f>
        <v>In dienst</v>
      </c>
    </row>
    <row r="2741" spans="1:9">
      <c r="A2741" s="45" t="s">
        <v>2586</v>
      </c>
      <c r="B2741" s="27">
        <v>29954</v>
      </c>
      <c r="C2741" s="27" t="str">
        <f>VLOOKUP(B2741,chauffeurslijst!A:B,2,0)</f>
        <v>Vanderstede Christoph</v>
      </c>
      <c r="D2741" s="81">
        <v>42389</v>
      </c>
      <c r="E2741" s="38" t="s">
        <v>2773</v>
      </c>
      <c r="F2741" s="38">
        <f t="shared" si="92"/>
        <v>1</v>
      </c>
      <c r="G2741" s="22">
        <f t="shared" si="93"/>
        <v>2016</v>
      </c>
      <c r="H2741" s="22">
        <f>COUNTIF(B:B,B2741)</f>
        <v>11</v>
      </c>
      <c r="I2741" t="str">
        <f>VLOOKUP(B2741,'controle 2022'!A:D,4,0)</f>
        <v>In dienst</v>
      </c>
    </row>
    <row r="2742" spans="1:9" ht="30">
      <c r="A2742" s="45" t="s">
        <v>199</v>
      </c>
      <c r="B2742" s="27">
        <v>29954</v>
      </c>
      <c r="C2742" s="27" t="str">
        <f>VLOOKUP(B2742,chauffeurslijst!A:B,2,0)</f>
        <v>Vanderstede Christoph</v>
      </c>
      <c r="D2742" s="81">
        <v>42429</v>
      </c>
      <c r="E2742" s="38" t="s">
        <v>2774</v>
      </c>
      <c r="F2742" s="38">
        <f t="shared" si="92"/>
        <v>2</v>
      </c>
      <c r="G2742" s="22">
        <f t="shared" si="93"/>
        <v>2016</v>
      </c>
      <c r="H2742" s="22">
        <f>COUNTIF(B:B,B2742)</f>
        <v>11</v>
      </c>
      <c r="I2742" t="str">
        <f>VLOOKUP(B2742,'controle 2022'!A:D,4,0)</f>
        <v>In dienst</v>
      </c>
    </row>
    <row r="2743" spans="1:9">
      <c r="A2743" s="45" t="s">
        <v>199</v>
      </c>
      <c r="B2743" s="27">
        <v>29954</v>
      </c>
      <c r="C2743" s="27" t="str">
        <f>VLOOKUP(B2743,chauffeurslijst!A:B,2,0)</f>
        <v>Vanderstede Christoph</v>
      </c>
      <c r="D2743" s="81">
        <v>42429</v>
      </c>
      <c r="E2743" s="38" t="s">
        <v>2775</v>
      </c>
      <c r="F2743" s="38">
        <f t="shared" si="92"/>
        <v>2</v>
      </c>
      <c r="G2743" s="22">
        <f t="shared" si="93"/>
        <v>2016</v>
      </c>
      <c r="H2743" s="22">
        <f>COUNTIF(B:B,B2743)</f>
        <v>11</v>
      </c>
      <c r="I2743" t="str">
        <f>VLOOKUP(B2743,'controle 2022'!A:D,4,0)</f>
        <v>In dienst</v>
      </c>
    </row>
    <row r="2744" spans="1:9">
      <c r="A2744" s="45" t="s">
        <v>9</v>
      </c>
      <c r="B2744" s="27">
        <v>29954</v>
      </c>
      <c r="C2744" s="27" t="str">
        <f>VLOOKUP(B2744,chauffeurslijst!A:B,2,0)</f>
        <v>Vanderstede Christoph</v>
      </c>
      <c r="D2744" s="81">
        <v>42571</v>
      </c>
      <c r="E2744" s="38" t="s">
        <v>2776</v>
      </c>
      <c r="F2744" s="38">
        <f t="shared" si="92"/>
        <v>7</v>
      </c>
      <c r="G2744" s="22">
        <f t="shared" si="93"/>
        <v>2016</v>
      </c>
      <c r="H2744" s="22">
        <f>COUNTIF(B:B,B2744)</f>
        <v>11</v>
      </c>
      <c r="I2744" t="str">
        <f>VLOOKUP(B2744,'controle 2022'!A:D,4,0)</f>
        <v>In dienst</v>
      </c>
    </row>
    <row r="2745" spans="1:9">
      <c r="A2745" s="45" t="s">
        <v>199</v>
      </c>
      <c r="B2745" s="27">
        <v>29954</v>
      </c>
      <c r="C2745" s="27" t="str">
        <f>VLOOKUP(B2745,chauffeurslijst!A:B,2,0)</f>
        <v>Vanderstede Christoph</v>
      </c>
      <c r="D2745" s="81">
        <v>42649</v>
      </c>
      <c r="E2745" s="38" t="s">
        <v>2777</v>
      </c>
      <c r="F2745" s="38">
        <f t="shared" si="92"/>
        <v>10</v>
      </c>
      <c r="G2745" s="22">
        <f t="shared" si="93"/>
        <v>2016</v>
      </c>
      <c r="H2745" s="22">
        <f>COUNTIF(B:B,B2745)</f>
        <v>11</v>
      </c>
      <c r="I2745" t="str">
        <f>VLOOKUP(B2745,'controle 2022'!A:D,4,0)</f>
        <v>In dienst</v>
      </c>
    </row>
    <row r="2746" spans="1:9">
      <c r="A2746" s="45" t="s">
        <v>9</v>
      </c>
      <c r="B2746" s="27">
        <v>29954</v>
      </c>
      <c r="C2746" s="27" t="str">
        <f>VLOOKUP(B2746,chauffeurslijst!A:B,2,0)</f>
        <v>Vanderstede Christoph</v>
      </c>
      <c r="D2746" s="81">
        <v>42759</v>
      </c>
      <c r="E2746" s="38" t="s">
        <v>81</v>
      </c>
      <c r="F2746" s="38">
        <f t="shared" si="92"/>
        <v>1</v>
      </c>
      <c r="G2746" s="22">
        <f t="shared" si="93"/>
        <v>2017</v>
      </c>
      <c r="H2746" s="22">
        <f>COUNTIF(B:B,B2746)</f>
        <v>11</v>
      </c>
      <c r="I2746" t="str">
        <f>VLOOKUP(B2746,'controle 2022'!A:D,4,0)</f>
        <v>In dienst</v>
      </c>
    </row>
    <row r="2747" spans="1:9" ht="30">
      <c r="A2747" s="45" t="s">
        <v>27</v>
      </c>
      <c r="B2747" s="27">
        <v>29954</v>
      </c>
      <c r="C2747" s="27" t="str">
        <f>VLOOKUP(B2747,chauffeurslijst!A:B,2,0)</f>
        <v>Vanderstede Christoph</v>
      </c>
      <c r="D2747" s="81">
        <v>42913</v>
      </c>
      <c r="E2747" s="38" t="s">
        <v>2778</v>
      </c>
      <c r="F2747" s="38">
        <f t="shared" si="92"/>
        <v>6</v>
      </c>
      <c r="G2747" s="22">
        <f t="shared" si="93"/>
        <v>2017</v>
      </c>
      <c r="H2747" s="22">
        <f>COUNTIF(B:B,B2747)</f>
        <v>11</v>
      </c>
      <c r="I2747" t="str">
        <f>VLOOKUP(B2747,'controle 2022'!A:D,4,0)</f>
        <v>In dienst</v>
      </c>
    </row>
    <row r="2748" spans="1:9" ht="45">
      <c r="A2748" s="45" t="s">
        <v>27</v>
      </c>
      <c r="B2748" s="27">
        <v>29954</v>
      </c>
      <c r="C2748" s="27" t="str">
        <f>VLOOKUP(B2748,chauffeurslijst!A:B,2,0)</f>
        <v>Vanderstede Christoph</v>
      </c>
      <c r="D2748" s="81">
        <v>43488</v>
      </c>
      <c r="E2748" s="38" t="s">
        <v>2779</v>
      </c>
      <c r="F2748" s="38">
        <f t="shared" si="92"/>
        <v>1</v>
      </c>
      <c r="G2748" s="22">
        <f t="shared" si="93"/>
        <v>2019</v>
      </c>
      <c r="H2748" s="22">
        <f>COUNTIF(B:B,B2748)</f>
        <v>11</v>
      </c>
      <c r="I2748" t="str">
        <f>VLOOKUP(B2748,'controle 2022'!A:D,4,0)</f>
        <v>In dienst</v>
      </c>
    </row>
    <row r="2749" spans="1:9" ht="90">
      <c r="A2749" s="45" t="s">
        <v>27</v>
      </c>
      <c r="B2749" s="27">
        <v>29954</v>
      </c>
      <c r="C2749" s="27" t="str">
        <f>VLOOKUP(B2749,chauffeurslijst!A:B,2,0)</f>
        <v>Vanderstede Christoph</v>
      </c>
      <c r="D2749" s="81">
        <v>43651</v>
      </c>
      <c r="E2749" s="38" t="s">
        <v>2780</v>
      </c>
      <c r="F2749" s="38">
        <f t="shared" si="92"/>
        <v>7</v>
      </c>
      <c r="G2749" s="22">
        <f t="shared" si="93"/>
        <v>2019</v>
      </c>
      <c r="H2749" s="22">
        <f>COUNTIF(B:B,B2749)</f>
        <v>11</v>
      </c>
      <c r="I2749" t="str">
        <f>VLOOKUP(B2749,'controle 2022'!A:D,4,0)</f>
        <v>In dienst</v>
      </c>
    </row>
    <row r="2750" spans="1:9" ht="30">
      <c r="A2750" s="45" t="s">
        <v>77</v>
      </c>
      <c r="B2750" s="27">
        <v>30119</v>
      </c>
      <c r="C2750" s="27" t="str">
        <f>VLOOKUP(B2750,chauffeurslijst!A:B,2,0)</f>
        <v>Haerens Tom</v>
      </c>
      <c r="D2750" s="81">
        <v>42226</v>
      </c>
      <c r="E2750" s="38" t="s">
        <v>2781</v>
      </c>
      <c r="F2750" s="38">
        <f t="shared" si="92"/>
        <v>8</v>
      </c>
      <c r="G2750" s="22">
        <f t="shared" si="93"/>
        <v>2015</v>
      </c>
      <c r="H2750" s="22">
        <f>COUNTIF(B:B,B2750)</f>
        <v>5</v>
      </c>
      <c r="I2750" t="str">
        <f>VLOOKUP(B2750,'controle 2022'!A:D,4,0)</f>
        <v>In dienst</v>
      </c>
    </row>
    <row r="2751" spans="1:9">
      <c r="A2751" s="45" t="s">
        <v>77</v>
      </c>
      <c r="B2751" s="27">
        <v>30119</v>
      </c>
      <c r="C2751" s="27" t="str">
        <f>VLOOKUP(B2751,chauffeurslijst!A:B,2,0)</f>
        <v>Haerens Tom</v>
      </c>
      <c r="D2751" s="81">
        <v>42228</v>
      </c>
      <c r="E2751" s="38" t="s">
        <v>2782</v>
      </c>
      <c r="F2751" s="38">
        <f t="shared" ref="F2751:F2814" si="94">MONTH(D2751)</f>
        <v>8</v>
      </c>
      <c r="G2751" s="22">
        <f t="shared" ref="G2751:G2814" si="95">YEAR(D2751)</f>
        <v>2015</v>
      </c>
      <c r="H2751" s="22">
        <f>COUNTIF(B:B,B2751)</f>
        <v>5</v>
      </c>
      <c r="I2751" t="str">
        <f>VLOOKUP(B2751,'controle 2022'!A:D,4,0)</f>
        <v>In dienst</v>
      </c>
    </row>
    <row r="2752" spans="1:9">
      <c r="A2752" s="45" t="s">
        <v>2586</v>
      </c>
      <c r="B2752" s="27">
        <v>30119</v>
      </c>
      <c r="C2752" s="27" t="str">
        <f>VLOOKUP(B2752,chauffeurslijst!A:B,2,0)</f>
        <v>Haerens Tom</v>
      </c>
      <c r="D2752" s="81">
        <v>42423</v>
      </c>
      <c r="E2752" s="38" t="s">
        <v>2783</v>
      </c>
      <c r="F2752" s="38">
        <f t="shared" si="94"/>
        <v>2</v>
      </c>
      <c r="G2752" s="22">
        <f t="shared" si="95"/>
        <v>2016</v>
      </c>
      <c r="H2752" s="22">
        <f>COUNTIF(B:B,B2752)</f>
        <v>5</v>
      </c>
      <c r="I2752" t="str">
        <f>VLOOKUP(B2752,'controle 2022'!A:D,4,0)</f>
        <v>In dienst</v>
      </c>
    </row>
    <row r="2753" spans="1:9">
      <c r="A2753" s="45" t="s">
        <v>14</v>
      </c>
      <c r="B2753" s="27">
        <v>30119</v>
      </c>
      <c r="C2753" s="27" t="str">
        <f>VLOOKUP(B2753,chauffeurslijst!A:B,2,0)</f>
        <v>Haerens Tom</v>
      </c>
      <c r="D2753" s="81">
        <v>42593</v>
      </c>
      <c r="E2753" s="38" t="s">
        <v>2784</v>
      </c>
      <c r="F2753" s="38">
        <f t="shared" si="94"/>
        <v>8</v>
      </c>
      <c r="G2753" s="22">
        <f t="shared" si="95"/>
        <v>2016</v>
      </c>
      <c r="H2753" s="22">
        <f>COUNTIF(B:B,B2753)</f>
        <v>5</v>
      </c>
      <c r="I2753" t="str">
        <f>VLOOKUP(B2753,'controle 2022'!A:D,4,0)</f>
        <v>In dienst</v>
      </c>
    </row>
    <row r="2754" spans="1:9">
      <c r="A2754" s="45" t="s">
        <v>14</v>
      </c>
      <c r="B2754" s="27">
        <v>30119</v>
      </c>
      <c r="C2754" s="27" t="str">
        <f>VLOOKUP(B2754,chauffeurslijst!A:B,2,0)</f>
        <v>Haerens Tom</v>
      </c>
      <c r="D2754" s="81">
        <v>43063</v>
      </c>
      <c r="E2754" s="38" t="s">
        <v>2785</v>
      </c>
      <c r="F2754" s="38">
        <f t="shared" si="94"/>
        <v>11</v>
      </c>
      <c r="G2754" s="22">
        <f t="shared" si="95"/>
        <v>2017</v>
      </c>
      <c r="H2754" s="22">
        <f>COUNTIF(B:B,B2754)</f>
        <v>5</v>
      </c>
      <c r="I2754" t="str">
        <f>VLOOKUP(B2754,'controle 2022'!A:D,4,0)</f>
        <v>In dienst</v>
      </c>
    </row>
    <row r="2755" spans="1:9">
      <c r="A2755" s="45" t="s">
        <v>14</v>
      </c>
      <c r="B2755" s="27">
        <v>30121</v>
      </c>
      <c r="C2755" s="27" t="str">
        <f>VLOOKUP(B2755,chauffeurslijst!A:B,2,0)</f>
        <v>Simons Andreas</v>
      </c>
      <c r="D2755" s="81">
        <v>42229</v>
      </c>
      <c r="E2755" s="38" t="s">
        <v>2786</v>
      </c>
      <c r="F2755" s="38">
        <f t="shared" si="94"/>
        <v>8</v>
      </c>
      <c r="G2755" s="22">
        <f t="shared" si="95"/>
        <v>2015</v>
      </c>
      <c r="H2755" s="22">
        <f>COUNTIF(B:B,B2755)</f>
        <v>12</v>
      </c>
      <c r="I2755" t="str">
        <f>VLOOKUP(B2755,'controle 2022'!A:D,4,0)</f>
        <v>In dienst</v>
      </c>
    </row>
    <row r="2756" spans="1:9" ht="30">
      <c r="A2756" s="45" t="s">
        <v>14</v>
      </c>
      <c r="B2756" s="27">
        <v>30121</v>
      </c>
      <c r="C2756" s="27" t="str">
        <f>VLOOKUP(B2756,chauffeurslijst!A:B,2,0)</f>
        <v>Simons Andreas</v>
      </c>
      <c r="D2756" s="81">
        <v>42290</v>
      </c>
      <c r="E2756" s="38" t="s">
        <v>2787</v>
      </c>
      <c r="F2756" s="38">
        <f t="shared" si="94"/>
        <v>10</v>
      </c>
      <c r="G2756" s="22">
        <f t="shared" si="95"/>
        <v>2015</v>
      </c>
      <c r="H2756" s="22">
        <f>COUNTIF(B:B,B2756)</f>
        <v>12</v>
      </c>
      <c r="I2756" t="str">
        <f>VLOOKUP(B2756,'controle 2022'!A:D,4,0)</f>
        <v>In dienst</v>
      </c>
    </row>
    <row r="2757" spans="1:9" ht="30">
      <c r="A2757" s="45" t="s">
        <v>14</v>
      </c>
      <c r="B2757" s="27">
        <v>30121</v>
      </c>
      <c r="C2757" s="27" t="str">
        <f>VLOOKUP(B2757,chauffeurslijst!A:B,2,0)</f>
        <v>Simons Andreas</v>
      </c>
      <c r="D2757" s="81">
        <v>42409</v>
      </c>
      <c r="E2757" s="38" t="s">
        <v>2788</v>
      </c>
      <c r="F2757" s="38">
        <f t="shared" si="94"/>
        <v>2</v>
      </c>
      <c r="G2757" s="22">
        <f t="shared" si="95"/>
        <v>2016</v>
      </c>
      <c r="H2757" s="22">
        <f>COUNTIF(B:B,B2757)</f>
        <v>12</v>
      </c>
      <c r="I2757" t="str">
        <f>VLOOKUP(B2757,'controle 2022'!A:D,4,0)</f>
        <v>In dienst</v>
      </c>
    </row>
    <row r="2758" spans="1:9" ht="45">
      <c r="A2758" s="45" t="s">
        <v>2586</v>
      </c>
      <c r="B2758" s="27">
        <v>30121</v>
      </c>
      <c r="C2758" s="27" t="str">
        <f>VLOOKUP(B2758,chauffeurslijst!A:B,2,0)</f>
        <v>Simons Andreas</v>
      </c>
      <c r="D2758" s="81">
        <v>42424</v>
      </c>
      <c r="E2758" s="38" t="s">
        <v>2789</v>
      </c>
      <c r="F2758" s="38">
        <f t="shared" si="94"/>
        <v>2</v>
      </c>
      <c r="G2758" s="22">
        <f t="shared" si="95"/>
        <v>2016</v>
      </c>
      <c r="H2758" s="22">
        <f>COUNTIF(B:B,B2758)</f>
        <v>12</v>
      </c>
      <c r="I2758" t="str">
        <f>VLOOKUP(B2758,'controle 2022'!A:D,4,0)</f>
        <v>In dienst</v>
      </c>
    </row>
    <row r="2759" spans="1:9">
      <c r="A2759" s="45" t="s">
        <v>14</v>
      </c>
      <c r="B2759" s="27">
        <v>30121</v>
      </c>
      <c r="C2759" s="27" t="str">
        <f>VLOOKUP(B2759,chauffeurslijst!A:B,2,0)</f>
        <v>Simons Andreas</v>
      </c>
      <c r="D2759" s="81">
        <v>42493</v>
      </c>
      <c r="E2759" s="38" t="s">
        <v>2790</v>
      </c>
      <c r="F2759" s="38">
        <f t="shared" si="94"/>
        <v>5</v>
      </c>
      <c r="G2759" s="22">
        <f t="shared" si="95"/>
        <v>2016</v>
      </c>
      <c r="H2759" s="22">
        <f>COUNTIF(B:B,B2759)</f>
        <v>12</v>
      </c>
      <c r="I2759" t="str">
        <f>VLOOKUP(B2759,'controle 2022'!A:D,4,0)</f>
        <v>In dienst</v>
      </c>
    </row>
    <row r="2760" spans="1:9">
      <c r="A2760" s="45" t="s">
        <v>14</v>
      </c>
      <c r="B2760" s="27">
        <v>30121</v>
      </c>
      <c r="C2760" s="27" t="str">
        <f>VLOOKUP(B2760,chauffeurslijst!A:B,2,0)</f>
        <v>Simons Andreas</v>
      </c>
      <c r="D2760" s="81">
        <v>42662</v>
      </c>
      <c r="E2760" s="38" t="s">
        <v>2791</v>
      </c>
      <c r="F2760" s="38">
        <f t="shared" si="94"/>
        <v>10</v>
      </c>
      <c r="G2760" s="22">
        <f t="shared" si="95"/>
        <v>2016</v>
      </c>
      <c r="H2760" s="22">
        <f>COUNTIF(B:B,B2760)</f>
        <v>12</v>
      </c>
      <c r="I2760" t="str">
        <f>VLOOKUP(B2760,'controle 2022'!A:D,4,0)</f>
        <v>In dienst</v>
      </c>
    </row>
    <row r="2761" spans="1:9" ht="60">
      <c r="A2761" s="45" t="s">
        <v>14</v>
      </c>
      <c r="B2761" s="27">
        <v>30121</v>
      </c>
      <c r="C2761" s="27" t="str">
        <f>VLOOKUP(B2761,chauffeurslijst!A:B,2,0)</f>
        <v>Simons Andreas</v>
      </c>
      <c r="D2761" s="81">
        <v>42668</v>
      </c>
      <c r="E2761" s="38" t="s">
        <v>2792</v>
      </c>
      <c r="F2761" s="38">
        <f t="shared" si="94"/>
        <v>10</v>
      </c>
      <c r="G2761" s="22">
        <f t="shared" si="95"/>
        <v>2016</v>
      </c>
      <c r="H2761" s="22">
        <f>COUNTIF(B:B,B2761)</f>
        <v>12</v>
      </c>
      <c r="I2761" t="str">
        <f>VLOOKUP(B2761,'controle 2022'!A:D,4,0)</f>
        <v>In dienst</v>
      </c>
    </row>
    <row r="2762" spans="1:9">
      <c r="A2762" s="45" t="s">
        <v>14</v>
      </c>
      <c r="B2762" s="27">
        <v>30121</v>
      </c>
      <c r="C2762" s="27" t="str">
        <f>VLOOKUP(B2762,chauffeurslijst!A:B,2,0)</f>
        <v>Simons Andreas</v>
      </c>
      <c r="D2762" s="81">
        <v>43109</v>
      </c>
      <c r="E2762" s="38" t="s">
        <v>2793</v>
      </c>
      <c r="F2762" s="38">
        <f t="shared" si="94"/>
        <v>1</v>
      </c>
      <c r="G2762" s="22">
        <f t="shared" si="95"/>
        <v>2018</v>
      </c>
      <c r="H2762" s="22">
        <f>COUNTIF(B:B,B2762)</f>
        <v>12</v>
      </c>
      <c r="I2762" t="str">
        <f>VLOOKUP(B2762,'controle 2022'!A:D,4,0)</f>
        <v>In dienst</v>
      </c>
    </row>
    <row r="2763" spans="1:9" ht="30">
      <c r="A2763" s="45" t="s">
        <v>77</v>
      </c>
      <c r="B2763" s="27">
        <v>30121</v>
      </c>
      <c r="C2763" s="27" t="str">
        <f>VLOOKUP(B2763,chauffeurslijst!A:B,2,0)</f>
        <v>Simons Andreas</v>
      </c>
      <c r="D2763" s="81">
        <v>43222</v>
      </c>
      <c r="E2763" s="38" t="s">
        <v>2794</v>
      </c>
      <c r="F2763" s="38">
        <f t="shared" si="94"/>
        <v>5</v>
      </c>
      <c r="G2763" s="22">
        <f t="shared" si="95"/>
        <v>2018</v>
      </c>
      <c r="H2763" s="22">
        <f>COUNTIF(B:B,B2763)</f>
        <v>12</v>
      </c>
      <c r="I2763" t="str">
        <f>VLOOKUP(B2763,'controle 2022'!A:D,4,0)</f>
        <v>In dienst</v>
      </c>
    </row>
    <row r="2764" spans="1:9" ht="30">
      <c r="A2764" s="45" t="s">
        <v>25</v>
      </c>
      <c r="B2764" s="27">
        <v>30121</v>
      </c>
      <c r="C2764" s="27" t="str">
        <f>VLOOKUP(B2764,chauffeurslijst!A:B,2,0)</f>
        <v>Simons Andreas</v>
      </c>
      <c r="D2764" s="81">
        <v>43416</v>
      </c>
      <c r="E2764" s="37" t="s">
        <v>2795</v>
      </c>
      <c r="F2764" s="38">
        <f t="shared" si="94"/>
        <v>11</v>
      </c>
      <c r="G2764" s="22">
        <f t="shared" si="95"/>
        <v>2018</v>
      </c>
      <c r="H2764" s="22">
        <f>COUNTIF(B:B,B2764)</f>
        <v>12</v>
      </c>
      <c r="I2764" t="str">
        <f>VLOOKUP(B2764,'controle 2022'!A:D,4,0)</f>
        <v>In dienst</v>
      </c>
    </row>
    <row r="2765" spans="1:9">
      <c r="A2765" s="45" t="s">
        <v>252</v>
      </c>
      <c r="B2765" s="27">
        <v>30121</v>
      </c>
      <c r="C2765" s="27" t="s">
        <v>2796</v>
      </c>
      <c r="D2765" s="81">
        <v>45622</v>
      </c>
      <c r="E2765" s="38" t="s">
        <v>2797</v>
      </c>
      <c r="F2765" s="38">
        <f t="shared" si="94"/>
        <v>11</v>
      </c>
      <c r="G2765" s="22">
        <f t="shared" si="95"/>
        <v>2024</v>
      </c>
      <c r="H2765" s="22">
        <f>COUNTIF(B:B,B2765)</f>
        <v>12</v>
      </c>
      <c r="I2765" t="str">
        <f>VLOOKUP(B2765,'controle 2022'!A:D,4,0)</f>
        <v>In dienst</v>
      </c>
    </row>
    <row r="2766" spans="1:9">
      <c r="A2766" s="45" t="s">
        <v>2798</v>
      </c>
      <c r="B2766" s="27">
        <v>30121</v>
      </c>
      <c r="C2766" s="27" t="s">
        <v>2799</v>
      </c>
      <c r="D2766" s="81">
        <v>45813</v>
      </c>
      <c r="E2766" s="38" t="s">
        <v>2800</v>
      </c>
      <c r="F2766" s="38">
        <f t="shared" si="94"/>
        <v>6</v>
      </c>
      <c r="G2766" s="22">
        <f t="shared" si="95"/>
        <v>2025</v>
      </c>
      <c r="H2766" s="22">
        <f>COUNTIF(B:B,B2766)</f>
        <v>12</v>
      </c>
      <c r="I2766" t="str">
        <f>VLOOKUP(B2766,'controle 2022'!A:D,4,0)</f>
        <v>In dienst</v>
      </c>
    </row>
    <row r="2767" spans="1:9">
      <c r="A2767" s="45" t="s">
        <v>2586</v>
      </c>
      <c r="B2767" s="27">
        <v>30182</v>
      </c>
      <c r="C2767" s="27" t="str">
        <f>VLOOKUP(B2767,chauffeurslijst!A:B,2,0)</f>
        <v>Beirnaert Rudy</v>
      </c>
      <c r="D2767" s="81">
        <v>42454</v>
      </c>
      <c r="E2767" s="38" t="s">
        <v>2801</v>
      </c>
      <c r="F2767" s="38">
        <f t="shared" si="94"/>
        <v>3</v>
      </c>
      <c r="G2767" s="22">
        <f t="shared" si="95"/>
        <v>2016</v>
      </c>
      <c r="H2767" s="22">
        <f>COUNTIF(B:B,B2767)</f>
        <v>4</v>
      </c>
      <c r="I2767" t="str">
        <f>VLOOKUP(B2767,'controle 2022'!A:D,4,0)</f>
        <v>In dienst</v>
      </c>
    </row>
    <row r="2768" spans="1:9">
      <c r="A2768" s="45" t="s">
        <v>14</v>
      </c>
      <c r="B2768" s="27">
        <v>30182</v>
      </c>
      <c r="C2768" s="27" t="str">
        <f>VLOOKUP(B2768,chauffeurslijst!A:B,2,0)</f>
        <v>Beirnaert Rudy</v>
      </c>
      <c r="D2768" s="81">
        <v>42493</v>
      </c>
      <c r="E2768" s="38" t="s">
        <v>2802</v>
      </c>
      <c r="F2768" s="38">
        <f t="shared" si="94"/>
        <v>5</v>
      </c>
      <c r="G2768" s="22">
        <f t="shared" si="95"/>
        <v>2016</v>
      </c>
      <c r="H2768" s="22">
        <f>COUNTIF(B:B,B2768)</f>
        <v>4</v>
      </c>
      <c r="I2768" t="str">
        <f>VLOOKUP(B2768,'controle 2022'!A:D,4,0)</f>
        <v>In dienst</v>
      </c>
    </row>
    <row r="2769" spans="1:9">
      <c r="A2769" s="45" t="s">
        <v>1184</v>
      </c>
      <c r="B2769" s="27">
        <v>30182</v>
      </c>
      <c r="C2769" s="27" t="str">
        <f>VLOOKUP(B2769,chauffeurslijst!A:B,2,0)</f>
        <v>Beirnaert Rudy</v>
      </c>
      <c r="D2769" s="81">
        <v>42556</v>
      </c>
      <c r="E2769" s="38" t="s">
        <v>2803</v>
      </c>
      <c r="F2769" s="38">
        <f t="shared" si="94"/>
        <v>7</v>
      </c>
      <c r="G2769" s="22">
        <f t="shared" si="95"/>
        <v>2016</v>
      </c>
      <c r="H2769" s="22">
        <f>COUNTIF(B:B,B2769)</f>
        <v>4</v>
      </c>
      <c r="I2769" t="str">
        <f>VLOOKUP(B2769,'controle 2022'!A:D,4,0)</f>
        <v>In dienst</v>
      </c>
    </row>
    <row r="2770" spans="1:9">
      <c r="A2770" s="45" t="s">
        <v>14</v>
      </c>
      <c r="B2770" s="27">
        <v>30182</v>
      </c>
      <c r="C2770" s="27" t="str">
        <f>VLOOKUP(B2770,chauffeurslijst!A:B,2,0)</f>
        <v>Beirnaert Rudy</v>
      </c>
      <c r="D2770" s="81">
        <v>42592</v>
      </c>
      <c r="E2770" s="38" t="s">
        <v>2804</v>
      </c>
      <c r="F2770" s="38">
        <f t="shared" si="94"/>
        <v>8</v>
      </c>
      <c r="G2770" s="22">
        <f t="shared" si="95"/>
        <v>2016</v>
      </c>
      <c r="H2770" s="22">
        <f>COUNTIF(B:B,B2770)</f>
        <v>4</v>
      </c>
      <c r="I2770" t="str">
        <f>VLOOKUP(B2770,'controle 2022'!A:D,4,0)</f>
        <v>In dienst</v>
      </c>
    </row>
    <row r="2771" spans="1:9">
      <c r="A2771" s="45" t="s">
        <v>2586</v>
      </c>
      <c r="B2771" s="27">
        <v>30246</v>
      </c>
      <c r="C2771" s="27" t="str">
        <f>VLOOKUP(B2771,chauffeurslijst!A:B,2,0)</f>
        <v>Garrez Frank</v>
      </c>
      <c r="D2771" s="81">
        <v>42474</v>
      </c>
      <c r="E2771" s="38" t="s">
        <v>2805</v>
      </c>
      <c r="F2771" s="38">
        <f t="shared" si="94"/>
        <v>4</v>
      </c>
      <c r="G2771" s="22">
        <f t="shared" si="95"/>
        <v>2016</v>
      </c>
      <c r="H2771" s="22">
        <f>COUNTIF(B:B,B2771)</f>
        <v>13</v>
      </c>
      <c r="I2771" t="str">
        <f>VLOOKUP(B2771,'controle 2022'!A:D,4,0)</f>
        <v>In dienst</v>
      </c>
    </row>
    <row r="2772" spans="1:9" ht="30">
      <c r="A2772" s="47" t="s">
        <v>23</v>
      </c>
      <c r="B2772" s="27">
        <v>30246</v>
      </c>
      <c r="C2772" s="27" t="str">
        <f>VLOOKUP(B2772,chauffeurslijst!A:B,2,0)</f>
        <v>Garrez Frank</v>
      </c>
      <c r="D2772" s="81">
        <v>42935</v>
      </c>
      <c r="E2772" s="38" t="s">
        <v>2806</v>
      </c>
      <c r="F2772" s="38">
        <f t="shared" si="94"/>
        <v>7</v>
      </c>
      <c r="G2772" s="22">
        <f t="shared" si="95"/>
        <v>2017</v>
      </c>
      <c r="H2772" s="22">
        <f>COUNTIF(B:B,B2772)</f>
        <v>13</v>
      </c>
      <c r="I2772" t="str">
        <f>VLOOKUP(B2772,'controle 2022'!A:D,4,0)</f>
        <v>In dienst</v>
      </c>
    </row>
    <row r="2773" spans="1:9">
      <c r="A2773" s="45" t="s">
        <v>9</v>
      </c>
      <c r="B2773" s="27">
        <v>30246</v>
      </c>
      <c r="C2773" s="27" t="str">
        <f>VLOOKUP(B2773,chauffeurslijst!A:B,2,0)</f>
        <v>Garrez Frank</v>
      </c>
      <c r="D2773" s="81">
        <v>42984</v>
      </c>
      <c r="E2773" s="38" t="s">
        <v>918</v>
      </c>
      <c r="F2773" s="38">
        <f t="shared" si="94"/>
        <v>9</v>
      </c>
      <c r="G2773" s="22">
        <f t="shared" si="95"/>
        <v>2017</v>
      </c>
      <c r="H2773" s="22">
        <f>COUNTIF(B:B,B2773)</f>
        <v>13</v>
      </c>
      <c r="I2773" t="str">
        <f>VLOOKUP(B2773,'controle 2022'!A:D,4,0)</f>
        <v>In dienst</v>
      </c>
    </row>
    <row r="2774" spans="1:9">
      <c r="A2774" s="45" t="s">
        <v>29</v>
      </c>
      <c r="B2774" s="27">
        <v>30246</v>
      </c>
      <c r="C2774" s="27" t="s">
        <v>2807</v>
      </c>
      <c r="D2774" s="81">
        <v>43755</v>
      </c>
      <c r="E2774" s="38" t="s">
        <v>2808</v>
      </c>
      <c r="F2774" s="38">
        <f t="shared" si="94"/>
        <v>10</v>
      </c>
      <c r="G2774" s="22">
        <f t="shared" si="95"/>
        <v>2019</v>
      </c>
      <c r="H2774" s="22">
        <f>COUNTIF(B:B,B2774)</f>
        <v>13</v>
      </c>
      <c r="I2774" t="str">
        <f>VLOOKUP(B2774,'controle 2022'!A:D,4,0)</f>
        <v>In dienst</v>
      </c>
    </row>
    <row r="2775" spans="1:9" ht="30">
      <c r="A2775" s="45" t="s">
        <v>128</v>
      </c>
      <c r="B2775" s="27">
        <v>30246</v>
      </c>
      <c r="C2775" s="27" t="s">
        <v>2807</v>
      </c>
      <c r="D2775" s="81">
        <v>44173</v>
      </c>
      <c r="E2775" s="38" t="s">
        <v>2809</v>
      </c>
      <c r="F2775" s="38">
        <f t="shared" si="94"/>
        <v>12</v>
      </c>
      <c r="G2775" s="22">
        <f t="shared" si="95"/>
        <v>2020</v>
      </c>
      <c r="H2775" s="22">
        <f>COUNTIF(B:B,B2775)</f>
        <v>13</v>
      </c>
      <c r="I2775" t="str">
        <f>VLOOKUP(B2775,'controle 2022'!A:D,4,0)</f>
        <v>In dienst</v>
      </c>
    </row>
    <row r="2776" spans="1:9" ht="60">
      <c r="A2776" s="45" t="s">
        <v>128</v>
      </c>
      <c r="B2776" s="27">
        <v>30246</v>
      </c>
      <c r="C2776" s="27" t="s">
        <v>2807</v>
      </c>
      <c r="D2776" s="81">
        <v>44284</v>
      </c>
      <c r="E2776" s="38" t="s">
        <v>2810</v>
      </c>
      <c r="F2776" s="38">
        <f t="shared" si="94"/>
        <v>3</v>
      </c>
      <c r="G2776" s="22">
        <f t="shared" si="95"/>
        <v>2021</v>
      </c>
      <c r="H2776" s="22">
        <f>COUNTIF(B:B,B2776)</f>
        <v>13</v>
      </c>
      <c r="I2776" t="str">
        <f>VLOOKUP(B2776,'controle 2022'!A:D,4,0)</f>
        <v>In dienst</v>
      </c>
    </row>
    <row r="2777" spans="1:9" ht="30">
      <c r="A2777" s="45" t="s">
        <v>128</v>
      </c>
      <c r="B2777" s="27">
        <v>30246</v>
      </c>
      <c r="C2777" s="27" t="s">
        <v>2807</v>
      </c>
      <c r="D2777" s="81">
        <v>44314</v>
      </c>
      <c r="E2777" s="38" t="s">
        <v>2811</v>
      </c>
      <c r="F2777" s="38">
        <f t="shared" si="94"/>
        <v>4</v>
      </c>
      <c r="G2777" s="22">
        <f t="shared" si="95"/>
        <v>2021</v>
      </c>
      <c r="H2777" s="22">
        <f>COUNTIF(B:B,B2777)</f>
        <v>13</v>
      </c>
      <c r="I2777" t="str">
        <f>VLOOKUP(B2777,'controle 2022'!A:D,4,0)</f>
        <v>In dienst</v>
      </c>
    </row>
    <row r="2778" spans="1:9" ht="30">
      <c r="A2778" s="45" t="s">
        <v>128</v>
      </c>
      <c r="B2778" s="27">
        <v>30246</v>
      </c>
      <c r="C2778" s="27" t="s">
        <v>2807</v>
      </c>
      <c r="D2778" s="81">
        <v>44432</v>
      </c>
      <c r="E2778" s="38" t="s">
        <v>2812</v>
      </c>
      <c r="F2778" s="38">
        <f t="shared" si="94"/>
        <v>8</v>
      </c>
      <c r="G2778" s="22">
        <f t="shared" si="95"/>
        <v>2021</v>
      </c>
      <c r="H2778" s="22">
        <f>COUNTIF(B:B,B2778)</f>
        <v>13</v>
      </c>
      <c r="I2778" t="str">
        <f>VLOOKUP(B2778,'controle 2022'!A:D,4,0)</f>
        <v>In dienst</v>
      </c>
    </row>
    <row r="2779" spans="1:9" ht="30">
      <c r="A2779" s="45" t="s">
        <v>128</v>
      </c>
      <c r="B2779" s="27">
        <v>30246</v>
      </c>
      <c r="C2779" s="27" t="s">
        <v>2807</v>
      </c>
      <c r="D2779" s="81">
        <v>44462</v>
      </c>
      <c r="E2779" s="38" t="s">
        <v>2813</v>
      </c>
      <c r="F2779" s="38">
        <f t="shared" si="94"/>
        <v>9</v>
      </c>
      <c r="G2779" s="22">
        <f t="shared" si="95"/>
        <v>2021</v>
      </c>
      <c r="H2779" s="22">
        <f>COUNTIF(B:B,B2779)</f>
        <v>13</v>
      </c>
      <c r="I2779" t="str">
        <f>VLOOKUP(B2779,'controle 2022'!A:D,4,0)</f>
        <v>In dienst</v>
      </c>
    </row>
    <row r="2780" spans="1:9" ht="30">
      <c r="A2780" s="45" t="s">
        <v>128</v>
      </c>
      <c r="B2780" s="27">
        <v>30246</v>
      </c>
      <c r="C2780" s="27" t="s">
        <v>2807</v>
      </c>
      <c r="D2780" s="81">
        <v>44496</v>
      </c>
      <c r="E2780" s="38" t="s">
        <v>2814</v>
      </c>
      <c r="F2780" s="38">
        <f t="shared" si="94"/>
        <v>10</v>
      </c>
      <c r="G2780" s="22">
        <f t="shared" si="95"/>
        <v>2021</v>
      </c>
      <c r="H2780" s="22">
        <f>COUNTIF(B:B,B2780)</f>
        <v>13</v>
      </c>
      <c r="I2780" t="str">
        <f>VLOOKUP(B2780,'controle 2022'!A:D,4,0)</f>
        <v>In dienst</v>
      </c>
    </row>
    <row r="2781" spans="1:9" ht="30">
      <c r="A2781" s="45" t="s">
        <v>128</v>
      </c>
      <c r="B2781" s="27">
        <v>30246</v>
      </c>
      <c r="C2781" s="27" t="s">
        <v>2807</v>
      </c>
      <c r="D2781" s="81">
        <v>44637</v>
      </c>
      <c r="E2781" s="38" t="s">
        <v>2815</v>
      </c>
      <c r="F2781" s="38">
        <f t="shared" si="94"/>
        <v>3</v>
      </c>
      <c r="G2781" s="22">
        <f t="shared" si="95"/>
        <v>2022</v>
      </c>
      <c r="H2781" s="22">
        <f>COUNTIF(B:B,B2781)</f>
        <v>13</v>
      </c>
      <c r="I2781" t="str">
        <f>VLOOKUP(B2781,'controle 2022'!A:D,4,0)</f>
        <v>In dienst</v>
      </c>
    </row>
    <row r="2782" spans="1:9">
      <c r="A2782" s="45" t="s">
        <v>128</v>
      </c>
      <c r="B2782" s="27">
        <v>30246</v>
      </c>
      <c r="C2782" s="27" t="s">
        <v>2807</v>
      </c>
      <c r="D2782" s="81">
        <v>44651</v>
      </c>
      <c r="E2782" s="38" t="s">
        <v>2816</v>
      </c>
      <c r="F2782" s="38">
        <f t="shared" si="94"/>
        <v>3</v>
      </c>
      <c r="G2782" s="22">
        <f t="shared" si="95"/>
        <v>2022</v>
      </c>
      <c r="H2782" s="22">
        <f>COUNTIF(B:B,B2782)</f>
        <v>13</v>
      </c>
      <c r="I2782" t="str">
        <f>VLOOKUP(B2782,'controle 2022'!A:D,4,0)</f>
        <v>In dienst</v>
      </c>
    </row>
    <row r="2783" spans="1:9">
      <c r="A2783" s="45" t="s">
        <v>29</v>
      </c>
      <c r="B2783" s="27">
        <v>30246</v>
      </c>
      <c r="C2783" s="27" t="s">
        <v>2807</v>
      </c>
      <c r="D2783" s="81">
        <v>44902</v>
      </c>
      <c r="E2783" s="38" t="s">
        <v>2817</v>
      </c>
      <c r="F2783" s="38">
        <f t="shared" si="94"/>
        <v>12</v>
      </c>
      <c r="G2783" s="22">
        <f t="shared" si="95"/>
        <v>2022</v>
      </c>
      <c r="H2783" s="22">
        <f>COUNTIF(B:B,B2783)</f>
        <v>13</v>
      </c>
      <c r="I2783" t="str">
        <f>VLOOKUP(B2783,'controle 2022'!A:D,4,0)</f>
        <v>In dienst</v>
      </c>
    </row>
    <row r="2784" spans="1:9">
      <c r="A2784" s="45" t="s">
        <v>14</v>
      </c>
      <c r="B2784" s="27">
        <v>30271</v>
      </c>
      <c r="C2784" s="27" t="str">
        <f>VLOOKUP(B2784,chauffeurslijst!A:B,2,0)</f>
        <v>Bracke Jeroen</v>
      </c>
      <c r="D2784" s="81">
        <v>42297</v>
      </c>
      <c r="E2784" s="38" t="s">
        <v>2818</v>
      </c>
      <c r="F2784" s="38">
        <f t="shared" si="94"/>
        <v>10</v>
      </c>
      <c r="G2784" s="22">
        <f t="shared" si="95"/>
        <v>2015</v>
      </c>
      <c r="H2784" s="22">
        <f>COUNTIF(B:B,B2784)</f>
        <v>6</v>
      </c>
      <c r="I2784" t="str">
        <f>VLOOKUP(B2784,'controle 2022'!A:D,4,0)</f>
        <v>In dienst</v>
      </c>
    </row>
    <row r="2785" spans="1:9">
      <c r="A2785" s="45" t="s">
        <v>2586</v>
      </c>
      <c r="B2785" s="27">
        <v>30271</v>
      </c>
      <c r="C2785" s="27" t="str">
        <f>VLOOKUP(B2785,chauffeurslijst!A:B,2,0)</f>
        <v>Bracke Jeroen</v>
      </c>
      <c r="D2785" s="81">
        <v>42493</v>
      </c>
      <c r="E2785" s="38" t="s">
        <v>2819</v>
      </c>
      <c r="F2785" s="38">
        <f t="shared" si="94"/>
        <v>5</v>
      </c>
      <c r="G2785" s="22">
        <f t="shared" si="95"/>
        <v>2016</v>
      </c>
      <c r="H2785" s="22">
        <f>COUNTIF(B:B,B2785)</f>
        <v>6</v>
      </c>
      <c r="I2785" t="str">
        <f>VLOOKUP(B2785,'controle 2022'!A:D,4,0)</f>
        <v>In dienst</v>
      </c>
    </row>
    <row r="2786" spans="1:9">
      <c r="A2786" s="45" t="s">
        <v>29</v>
      </c>
      <c r="B2786" s="27">
        <v>30271</v>
      </c>
      <c r="C2786" s="27" t="s">
        <v>2820</v>
      </c>
      <c r="D2786" s="81">
        <v>43755</v>
      </c>
      <c r="E2786" s="38" t="s">
        <v>2821</v>
      </c>
      <c r="F2786" s="38">
        <f t="shared" si="94"/>
        <v>10</v>
      </c>
      <c r="G2786" s="22">
        <f t="shared" si="95"/>
        <v>2019</v>
      </c>
      <c r="H2786" s="22">
        <f>COUNTIF(B:B,B2786)</f>
        <v>6</v>
      </c>
      <c r="I2786" t="str">
        <f>VLOOKUP(B2786,'controle 2022'!A:D,4,0)</f>
        <v>In dienst</v>
      </c>
    </row>
    <row r="2787" spans="1:9" ht="30">
      <c r="A2787" s="45" t="s">
        <v>124</v>
      </c>
      <c r="B2787" s="27">
        <v>30271</v>
      </c>
      <c r="C2787" s="27" t="s">
        <v>2820</v>
      </c>
      <c r="D2787" s="81">
        <v>44705</v>
      </c>
      <c r="E2787" s="38" t="s">
        <v>2822</v>
      </c>
      <c r="F2787" s="38">
        <f t="shared" si="94"/>
        <v>5</v>
      </c>
      <c r="G2787" s="22">
        <f t="shared" si="95"/>
        <v>2022</v>
      </c>
      <c r="H2787" s="22">
        <f>COUNTIF(B:B,B2787)</f>
        <v>6</v>
      </c>
      <c r="I2787" t="str">
        <f>VLOOKUP(B2787,'controle 2022'!A:D,4,0)</f>
        <v>In dienst</v>
      </c>
    </row>
    <row r="2788" spans="1:9">
      <c r="A2788" s="45" t="s">
        <v>1554</v>
      </c>
      <c r="B2788" s="27">
        <v>30271</v>
      </c>
      <c r="C2788" s="27" t="s">
        <v>2820</v>
      </c>
      <c r="D2788" s="81">
        <v>45463</v>
      </c>
      <c r="E2788" s="38" t="s">
        <v>1968</v>
      </c>
      <c r="F2788" s="38">
        <f t="shared" si="94"/>
        <v>6</v>
      </c>
      <c r="G2788" s="22">
        <f t="shared" si="95"/>
        <v>2024</v>
      </c>
      <c r="H2788" s="22">
        <f>COUNTIF(B:B,B2788)</f>
        <v>6</v>
      </c>
      <c r="I2788" t="str">
        <f>VLOOKUP(B2788,'controle 2022'!A:D,4,0)</f>
        <v>In dienst</v>
      </c>
    </row>
    <row r="2789" spans="1:9">
      <c r="A2789" s="45" t="s">
        <v>1209</v>
      </c>
      <c r="B2789" s="27">
        <v>30271</v>
      </c>
      <c r="C2789" s="27" t="s">
        <v>2820</v>
      </c>
      <c r="D2789" s="81">
        <v>45726</v>
      </c>
      <c r="E2789" s="38" t="s">
        <v>1556</v>
      </c>
      <c r="F2789" s="38">
        <f t="shared" si="94"/>
        <v>3</v>
      </c>
      <c r="G2789" s="22">
        <f t="shared" si="95"/>
        <v>2025</v>
      </c>
      <c r="H2789" s="22">
        <f>COUNTIF(B:B,B2789)</f>
        <v>6</v>
      </c>
      <c r="I2789" t="str">
        <f>VLOOKUP(B2789,'controle 2022'!A:D,4,0)</f>
        <v>In dienst</v>
      </c>
    </row>
    <row r="2790" spans="1:9">
      <c r="A2790" s="45" t="s">
        <v>2586</v>
      </c>
      <c r="B2790" s="27">
        <v>30285</v>
      </c>
      <c r="C2790" s="27" t="str">
        <f>VLOOKUP(B2790,chauffeurslijst!A:B,2,0)</f>
        <v>Vercauteren Petro</v>
      </c>
      <c r="D2790" s="81">
        <v>42501</v>
      </c>
      <c r="E2790" s="38" t="s">
        <v>2823</v>
      </c>
      <c r="F2790" s="38">
        <f t="shared" si="94"/>
        <v>5</v>
      </c>
      <c r="G2790" s="22">
        <f t="shared" si="95"/>
        <v>2016</v>
      </c>
      <c r="H2790" s="22">
        <f>COUNTIF(B:B,B2790)</f>
        <v>10</v>
      </c>
      <c r="I2790" t="str">
        <f>VLOOKUP(B2790,'controle 2022'!A:D,4,0)</f>
        <v>In dienst</v>
      </c>
    </row>
    <row r="2791" spans="1:9">
      <c r="A2791" s="45" t="s">
        <v>9</v>
      </c>
      <c r="B2791" s="27">
        <v>30285</v>
      </c>
      <c r="C2791" s="27" t="str">
        <f>VLOOKUP(B2791,chauffeurslijst!A:B,2,0)</f>
        <v>Vercauteren Petro</v>
      </c>
      <c r="D2791" s="81">
        <v>42759</v>
      </c>
      <c r="E2791" s="38" t="s">
        <v>2824</v>
      </c>
      <c r="F2791" s="38">
        <f t="shared" si="94"/>
        <v>1</v>
      </c>
      <c r="G2791" s="22">
        <f t="shared" si="95"/>
        <v>2017</v>
      </c>
      <c r="H2791" s="22">
        <f>COUNTIF(B:B,B2791)</f>
        <v>10</v>
      </c>
      <c r="I2791" t="str">
        <f>VLOOKUP(B2791,'controle 2022'!A:D,4,0)</f>
        <v>In dienst</v>
      </c>
    </row>
    <row r="2792" spans="1:9" ht="30">
      <c r="A2792" s="47" t="s">
        <v>23</v>
      </c>
      <c r="B2792" s="27">
        <v>30285</v>
      </c>
      <c r="C2792" s="27" t="str">
        <f>VLOOKUP(B2792,chauffeurslijst!A:B,2,0)</f>
        <v>Vercauteren Petro</v>
      </c>
      <c r="D2792" s="81">
        <v>42822</v>
      </c>
      <c r="E2792" s="38" t="s">
        <v>2825</v>
      </c>
      <c r="F2792" s="38">
        <f t="shared" si="94"/>
        <v>3</v>
      </c>
      <c r="G2792" s="22">
        <f t="shared" si="95"/>
        <v>2017</v>
      </c>
      <c r="H2792" s="22">
        <f>COUNTIF(B:B,B2792)</f>
        <v>10</v>
      </c>
      <c r="I2792" t="str">
        <f>VLOOKUP(B2792,'controle 2022'!A:D,4,0)</f>
        <v>In dienst</v>
      </c>
    </row>
    <row r="2793" spans="1:9">
      <c r="A2793" s="45" t="s">
        <v>9</v>
      </c>
      <c r="B2793" s="27">
        <v>30285</v>
      </c>
      <c r="C2793" s="27" t="str">
        <f>VLOOKUP(B2793,chauffeurslijst!A:B,2,0)</f>
        <v>Vercauteren Petro</v>
      </c>
      <c r="D2793" s="81">
        <v>42838</v>
      </c>
      <c r="E2793" s="38" t="s">
        <v>2826</v>
      </c>
      <c r="F2793" s="38">
        <f t="shared" si="94"/>
        <v>4</v>
      </c>
      <c r="G2793" s="22">
        <f t="shared" si="95"/>
        <v>2017</v>
      </c>
      <c r="H2793" s="22">
        <f>COUNTIF(B:B,B2793)</f>
        <v>10</v>
      </c>
      <c r="I2793" t="str">
        <f>VLOOKUP(B2793,'controle 2022'!A:D,4,0)</f>
        <v>In dienst</v>
      </c>
    </row>
    <row r="2794" spans="1:9">
      <c r="A2794" s="45" t="s">
        <v>9</v>
      </c>
      <c r="B2794" s="27">
        <v>30285</v>
      </c>
      <c r="C2794" s="27" t="str">
        <f>VLOOKUP(B2794,chauffeurslijst!A:B,2,0)</f>
        <v>Vercauteren Petro</v>
      </c>
      <c r="D2794" s="81">
        <v>42895</v>
      </c>
      <c r="E2794" s="38" t="s">
        <v>2827</v>
      </c>
      <c r="F2794" s="38">
        <f t="shared" si="94"/>
        <v>6</v>
      </c>
      <c r="G2794" s="22">
        <f t="shared" si="95"/>
        <v>2017</v>
      </c>
      <c r="H2794" s="22">
        <f>COUNTIF(B:B,B2794)</f>
        <v>10</v>
      </c>
      <c r="I2794" t="str">
        <f>VLOOKUP(B2794,'controle 2022'!A:D,4,0)</f>
        <v>In dienst</v>
      </c>
    </row>
    <row r="2795" spans="1:9">
      <c r="A2795" s="45" t="s">
        <v>9</v>
      </c>
      <c r="B2795" s="27">
        <v>30285</v>
      </c>
      <c r="C2795" s="27" t="str">
        <f>VLOOKUP(B2795,chauffeurslijst!A:B,2,0)</f>
        <v>Vercauteren Petro</v>
      </c>
      <c r="D2795" s="81">
        <v>42936</v>
      </c>
      <c r="E2795" s="38" t="s">
        <v>2828</v>
      </c>
      <c r="F2795" s="38">
        <f t="shared" si="94"/>
        <v>7</v>
      </c>
      <c r="G2795" s="22">
        <f t="shared" si="95"/>
        <v>2017</v>
      </c>
      <c r="H2795" s="22">
        <f>COUNTIF(B:B,B2795)</f>
        <v>10</v>
      </c>
      <c r="I2795" t="str">
        <f>VLOOKUP(B2795,'controle 2022'!A:D,4,0)</f>
        <v>In dienst</v>
      </c>
    </row>
    <row r="2796" spans="1:9" ht="30">
      <c r="A2796" s="45" t="s">
        <v>27</v>
      </c>
      <c r="B2796" s="27">
        <v>30285</v>
      </c>
      <c r="C2796" s="27" t="str">
        <f>IF(ISNA(VLOOKUP(B2796,chauffeurslijst!A:B,2,0)),"",(VLOOKUP(B2796,chauffeurslijst!A:B,2,0)))</f>
        <v>Vercauteren Petro</v>
      </c>
      <c r="D2796" s="81">
        <v>42956</v>
      </c>
      <c r="E2796" s="38" t="s">
        <v>2829</v>
      </c>
      <c r="F2796" s="38">
        <f t="shared" si="94"/>
        <v>8</v>
      </c>
      <c r="G2796" s="22">
        <f t="shared" si="95"/>
        <v>2017</v>
      </c>
      <c r="H2796" s="22">
        <f>COUNTIF(B:B,B2796)</f>
        <v>10</v>
      </c>
      <c r="I2796" t="str">
        <f>VLOOKUP(B2796,'controle 2022'!A:D,4,0)</f>
        <v>In dienst</v>
      </c>
    </row>
    <row r="2797" spans="1:9">
      <c r="A2797" s="45" t="s">
        <v>9</v>
      </c>
      <c r="B2797" s="27">
        <v>30285</v>
      </c>
      <c r="C2797" s="27" t="str">
        <f>IF(ISNA(VLOOKUP(B2797,chauffeurslijst!A:B,2,0)),"",(VLOOKUP(B2797,chauffeurslijst!A:B,2,0)))</f>
        <v>Vercauteren Petro</v>
      </c>
      <c r="D2797" s="81">
        <v>42984</v>
      </c>
      <c r="E2797" s="38" t="s">
        <v>2830</v>
      </c>
      <c r="F2797" s="38">
        <f t="shared" si="94"/>
        <v>9</v>
      </c>
      <c r="G2797" s="22">
        <f t="shared" si="95"/>
        <v>2017</v>
      </c>
      <c r="H2797" s="22">
        <f>COUNTIF(B:B,B2797)</f>
        <v>10</v>
      </c>
      <c r="I2797" t="str">
        <f>VLOOKUP(B2797,'controle 2022'!A:D,4,0)</f>
        <v>In dienst</v>
      </c>
    </row>
    <row r="2798" spans="1:9">
      <c r="A2798" s="47" t="s">
        <v>23</v>
      </c>
      <c r="B2798" s="27">
        <v>30285</v>
      </c>
      <c r="C2798" s="27" t="str">
        <f>VLOOKUP(B2798,chauffeurslijst!A:B,2,0)</f>
        <v>Vercauteren Petro</v>
      </c>
      <c r="D2798" s="81">
        <v>43012</v>
      </c>
      <c r="E2798" s="38" t="s">
        <v>2831</v>
      </c>
      <c r="F2798" s="38">
        <f t="shared" si="94"/>
        <v>10</v>
      </c>
      <c r="G2798" s="22">
        <f t="shared" si="95"/>
        <v>2017</v>
      </c>
      <c r="H2798" s="22">
        <f>COUNTIF(B:B,B2798)</f>
        <v>10</v>
      </c>
      <c r="I2798" t="str">
        <f>VLOOKUP(B2798,'controle 2022'!A:D,4,0)</f>
        <v>In dienst</v>
      </c>
    </row>
    <row r="2799" spans="1:9" ht="45">
      <c r="A2799" s="47" t="s">
        <v>23</v>
      </c>
      <c r="B2799" s="27">
        <v>30285</v>
      </c>
      <c r="C2799" s="27" t="str">
        <f>VLOOKUP(B2799,chauffeurslijst!A:B,2,0)</f>
        <v>Vercauteren Petro</v>
      </c>
      <c r="D2799" s="81">
        <v>43045</v>
      </c>
      <c r="E2799" s="38" t="s">
        <v>2832</v>
      </c>
      <c r="F2799" s="38">
        <f t="shared" si="94"/>
        <v>11</v>
      </c>
      <c r="G2799" s="22">
        <f t="shared" si="95"/>
        <v>2017</v>
      </c>
      <c r="H2799" s="22">
        <f>COUNTIF(B:B,B2799)</f>
        <v>10</v>
      </c>
      <c r="I2799" t="str">
        <f>VLOOKUP(B2799,'controle 2022'!A:D,4,0)</f>
        <v>In dienst</v>
      </c>
    </row>
    <row r="2800" spans="1:9">
      <c r="A2800" s="45" t="s">
        <v>2586</v>
      </c>
      <c r="B2800" s="27">
        <v>30292</v>
      </c>
      <c r="C2800" s="27" t="str">
        <f>VLOOKUP(B2800,chauffeurslijst!A:B,2,0)</f>
        <v>Verberckmoes Sebastiaan</v>
      </c>
      <c r="D2800" s="81">
        <v>42494</v>
      </c>
      <c r="E2800" s="38" t="s">
        <v>2833</v>
      </c>
      <c r="F2800" s="38">
        <f t="shared" si="94"/>
        <v>5</v>
      </c>
      <c r="G2800" s="22">
        <f t="shared" si="95"/>
        <v>2016</v>
      </c>
      <c r="H2800" s="22">
        <f>COUNTIF(B:B,B2800)</f>
        <v>12</v>
      </c>
      <c r="I2800" t="str">
        <f>VLOOKUP(B2800,'controle 2022'!A:D,4,0)</f>
        <v>In dienst</v>
      </c>
    </row>
    <row r="2801" spans="1:9" ht="60">
      <c r="A2801" s="45" t="s">
        <v>14</v>
      </c>
      <c r="B2801" s="27">
        <v>30292</v>
      </c>
      <c r="C2801" s="27" t="str">
        <f>VLOOKUP(B2801,chauffeurslijst!A:B,2,0)</f>
        <v>Verberckmoes Sebastiaan</v>
      </c>
      <c r="D2801" s="81">
        <v>42828</v>
      </c>
      <c r="E2801" s="38" t="s">
        <v>2834</v>
      </c>
      <c r="F2801" s="38">
        <f t="shared" si="94"/>
        <v>4</v>
      </c>
      <c r="G2801" s="22">
        <f t="shared" si="95"/>
        <v>2017</v>
      </c>
      <c r="H2801" s="22">
        <f>COUNTIF(B:B,B2801)</f>
        <v>12</v>
      </c>
      <c r="I2801" t="str">
        <f>VLOOKUP(B2801,'controle 2022'!A:D,4,0)</f>
        <v>In dienst</v>
      </c>
    </row>
    <row r="2802" spans="1:9" ht="15.75" customHeight="1">
      <c r="A2802" s="45" t="s">
        <v>27</v>
      </c>
      <c r="B2802" s="27">
        <v>30292</v>
      </c>
      <c r="C2802" s="27" t="str">
        <f>VLOOKUP(B2802,chauffeurslijst!A:B,2,0)</f>
        <v>Verberckmoes Sebastiaan</v>
      </c>
      <c r="D2802" s="81">
        <v>42920</v>
      </c>
      <c r="E2802" s="38" t="s">
        <v>2835</v>
      </c>
      <c r="F2802" s="38">
        <f t="shared" si="94"/>
        <v>7</v>
      </c>
      <c r="G2802" s="22">
        <f t="shared" si="95"/>
        <v>2017</v>
      </c>
      <c r="H2802" s="22">
        <f>COUNTIF(B:B,B2802)</f>
        <v>12</v>
      </c>
      <c r="I2802" t="str">
        <f>VLOOKUP(B2802,'controle 2022'!A:D,4,0)</f>
        <v>In dienst</v>
      </c>
    </row>
    <row r="2803" spans="1:9" ht="45">
      <c r="A2803" s="45" t="s">
        <v>27</v>
      </c>
      <c r="B2803" s="27">
        <v>30292</v>
      </c>
      <c r="C2803" s="27" t="str">
        <f>VLOOKUP(B2803,chauffeurslijst!A:B,2,0)</f>
        <v>Verberckmoes Sebastiaan</v>
      </c>
      <c r="D2803" s="81">
        <v>43056</v>
      </c>
      <c r="E2803" s="38" t="s">
        <v>2836</v>
      </c>
      <c r="F2803" s="38">
        <f t="shared" si="94"/>
        <v>11</v>
      </c>
      <c r="G2803" s="22">
        <f t="shared" si="95"/>
        <v>2017</v>
      </c>
      <c r="H2803" s="22">
        <f>COUNTIF(B:B,B2803)</f>
        <v>12</v>
      </c>
      <c r="I2803" t="str">
        <f>VLOOKUP(B2803,'controle 2022'!A:D,4,0)</f>
        <v>In dienst</v>
      </c>
    </row>
    <row r="2804" spans="1:9" ht="30">
      <c r="A2804" s="45" t="s">
        <v>9</v>
      </c>
      <c r="B2804" s="27">
        <v>30292</v>
      </c>
      <c r="C2804" s="27" t="str">
        <f>VLOOKUP(B2804,chauffeurslijst!A:B,2,0)</f>
        <v>Verberckmoes Sebastiaan</v>
      </c>
      <c r="D2804" s="81">
        <v>43117</v>
      </c>
      <c r="E2804" s="38" t="s">
        <v>2837</v>
      </c>
      <c r="F2804" s="38">
        <f t="shared" si="94"/>
        <v>1</v>
      </c>
      <c r="G2804" s="22">
        <f t="shared" si="95"/>
        <v>2018</v>
      </c>
      <c r="H2804" s="22">
        <f>COUNTIF(B:B,B2804)</f>
        <v>12</v>
      </c>
      <c r="I2804" t="str">
        <f>VLOOKUP(B2804,'controle 2022'!A:D,4,0)</f>
        <v>In dienst</v>
      </c>
    </row>
    <row r="2805" spans="1:9" ht="120">
      <c r="A2805" s="45" t="s">
        <v>27</v>
      </c>
      <c r="B2805" s="27">
        <v>30292</v>
      </c>
      <c r="C2805" s="27" t="str">
        <f>VLOOKUP(B2805,chauffeurslijst!A:B,2,0)</f>
        <v>Verberckmoes Sebastiaan</v>
      </c>
      <c r="D2805" s="81">
        <v>43139</v>
      </c>
      <c r="E2805" s="38" t="s">
        <v>2838</v>
      </c>
      <c r="F2805" s="38">
        <f t="shared" si="94"/>
        <v>2</v>
      </c>
      <c r="G2805" s="22">
        <f t="shared" si="95"/>
        <v>2018</v>
      </c>
      <c r="H2805" s="22">
        <f>COUNTIF(B:B,B2805)</f>
        <v>12</v>
      </c>
      <c r="I2805" t="str">
        <f>VLOOKUP(B2805,'controle 2022'!A:D,4,0)</f>
        <v>In dienst</v>
      </c>
    </row>
    <row r="2806" spans="1:9">
      <c r="A2806" s="45" t="s">
        <v>9</v>
      </c>
      <c r="B2806" s="27">
        <v>30292</v>
      </c>
      <c r="C2806" s="27" t="str">
        <f>VLOOKUP(B2806,chauffeurslijst!A:B,2,0)</f>
        <v>Verberckmoes Sebastiaan</v>
      </c>
      <c r="D2806" s="81">
        <v>43276</v>
      </c>
      <c r="E2806" s="38" t="s">
        <v>22</v>
      </c>
      <c r="F2806" s="38">
        <f t="shared" si="94"/>
        <v>6</v>
      </c>
      <c r="G2806" s="22">
        <f t="shared" si="95"/>
        <v>2018</v>
      </c>
      <c r="H2806" s="22">
        <f>COUNTIF(B:B,B2806)</f>
        <v>12</v>
      </c>
      <c r="I2806" t="str">
        <f>VLOOKUP(B2806,'controle 2022'!A:D,4,0)</f>
        <v>In dienst</v>
      </c>
    </row>
    <row r="2807" spans="1:9">
      <c r="A2807" s="45" t="s">
        <v>27</v>
      </c>
      <c r="B2807" s="27">
        <v>30292</v>
      </c>
      <c r="C2807" s="27" t="str">
        <f>VLOOKUP(B2807,chauffeurslijst!A:B,2,0)</f>
        <v>Verberckmoes Sebastiaan</v>
      </c>
      <c r="D2807" s="81">
        <v>43866</v>
      </c>
      <c r="E2807" s="38" t="s">
        <v>2839</v>
      </c>
      <c r="F2807" s="38">
        <f t="shared" si="94"/>
        <v>2</v>
      </c>
      <c r="G2807" s="22">
        <f t="shared" si="95"/>
        <v>2020</v>
      </c>
      <c r="H2807" s="22">
        <f>COUNTIF(B:B,B2807)</f>
        <v>12</v>
      </c>
      <c r="I2807" t="str">
        <f>VLOOKUP(B2807,'controle 2022'!A:D,4,0)</f>
        <v>In dienst</v>
      </c>
    </row>
    <row r="2808" spans="1:9" ht="60">
      <c r="A2808" s="45" t="s">
        <v>27</v>
      </c>
      <c r="B2808" s="27">
        <v>30292</v>
      </c>
      <c r="C2808" s="27" t="str">
        <f>VLOOKUP(B2808,[1]chauffeurslijst!A:B,2,0)</f>
        <v>Verberckmoes Sebastiaan</v>
      </c>
      <c r="D2808" s="81">
        <v>44112</v>
      </c>
      <c r="E2808" s="38" t="s">
        <v>2840</v>
      </c>
      <c r="F2808" s="38">
        <f t="shared" si="94"/>
        <v>10</v>
      </c>
      <c r="G2808" s="22">
        <f t="shared" si="95"/>
        <v>2020</v>
      </c>
      <c r="H2808" s="22">
        <f>COUNTIF(B:B,B2808)</f>
        <v>12</v>
      </c>
      <c r="I2808" t="str">
        <f>VLOOKUP(B2808,'controle 2022'!A:D,4,0)</f>
        <v>In dienst</v>
      </c>
    </row>
    <row r="2809" spans="1:9" ht="60">
      <c r="A2809" s="45" t="s">
        <v>27</v>
      </c>
      <c r="B2809" s="27">
        <v>30292</v>
      </c>
      <c r="C2809" s="27" t="str">
        <f>VLOOKUP(B2809,[1]chauffeurslijst!A:B,2,0)</f>
        <v>Verberckmoes Sebastiaan</v>
      </c>
      <c r="D2809" s="81">
        <v>45069</v>
      </c>
      <c r="E2809" s="38" t="s">
        <v>2841</v>
      </c>
      <c r="F2809" s="38">
        <f t="shared" si="94"/>
        <v>5</v>
      </c>
      <c r="G2809" s="22">
        <f t="shared" si="95"/>
        <v>2023</v>
      </c>
      <c r="H2809" s="22">
        <f>COUNTIF(B:B,B2809)</f>
        <v>12</v>
      </c>
      <c r="I2809" t="str">
        <f>VLOOKUP(B2809,'controle 2022'!A:D,4,0)</f>
        <v>In dienst</v>
      </c>
    </row>
    <row r="2810" spans="1:9">
      <c r="A2810" s="45" t="s">
        <v>27</v>
      </c>
      <c r="B2810" s="27">
        <v>30292</v>
      </c>
      <c r="C2810" s="27" t="str">
        <f>VLOOKUP(B2810,[1]chauffeurslijst!A:B,2,0)</f>
        <v>Verberckmoes Sebastiaan</v>
      </c>
      <c r="D2810" s="81">
        <v>45512</v>
      </c>
      <c r="E2810" s="38" t="s">
        <v>2842</v>
      </c>
      <c r="F2810" s="38">
        <f t="shared" si="94"/>
        <v>8</v>
      </c>
      <c r="G2810" s="22">
        <f t="shared" si="95"/>
        <v>2024</v>
      </c>
      <c r="H2810" s="22">
        <f>COUNTIF(B:B,B2810)</f>
        <v>12</v>
      </c>
      <c r="I2810" t="str">
        <f>VLOOKUP(B2810,'controle 2022'!A:D,4,0)</f>
        <v>In dienst</v>
      </c>
    </row>
    <row r="2811" spans="1:9">
      <c r="A2811" s="45" t="s">
        <v>128</v>
      </c>
      <c r="B2811" s="27">
        <v>30292</v>
      </c>
      <c r="C2811" s="27" t="s">
        <v>2843</v>
      </c>
      <c r="D2811" s="81">
        <v>45818</v>
      </c>
      <c r="E2811" s="38" t="s">
        <v>913</v>
      </c>
      <c r="F2811" s="38">
        <f t="shared" si="94"/>
        <v>6</v>
      </c>
      <c r="G2811" s="22">
        <f t="shared" si="95"/>
        <v>2025</v>
      </c>
      <c r="H2811" s="22">
        <f>COUNTIF(B:B,B2811)</f>
        <v>12</v>
      </c>
      <c r="I2811" t="str">
        <f>VLOOKUP(B2811,'controle 2022'!A:D,4,0)</f>
        <v>In dienst</v>
      </c>
    </row>
    <row r="2812" spans="1:9">
      <c r="A2812" s="45" t="s">
        <v>1597</v>
      </c>
      <c r="B2812" s="27">
        <v>30321</v>
      </c>
      <c r="C2812" s="27" t="s">
        <v>2844</v>
      </c>
      <c r="D2812" s="81">
        <v>45602</v>
      </c>
      <c r="E2812" s="38" t="s">
        <v>2845</v>
      </c>
      <c r="F2812" s="38">
        <f t="shared" si="94"/>
        <v>11</v>
      </c>
      <c r="G2812" s="22">
        <f t="shared" si="95"/>
        <v>2024</v>
      </c>
      <c r="H2812" s="22">
        <f>COUNTIF(B:B,B2812)</f>
        <v>1</v>
      </c>
      <c r="I2812" t="str">
        <f>VLOOKUP(B2812,'controle 2022'!A:D,4,0)</f>
        <v>In dienst</v>
      </c>
    </row>
    <row r="2813" spans="1:9" ht="30">
      <c r="A2813" s="45" t="s">
        <v>2846</v>
      </c>
      <c r="B2813" s="27">
        <v>30389</v>
      </c>
      <c r="C2813" s="27" t="s">
        <v>2847</v>
      </c>
      <c r="D2813" s="81">
        <v>43956</v>
      </c>
      <c r="E2813" s="38" t="s">
        <v>2848</v>
      </c>
      <c r="F2813" s="38">
        <f t="shared" si="94"/>
        <v>5</v>
      </c>
      <c r="G2813" s="22">
        <f t="shared" si="95"/>
        <v>2020</v>
      </c>
      <c r="H2813" s="22">
        <f>COUNTIF(B:B,B2813)</f>
        <v>2</v>
      </c>
      <c r="I2813" t="str">
        <f>VLOOKUP(B2813,'controle 2022'!A:D,4,0)</f>
        <v>In dienst</v>
      </c>
    </row>
    <row r="2814" spans="1:9" ht="30">
      <c r="A2814" s="45" t="s">
        <v>27</v>
      </c>
      <c r="B2814" s="27">
        <v>30389</v>
      </c>
      <c r="C2814" s="27" t="s">
        <v>2847</v>
      </c>
      <c r="D2814" s="81">
        <v>45707</v>
      </c>
      <c r="E2814" s="38" t="s">
        <v>2849</v>
      </c>
      <c r="F2814" s="38">
        <f t="shared" si="94"/>
        <v>2</v>
      </c>
      <c r="G2814" s="22">
        <f t="shared" si="95"/>
        <v>2025</v>
      </c>
      <c r="H2814" s="22">
        <f>COUNTIF(B:B,B2814)</f>
        <v>2</v>
      </c>
      <c r="I2814" t="str">
        <f>VLOOKUP(B2814,'controle 2022'!A:D,4,0)</f>
        <v>In dienst</v>
      </c>
    </row>
    <row r="2815" spans="1:9" ht="45">
      <c r="A2815" s="45" t="s">
        <v>2586</v>
      </c>
      <c r="B2815" s="27">
        <v>30477</v>
      </c>
      <c r="C2815" s="27" t="str">
        <f>VLOOKUP(B2815,chauffeurslijst!A:B,2,0)</f>
        <v>Mola Sitki</v>
      </c>
      <c r="D2815" s="81">
        <v>43640</v>
      </c>
      <c r="E2815" s="38" t="s">
        <v>2850</v>
      </c>
      <c r="F2815" s="38">
        <f t="shared" ref="F2815:F2878" si="96">MONTH(D2815)</f>
        <v>6</v>
      </c>
      <c r="G2815" s="22">
        <f t="shared" ref="G2815:G2878" si="97">YEAR(D2815)</f>
        <v>2019</v>
      </c>
      <c r="H2815" s="22">
        <f>COUNTIF(B:B,B2815)</f>
        <v>1</v>
      </c>
      <c r="I2815" t="str">
        <f>VLOOKUP(B2815,'controle 2022'!A:D,4,0)</f>
        <v>In dienst</v>
      </c>
    </row>
    <row r="2816" spans="1:9">
      <c r="A2816" s="45" t="s">
        <v>2586</v>
      </c>
      <c r="B2816" s="27">
        <v>30478</v>
      </c>
      <c r="C2816" s="27" t="str">
        <f>VLOOKUP(B2816,chauffeurslijst!A:B,2,0)</f>
        <v>Ferreira da Costa Oscar</v>
      </c>
      <c r="D2816" s="81">
        <v>42611</v>
      </c>
      <c r="E2816" s="38" t="s">
        <v>2819</v>
      </c>
      <c r="F2816" s="38">
        <f t="shared" si="96"/>
        <v>8</v>
      </c>
      <c r="G2816" s="22">
        <f t="shared" si="97"/>
        <v>2016</v>
      </c>
      <c r="H2816" s="22">
        <f>COUNTIF(B:B,B2816)</f>
        <v>18</v>
      </c>
      <c r="I2816" t="str">
        <f>VLOOKUP(B2816,'controle 2022'!A:D,4,0)</f>
        <v>In dienst</v>
      </c>
    </row>
    <row r="2817" spans="1:9" ht="30">
      <c r="A2817" s="45" t="s">
        <v>9</v>
      </c>
      <c r="B2817" s="27">
        <v>30478</v>
      </c>
      <c r="C2817" s="27" t="str">
        <f>VLOOKUP(B2817,chauffeurslijst!A:B,2,0)</f>
        <v>Ferreira da Costa Oscar</v>
      </c>
      <c r="D2817" s="81">
        <v>42838</v>
      </c>
      <c r="E2817" s="38" t="s">
        <v>2851</v>
      </c>
      <c r="F2817" s="38">
        <f t="shared" si="96"/>
        <v>4</v>
      </c>
      <c r="G2817" s="22">
        <f t="shared" si="97"/>
        <v>2017</v>
      </c>
      <c r="H2817" s="22">
        <f>COUNTIF(B:B,B2817)</f>
        <v>18</v>
      </c>
      <c r="I2817" t="str">
        <f>VLOOKUP(B2817,'controle 2022'!A:D,4,0)</f>
        <v>In dienst</v>
      </c>
    </row>
    <row r="2818" spans="1:9" ht="75">
      <c r="A2818" s="45" t="s">
        <v>105</v>
      </c>
      <c r="B2818" s="27">
        <v>30478</v>
      </c>
      <c r="C2818" s="27" t="str">
        <f>VLOOKUP(B2818,chauffeurslijst!A:B,2,0)</f>
        <v>Ferreira da Costa Oscar</v>
      </c>
      <c r="D2818" s="81">
        <v>42873</v>
      </c>
      <c r="E2818" s="38" t="s">
        <v>2852</v>
      </c>
      <c r="F2818" s="38">
        <f t="shared" si="96"/>
        <v>5</v>
      </c>
      <c r="G2818" s="22">
        <f t="shared" si="97"/>
        <v>2017</v>
      </c>
      <c r="H2818" s="22">
        <f>COUNTIF(B:B,B2818)</f>
        <v>18</v>
      </c>
      <c r="I2818" t="str">
        <f>VLOOKUP(B2818,'controle 2022'!A:D,4,0)</f>
        <v>In dienst</v>
      </c>
    </row>
    <row r="2819" spans="1:9">
      <c r="A2819" s="45" t="s">
        <v>11</v>
      </c>
      <c r="B2819" s="27">
        <v>30478</v>
      </c>
      <c r="C2819" s="27" t="s">
        <v>2853</v>
      </c>
      <c r="D2819" s="81">
        <v>43858</v>
      </c>
      <c r="E2819" s="38" t="s">
        <v>2854</v>
      </c>
      <c r="F2819" s="38">
        <f t="shared" si="96"/>
        <v>1</v>
      </c>
      <c r="G2819" s="22">
        <f t="shared" si="97"/>
        <v>2020</v>
      </c>
      <c r="H2819" s="22">
        <f>COUNTIF(B:B,B2819)</f>
        <v>18</v>
      </c>
      <c r="I2819" t="str">
        <f>VLOOKUP(B2819,'controle 2022'!A:D,4,0)</f>
        <v>In dienst</v>
      </c>
    </row>
    <row r="2820" spans="1:9" ht="30">
      <c r="A2820" s="45" t="s">
        <v>11</v>
      </c>
      <c r="B2820" s="27">
        <v>30478</v>
      </c>
      <c r="C2820" s="27" t="s">
        <v>2853</v>
      </c>
      <c r="D2820" s="81">
        <v>44025</v>
      </c>
      <c r="E2820" s="38" t="s">
        <v>2855</v>
      </c>
      <c r="F2820" s="38">
        <f t="shared" si="96"/>
        <v>7</v>
      </c>
      <c r="G2820" s="22">
        <f t="shared" si="97"/>
        <v>2020</v>
      </c>
      <c r="H2820" s="22">
        <f>COUNTIF(B:B,B2820)</f>
        <v>18</v>
      </c>
      <c r="I2820" t="str">
        <f>VLOOKUP(B2820,'controle 2022'!A:D,4,0)</f>
        <v>In dienst</v>
      </c>
    </row>
    <row r="2821" spans="1:9">
      <c r="A2821" s="45" t="s">
        <v>11</v>
      </c>
      <c r="B2821" s="27">
        <v>30478</v>
      </c>
      <c r="C2821" s="27" t="s">
        <v>2853</v>
      </c>
      <c r="D2821" s="81">
        <v>44110</v>
      </c>
      <c r="E2821" s="38" t="s">
        <v>2856</v>
      </c>
      <c r="F2821" s="38">
        <f t="shared" si="96"/>
        <v>10</v>
      </c>
      <c r="G2821" s="22">
        <f t="shared" si="97"/>
        <v>2020</v>
      </c>
      <c r="H2821" s="22">
        <f>COUNTIF(B:B,B2821)</f>
        <v>18</v>
      </c>
      <c r="I2821" t="str">
        <f>VLOOKUP(B2821,'controle 2022'!A:D,4,0)</f>
        <v>In dienst</v>
      </c>
    </row>
    <row r="2822" spans="1:9">
      <c r="A2822" s="45" t="s">
        <v>1814</v>
      </c>
      <c r="B2822" s="27">
        <v>30478</v>
      </c>
      <c r="C2822" s="27" t="s">
        <v>2853</v>
      </c>
      <c r="D2822" s="81">
        <v>44154</v>
      </c>
      <c r="E2822" s="38" t="s">
        <v>2857</v>
      </c>
      <c r="F2822" s="38">
        <f t="shared" si="96"/>
        <v>11</v>
      </c>
      <c r="G2822" s="22">
        <f t="shared" si="97"/>
        <v>2020</v>
      </c>
      <c r="H2822" s="22">
        <f>COUNTIF(B:B,B2822)</f>
        <v>18</v>
      </c>
      <c r="I2822" t="str">
        <f>VLOOKUP(B2822,'controle 2022'!A:D,4,0)</f>
        <v>In dienst</v>
      </c>
    </row>
    <row r="2823" spans="1:9" ht="30">
      <c r="A2823" s="45" t="s">
        <v>1814</v>
      </c>
      <c r="B2823" s="27">
        <v>30478</v>
      </c>
      <c r="C2823" s="27" t="s">
        <v>2853</v>
      </c>
      <c r="D2823" s="81">
        <v>44179</v>
      </c>
      <c r="E2823" s="38" t="s">
        <v>2858</v>
      </c>
      <c r="F2823" s="38">
        <f t="shared" si="96"/>
        <v>12</v>
      </c>
      <c r="G2823" s="22">
        <f t="shared" si="97"/>
        <v>2020</v>
      </c>
      <c r="H2823" s="22">
        <f>COUNTIF(B:B,B2823)</f>
        <v>18</v>
      </c>
      <c r="I2823" t="str">
        <f>VLOOKUP(B2823,'controle 2022'!A:D,4,0)</f>
        <v>In dienst</v>
      </c>
    </row>
    <row r="2824" spans="1:9" ht="45">
      <c r="A2824" s="45" t="s">
        <v>1814</v>
      </c>
      <c r="B2824" s="27">
        <v>30478</v>
      </c>
      <c r="C2824" s="27" t="s">
        <v>2853</v>
      </c>
      <c r="D2824" s="81">
        <v>44204</v>
      </c>
      <c r="E2824" s="38" t="s">
        <v>2859</v>
      </c>
      <c r="F2824" s="38">
        <f t="shared" si="96"/>
        <v>1</v>
      </c>
      <c r="G2824" s="22">
        <f t="shared" si="97"/>
        <v>2021</v>
      </c>
      <c r="H2824" s="22">
        <f>COUNTIF(B:B,B2824)</f>
        <v>18</v>
      </c>
      <c r="I2824" t="str">
        <f>VLOOKUP(B2824,'controle 2022'!A:D,4,0)</f>
        <v>In dienst</v>
      </c>
    </row>
    <row r="2825" spans="1:9">
      <c r="A2825" s="45" t="s">
        <v>1814</v>
      </c>
      <c r="B2825" s="27">
        <v>30478</v>
      </c>
      <c r="C2825" s="27" t="s">
        <v>2853</v>
      </c>
      <c r="D2825" s="81">
        <v>44299</v>
      </c>
      <c r="E2825" s="38" t="s">
        <v>2860</v>
      </c>
      <c r="F2825" s="38">
        <f t="shared" si="96"/>
        <v>4</v>
      </c>
      <c r="G2825" s="22">
        <f t="shared" si="97"/>
        <v>2021</v>
      </c>
      <c r="H2825" s="22">
        <f>COUNTIF(B:B,B2825)</f>
        <v>18</v>
      </c>
      <c r="I2825" t="str">
        <f>VLOOKUP(B2825,'controle 2022'!A:D,4,0)</f>
        <v>In dienst</v>
      </c>
    </row>
    <row r="2826" spans="1:9" ht="30">
      <c r="A2826" s="45" t="s">
        <v>11</v>
      </c>
      <c r="B2826" s="27">
        <v>30478</v>
      </c>
      <c r="C2826" s="27" t="s">
        <v>2853</v>
      </c>
      <c r="D2826" s="81">
        <v>44300</v>
      </c>
      <c r="E2826" s="38" t="s">
        <v>2861</v>
      </c>
      <c r="F2826" s="38">
        <f t="shared" si="96"/>
        <v>4</v>
      </c>
      <c r="G2826" s="22">
        <f t="shared" si="97"/>
        <v>2021</v>
      </c>
      <c r="H2826" s="22">
        <f>COUNTIF(B:B,B2826)</f>
        <v>18</v>
      </c>
      <c r="I2826" t="str">
        <f>VLOOKUP(B2826,'controle 2022'!A:D,4,0)</f>
        <v>In dienst</v>
      </c>
    </row>
    <row r="2827" spans="1:9" ht="30">
      <c r="A2827" s="45" t="s">
        <v>1814</v>
      </c>
      <c r="B2827" s="27">
        <v>30478</v>
      </c>
      <c r="C2827" s="27" t="s">
        <v>2853</v>
      </c>
      <c r="D2827" s="81">
        <v>45447</v>
      </c>
      <c r="E2827" s="38" t="s">
        <v>2862</v>
      </c>
      <c r="F2827" s="38">
        <f t="shared" si="96"/>
        <v>6</v>
      </c>
      <c r="G2827" s="22">
        <f t="shared" si="97"/>
        <v>2024</v>
      </c>
      <c r="H2827" s="22">
        <f>COUNTIF(B:B,B2827)</f>
        <v>18</v>
      </c>
      <c r="I2827" t="str">
        <f>VLOOKUP(B2827,'controle 2022'!A:D,4,0)</f>
        <v>In dienst</v>
      </c>
    </row>
    <row r="2828" spans="1:9" ht="30">
      <c r="A2828" s="45" t="s">
        <v>1814</v>
      </c>
      <c r="B2828" s="27">
        <v>30478</v>
      </c>
      <c r="C2828" s="27" t="s">
        <v>2853</v>
      </c>
      <c r="D2828" s="81">
        <v>45483</v>
      </c>
      <c r="E2828" s="38" t="s">
        <v>2863</v>
      </c>
      <c r="F2828" s="38">
        <f t="shared" si="96"/>
        <v>7</v>
      </c>
      <c r="G2828" s="22">
        <f t="shared" si="97"/>
        <v>2024</v>
      </c>
      <c r="H2828" s="22">
        <f>COUNTIF(B:B,B2828)</f>
        <v>18</v>
      </c>
      <c r="I2828" t="str">
        <f>VLOOKUP(B2828,'controle 2022'!A:D,4,0)</f>
        <v>In dienst</v>
      </c>
    </row>
    <row r="2829" spans="1:9" ht="30">
      <c r="A2829" s="45" t="s">
        <v>1814</v>
      </c>
      <c r="B2829" s="27">
        <v>30478</v>
      </c>
      <c r="C2829" s="27" t="s">
        <v>2853</v>
      </c>
      <c r="D2829" s="81">
        <v>45508</v>
      </c>
      <c r="E2829" s="38" t="s">
        <v>2864</v>
      </c>
      <c r="F2829" s="38">
        <f t="shared" si="96"/>
        <v>8</v>
      </c>
      <c r="G2829" s="22">
        <f t="shared" si="97"/>
        <v>2024</v>
      </c>
      <c r="H2829" s="22">
        <f>COUNTIF(B:B,B2829)</f>
        <v>18</v>
      </c>
      <c r="I2829" t="str">
        <f>VLOOKUP(B2829,'controle 2022'!A:D,4,0)</f>
        <v>In dienst</v>
      </c>
    </row>
    <row r="2830" spans="1:9">
      <c r="A2830" s="45" t="s">
        <v>1814</v>
      </c>
      <c r="B2830" s="27">
        <v>30478</v>
      </c>
      <c r="C2830" s="27" t="s">
        <v>2853</v>
      </c>
      <c r="D2830" s="81">
        <v>45653</v>
      </c>
      <c r="E2830" s="38" t="s">
        <v>2865</v>
      </c>
      <c r="F2830" s="38">
        <f t="shared" si="96"/>
        <v>12</v>
      </c>
      <c r="G2830" s="22">
        <f t="shared" si="97"/>
        <v>2024</v>
      </c>
      <c r="H2830" s="22">
        <f>COUNTIF(B:B,B2830)</f>
        <v>18</v>
      </c>
      <c r="I2830" t="str">
        <f>VLOOKUP(B2830,'controle 2022'!A:D,4,0)</f>
        <v>In dienst</v>
      </c>
    </row>
    <row r="2831" spans="1:9" ht="30">
      <c r="A2831" s="45" t="s">
        <v>1814</v>
      </c>
      <c r="B2831" s="27">
        <v>30478</v>
      </c>
      <c r="C2831" s="27" t="s">
        <v>2853</v>
      </c>
      <c r="D2831" s="81">
        <v>45728</v>
      </c>
      <c r="E2831" s="38" t="s">
        <v>2866</v>
      </c>
      <c r="F2831" s="38">
        <f t="shared" si="96"/>
        <v>3</v>
      </c>
      <c r="G2831" s="22">
        <f t="shared" si="97"/>
        <v>2025</v>
      </c>
      <c r="H2831" s="22">
        <f>COUNTIF(B:B,B2831)</f>
        <v>18</v>
      </c>
      <c r="I2831" t="str">
        <f>VLOOKUP(B2831,'controle 2022'!A:D,4,0)</f>
        <v>In dienst</v>
      </c>
    </row>
    <row r="2832" spans="1:9" ht="45">
      <c r="A2832" s="45" t="s">
        <v>1814</v>
      </c>
      <c r="B2832" s="27">
        <v>30478</v>
      </c>
      <c r="C2832" s="27" t="s">
        <v>2853</v>
      </c>
      <c r="D2832" s="81">
        <v>45742</v>
      </c>
      <c r="E2832" s="38" t="s">
        <v>2867</v>
      </c>
      <c r="F2832" s="38">
        <f t="shared" si="96"/>
        <v>3</v>
      </c>
      <c r="G2832" s="22">
        <f t="shared" si="97"/>
        <v>2025</v>
      </c>
      <c r="H2832" s="22">
        <f>COUNTIF(B:B,B2832)</f>
        <v>18</v>
      </c>
      <c r="I2832" t="str">
        <f>VLOOKUP(B2832,'controle 2022'!A:D,4,0)</f>
        <v>In dienst</v>
      </c>
    </row>
    <row r="2833" spans="1:9" ht="30">
      <c r="A2833" s="45" t="s">
        <v>1814</v>
      </c>
      <c r="B2833" s="27">
        <v>30478</v>
      </c>
      <c r="C2833" s="27" t="s">
        <v>2853</v>
      </c>
      <c r="D2833" s="81">
        <v>45761</v>
      </c>
      <c r="E2833" s="38" t="s">
        <v>2868</v>
      </c>
      <c r="F2833" s="38">
        <f t="shared" si="96"/>
        <v>4</v>
      </c>
      <c r="G2833" s="22">
        <f t="shared" si="97"/>
        <v>2025</v>
      </c>
      <c r="H2833" s="22">
        <f>COUNTIF(B:B,B2833)</f>
        <v>18</v>
      </c>
      <c r="I2833" t="str">
        <f>VLOOKUP(B2833,'controle 2022'!A:D,4,0)</f>
        <v>In dienst</v>
      </c>
    </row>
    <row r="2834" spans="1:9" ht="30">
      <c r="A2834" s="45" t="s">
        <v>2586</v>
      </c>
      <c r="B2834" s="27">
        <v>30623</v>
      </c>
      <c r="C2834" s="27" t="str">
        <f>VLOOKUP(B2834,chauffeurslijst!A:B,2,0)</f>
        <v>Gassa Mustafa</v>
      </c>
      <c r="D2834" s="81">
        <v>42688</v>
      </c>
      <c r="E2834" s="38" t="s">
        <v>2869</v>
      </c>
      <c r="F2834" s="38">
        <f t="shared" si="96"/>
        <v>11</v>
      </c>
      <c r="G2834" s="22">
        <f t="shared" si="97"/>
        <v>2016</v>
      </c>
      <c r="H2834" s="22">
        <f>COUNTIF(B:B,B2834)</f>
        <v>6</v>
      </c>
      <c r="I2834" t="str">
        <f>VLOOKUP(B2834,'controle 2022'!A:D,4,0)</f>
        <v>In dienst</v>
      </c>
    </row>
    <row r="2835" spans="1:9">
      <c r="A2835" s="45" t="s">
        <v>14</v>
      </c>
      <c r="B2835" s="27">
        <v>30623</v>
      </c>
      <c r="C2835" s="27" t="str">
        <f>VLOOKUP(B2835,chauffeurslijst!A:B,2,0)</f>
        <v>Gassa Mustafa</v>
      </c>
      <c r="D2835" s="81">
        <v>42775</v>
      </c>
      <c r="E2835" s="38" t="s">
        <v>2870</v>
      </c>
      <c r="F2835" s="38">
        <f t="shared" si="96"/>
        <v>2</v>
      </c>
      <c r="G2835" s="22">
        <f t="shared" si="97"/>
        <v>2017</v>
      </c>
      <c r="H2835" s="22">
        <f>COUNTIF(B:B,B2835)</f>
        <v>6</v>
      </c>
      <c r="I2835" t="str">
        <f>VLOOKUP(B2835,'controle 2022'!A:D,4,0)</f>
        <v>In dienst</v>
      </c>
    </row>
    <row r="2836" spans="1:9" ht="60">
      <c r="A2836" s="45" t="s">
        <v>14</v>
      </c>
      <c r="B2836" s="27">
        <v>30623</v>
      </c>
      <c r="C2836" s="27" t="str">
        <f>VLOOKUP(B2836,chauffeurslijst!A:B,2,0)</f>
        <v>Gassa Mustafa</v>
      </c>
      <c r="D2836" s="81">
        <v>42859</v>
      </c>
      <c r="E2836" s="38" t="s">
        <v>2871</v>
      </c>
      <c r="F2836" s="38">
        <f t="shared" si="96"/>
        <v>5</v>
      </c>
      <c r="G2836" s="22">
        <f t="shared" si="97"/>
        <v>2017</v>
      </c>
      <c r="H2836" s="22">
        <f>COUNTIF(B:B,B2836)</f>
        <v>6</v>
      </c>
      <c r="I2836" t="str">
        <f>VLOOKUP(B2836,'controle 2022'!A:D,4,0)</f>
        <v>In dienst</v>
      </c>
    </row>
    <row r="2837" spans="1:9">
      <c r="A2837" s="45" t="s">
        <v>77</v>
      </c>
      <c r="B2837" s="27">
        <v>30623</v>
      </c>
      <c r="C2837" s="27" t="str">
        <f>IF(ISNA(VLOOKUP(B2837,chauffeurslijst!A:B,2,0)),"",(VLOOKUP(B2837,chauffeurslijst!A:B,2,0)))</f>
        <v>Gassa Mustafa</v>
      </c>
      <c r="D2837" s="81">
        <v>43054</v>
      </c>
      <c r="E2837" s="38" t="s">
        <v>2872</v>
      </c>
      <c r="F2837" s="38">
        <f t="shared" si="96"/>
        <v>11</v>
      </c>
      <c r="G2837" s="22">
        <f t="shared" si="97"/>
        <v>2017</v>
      </c>
      <c r="H2837" s="22">
        <f>COUNTIF(B:B,B2837)</f>
        <v>6</v>
      </c>
      <c r="I2837" t="str">
        <f>VLOOKUP(B2837,'controle 2022'!A:D,4,0)</f>
        <v>In dienst</v>
      </c>
    </row>
    <row r="2838" spans="1:9" ht="30">
      <c r="A2838" s="45" t="s">
        <v>77</v>
      </c>
      <c r="B2838" s="27">
        <v>30623</v>
      </c>
      <c r="C2838" s="27" t="str">
        <f>IF(ISNA(VLOOKUP(B2838,chauffeurslijst!A:B,2,0)),"",(VLOOKUP(B2838,chauffeurslijst!A:B,2,0)))</f>
        <v>Gassa Mustafa</v>
      </c>
      <c r="D2838" s="81">
        <v>43066</v>
      </c>
      <c r="E2838" s="38" t="s">
        <v>2873</v>
      </c>
      <c r="F2838" s="38">
        <f t="shared" si="96"/>
        <v>11</v>
      </c>
      <c r="G2838" s="22">
        <f t="shared" si="97"/>
        <v>2017</v>
      </c>
      <c r="H2838" s="22">
        <f>COUNTIF(B:B,B2838)</f>
        <v>6</v>
      </c>
      <c r="I2838" t="str">
        <f>VLOOKUP(B2838,'controle 2022'!A:D,4,0)</f>
        <v>In dienst</v>
      </c>
    </row>
    <row r="2839" spans="1:9">
      <c r="A2839" s="45" t="s">
        <v>11</v>
      </c>
      <c r="B2839" s="27">
        <v>30623</v>
      </c>
      <c r="C2839" s="27" t="s">
        <v>2874</v>
      </c>
      <c r="D2839" s="81">
        <v>44082</v>
      </c>
      <c r="E2839" s="38" t="s">
        <v>1417</v>
      </c>
      <c r="F2839" s="38">
        <f t="shared" si="96"/>
        <v>9</v>
      </c>
      <c r="G2839" s="22">
        <f t="shared" si="97"/>
        <v>2020</v>
      </c>
      <c r="H2839" s="22">
        <f>COUNTIF(B:B,B2839)</f>
        <v>6</v>
      </c>
      <c r="I2839" t="str">
        <f>VLOOKUP(B2839,'controle 2022'!A:D,4,0)</f>
        <v>In dienst</v>
      </c>
    </row>
    <row r="2840" spans="1:9">
      <c r="A2840" s="45" t="s">
        <v>2586</v>
      </c>
      <c r="B2840" s="27">
        <v>30632</v>
      </c>
      <c r="C2840" s="27" t="str">
        <f>VLOOKUP(B2840,chauffeurslijst!A:B,2,0)</f>
        <v>Heugens Dempsey</v>
      </c>
      <c r="D2840" s="81">
        <v>42691</v>
      </c>
      <c r="E2840" s="38" t="s">
        <v>2875</v>
      </c>
      <c r="F2840" s="38">
        <f t="shared" si="96"/>
        <v>11</v>
      </c>
      <c r="G2840" s="22">
        <f t="shared" si="97"/>
        <v>2016</v>
      </c>
      <c r="H2840" s="22">
        <f>COUNTIF(B:B,B2840)</f>
        <v>20</v>
      </c>
      <c r="I2840" t="str">
        <f>VLOOKUP(B2840,'controle 2022'!A:D,4,0)</f>
        <v>In dienst</v>
      </c>
    </row>
    <row r="2841" spans="1:9" ht="45">
      <c r="A2841" s="47" t="s">
        <v>23</v>
      </c>
      <c r="B2841" s="27">
        <v>30632</v>
      </c>
      <c r="C2841" s="27" t="str">
        <f>VLOOKUP(B2841,chauffeurslijst!A:B,2,0)</f>
        <v>Heugens Dempsey</v>
      </c>
      <c r="D2841" s="81">
        <v>42889</v>
      </c>
      <c r="E2841" s="38" t="s">
        <v>2876</v>
      </c>
      <c r="F2841" s="38">
        <f t="shared" si="96"/>
        <v>6</v>
      </c>
      <c r="G2841" s="22">
        <f t="shared" si="97"/>
        <v>2017</v>
      </c>
      <c r="H2841" s="22">
        <f>COUNTIF(B:B,B2841)</f>
        <v>20</v>
      </c>
      <c r="I2841" t="str">
        <f>VLOOKUP(B2841,'controle 2022'!A:D,4,0)</f>
        <v>In dienst</v>
      </c>
    </row>
    <row r="2842" spans="1:9">
      <c r="A2842" s="47" t="s">
        <v>23</v>
      </c>
      <c r="B2842" s="27">
        <v>30632</v>
      </c>
      <c r="C2842" s="27" t="str">
        <f>VLOOKUP(B2842,chauffeurslijst!A:B,2,0)</f>
        <v>Heugens Dempsey</v>
      </c>
      <c r="D2842" s="81">
        <v>42894</v>
      </c>
      <c r="E2842" s="38" t="s">
        <v>2877</v>
      </c>
      <c r="F2842" s="38">
        <f t="shared" si="96"/>
        <v>6</v>
      </c>
      <c r="G2842" s="22">
        <f t="shared" si="97"/>
        <v>2017</v>
      </c>
      <c r="H2842" s="22">
        <f>COUNTIF(B:B,B2842)</f>
        <v>20</v>
      </c>
      <c r="I2842" t="str">
        <f>VLOOKUP(B2842,'controle 2022'!A:D,4,0)</f>
        <v>In dienst</v>
      </c>
    </row>
    <row r="2843" spans="1:9">
      <c r="A2843" s="45" t="s">
        <v>9</v>
      </c>
      <c r="B2843" s="27">
        <v>30632</v>
      </c>
      <c r="C2843" s="27" t="str">
        <f>VLOOKUP(B2843,chauffeurslijst!A:B,2,0)</f>
        <v>Heugens Dempsey</v>
      </c>
      <c r="D2843" s="81">
        <v>42895</v>
      </c>
      <c r="E2843" s="38" t="s">
        <v>2878</v>
      </c>
      <c r="F2843" s="38">
        <f t="shared" si="96"/>
        <v>6</v>
      </c>
      <c r="G2843" s="22">
        <f t="shared" si="97"/>
        <v>2017</v>
      </c>
      <c r="H2843" s="22">
        <f>COUNTIF(B:B,B2843)</f>
        <v>20</v>
      </c>
      <c r="I2843" t="str">
        <f>VLOOKUP(B2843,'controle 2022'!A:D,4,0)</f>
        <v>In dienst</v>
      </c>
    </row>
    <row r="2844" spans="1:9">
      <c r="A2844" s="47" t="s">
        <v>23</v>
      </c>
      <c r="B2844" s="27">
        <v>30632</v>
      </c>
      <c r="C2844" s="27" t="str">
        <f>VLOOKUP(B2844,chauffeurslijst!A:B,2,0)</f>
        <v>Heugens Dempsey</v>
      </c>
      <c r="D2844" s="81">
        <v>42906</v>
      </c>
      <c r="E2844" s="38" t="s">
        <v>2879</v>
      </c>
      <c r="F2844" s="38">
        <f t="shared" si="96"/>
        <v>6</v>
      </c>
      <c r="G2844" s="22">
        <f t="shared" si="97"/>
        <v>2017</v>
      </c>
      <c r="H2844" s="22">
        <f>COUNTIF(B:B,B2844)</f>
        <v>20</v>
      </c>
      <c r="I2844" t="str">
        <f>VLOOKUP(B2844,'controle 2022'!A:D,4,0)</f>
        <v>In dienst</v>
      </c>
    </row>
    <row r="2845" spans="1:9" ht="30">
      <c r="A2845" s="47" t="s">
        <v>23</v>
      </c>
      <c r="B2845" s="27">
        <v>30632</v>
      </c>
      <c r="C2845" s="27" t="str">
        <f>VLOOKUP(B2845,chauffeurslijst!A:B,2,0)</f>
        <v>Heugens Dempsey</v>
      </c>
      <c r="D2845" s="81">
        <v>42913</v>
      </c>
      <c r="E2845" s="38" t="s">
        <v>2880</v>
      </c>
      <c r="F2845" s="38">
        <f t="shared" si="96"/>
        <v>6</v>
      </c>
      <c r="G2845" s="22">
        <f t="shared" si="97"/>
        <v>2017</v>
      </c>
      <c r="H2845" s="22">
        <f>COUNTIF(B:B,B2845)</f>
        <v>20</v>
      </c>
      <c r="I2845" t="str">
        <f>VLOOKUP(B2845,'controle 2022'!A:D,4,0)</f>
        <v>In dienst</v>
      </c>
    </row>
    <row r="2846" spans="1:9" ht="60">
      <c r="A2846" s="47" t="s">
        <v>23</v>
      </c>
      <c r="B2846" s="27">
        <v>30632</v>
      </c>
      <c r="C2846" s="27" t="str">
        <f>VLOOKUP(B2846,chauffeurslijst!A:B,2,0)</f>
        <v>Heugens Dempsey</v>
      </c>
      <c r="D2846" s="81">
        <v>42929</v>
      </c>
      <c r="E2846" s="38" t="s">
        <v>2881</v>
      </c>
      <c r="F2846" s="38">
        <f t="shared" si="96"/>
        <v>7</v>
      </c>
      <c r="G2846" s="22">
        <f t="shared" si="97"/>
        <v>2017</v>
      </c>
      <c r="H2846" s="22">
        <f>COUNTIF(B:B,B2846)</f>
        <v>20</v>
      </c>
      <c r="I2846" t="str">
        <f>VLOOKUP(B2846,'controle 2022'!A:D,4,0)</f>
        <v>In dienst</v>
      </c>
    </row>
    <row r="2847" spans="1:9" ht="75">
      <c r="A2847" s="47" t="s">
        <v>23</v>
      </c>
      <c r="B2847" s="27">
        <v>30632</v>
      </c>
      <c r="C2847" s="27" t="str">
        <f>VLOOKUP(B2847,chauffeurslijst!A:B,2,0)</f>
        <v>Heugens Dempsey</v>
      </c>
      <c r="D2847" s="81">
        <v>42941</v>
      </c>
      <c r="E2847" s="38" t="s">
        <v>2882</v>
      </c>
      <c r="F2847" s="38">
        <f t="shared" si="96"/>
        <v>7</v>
      </c>
      <c r="G2847" s="22">
        <f t="shared" si="97"/>
        <v>2017</v>
      </c>
      <c r="H2847" s="22">
        <f>COUNTIF(B:B,B2847)</f>
        <v>20</v>
      </c>
      <c r="I2847" t="str">
        <f>VLOOKUP(B2847,'controle 2022'!A:D,4,0)</f>
        <v>In dienst</v>
      </c>
    </row>
    <row r="2848" spans="1:9">
      <c r="A2848" s="45" t="s">
        <v>27</v>
      </c>
      <c r="B2848" s="27">
        <v>30632</v>
      </c>
      <c r="C2848" s="27" t="str">
        <f>VLOOKUP(B2848,chauffeurslijst!A:B,2,0)</f>
        <v>Heugens Dempsey</v>
      </c>
      <c r="D2848" s="81">
        <v>42954</v>
      </c>
      <c r="E2848" s="38" t="s">
        <v>2883</v>
      </c>
      <c r="F2848" s="38">
        <f t="shared" si="96"/>
        <v>8</v>
      </c>
      <c r="G2848" s="22">
        <f t="shared" si="97"/>
        <v>2017</v>
      </c>
      <c r="H2848" s="22">
        <f>COUNTIF(B:B,B2848)</f>
        <v>20</v>
      </c>
      <c r="I2848" t="str">
        <f>VLOOKUP(B2848,'controle 2022'!A:D,4,0)</f>
        <v>In dienst</v>
      </c>
    </row>
    <row r="2849" spans="1:9" ht="18.75" customHeight="1">
      <c r="A2849" s="45" t="s">
        <v>29</v>
      </c>
      <c r="B2849" s="27">
        <v>30632</v>
      </c>
      <c r="C2849" s="27" t="s">
        <v>2884</v>
      </c>
      <c r="D2849" s="81">
        <v>44231</v>
      </c>
      <c r="E2849" s="38" t="s">
        <v>2885</v>
      </c>
      <c r="F2849" s="38">
        <f t="shared" si="96"/>
        <v>2</v>
      </c>
      <c r="G2849" s="22">
        <f t="shared" si="97"/>
        <v>2021</v>
      </c>
      <c r="H2849" s="22">
        <f>COUNTIF(B:B,B2849)</f>
        <v>20</v>
      </c>
      <c r="I2849" t="str">
        <f>VLOOKUP(B2849,'controle 2022'!A:D,4,0)</f>
        <v>In dienst</v>
      </c>
    </row>
    <row r="2850" spans="1:9" ht="45">
      <c r="A2850" s="45" t="s">
        <v>29</v>
      </c>
      <c r="B2850" s="27">
        <v>30632</v>
      </c>
      <c r="C2850" s="27" t="s">
        <v>2884</v>
      </c>
      <c r="D2850" s="81">
        <v>44252</v>
      </c>
      <c r="E2850" s="38" t="s">
        <v>2886</v>
      </c>
      <c r="F2850" s="38">
        <f t="shared" si="96"/>
        <v>2</v>
      </c>
      <c r="G2850" s="22">
        <f t="shared" si="97"/>
        <v>2021</v>
      </c>
      <c r="H2850" s="22">
        <f>COUNTIF(B:B,B2850)</f>
        <v>20</v>
      </c>
      <c r="I2850" t="str">
        <f>VLOOKUP(B2850,'controle 2022'!A:D,4,0)</f>
        <v>In dienst</v>
      </c>
    </row>
    <row r="2851" spans="1:9" ht="30">
      <c r="A2851" s="45" t="s">
        <v>29</v>
      </c>
      <c r="B2851" s="27">
        <v>30632</v>
      </c>
      <c r="C2851" s="27" t="s">
        <v>2884</v>
      </c>
      <c r="D2851" s="81">
        <v>44265</v>
      </c>
      <c r="E2851" s="38" t="s">
        <v>2887</v>
      </c>
      <c r="F2851" s="38">
        <f t="shared" si="96"/>
        <v>3</v>
      </c>
      <c r="G2851" s="22">
        <f t="shared" si="97"/>
        <v>2021</v>
      </c>
      <c r="H2851" s="22">
        <f>COUNTIF(B:B,B2851)</f>
        <v>20</v>
      </c>
      <c r="I2851" t="str">
        <f>VLOOKUP(B2851,'controle 2022'!A:D,4,0)</f>
        <v>In dienst</v>
      </c>
    </row>
    <row r="2852" spans="1:9" ht="30">
      <c r="A2852" s="45" t="s">
        <v>29</v>
      </c>
      <c r="B2852" s="27">
        <v>30632</v>
      </c>
      <c r="C2852" s="27" t="s">
        <v>2884</v>
      </c>
      <c r="D2852" s="81">
        <v>44292</v>
      </c>
      <c r="E2852" s="38" t="s">
        <v>2888</v>
      </c>
      <c r="F2852" s="38">
        <f t="shared" si="96"/>
        <v>4</v>
      </c>
      <c r="G2852" s="22">
        <f t="shared" si="97"/>
        <v>2021</v>
      </c>
      <c r="H2852" s="22">
        <f>COUNTIF(B:B,B2852)</f>
        <v>20</v>
      </c>
      <c r="I2852" t="str">
        <f>VLOOKUP(B2852,'controle 2022'!A:D,4,0)</f>
        <v>In dienst</v>
      </c>
    </row>
    <row r="2853" spans="1:9" ht="30">
      <c r="A2853" s="45" t="s">
        <v>128</v>
      </c>
      <c r="B2853" s="27">
        <v>30632</v>
      </c>
      <c r="C2853" s="27" t="s">
        <v>2884</v>
      </c>
      <c r="D2853" s="81">
        <v>44320</v>
      </c>
      <c r="E2853" s="38" t="s">
        <v>2889</v>
      </c>
      <c r="F2853" s="38">
        <f t="shared" si="96"/>
        <v>5</v>
      </c>
      <c r="G2853" s="22">
        <f t="shared" si="97"/>
        <v>2021</v>
      </c>
      <c r="H2853" s="22">
        <f>COUNTIF(B:B,B2853)</f>
        <v>20</v>
      </c>
      <c r="I2853" t="str">
        <f>VLOOKUP(B2853,'controle 2022'!A:D,4,0)</f>
        <v>In dienst</v>
      </c>
    </row>
    <row r="2854" spans="1:9" ht="60">
      <c r="A2854" s="45" t="s">
        <v>1361</v>
      </c>
      <c r="B2854" s="27">
        <v>30632</v>
      </c>
      <c r="C2854" s="27" t="s">
        <v>2884</v>
      </c>
      <c r="D2854" s="81">
        <v>44612</v>
      </c>
      <c r="E2854" s="38" t="s">
        <v>2890</v>
      </c>
      <c r="F2854" s="38">
        <f t="shared" si="96"/>
        <v>2</v>
      </c>
      <c r="G2854" s="22">
        <f t="shared" si="97"/>
        <v>2022</v>
      </c>
      <c r="H2854" s="22">
        <f>COUNTIF(B:B,B2854)</f>
        <v>20</v>
      </c>
      <c r="I2854" t="str">
        <f>VLOOKUP(B2854,'controle 2022'!A:D,4,0)</f>
        <v>In dienst</v>
      </c>
    </row>
    <row r="2855" spans="1:9" ht="30">
      <c r="A2855" s="45" t="s">
        <v>29</v>
      </c>
      <c r="B2855" s="27">
        <v>30632</v>
      </c>
      <c r="C2855" s="27" t="s">
        <v>2884</v>
      </c>
      <c r="D2855" s="81">
        <v>44741</v>
      </c>
      <c r="E2855" s="38" t="s">
        <v>2891</v>
      </c>
      <c r="F2855" s="38">
        <f t="shared" si="96"/>
        <v>6</v>
      </c>
      <c r="G2855" s="22">
        <f t="shared" si="97"/>
        <v>2022</v>
      </c>
      <c r="H2855" s="22">
        <f>COUNTIF(B:B,B2855)</f>
        <v>20</v>
      </c>
      <c r="I2855" t="str">
        <f>VLOOKUP(B2855,'controle 2022'!A:D,4,0)</f>
        <v>In dienst</v>
      </c>
    </row>
    <row r="2856" spans="1:9">
      <c r="A2856" s="45" t="s">
        <v>29</v>
      </c>
      <c r="B2856" s="27">
        <v>30632</v>
      </c>
      <c r="C2856" s="27" t="s">
        <v>2884</v>
      </c>
      <c r="D2856" s="81">
        <v>44784</v>
      </c>
      <c r="E2856" s="38" t="s">
        <v>2892</v>
      </c>
      <c r="F2856" s="38">
        <f t="shared" si="96"/>
        <v>8</v>
      </c>
      <c r="G2856" s="22">
        <f t="shared" si="97"/>
        <v>2022</v>
      </c>
      <c r="H2856" s="22">
        <f>COUNTIF(B:B,B2856)</f>
        <v>20</v>
      </c>
      <c r="I2856" t="str">
        <f>VLOOKUP(B2856,'controle 2022'!A:D,4,0)</f>
        <v>In dienst</v>
      </c>
    </row>
    <row r="2857" spans="1:9">
      <c r="A2857" s="45" t="s">
        <v>29</v>
      </c>
      <c r="B2857" s="27">
        <v>30632</v>
      </c>
      <c r="C2857" s="27" t="s">
        <v>2884</v>
      </c>
      <c r="D2857" s="81">
        <v>44811</v>
      </c>
      <c r="E2857" s="38" t="s">
        <v>2893</v>
      </c>
      <c r="F2857" s="38">
        <f t="shared" si="96"/>
        <v>9</v>
      </c>
      <c r="G2857" s="22">
        <f t="shared" si="97"/>
        <v>2022</v>
      </c>
      <c r="H2857" s="22">
        <f>COUNTIF(B:B,B2857)</f>
        <v>20</v>
      </c>
      <c r="I2857" t="str">
        <f>VLOOKUP(B2857,'controle 2022'!A:D,4,0)</f>
        <v>In dienst</v>
      </c>
    </row>
    <row r="2858" spans="1:9" ht="30">
      <c r="A2858" s="45" t="s">
        <v>29</v>
      </c>
      <c r="B2858" s="27">
        <v>30632</v>
      </c>
      <c r="C2858" s="27" t="s">
        <v>2884</v>
      </c>
      <c r="D2858" s="81">
        <v>44847</v>
      </c>
      <c r="E2858" s="38" t="s">
        <v>2894</v>
      </c>
      <c r="F2858" s="38">
        <f t="shared" si="96"/>
        <v>10</v>
      </c>
      <c r="G2858" s="22">
        <f t="shared" si="97"/>
        <v>2022</v>
      </c>
      <c r="H2858" s="22">
        <f>COUNTIF(B:B,B2858)</f>
        <v>20</v>
      </c>
      <c r="I2858" t="str">
        <f>VLOOKUP(B2858,'controle 2022'!A:D,4,0)</f>
        <v>In dienst</v>
      </c>
    </row>
    <row r="2859" spans="1:9" ht="30">
      <c r="A2859" s="45" t="s">
        <v>29</v>
      </c>
      <c r="B2859" s="27">
        <v>30632</v>
      </c>
      <c r="C2859" s="27" t="s">
        <v>2884</v>
      </c>
      <c r="D2859" s="81">
        <v>44903</v>
      </c>
      <c r="E2859" s="38" t="s">
        <v>2895</v>
      </c>
      <c r="F2859" s="38">
        <f t="shared" si="96"/>
        <v>12</v>
      </c>
      <c r="G2859" s="22">
        <f t="shared" si="97"/>
        <v>2022</v>
      </c>
      <c r="H2859" s="22">
        <f>COUNTIF(B:B,B2859)</f>
        <v>20</v>
      </c>
      <c r="I2859" t="str">
        <f>VLOOKUP(B2859,'controle 2022'!A:D,4,0)</f>
        <v>In dienst</v>
      </c>
    </row>
    <row r="2860" spans="1:9">
      <c r="A2860" s="45" t="s">
        <v>2586</v>
      </c>
      <c r="B2860" s="27">
        <v>30749</v>
      </c>
      <c r="C2860" s="27" t="str">
        <f>VLOOKUP(B2860,chauffeurslijst!A:B,2,0)</f>
        <v>Tapmaz Mevlüt</v>
      </c>
      <c r="D2860" s="81">
        <v>22197</v>
      </c>
      <c r="E2860" s="38" t="s">
        <v>2773</v>
      </c>
      <c r="F2860" s="38">
        <f t="shared" si="96"/>
        <v>10</v>
      </c>
      <c r="G2860" s="22">
        <f t="shared" si="97"/>
        <v>1960</v>
      </c>
      <c r="H2860" s="22">
        <f>COUNTIF(B:B,B2860)</f>
        <v>9</v>
      </c>
      <c r="I2860" t="str">
        <f>VLOOKUP(B2860,'controle 2022'!A:D,4,0)</f>
        <v>In dienst</v>
      </c>
    </row>
    <row r="2861" spans="1:9" ht="30">
      <c r="A2861" s="45" t="s">
        <v>23</v>
      </c>
      <c r="B2861" s="27">
        <v>30749</v>
      </c>
      <c r="C2861" s="27" t="str">
        <f>VLOOKUP(B2861,chauffeurslijst!A:B,2,0)</f>
        <v>Tapmaz Mevlüt</v>
      </c>
      <c r="D2861" s="81">
        <v>43251</v>
      </c>
      <c r="E2861" s="38" t="s">
        <v>2896</v>
      </c>
      <c r="F2861" s="38">
        <f t="shared" si="96"/>
        <v>5</v>
      </c>
      <c r="G2861" s="22">
        <f t="shared" si="97"/>
        <v>2018</v>
      </c>
      <c r="H2861" s="22">
        <f>COUNTIF(B:B,B2861)</f>
        <v>9</v>
      </c>
      <c r="I2861" t="str">
        <f>VLOOKUP(B2861,'controle 2022'!A:D,4,0)</f>
        <v>In dienst</v>
      </c>
    </row>
    <row r="2862" spans="1:9">
      <c r="A2862" s="45" t="s">
        <v>105</v>
      </c>
      <c r="B2862" s="27">
        <v>30749</v>
      </c>
      <c r="C2862" s="27" t="str">
        <f>VLOOKUP(B2862,chauffeurslijst!A:B,2,0)</f>
        <v>Tapmaz Mevlüt</v>
      </c>
      <c r="D2862" s="81">
        <v>43278</v>
      </c>
      <c r="E2862" s="38" t="s">
        <v>2897</v>
      </c>
      <c r="F2862" s="38">
        <f t="shared" si="96"/>
        <v>6</v>
      </c>
      <c r="G2862" s="22">
        <f t="shared" si="97"/>
        <v>2018</v>
      </c>
      <c r="H2862" s="22">
        <f>COUNTIF(B:B,B2862)</f>
        <v>9</v>
      </c>
      <c r="I2862" t="str">
        <f>VLOOKUP(B2862,'controle 2022'!A:D,4,0)</f>
        <v>In dienst</v>
      </c>
    </row>
    <row r="2863" spans="1:9">
      <c r="A2863" s="45" t="s">
        <v>2898</v>
      </c>
      <c r="B2863" s="27">
        <v>30749</v>
      </c>
      <c r="C2863" s="27" t="s">
        <v>2899</v>
      </c>
      <c r="D2863" s="81">
        <v>43640</v>
      </c>
      <c r="E2863" s="38" t="s">
        <v>2900</v>
      </c>
      <c r="F2863" s="38">
        <f t="shared" si="96"/>
        <v>6</v>
      </c>
      <c r="G2863" s="22">
        <f t="shared" si="97"/>
        <v>2019</v>
      </c>
      <c r="H2863" s="22">
        <f>COUNTIF(B:B,B2863)</f>
        <v>9</v>
      </c>
      <c r="I2863" t="str">
        <f>VLOOKUP(B2863,'controle 2022'!A:D,4,0)</f>
        <v>In dienst</v>
      </c>
    </row>
    <row r="2864" spans="1:9" ht="30">
      <c r="A2864" s="45" t="s">
        <v>25</v>
      </c>
      <c r="B2864" s="27">
        <v>30749</v>
      </c>
      <c r="C2864" s="27" t="s">
        <v>2899</v>
      </c>
      <c r="D2864" s="81">
        <v>43696</v>
      </c>
      <c r="E2864" s="38" t="s">
        <v>2901</v>
      </c>
      <c r="F2864" s="38">
        <f t="shared" si="96"/>
        <v>8</v>
      </c>
      <c r="G2864" s="22">
        <f t="shared" si="97"/>
        <v>2019</v>
      </c>
      <c r="H2864" s="22">
        <f>COUNTIF(B:B,B2864)</f>
        <v>9</v>
      </c>
      <c r="I2864" t="str">
        <f>VLOOKUP(B2864,'controle 2022'!A:D,4,0)</f>
        <v>In dienst</v>
      </c>
    </row>
    <row r="2865" spans="1:9" ht="30">
      <c r="A2865" s="47" t="s">
        <v>23</v>
      </c>
      <c r="B2865" s="27">
        <v>30749</v>
      </c>
      <c r="C2865" s="27" t="s">
        <v>2899</v>
      </c>
      <c r="D2865" s="81">
        <v>43746</v>
      </c>
      <c r="E2865" s="38" t="s">
        <v>2902</v>
      </c>
      <c r="F2865" s="38">
        <f t="shared" si="96"/>
        <v>10</v>
      </c>
      <c r="G2865" s="22">
        <f t="shared" si="97"/>
        <v>2019</v>
      </c>
      <c r="H2865" s="22">
        <f>COUNTIF(B:B,B2865)</f>
        <v>9</v>
      </c>
      <c r="I2865" t="str">
        <f>VLOOKUP(B2865,'controle 2022'!A:D,4,0)</f>
        <v>In dienst</v>
      </c>
    </row>
    <row r="2866" spans="1:9" ht="30">
      <c r="A2866" s="47" t="s">
        <v>23</v>
      </c>
      <c r="B2866" s="27">
        <v>30749</v>
      </c>
      <c r="C2866" s="27" t="s">
        <v>2899</v>
      </c>
      <c r="D2866" s="81">
        <v>43801</v>
      </c>
      <c r="E2866" s="38" t="s">
        <v>2903</v>
      </c>
      <c r="F2866" s="38">
        <f t="shared" si="96"/>
        <v>12</v>
      </c>
      <c r="G2866" s="22">
        <f t="shared" si="97"/>
        <v>2019</v>
      </c>
      <c r="H2866" s="22">
        <f>COUNTIF(B:B,B2866)</f>
        <v>9</v>
      </c>
      <c r="I2866" t="str">
        <f>VLOOKUP(B2866,'controle 2022'!A:D,4,0)</f>
        <v>In dienst</v>
      </c>
    </row>
    <row r="2867" spans="1:9" ht="45">
      <c r="A2867" s="47" t="s">
        <v>23</v>
      </c>
      <c r="B2867" s="27">
        <v>30749</v>
      </c>
      <c r="C2867" s="27" t="s">
        <v>2899</v>
      </c>
      <c r="D2867" s="81">
        <v>43822</v>
      </c>
      <c r="E2867" s="38" t="s">
        <v>2904</v>
      </c>
      <c r="F2867" s="38">
        <f t="shared" si="96"/>
        <v>12</v>
      </c>
      <c r="G2867" s="22">
        <f t="shared" si="97"/>
        <v>2019</v>
      </c>
      <c r="H2867" s="22">
        <f>COUNTIF(B:B,B2867)</f>
        <v>9</v>
      </c>
      <c r="I2867" t="str">
        <f>VLOOKUP(B2867,'controle 2022'!A:D,4,0)</f>
        <v>In dienst</v>
      </c>
    </row>
    <row r="2868" spans="1:9">
      <c r="A2868" s="47" t="s">
        <v>29</v>
      </c>
      <c r="B2868" s="27">
        <v>30749</v>
      </c>
      <c r="C2868" s="27" t="s">
        <v>2899</v>
      </c>
      <c r="D2868" s="81">
        <v>43860</v>
      </c>
      <c r="E2868" s="38" t="s">
        <v>2905</v>
      </c>
      <c r="F2868" s="38">
        <f t="shared" si="96"/>
        <v>1</v>
      </c>
      <c r="G2868" s="22">
        <f t="shared" si="97"/>
        <v>2020</v>
      </c>
      <c r="H2868" s="22">
        <f>COUNTIF(B:B,B2868)</f>
        <v>9</v>
      </c>
      <c r="I2868" t="str">
        <f>VLOOKUP(B2868,'controle 2022'!A:D,4,0)</f>
        <v>In dienst</v>
      </c>
    </row>
    <row r="2869" spans="1:9" ht="15" customHeight="1">
      <c r="A2869" s="45" t="s">
        <v>2586</v>
      </c>
      <c r="B2869" s="27">
        <v>30901</v>
      </c>
      <c r="C2869" s="27" t="str">
        <f>VLOOKUP(B2869,chauffeurslijst!A:B,2,0)</f>
        <v>vanden Bulcke Johan</v>
      </c>
      <c r="D2869" s="81">
        <v>42713</v>
      </c>
      <c r="E2869" s="38" t="s">
        <v>2906</v>
      </c>
      <c r="F2869" s="38">
        <f t="shared" si="96"/>
        <v>12</v>
      </c>
      <c r="G2869" s="22">
        <f t="shared" si="97"/>
        <v>2016</v>
      </c>
      <c r="H2869" s="22">
        <f>COUNTIF(B:B,B2869)</f>
        <v>2</v>
      </c>
      <c r="I2869" t="str">
        <f>VLOOKUP(B2869,'controle 2022'!A:D,4,0)</f>
        <v>In dienst</v>
      </c>
    </row>
    <row r="2870" spans="1:9">
      <c r="A2870" s="45" t="s">
        <v>1209</v>
      </c>
      <c r="B2870" s="27">
        <v>30901</v>
      </c>
      <c r="C2870" s="27" t="s">
        <v>2907</v>
      </c>
      <c r="D2870" s="81">
        <v>44278</v>
      </c>
      <c r="E2870" s="38" t="s">
        <v>120</v>
      </c>
      <c r="F2870" s="38">
        <f t="shared" si="96"/>
        <v>3</v>
      </c>
      <c r="G2870" s="22">
        <f t="shared" si="97"/>
        <v>2021</v>
      </c>
      <c r="H2870" s="22">
        <f>COUNTIF(B:B,B2870)</f>
        <v>2</v>
      </c>
      <c r="I2870" t="str">
        <f>VLOOKUP(B2870,'controle 2022'!A:D,4,0)</f>
        <v>In dienst</v>
      </c>
    </row>
    <row r="2871" spans="1:9" ht="45">
      <c r="A2871" s="45" t="s">
        <v>38</v>
      </c>
      <c r="B2871" s="27">
        <v>30967</v>
      </c>
      <c r="C2871" s="27" t="str">
        <f>IF(ISNA(VLOOKUP(B2871,chauffeurslijst!A:B,2,0)),"",(VLOOKUP(B2871,chauffeurslijst!A:B,2,0)))</f>
        <v>Taser Fatih</v>
      </c>
      <c r="D2871" s="81">
        <v>42739</v>
      </c>
      <c r="E2871" s="38" t="s">
        <v>2908</v>
      </c>
      <c r="F2871" s="38">
        <f t="shared" si="96"/>
        <v>1</v>
      </c>
      <c r="G2871" s="22">
        <f t="shared" si="97"/>
        <v>2017</v>
      </c>
      <c r="H2871" s="22">
        <f>COUNTIF(B:B,B2871)</f>
        <v>20</v>
      </c>
      <c r="I2871" t="str">
        <f>VLOOKUP(B2871,'controle 2022'!A:D,4,0)</f>
        <v>In dienst</v>
      </c>
    </row>
    <row r="2872" spans="1:9">
      <c r="A2872" s="45" t="s">
        <v>2586</v>
      </c>
      <c r="B2872" s="27">
        <v>30967</v>
      </c>
      <c r="C2872" s="27" t="str">
        <f>VLOOKUP(B2872,chauffeurslijst!A:B,2,0)</f>
        <v>Taser Fatih</v>
      </c>
      <c r="D2872" s="81">
        <v>42781</v>
      </c>
      <c r="E2872" s="38" t="s">
        <v>2909</v>
      </c>
      <c r="F2872" s="38">
        <f t="shared" si="96"/>
        <v>2</v>
      </c>
      <c r="G2872" s="22">
        <f t="shared" si="97"/>
        <v>2017</v>
      </c>
      <c r="H2872" s="22">
        <f>COUNTIF(B:B,B2872)</f>
        <v>20</v>
      </c>
      <c r="I2872" t="str">
        <f>VLOOKUP(B2872,'controle 2022'!A:D,4,0)</f>
        <v>In dienst</v>
      </c>
    </row>
    <row r="2873" spans="1:9" ht="30">
      <c r="A2873" s="47" t="s">
        <v>27</v>
      </c>
      <c r="B2873" s="27">
        <v>30967</v>
      </c>
      <c r="C2873" s="27" t="str">
        <f>VLOOKUP(B2873,chauffeurslijst!A:B,2,0)</f>
        <v>Taser Fatih</v>
      </c>
      <c r="D2873" s="81">
        <v>42961</v>
      </c>
      <c r="E2873" s="38" t="s">
        <v>2910</v>
      </c>
      <c r="F2873" s="38">
        <f t="shared" si="96"/>
        <v>8</v>
      </c>
      <c r="G2873" s="22">
        <f t="shared" si="97"/>
        <v>2017</v>
      </c>
      <c r="H2873" s="22">
        <f>COUNTIF(B:B,B2873)</f>
        <v>20</v>
      </c>
      <c r="I2873" t="str">
        <f>VLOOKUP(B2873,'controle 2022'!A:D,4,0)</f>
        <v>In dienst</v>
      </c>
    </row>
    <row r="2874" spans="1:9" ht="60">
      <c r="A2874" s="47" t="s">
        <v>23</v>
      </c>
      <c r="B2874" s="27">
        <v>30967</v>
      </c>
      <c r="C2874" s="27" t="str">
        <f>VLOOKUP(B2874,chauffeurslijst!A:B,2,0)</f>
        <v>Taser Fatih</v>
      </c>
      <c r="D2874" s="81">
        <v>42978</v>
      </c>
      <c r="E2874" s="38" t="s">
        <v>2911</v>
      </c>
      <c r="F2874" s="38">
        <f t="shared" si="96"/>
        <v>8</v>
      </c>
      <c r="G2874" s="22">
        <f t="shared" si="97"/>
        <v>2017</v>
      </c>
      <c r="H2874" s="22">
        <f>COUNTIF(B:B,B2874)</f>
        <v>20</v>
      </c>
      <c r="I2874" t="str">
        <f>VLOOKUP(B2874,'controle 2022'!A:D,4,0)</f>
        <v>In dienst</v>
      </c>
    </row>
    <row r="2875" spans="1:9">
      <c r="A2875" s="45" t="s">
        <v>105</v>
      </c>
      <c r="B2875" s="27">
        <v>30967</v>
      </c>
      <c r="C2875" s="27" t="str">
        <f>VLOOKUP(B2875,chauffeurslijst!A:B,2,0)</f>
        <v>Taser Fatih</v>
      </c>
      <c r="D2875" s="81">
        <v>42979</v>
      </c>
      <c r="E2875" s="38" t="s">
        <v>2912</v>
      </c>
      <c r="F2875" s="38">
        <f t="shared" si="96"/>
        <v>9</v>
      </c>
      <c r="G2875" s="22">
        <f t="shared" si="97"/>
        <v>2017</v>
      </c>
      <c r="H2875" s="22">
        <f>COUNTIF(B:B,B2875)</f>
        <v>20</v>
      </c>
      <c r="I2875" t="str">
        <f>VLOOKUP(B2875,'controle 2022'!A:D,4,0)</f>
        <v>In dienst</v>
      </c>
    </row>
    <row r="2876" spans="1:9" ht="30">
      <c r="A2876" s="45" t="s">
        <v>9</v>
      </c>
      <c r="B2876" s="27">
        <v>30967</v>
      </c>
      <c r="C2876" s="27" t="str">
        <f>VLOOKUP(B2876,chauffeurslijst!A:B,2,0)</f>
        <v>Taser Fatih</v>
      </c>
      <c r="D2876" s="81">
        <v>42984</v>
      </c>
      <c r="E2876" s="38" t="s">
        <v>2913</v>
      </c>
      <c r="F2876" s="38">
        <f t="shared" si="96"/>
        <v>9</v>
      </c>
      <c r="G2876" s="22">
        <f t="shared" si="97"/>
        <v>2017</v>
      </c>
      <c r="H2876" s="22">
        <f>COUNTIF(B:B,B2876)</f>
        <v>20</v>
      </c>
      <c r="I2876" t="str">
        <f>VLOOKUP(B2876,'controle 2022'!A:D,4,0)</f>
        <v>In dienst</v>
      </c>
    </row>
    <row r="2877" spans="1:9" ht="30">
      <c r="A2877" s="45" t="s">
        <v>105</v>
      </c>
      <c r="B2877" s="27">
        <v>30967</v>
      </c>
      <c r="C2877" s="27" t="str">
        <f>IF(ISNA(VLOOKUP(B2877,chauffeurslijst!A:B,2,0)),"",(VLOOKUP(B2877,chauffeurslijst!A:B,2,0)))</f>
        <v>Taser Fatih</v>
      </c>
      <c r="D2877" s="81">
        <v>43027</v>
      </c>
      <c r="E2877" s="38" t="s">
        <v>2914</v>
      </c>
      <c r="F2877" s="38">
        <f t="shared" si="96"/>
        <v>10</v>
      </c>
      <c r="G2877" s="22">
        <f t="shared" si="97"/>
        <v>2017</v>
      </c>
      <c r="H2877" s="22">
        <f>COUNTIF(B:B,B2877)</f>
        <v>20</v>
      </c>
      <c r="I2877" t="str">
        <f>VLOOKUP(B2877,'controle 2022'!A:D,4,0)</f>
        <v>In dienst</v>
      </c>
    </row>
    <row r="2878" spans="1:9" ht="45">
      <c r="A2878" s="45" t="s">
        <v>23</v>
      </c>
      <c r="B2878" s="27">
        <v>30967</v>
      </c>
      <c r="C2878" s="27" t="str">
        <f>IF(ISNA(VLOOKUP(B2878,chauffeurslijst!A:B,2,0)),"",(VLOOKUP(B2878,chauffeurslijst!A:B,2,0)))</f>
        <v>Taser Fatih</v>
      </c>
      <c r="D2878" s="81">
        <v>43067</v>
      </c>
      <c r="E2878" s="38" t="s">
        <v>2915</v>
      </c>
      <c r="F2878" s="38">
        <f t="shared" si="96"/>
        <v>11</v>
      </c>
      <c r="G2878" s="22">
        <f t="shared" si="97"/>
        <v>2017</v>
      </c>
      <c r="H2878" s="22">
        <f>COUNTIF(B:B,B2878)</f>
        <v>20</v>
      </c>
      <c r="I2878" t="str">
        <f>VLOOKUP(B2878,'controle 2022'!A:D,4,0)</f>
        <v>In dienst</v>
      </c>
    </row>
    <row r="2879" spans="1:9" ht="30">
      <c r="A2879" s="45" t="s">
        <v>27</v>
      </c>
      <c r="B2879" s="27">
        <v>30967</v>
      </c>
      <c r="C2879" s="27" t="str">
        <f>IF(ISNA(VLOOKUP(B2879,chauffeurslijst!A:B,2,0)),"",(VLOOKUP(B2879,chauffeurslijst!A:B,2,0)))</f>
        <v>Taser Fatih</v>
      </c>
      <c r="D2879" s="81">
        <v>43104</v>
      </c>
      <c r="E2879" s="38" t="s">
        <v>2916</v>
      </c>
      <c r="F2879" s="38">
        <f t="shared" ref="F2879:F2942" si="98">MONTH(D2879)</f>
        <v>1</v>
      </c>
      <c r="G2879" s="22">
        <f t="shared" ref="G2879:G2942" si="99">YEAR(D2879)</f>
        <v>2018</v>
      </c>
      <c r="H2879" s="22">
        <f>COUNTIF(B:B,B2879)</f>
        <v>20</v>
      </c>
      <c r="I2879" t="str">
        <f>VLOOKUP(B2879,'controle 2022'!A:D,4,0)</f>
        <v>In dienst</v>
      </c>
    </row>
    <row r="2880" spans="1:9">
      <c r="A2880" s="45" t="s">
        <v>105</v>
      </c>
      <c r="B2880" s="27">
        <v>30967</v>
      </c>
      <c r="C2880" s="27" t="str">
        <f>IF(ISNA(VLOOKUP(B2880,chauffeurslijst!A:B,2,0)),"",(VLOOKUP(B2880,chauffeurslijst!A:B,2,0)))</f>
        <v>Taser Fatih</v>
      </c>
      <c r="D2880" s="81">
        <v>43108</v>
      </c>
      <c r="E2880" s="38" t="s">
        <v>2917</v>
      </c>
      <c r="F2880" s="38">
        <f t="shared" si="98"/>
        <v>1</v>
      </c>
      <c r="G2880" s="22">
        <f t="shared" si="99"/>
        <v>2018</v>
      </c>
      <c r="H2880" s="22">
        <f>COUNTIF(B:B,B2880)</f>
        <v>20</v>
      </c>
      <c r="I2880" t="str">
        <f>VLOOKUP(B2880,'controle 2022'!A:D,4,0)</f>
        <v>In dienst</v>
      </c>
    </row>
    <row r="2881" spans="1:9" ht="45">
      <c r="A2881" s="45" t="s">
        <v>23</v>
      </c>
      <c r="B2881" s="27">
        <v>30967</v>
      </c>
      <c r="C2881" s="27" t="str">
        <f>IF(ISNA(VLOOKUP(B2881,chauffeurslijst!A:B,2,0)),"",(VLOOKUP(B2881,chauffeurslijst!A:B,2,0)))</f>
        <v>Taser Fatih</v>
      </c>
      <c r="D2881" s="81">
        <v>43122</v>
      </c>
      <c r="E2881" s="38" t="s">
        <v>2918</v>
      </c>
      <c r="F2881" s="38">
        <f t="shared" si="98"/>
        <v>1</v>
      </c>
      <c r="G2881" s="22">
        <f t="shared" si="99"/>
        <v>2018</v>
      </c>
      <c r="H2881" s="22">
        <f>COUNTIF(B:B,B2881)</f>
        <v>20</v>
      </c>
      <c r="I2881" t="str">
        <f>VLOOKUP(B2881,'controle 2022'!A:D,4,0)</f>
        <v>In dienst</v>
      </c>
    </row>
    <row r="2882" spans="1:9" ht="30">
      <c r="A2882" s="45" t="s">
        <v>38</v>
      </c>
      <c r="B2882" s="27">
        <v>30967</v>
      </c>
      <c r="C2882" s="27" t="str">
        <f>IF(ISNA(VLOOKUP(B2882,chauffeurslijst!A:B,2,0)),"",(VLOOKUP(B2882,chauffeurslijst!A:B,2,0)))</f>
        <v>Taser Fatih</v>
      </c>
      <c r="D2882" s="81">
        <v>43215</v>
      </c>
      <c r="E2882" s="38" t="s">
        <v>2919</v>
      </c>
      <c r="F2882" s="38">
        <f t="shared" si="98"/>
        <v>4</v>
      </c>
      <c r="G2882" s="22">
        <f t="shared" si="99"/>
        <v>2018</v>
      </c>
      <c r="H2882" s="22">
        <f>COUNTIF(B:B,B2882)</f>
        <v>20</v>
      </c>
      <c r="I2882" t="str">
        <f>VLOOKUP(B2882,'controle 2022'!A:D,4,0)</f>
        <v>In dienst</v>
      </c>
    </row>
    <row r="2883" spans="1:9" ht="30">
      <c r="A2883" s="45" t="s">
        <v>105</v>
      </c>
      <c r="B2883" s="27">
        <v>30967</v>
      </c>
      <c r="C2883" s="27" t="str">
        <f>IF(ISNA(VLOOKUP(B2883,chauffeurslijst!A:B,2,0)),"",(VLOOKUP(B2883,chauffeurslijst!A:B,2,0)))</f>
        <v>Taser Fatih</v>
      </c>
      <c r="D2883" s="81">
        <v>43245</v>
      </c>
      <c r="E2883" s="38" t="s">
        <v>2920</v>
      </c>
      <c r="F2883" s="38">
        <f t="shared" si="98"/>
        <v>5</v>
      </c>
      <c r="G2883" s="22">
        <f t="shared" si="99"/>
        <v>2018</v>
      </c>
      <c r="H2883" s="22">
        <f>COUNTIF(B:B,B2883)</f>
        <v>20</v>
      </c>
      <c r="I2883" t="str">
        <f>VLOOKUP(B2883,'controle 2022'!A:D,4,0)</f>
        <v>In dienst</v>
      </c>
    </row>
    <row r="2884" spans="1:9">
      <c r="A2884" s="45" t="s">
        <v>9</v>
      </c>
      <c r="B2884" s="27">
        <v>30967</v>
      </c>
      <c r="C2884" s="27" t="str">
        <f>IF(ISNA(VLOOKUP(B2884,chauffeurslijst!A:B,2,0)),"",(VLOOKUP(B2884,chauffeurslijst!A:B,2,0)))</f>
        <v>Taser Fatih</v>
      </c>
      <c r="D2884" s="81">
        <v>43276</v>
      </c>
      <c r="E2884" s="38" t="s">
        <v>22</v>
      </c>
      <c r="F2884" s="38">
        <f t="shared" si="98"/>
        <v>6</v>
      </c>
      <c r="G2884" s="22">
        <f t="shared" si="99"/>
        <v>2018</v>
      </c>
      <c r="H2884" s="22">
        <f>COUNTIF(B:B,B2884)</f>
        <v>20</v>
      </c>
      <c r="I2884" t="str">
        <f>VLOOKUP(B2884,'controle 2022'!A:D,4,0)</f>
        <v>In dienst</v>
      </c>
    </row>
    <row r="2885" spans="1:9">
      <c r="A2885" s="45" t="s">
        <v>2921</v>
      </c>
      <c r="B2885" s="27">
        <v>30967</v>
      </c>
      <c r="C2885" s="27" t="s">
        <v>2922</v>
      </c>
      <c r="D2885" s="81">
        <v>43579</v>
      </c>
      <c r="E2885" s="38" t="s">
        <v>2923</v>
      </c>
      <c r="F2885" s="38">
        <f t="shared" si="98"/>
        <v>4</v>
      </c>
      <c r="G2885" s="22">
        <f t="shared" si="99"/>
        <v>2019</v>
      </c>
      <c r="H2885" s="22">
        <f>COUNTIF(B:B,B2885)</f>
        <v>20</v>
      </c>
      <c r="I2885" t="str">
        <f>VLOOKUP(B2885,'controle 2022'!A:D,4,0)</f>
        <v>In dienst</v>
      </c>
    </row>
    <row r="2886" spans="1:9">
      <c r="A2886" s="45" t="s">
        <v>2924</v>
      </c>
      <c r="B2886" s="27">
        <v>30967</v>
      </c>
      <c r="C2886" s="27" t="s">
        <v>2922</v>
      </c>
      <c r="D2886" s="81">
        <v>43756</v>
      </c>
      <c r="E2886" s="38" t="s">
        <v>2925</v>
      </c>
      <c r="F2886" s="38">
        <f t="shared" si="98"/>
        <v>10</v>
      </c>
      <c r="G2886" s="22">
        <f t="shared" si="99"/>
        <v>2019</v>
      </c>
      <c r="H2886" s="22">
        <f>COUNTIF(B:B,B2886)</f>
        <v>20</v>
      </c>
      <c r="I2886" t="str">
        <f>VLOOKUP(B2886,'controle 2022'!A:D,4,0)</f>
        <v>In dienst</v>
      </c>
    </row>
    <row r="2887" spans="1:9" ht="30">
      <c r="A2887" s="45" t="s">
        <v>38</v>
      </c>
      <c r="B2887" s="27">
        <v>30967</v>
      </c>
      <c r="C2887" s="27" t="s">
        <v>2922</v>
      </c>
      <c r="D2887" s="81">
        <v>43759</v>
      </c>
      <c r="E2887" s="38" t="s">
        <v>2926</v>
      </c>
      <c r="F2887" s="38">
        <f t="shared" si="98"/>
        <v>10</v>
      </c>
      <c r="G2887" s="22">
        <f t="shared" si="99"/>
        <v>2019</v>
      </c>
      <c r="H2887" s="22">
        <f>COUNTIF(B:B,B2887)</f>
        <v>20</v>
      </c>
      <c r="I2887" t="str">
        <f>VLOOKUP(B2887,'controle 2022'!A:D,4,0)</f>
        <v>In dienst</v>
      </c>
    </row>
    <row r="2888" spans="1:9" ht="30">
      <c r="A2888" s="45" t="s">
        <v>11</v>
      </c>
      <c r="B2888" s="27">
        <v>30967</v>
      </c>
      <c r="C2888" s="27" t="s">
        <v>2922</v>
      </c>
      <c r="D2888" s="81">
        <v>44022</v>
      </c>
      <c r="E2888" s="38" t="s">
        <v>2927</v>
      </c>
      <c r="F2888" s="38">
        <f t="shared" si="98"/>
        <v>7</v>
      </c>
      <c r="G2888" s="22">
        <f t="shared" si="99"/>
        <v>2020</v>
      </c>
      <c r="H2888" s="22">
        <f>COUNTIF(B:B,B2888)</f>
        <v>20</v>
      </c>
      <c r="I2888" t="str">
        <f>VLOOKUP(B2888,'controle 2022'!A:D,4,0)</f>
        <v>In dienst</v>
      </c>
    </row>
    <row r="2889" spans="1:9" ht="60">
      <c r="A2889" s="45" t="s">
        <v>23</v>
      </c>
      <c r="B2889" s="27">
        <v>30967</v>
      </c>
      <c r="C2889" s="27" t="str">
        <f>IF(ISNA(VLOOKUP(B2889,chauffeurslijst!A:B,2,0)),"",(VLOOKUP(B2889,chauffeurslijst!A:B,2,0)))</f>
        <v>Taser Fatih</v>
      </c>
      <c r="D2889" s="81">
        <v>44355</v>
      </c>
      <c r="E2889" s="38" t="s">
        <v>2928</v>
      </c>
      <c r="F2889" s="38">
        <f t="shared" si="98"/>
        <v>6</v>
      </c>
      <c r="G2889" s="22">
        <f t="shared" si="99"/>
        <v>2021</v>
      </c>
      <c r="H2889" s="22">
        <f>COUNTIF(B:B,B2889)</f>
        <v>20</v>
      </c>
      <c r="I2889" t="str">
        <f>VLOOKUP(B2889,'controle 2022'!A:D,4,0)</f>
        <v>In dienst</v>
      </c>
    </row>
    <row r="2890" spans="1:9" ht="45">
      <c r="A2890" s="45" t="s">
        <v>27</v>
      </c>
      <c r="B2890" s="27">
        <v>30967</v>
      </c>
      <c r="C2890" s="27" t="str">
        <f>IF(ISNA(VLOOKUP(B2890,chauffeurslijst!A:B,2,0)),"",(VLOOKUP(B2890,chauffeurslijst!A:B,2,0)))</f>
        <v>Taser Fatih</v>
      </c>
      <c r="D2890" s="81">
        <v>45420</v>
      </c>
      <c r="E2890" s="38" t="s">
        <v>2929</v>
      </c>
      <c r="F2890" s="38">
        <f t="shared" si="98"/>
        <v>5</v>
      </c>
      <c r="G2890" s="22">
        <f t="shared" si="99"/>
        <v>2024</v>
      </c>
      <c r="H2890" s="22">
        <f>COUNTIF(B:B,B2890)</f>
        <v>20</v>
      </c>
      <c r="I2890" t="str">
        <f>VLOOKUP(B2890,'controle 2022'!A:D,4,0)</f>
        <v>In dienst</v>
      </c>
    </row>
    <row r="2891" spans="1:9" ht="75">
      <c r="A2891" s="45" t="s">
        <v>2586</v>
      </c>
      <c r="B2891" s="27">
        <v>30988</v>
      </c>
      <c r="C2891" s="27" t="s">
        <v>2930</v>
      </c>
      <c r="D2891" s="81">
        <v>45245</v>
      </c>
      <c r="E2891" s="38" t="s">
        <v>2931</v>
      </c>
      <c r="F2891" s="38">
        <f t="shared" si="98"/>
        <v>11</v>
      </c>
      <c r="G2891" s="22">
        <f t="shared" si="99"/>
        <v>2023</v>
      </c>
      <c r="H2891" s="22">
        <f>COUNTIF(B:B,B2891)</f>
        <v>1</v>
      </c>
      <c r="I2891" t="str">
        <f>VLOOKUP(B2891,'controle 2022'!A:D,4,0)</f>
        <v>In dienst</v>
      </c>
    </row>
    <row r="2892" spans="1:9">
      <c r="A2892" s="45" t="s">
        <v>2586</v>
      </c>
      <c r="B2892" s="27">
        <v>30999</v>
      </c>
      <c r="C2892" s="27" t="str">
        <f>VLOOKUP(B2892,chauffeurslijst!A:B,2,0)</f>
        <v>Biesemans Jasper</v>
      </c>
      <c r="D2892" s="81">
        <v>42822</v>
      </c>
      <c r="E2892" s="38" t="s">
        <v>2932</v>
      </c>
      <c r="F2892" s="38">
        <f t="shared" si="98"/>
        <v>3</v>
      </c>
      <c r="G2892" s="22">
        <f t="shared" si="99"/>
        <v>2017</v>
      </c>
      <c r="H2892" s="22">
        <f>COUNTIF(B:B,B2892)</f>
        <v>3</v>
      </c>
      <c r="I2892" t="str">
        <f>VLOOKUP(B2892,'controle 2022'!A:D,4,0)</f>
        <v>In dienst</v>
      </c>
    </row>
    <row r="2893" spans="1:9" ht="30">
      <c r="A2893" s="45" t="s">
        <v>25</v>
      </c>
      <c r="B2893" s="27">
        <v>30999</v>
      </c>
      <c r="C2893" s="27" t="str">
        <f>IF(ISNA(VLOOKUP(B2893,chauffeurslijst!A:B,2,0)),"",(VLOOKUP(B2893,chauffeurslijst!A:B,2,0)))</f>
        <v>Biesemans Jasper</v>
      </c>
      <c r="D2893" s="81">
        <v>43014</v>
      </c>
      <c r="E2893" s="38" t="s">
        <v>2933</v>
      </c>
      <c r="F2893" s="38">
        <f t="shared" si="98"/>
        <v>10</v>
      </c>
      <c r="G2893" s="22">
        <f t="shared" si="99"/>
        <v>2017</v>
      </c>
      <c r="H2893" s="22">
        <f>COUNTIF(B:B,B2893)</f>
        <v>3</v>
      </c>
      <c r="I2893" t="str">
        <f>VLOOKUP(B2893,'controle 2022'!A:D,4,0)</f>
        <v>In dienst</v>
      </c>
    </row>
    <row r="2894" spans="1:9" ht="30">
      <c r="A2894" s="45" t="s">
        <v>25</v>
      </c>
      <c r="B2894" s="27">
        <v>30999</v>
      </c>
      <c r="C2894" s="27" t="s">
        <v>2934</v>
      </c>
      <c r="D2894" s="81">
        <v>44028</v>
      </c>
      <c r="E2894" s="38" t="s">
        <v>2935</v>
      </c>
      <c r="F2894" s="38">
        <f t="shared" si="98"/>
        <v>7</v>
      </c>
      <c r="G2894" s="22">
        <f t="shared" si="99"/>
        <v>2020</v>
      </c>
      <c r="H2894" s="22">
        <f>COUNTIF(B:B,B2894)</f>
        <v>3</v>
      </c>
      <c r="I2894" t="str">
        <f>VLOOKUP(B2894,'controle 2022'!A:D,4,0)</f>
        <v>In dienst</v>
      </c>
    </row>
    <row r="2895" spans="1:9">
      <c r="A2895" s="45" t="s">
        <v>2586</v>
      </c>
      <c r="B2895" s="27">
        <v>31092</v>
      </c>
      <c r="C2895" s="27" t="str">
        <f>VLOOKUP(B2895,chauffeurslijst!A:B,2,0)</f>
        <v>De Jaeger Kevin</v>
      </c>
      <c r="D2895" s="81">
        <v>42865</v>
      </c>
      <c r="E2895" s="38" t="s">
        <v>2936</v>
      </c>
      <c r="F2895" s="38">
        <f t="shared" si="98"/>
        <v>5</v>
      </c>
      <c r="G2895" s="22">
        <f t="shared" si="99"/>
        <v>2017</v>
      </c>
      <c r="H2895" s="22">
        <f>COUNTIF(B:B,B2895)</f>
        <v>12</v>
      </c>
      <c r="I2895" t="str">
        <f>VLOOKUP(B2895,'controle 2022'!A:D,4,0)</f>
        <v>In dienst</v>
      </c>
    </row>
    <row r="2896" spans="1:9">
      <c r="A2896" s="45" t="s">
        <v>9</v>
      </c>
      <c r="B2896" s="27">
        <v>31092</v>
      </c>
      <c r="C2896" s="27" t="str">
        <f>VLOOKUP(B2896,chauffeurslijst!A:B,2,0)</f>
        <v>De Jaeger Kevin</v>
      </c>
      <c r="D2896" s="81">
        <v>42982</v>
      </c>
      <c r="E2896" s="38" t="s">
        <v>357</v>
      </c>
      <c r="F2896" s="38">
        <f t="shared" si="98"/>
        <v>9</v>
      </c>
      <c r="G2896" s="22">
        <f t="shared" si="99"/>
        <v>2017</v>
      </c>
      <c r="H2896" s="22">
        <f>COUNTIF(B:B,B2896)</f>
        <v>12</v>
      </c>
      <c r="I2896" t="str">
        <f>VLOOKUP(B2896,'controle 2022'!A:D,4,0)</f>
        <v>In dienst</v>
      </c>
    </row>
    <row r="2897" spans="1:9" ht="30">
      <c r="A2897" s="45" t="s">
        <v>27</v>
      </c>
      <c r="B2897" s="27">
        <v>31092</v>
      </c>
      <c r="C2897" s="27" t="str">
        <f>VLOOKUP(B2897,chauffeurslijst!A:B,2,0)</f>
        <v>De Jaeger Kevin</v>
      </c>
      <c r="D2897" s="81">
        <v>43006</v>
      </c>
      <c r="E2897" s="38" t="s">
        <v>2937</v>
      </c>
      <c r="F2897" s="38">
        <f t="shared" si="98"/>
        <v>9</v>
      </c>
      <c r="G2897" s="22">
        <f t="shared" si="99"/>
        <v>2017</v>
      </c>
      <c r="H2897" s="22">
        <f>COUNTIF(B:B,B2897)</f>
        <v>12</v>
      </c>
      <c r="I2897" t="str">
        <f>VLOOKUP(B2897,'controle 2022'!A:D,4,0)</f>
        <v>In dienst</v>
      </c>
    </row>
    <row r="2898" spans="1:9" ht="30">
      <c r="A2898" s="45" t="s">
        <v>14</v>
      </c>
      <c r="B2898" s="27">
        <v>31092</v>
      </c>
      <c r="C2898" s="27" t="str">
        <f>VLOOKUP(B2898,chauffeurslijst!A:B,2,0)</f>
        <v>De Jaeger Kevin</v>
      </c>
      <c r="D2898" s="81">
        <v>43006</v>
      </c>
      <c r="E2898" s="38" t="s">
        <v>2938</v>
      </c>
      <c r="F2898" s="38">
        <f t="shared" si="98"/>
        <v>9</v>
      </c>
      <c r="G2898" s="22">
        <f t="shared" si="99"/>
        <v>2017</v>
      </c>
      <c r="H2898" s="22">
        <f>COUNTIF(B:B,B2898)</f>
        <v>12</v>
      </c>
      <c r="I2898" t="str">
        <f>VLOOKUP(B2898,'controle 2022'!A:D,4,0)</f>
        <v>In dienst</v>
      </c>
    </row>
    <row r="2899" spans="1:9">
      <c r="A2899" s="45" t="s">
        <v>9</v>
      </c>
      <c r="B2899" s="27">
        <v>31092</v>
      </c>
      <c r="C2899" s="27" t="str">
        <f>VLOOKUP(B2899,chauffeurslijst!A:B,2,0)</f>
        <v>De Jaeger Kevin</v>
      </c>
      <c r="D2899" s="81">
        <v>43276</v>
      </c>
      <c r="E2899" s="38" t="s">
        <v>22</v>
      </c>
      <c r="F2899" s="38">
        <f t="shared" si="98"/>
        <v>6</v>
      </c>
      <c r="G2899" s="22">
        <f t="shared" si="99"/>
        <v>2018</v>
      </c>
      <c r="H2899" s="22">
        <f>COUNTIF(B:B,B2899)</f>
        <v>12</v>
      </c>
      <c r="I2899" t="str">
        <f>VLOOKUP(B2899,'controle 2022'!A:D,4,0)</f>
        <v>In dienst</v>
      </c>
    </row>
    <row r="2900" spans="1:9">
      <c r="A2900" s="45" t="s">
        <v>743</v>
      </c>
      <c r="B2900" s="27">
        <v>31092</v>
      </c>
      <c r="C2900" s="27" t="str">
        <f>VLOOKUP(B2900,chauffeurslijst!A:B,2,0)</f>
        <v>De Jaeger Kevin</v>
      </c>
      <c r="D2900" s="81">
        <v>43711</v>
      </c>
      <c r="E2900" s="38" t="s">
        <v>2939</v>
      </c>
      <c r="F2900" s="38">
        <f t="shared" si="98"/>
        <v>9</v>
      </c>
      <c r="G2900" s="22">
        <f t="shared" si="99"/>
        <v>2019</v>
      </c>
      <c r="H2900" s="22">
        <f>COUNTIF(B:B,B2900)</f>
        <v>12</v>
      </c>
      <c r="I2900" t="str">
        <f>VLOOKUP(B2900,'controle 2022'!A:D,4,0)</f>
        <v>In dienst</v>
      </c>
    </row>
    <row r="2901" spans="1:9" ht="60">
      <c r="A2901" s="45" t="s">
        <v>14</v>
      </c>
      <c r="B2901" s="27">
        <v>31092</v>
      </c>
      <c r="C2901" s="27" t="str">
        <f>VLOOKUP(B2901,chauffeurslijst!A:B,2,0)</f>
        <v>De Jaeger Kevin</v>
      </c>
      <c r="D2901" s="81">
        <v>44027</v>
      </c>
      <c r="E2901" s="38" t="s">
        <v>2940</v>
      </c>
      <c r="F2901" s="38">
        <f t="shared" si="98"/>
        <v>7</v>
      </c>
      <c r="G2901" s="22">
        <f t="shared" si="99"/>
        <v>2020</v>
      </c>
      <c r="H2901" s="22">
        <f>COUNTIF(B:B,B2901)</f>
        <v>12</v>
      </c>
      <c r="I2901" t="str">
        <f>VLOOKUP(B2901,'controle 2022'!A:D,4,0)</f>
        <v>In dienst</v>
      </c>
    </row>
    <row r="2902" spans="1:9" ht="60">
      <c r="A2902" s="45" t="s">
        <v>25</v>
      </c>
      <c r="B2902" s="27">
        <v>31092</v>
      </c>
      <c r="C2902" s="27" t="str">
        <f>VLOOKUP(B2902,chauffeurslijst!A:B,2,0)</f>
        <v>De Jaeger Kevin</v>
      </c>
      <c r="D2902" s="81">
        <v>44069</v>
      </c>
      <c r="E2902" s="38" t="s">
        <v>2941</v>
      </c>
      <c r="F2902" s="38">
        <f t="shared" si="98"/>
        <v>8</v>
      </c>
      <c r="G2902" s="22">
        <f t="shared" si="99"/>
        <v>2020</v>
      </c>
      <c r="H2902" s="22">
        <f>COUNTIF(B:B,B2902)</f>
        <v>12</v>
      </c>
      <c r="I2902" t="str">
        <f>VLOOKUP(B2902,'controle 2022'!A:D,4,0)</f>
        <v>In dienst</v>
      </c>
    </row>
    <row r="2903" spans="1:9" ht="30">
      <c r="A2903" s="45" t="s">
        <v>1776</v>
      </c>
      <c r="B2903" s="27">
        <v>31092</v>
      </c>
      <c r="C2903" s="27" t="str">
        <f>VLOOKUP(B2903,chauffeurslijst!A:B,2,0)</f>
        <v>De Jaeger Kevin</v>
      </c>
      <c r="D2903" s="81">
        <v>44202</v>
      </c>
      <c r="E2903" s="38" t="s">
        <v>2942</v>
      </c>
      <c r="F2903" s="38">
        <f t="shared" si="98"/>
        <v>1</v>
      </c>
      <c r="G2903" s="22">
        <f t="shared" si="99"/>
        <v>2021</v>
      </c>
      <c r="H2903" s="22">
        <f>COUNTIF(B:B,B2903)</f>
        <v>12</v>
      </c>
      <c r="I2903" t="str">
        <f>VLOOKUP(B2903,'controle 2022'!A:D,4,0)</f>
        <v>In dienst</v>
      </c>
    </row>
    <row r="2904" spans="1:9" ht="30">
      <c r="A2904" s="45" t="s">
        <v>25</v>
      </c>
      <c r="B2904" s="27">
        <v>31092</v>
      </c>
      <c r="C2904" s="27" t="str">
        <f>VLOOKUP(B2904,chauffeurslijst!A:B,2,0)</f>
        <v>De Jaeger Kevin</v>
      </c>
      <c r="D2904" s="81">
        <v>44278</v>
      </c>
      <c r="E2904" s="38" t="s">
        <v>2943</v>
      </c>
      <c r="F2904" s="38">
        <f t="shared" si="98"/>
        <v>3</v>
      </c>
      <c r="G2904" s="22">
        <f t="shared" si="99"/>
        <v>2021</v>
      </c>
      <c r="H2904" s="22">
        <f>COUNTIF(B:B,B2904)</f>
        <v>12</v>
      </c>
      <c r="I2904" t="str">
        <f>VLOOKUP(B2904,'controle 2022'!A:D,4,0)</f>
        <v>In dienst</v>
      </c>
    </row>
    <row r="2905" spans="1:9">
      <c r="A2905" s="45" t="s">
        <v>25</v>
      </c>
      <c r="B2905" s="27">
        <v>31092</v>
      </c>
      <c r="C2905" s="27" t="str">
        <f>VLOOKUP(B2905,chauffeurslijst!A:B,2,0)</f>
        <v>De Jaeger Kevin</v>
      </c>
      <c r="D2905" s="81">
        <v>44566</v>
      </c>
      <c r="E2905" s="38" t="s">
        <v>2944</v>
      </c>
      <c r="F2905" s="38">
        <f t="shared" si="98"/>
        <v>1</v>
      </c>
      <c r="G2905" s="22">
        <f t="shared" si="99"/>
        <v>2022</v>
      </c>
      <c r="H2905" s="22">
        <f>COUNTIF(B:B,B2905)</f>
        <v>12</v>
      </c>
      <c r="I2905" t="str">
        <f>VLOOKUP(B2905,'controle 2022'!A:D,4,0)</f>
        <v>In dienst</v>
      </c>
    </row>
    <row r="2906" spans="1:9" ht="30">
      <c r="A2906" s="45" t="s">
        <v>2945</v>
      </c>
      <c r="B2906" s="27">
        <v>31092</v>
      </c>
      <c r="C2906" s="27" t="str">
        <f>VLOOKUP(B2906,chauffeurslijst!A:B,2,0)</f>
        <v>De Jaeger Kevin</v>
      </c>
      <c r="D2906" s="81">
        <v>45762</v>
      </c>
      <c r="E2906" s="38" t="s">
        <v>2946</v>
      </c>
      <c r="F2906" s="38">
        <f t="shared" si="98"/>
        <v>4</v>
      </c>
      <c r="G2906" s="22">
        <f t="shared" si="99"/>
        <v>2025</v>
      </c>
      <c r="H2906" s="22">
        <f>COUNTIF(B:B,B2906)</f>
        <v>12</v>
      </c>
      <c r="I2906" t="str">
        <f>VLOOKUP(B2906,'controle 2022'!A:D,4,0)</f>
        <v>In dienst</v>
      </c>
    </row>
    <row r="2907" spans="1:9">
      <c r="A2907" s="45" t="s">
        <v>14</v>
      </c>
      <c r="B2907" s="27">
        <v>31111</v>
      </c>
      <c r="C2907" s="27" t="str">
        <f>VLOOKUP(B2907,chauffeurslijst!A:B,2,0)</f>
        <v>Bonne Niko</v>
      </c>
      <c r="D2907" s="81">
        <v>42627</v>
      </c>
      <c r="E2907" s="38" t="s">
        <v>2947</v>
      </c>
      <c r="F2907" s="38">
        <f t="shared" si="98"/>
        <v>9</v>
      </c>
      <c r="G2907" s="22">
        <f t="shared" si="99"/>
        <v>2016</v>
      </c>
      <c r="H2907" s="22">
        <f>COUNTIF(B:B,B2907)</f>
        <v>15</v>
      </c>
      <c r="I2907" t="str">
        <f>VLOOKUP(B2907,'controle 2022'!A:D,4,0)</f>
        <v>In dienst</v>
      </c>
    </row>
    <row r="2908" spans="1:9">
      <c r="A2908" s="45" t="s">
        <v>2586</v>
      </c>
      <c r="B2908" s="27">
        <v>31111</v>
      </c>
      <c r="C2908" s="27" t="str">
        <f>VLOOKUP(B2908,chauffeurslijst!A:B,2,0)</f>
        <v>Bonne Niko</v>
      </c>
      <c r="D2908" s="81">
        <v>42851</v>
      </c>
      <c r="E2908" s="38" t="s">
        <v>2948</v>
      </c>
      <c r="F2908" s="38">
        <f t="shared" si="98"/>
        <v>4</v>
      </c>
      <c r="G2908" s="22">
        <f t="shared" si="99"/>
        <v>2017</v>
      </c>
      <c r="H2908" s="22">
        <f>COUNTIF(B:B,B2908)</f>
        <v>15</v>
      </c>
      <c r="I2908" t="str">
        <f>VLOOKUP(B2908,'controle 2022'!A:D,4,0)</f>
        <v>In dienst</v>
      </c>
    </row>
    <row r="2909" spans="1:9" ht="45">
      <c r="A2909" s="45" t="s">
        <v>153</v>
      </c>
      <c r="B2909" s="27">
        <v>31111</v>
      </c>
      <c r="C2909" s="27" t="str">
        <f>VLOOKUP(B2909,chauffeurslijst!A:B,2,0)</f>
        <v>Bonne Niko</v>
      </c>
      <c r="D2909" s="81">
        <v>42901</v>
      </c>
      <c r="E2909" s="38" t="s">
        <v>2949</v>
      </c>
      <c r="F2909" s="38">
        <f t="shared" si="98"/>
        <v>6</v>
      </c>
      <c r="G2909" s="22">
        <f t="shared" si="99"/>
        <v>2017</v>
      </c>
      <c r="H2909" s="22">
        <f>COUNTIF(B:B,B2909)</f>
        <v>15</v>
      </c>
      <c r="I2909" t="str">
        <f>VLOOKUP(B2909,'controle 2022'!A:D,4,0)</f>
        <v>In dienst</v>
      </c>
    </row>
    <row r="2910" spans="1:9" ht="30">
      <c r="A2910" s="45" t="s">
        <v>147</v>
      </c>
      <c r="B2910" s="27">
        <v>31111</v>
      </c>
      <c r="C2910" s="27" t="str">
        <f>VLOOKUP(B2910,chauffeurslijst!A:B,2,0)</f>
        <v>Bonne Niko</v>
      </c>
      <c r="D2910" s="81">
        <v>43322</v>
      </c>
      <c r="E2910" s="38" t="s">
        <v>2950</v>
      </c>
      <c r="F2910" s="38">
        <f t="shared" si="98"/>
        <v>8</v>
      </c>
      <c r="G2910" s="22">
        <f t="shared" si="99"/>
        <v>2018</v>
      </c>
      <c r="H2910" s="22">
        <f>COUNTIF(B:B,B2910)</f>
        <v>15</v>
      </c>
      <c r="I2910" t="str">
        <f>VLOOKUP(B2910,'controle 2022'!A:D,4,0)</f>
        <v>In dienst</v>
      </c>
    </row>
    <row r="2911" spans="1:9" ht="30">
      <c r="A2911" s="45" t="s">
        <v>27</v>
      </c>
      <c r="B2911" s="27">
        <v>31111</v>
      </c>
      <c r="C2911" s="27" t="s">
        <v>2951</v>
      </c>
      <c r="D2911" s="81">
        <v>43850</v>
      </c>
      <c r="E2911" s="38" t="s">
        <v>2952</v>
      </c>
      <c r="F2911" s="38">
        <f t="shared" si="98"/>
        <v>1</v>
      </c>
      <c r="G2911" s="22">
        <f t="shared" si="99"/>
        <v>2020</v>
      </c>
      <c r="H2911" s="22">
        <f>COUNTIF(B:B,B2911)</f>
        <v>15</v>
      </c>
      <c r="I2911" t="str">
        <f>VLOOKUP(B2911,'controle 2022'!A:D,4,0)</f>
        <v>In dienst</v>
      </c>
    </row>
    <row r="2912" spans="1:9" ht="30">
      <c r="A2912" s="45" t="s">
        <v>27</v>
      </c>
      <c r="B2912" s="27">
        <v>31111</v>
      </c>
      <c r="C2912" s="27" t="s">
        <v>2951</v>
      </c>
      <c r="D2912" s="81">
        <v>43864</v>
      </c>
      <c r="E2912" s="38" t="s">
        <v>2953</v>
      </c>
      <c r="F2912" s="38">
        <f t="shared" si="98"/>
        <v>2</v>
      </c>
      <c r="G2912" s="22">
        <f t="shared" si="99"/>
        <v>2020</v>
      </c>
      <c r="H2912" s="22">
        <f>COUNTIF(B:B,B2912)</f>
        <v>15</v>
      </c>
      <c r="I2912" t="str">
        <f>VLOOKUP(B2912,'controle 2022'!A:D,4,0)</f>
        <v>In dienst</v>
      </c>
    </row>
    <row r="2913" spans="1:9" ht="30">
      <c r="A2913" s="45" t="s">
        <v>11</v>
      </c>
      <c r="B2913" s="27">
        <v>31111</v>
      </c>
      <c r="C2913" s="27" t="s">
        <v>2951</v>
      </c>
      <c r="D2913" s="81">
        <v>43964</v>
      </c>
      <c r="E2913" s="38" t="s">
        <v>2954</v>
      </c>
      <c r="F2913" s="38">
        <f t="shared" si="98"/>
        <v>5</v>
      </c>
      <c r="G2913" s="22">
        <f t="shared" si="99"/>
        <v>2020</v>
      </c>
      <c r="H2913" s="22">
        <f>COUNTIF(B:B,B2913)</f>
        <v>15</v>
      </c>
      <c r="I2913" t="str">
        <f>VLOOKUP(B2913,'controle 2022'!A:D,4,0)</f>
        <v>In dienst</v>
      </c>
    </row>
    <row r="2914" spans="1:9">
      <c r="A2914" s="45" t="s">
        <v>11</v>
      </c>
      <c r="B2914" s="27">
        <v>31111</v>
      </c>
      <c r="C2914" s="27" t="s">
        <v>2951</v>
      </c>
      <c r="D2914" s="81">
        <v>43986</v>
      </c>
      <c r="E2914" s="38" t="s">
        <v>1467</v>
      </c>
      <c r="F2914" s="38">
        <f t="shared" si="98"/>
        <v>6</v>
      </c>
      <c r="G2914" s="22">
        <f t="shared" si="99"/>
        <v>2020</v>
      </c>
      <c r="H2914" s="22">
        <f>COUNTIF(B:B,B2914)</f>
        <v>15</v>
      </c>
      <c r="I2914" t="str">
        <f>VLOOKUP(B2914,'controle 2022'!A:D,4,0)</f>
        <v>In dienst</v>
      </c>
    </row>
    <row r="2915" spans="1:9" ht="30">
      <c r="A2915" s="45" t="s">
        <v>128</v>
      </c>
      <c r="B2915" s="27">
        <v>31111</v>
      </c>
      <c r="C2915" s="27" t="s">
        <v>2951</v>
      </c>
      <c r="D2915" s="81">
        <v>44120</v>
      </c>
      <c r="E2915" s="38" t="s">
        <v>2955</v>
      </c>
      <c r="F2915" s="38">
        <f t="shared" si="98"/>
        <v>10</v>
      </c>
      <c r="G2915" s="22">
        <f t="shared" si="99"/>
        <v>2020</v>
      </c>
      <c r="H2915" s="22">
        <f>COUNTIF(B:B,B2915)</f>
        <v>15</v>
      </c>
      <c r="I2915" t="str">
        <f>VLOOKUP(B2915,'controle 2022'!A:D,4,0)</f>
        <v>In dienst</v>
      </c>
    </row>
    <row r="2916" spans="1:9">
      <c r="A2916" s="45" t="s">
        <v>11</v>
      </c>
      <c r="B2916" s="27">
        <v>31111</v>
      </c>
      <c r="C2916" s="27" t="s">
        <v>2951</v>
      </c>
      <c r="D2916" s="81">
        <v>44476</v>
      </c>
      <c r="E2916" s="38" t="s">
        <v>2956</v>
      </c>
      <c r="F2916" s="38">
        <f t="shared" si="98"/>
        <v>10</v>
      </c>
      <c r="G2916" s="22">
        <f t="shared" si="99"/>
        <v>2021</v>
      </c>
      <c r="H2916" s="22">
        <f>COUNTIF(B:B,B2916)</f>
        <v>15</v>
      </c>
      <c r="I2916" t="str">
        <f>VLOOKUP(B2916,'controle 2022'!A:D,4,0)</f>
        <v>In dienst</v>
      </c>
    </row>
    <row r="2917" spans="1:9">
      <c r="A2917" s="45" t="s">
        <v>11</v>
      </c>
      <c r="B2917" s="27">
        <v>31111</v>
      </c>
      <c r="C2917" s="27" t="s">
        <v>2951</v>
      </c>
      <c r="D2917" s="81">
        <v>44539</v>
      </c>
      <c r="E2917" s="38" t="s">
        <v>2957</v>
      </c>
      <c r="F2917" s="38">
        <f t="shared" si="98"/>
        <v>12</v>
      </c>
      <c r="G2917" s="22">
        <f t="shared" si="99"/>
        <v>2021</v>
      </c>
      <c r="H2917" s="22">
        <f>COUNTIF(B:B,B2917)</f>
        <v>15</v>
      </c>
      <c r="I2917" t="str">
        <f>VLOOKUP(B2917,'controle 2022'!A:D,4,0)</f>
        <v>In dienst</v>
      </c>
    </row>
    <row r="2918" spans="1:9" ht="30">
      <c r="A2918" s="45" t="s">
        <v>11</v>
      </c>
      <c r="B2918" s="27">
        <v>31111</v>
      </c>
      <c r="C2918" s="27" t="s">
        <v>2951</v>
      </c>
      <c r="D2918" s="81">
        <v>44573</v>
      </c>
      <c r="E2918" s="38" t="s">
        <v>2958</v>
      </c>
      <c r="F2918" s="38">
        <f t="shared" si="98"/>
        <v>1</v>
      </c>
      <c r="G2918" s="22">
        <f t="shared" si="99"/>
        <v>2022</v>
      </c>
      <c r="H2918" s="22">
        <f>COUNTIF(B:B,B2918)</f>
        <v>15</v>
      </c>
      <c r="I2918" t="str">
        <f>VLOOKUP(B2918,'controle 2022'!A:D,4,0)</f>
        <v>In dienst</v>
      </c>
    </row>
    <row r="2919" spans="1:9">
      <c r="A2919" s="45" t="s">
        <v>128</v>
      </c>
      <c r="B2919" s="27">
        <v>31111</v>
      </c>
      <c r="C2919" s="27" t="s">
        <v>2951</v>
      </c>
      <c r="D2919" s="81">
        <v>44963</v>
      </c>
      <c r="E2919" s="38" t="s">
        <v>823</v>
      </c>
      <c r="F2919" s="38">
        <f t="shared" si="98"/>
        <v>2</v>
      </c>
      <c r="G2919" s="22">
        <f t="shared" si="99"/>
        <v>2023</v>
      </c>
      <c r="H2919" s="22">
        <f>COUNTIF(B:B,B2919)</f>
        <v>15</v>
      </c>
      <c r="I2919" t="str">
        <f>VLOOKUP(B2919,'controle 2022'!A:D,4,0)</f>
        <v>In dienst</v>
      </c>
    </row>
    <row r="2920" spans="1:9">
      <c r="A2920" s="45" t="s">
        <v>128</v>
      </c>
      <c r="B2920" s="27">
        <v>31111</v>
      </c>
      <c r="C2920" s="27" t="s">
        <v>2951</v>
      </c>
      <c r="D2920" s="81">
        <v>45401</v>
      </c>
      <c r="E2920" s="38" t="s">
        <v>823</v>
      </c>
      <c r="F2920" s="38">
        <f t="shared" si="98"/>
        <v>4</v>
      </c>
      <c r="G2920" s="22">
        <f t="shared" si="99"/>
        <v>2024</v>
      </c>
      <c r="H2920" s="22">
        <f>COUNTIF(B:B,B2920)</f>
        <v>15</v>
      </c>
      <c r="I2920" t="str">
        <f>VLOOKUP(B2920,'controle 2022'!A:D,4,0)</f>
        <v>In dienst</v>
      </c>
    </row>
    <row r="2921" spans="1:9">
      <c r="A2921" s="45" t="s">
        <v>128</v>
      </c>
      <c r="B2921" s="27">
        <v>31111</v>
      </c>
      <c r="C2921" s="27" t="s">
        <v>2951</v>
      </c>
      <c r="D2921" s="81">
        <v>45814</v>
      </c>
      <c r="E2921" s="38" t="s">
        <v>823</v>
      </c>
      <c r="F2921" s="38">
        <f t="shared" si="98"/>
        <v>6</v>
      </c>
      <c r="G2921" s="22">
        <f t="shared" si="99"/>
        <v>2025</v>
      </c>
      <c r="H2921" s="22">
        <f>COUNTIF(B:B,B2921)</f>
        <v>15</v>
      </c>
      <c r="I2921" t="str">
        <f>VLOOKUP(B2921,'controle 2022'!A:D,4,0)</f>
        <v>In dienst</v>
      </c>
    </row>
    <row r="2922" spans="1:9">
      <c r="A2922" s="45" t="s">
        <v>14</v>
      </c>
      <c r="B2922" s="27">
        <v>31118</v>
      </c>
      <c r="C2922" s="27" t="str">
        <f>VLOOKUP(B2922,chauffeurslijst!A:B,2,0)</f>
        <v>De Sutter Michiel</v>
      </c>
      <c r="D2922" s="81">
        <v>42641</v>
      </c>
      <c r="E2922" s="38" t="s">
        <v>2959</v>
      </c>
      <c r="F2922" s="38">
        <f t="shared" si="98"/>
        <v>9</v>
      </c>
      <c r="G2922" s="22">
        <f t="shared" si="99"/>
        <v>2016</v>
      </c>
      <c r="H2922" s="22">
        <f>COUNTIF(B:B,B2922)</f>
        <v>39</v>
      </c>
      <c r="I2922" t="str">
        <f>VLOOKUP(B2922,'controle 2022'!A:D,4,0)</f>
        <v>In dienst</v>
      </c>
    </row>
    <row r="2923" spans="1:9">
      <c r="A2923" s="45" t="s">
        <v>14</v>
      </c>
      <c r="B2923" s="27">
        <v>31118</v>
      </c>
      <c r="C2923" s="27" t="str">
        <f>VLOOKUP(B2923,chauffeurslijst!A:B,2,0)</f>
        <v>De Sutter Michiel</v>
      </c>
      <c r="D2923" s="81">
        <v>42642</v>
      </c>
      <c r="E2923" s="38" t="s">
        <v>2960</v>
      </c>
      <c r="F2923" s="38">
        <f t="shared" si="98"/>
        <v>9</v>
      </c>
      <c r="G2923" s="22">
        <f t="shared" si="99"/>
        <v>2016</v>
      </c>
      <c r="H2923" s="22">
        <f>COUNTIF(B:B,B2923)</f>
        <v>39</v>
      </c>
      <c r="I2923" t="str">
        <f>VLOOKUP(B2923,'controle 2022'!A:D,4,0)</f>
        <v>In dienst</v>
      </c>
    </row>
    <row r="2924" spans="1:9">
      <c r="A2924" s="45" t="s">
        <v>14</v>
      </c>
      <c r="B2924" s="27">
        <v>31118</v>
      </c>
      <c r="C2924" s="27" t="str">
        <f>VLOOKUP(B2924,chauffeurslijst!A:B,2,0)</f>
        <v>De Sutter Michiel</v>
      </c>
      <c r="D2924" s="81">
        <v>42710</v>
      </c>
      <c r="E2924" s="38" t="s">
        <v>2961</v>
      </c>
      <c r="F2924" s="38">
        <f t="shared" si="98"/>
        <v>12</v>
      </c>
      <c r="G2924" s="22">
        <f t="shared" si="99"/>
        <v>2016</v>
      </c>
      <c r="H2924" s="22">
        <f>COUNTIF(B:B,B2924)</f>
        <v>39</v>
      </c>
      <c r="I2924" t="str">
        <f>VLOOKUP(B2924,'controle 2022'!A:D,4,0)</f>
        <v>In dienst</v>
      </c>
    </row>
    <row r="2925" spans="1:9">
      <c r="A2925" s="45" t="s">
        <v>2586</v>
      </c>
      <c r="B2925" s="27">
        <v>31118</v>
      </c>
      <c r="C2925" s="27" t="str">
        <f>VLOOKUP(B2925,chauffeurslijst!A:B,2,0)</f>
        <v>De Sutter Michiel</v>
      </c>
      <c r="D2925" s="81">
        <v>42852</v>
      </c>
      <c r="E2925" s="38" t="s">
        <v>2962</v>
      </c>
      <c r="F2925" s="38">
        <f t="shared" si="98"/>
        <v>4</v>
      </c>
      <c r="G2925" s="22">
        <f t="shared" si="99"/>
        <v>2017</v>
      </c>
      <c r="H2925" s="22">
        <f>COUNTIF(B:B,B2925)</f>
        <v>39</v>
      </c>
      <c r="I2925" t="str">
        <f>VLOOKUP(B2925,'controle 2022'!A:D,4,0)</f>
        <v>In dienst</v>
      </c>
    </row>
    <row r="2926" spans="1:9">
      <c r="A2926" s="45" t="s">
        <v>27</v>
      </c>
      <c r="B2926" s="27">
        <v>31118</v>
      </c>
      <c r="C2926" s="27" t="str">
        <f>VLOOKUP(B2926,chauffeurslijst!A:B,2,0)</f>
        <v>De Sutter Michiel</v>
      </c>
      <c r="D2926" s="81">
        <v>42852</v>
      </c>
      <c r="E2926" s="38" t="s">
        <v>2962</v>
      </c>
      <c r="F2926" s="38">
        <f t="shared" si="98"/>
        <v>4</v>
      </c>
      <c r="G2926" s="22">
        <f t="shared" si="99"/>
        <v>2017</v>
      </c>
      <c r="H2926" s="22">
        <f>COUNTIF(B:B,B2926)</f>
        <v>39</v>
      </c>
      <c r="I2926" t="str">
        <f>VLOOKUP(B2926,'controle 2022'!A:D,4,0)</f>
        <v>In dienst</v>
      </c>
    </row>
    <row r="2927" spans="1:9" ht="30">
      <c r="A2927" s="45" t="s">
        <v>105</v>
      </c>
      <c r="B2927" s="27">
        <v>31118</v>
      </c>
      <c r="C2927" s="27" t="str">
        <f>IF(ISNA(VLOOKUP(B2927,chauffeurslijst!A:B,2,0)),"",(VLOOKUP(B2927,chauffeurslijst!A:B,2,0)))</f>
        <v>De Sutter Michiel</v>
      </c>
      <c r="D2927" s="81">
        <v>43027</v>
      </c>
      <c r="E2927" s="38" t="s">
        <v>2963</v>
      </c>
      <c r="F2927" s="38">
        <f t="shared" si="98"/>
        <v>10</v>
      </c>
      <c r="G2927" s="22">
        <f t="shared" si="99"/>
        <v>2017</v>
      </c>
      <c r="H2927" s="22">
        <f>COUNTIF(B:B,B2927)</f>
        <v>39</v>
      </c>
      <c r="I2927" t="str">
        <f>VLOOKUP(B2927,'controle 2022'!A:D,4,0)</f>
        <v>In dienst</v>
      </c>
    </row>
    <row r="2928" spans="1:9" ht="30">
      <c r="A2928" s="45" t="s">
        <v>79</v>
      </c>
      <c r="B2928" s="27">
        <v>31118</v>
      </c>
      <c r="C2928" s="27" t="str">
        <f>IF(ISNA(VLOOKUP(B2928,chauffeurslijst!A:B,2,0)),"",(VLOOKUP(B2928,chauffeurslijst!A:B,2,0)))</f>
        <v>De Sutter Michiel</v>
      </c>
      <c r="D2928" s="81">
        <v>43073</v>
      </c>
      <c r="E2928" s="38" t="s">
        <v>2964</v>
      </c>
      <c r="F2928" s="38">
        <f t="shared" si="98"/>
        <v>12</v>
      </c>
      <c r="G2928" s="22">
        <f t="shared" si="99"/>
        <v>2017</v>
      </c>
      <c r="H2928" s="22">
        <f>COUNTIF(B:B,B2928)</f>
        <v>39</v>
      </c>
      <c r="I2928" t="str">
        <f>VLOOKUP(B2928,'controle 2022'!A:D,4,0)</f>
        <v>In dienst</v>
      </c>
    </row>
    <row r="2929" spans="1:9" ht="30">
      <c r="A2929" s="45" t="s">
        <v>79</v>
      </c>
      <c r="B2929" s="27">
        <v>31118</v>
      </c>
      <c r="C2929" s="27" t="str">
        <f>IF(ISNA(VLOOKUP(B2929,chauffeurslijst!A:B,2,0)),"",(VLOOKUP(B2929,chauffeurslijst!A:B,2,0)))</f>
        <v>De Sutter Michiel</v>
      </c>
      <c r="D2929" s="81">
        <v>43124</v>
      </c>
      <c r="E2929" s="38" t="s">
        <v>2965</v>
      </c>
      <c r="F2929" s="38">
        <f t="shared" si="98"/>
        <v>1</v>
      </c>
      <c r="G2929" s="22">
        <f t="shared" si="99"/>
        <v>2018</v>
      </c>
      <c r="H2929" s="22">
        <f>COUNTIF(B:B,B2929)</f>
        <v>39</v>
      </c>
      <c r="I2929" t="str">
        <f>VLOOKUP(B2929,'controle 2022'!A:D,4,0)</f>
        <v>In dienst</v>
      </c>
    </row>
    <row r="2930" spans="1:9">
      <c r="A2930" s="45" t="s">
        <v>2966</v>
      </c>
      <c r="B2930" s="27">
        <v>31118</v>
      </c>
      <c r="C2930" s="27" t="str">
        <f>IF(ISNA(VLOOKUP(B2930,chauffeurslijst!A:B,2,0)),"",(VLOOKUP(B2930,chauffeurslijst!A:B,2,0)))</f>
        <v>De Sutter Michiel</v>
      </c>
      <c r="D2930" s="81">
        <v>43145</v>
      </c>
      <c r="E2930" s="38" t="s">
        <v>2967</v>
      </c>
      <c r="F2930" s="38">
        <f t="shared" si="98"/>
        <v>2</v>
      </c>
      <c r="G2930" s="22">
        <f t="shared" si="99"/>
        <v>2018</v>
      </c>
      <c r="H2930" s="22">
        <f>COUNTIF(B:B,B2930)</f>
        <v>39</v>
      </c>
      <c r="I2930" t="str">
        <f>VLOOKUP(B2930,'controle 2022'!A:D,4,0)</f>
        <v>In dienst</v>
      </c>
    </row>
    <row r="2931" spans="1:9" ht="30">
      <c r="A2931" s="45" t="s">
        <v>77</v>
      </c>
      <c r="B2931" s="27">
        <v>31118</v>
      </c>
      <c r="C2931" s="27" t="str">
        <f>IF(ISNA(VLOOKUP(B2931,chauffeurslijst!A:B,2,0)),"",(VLOOKUP(B2931,chauffeurslijst!A:B,2,0)))</f>
        <v>De Sutter Michiel</v>
      </c>
      <c r="D2931" s="81">
        <v>43152</v>
      </c>
      <c r="E2931" s="38" t="s">
        <v>2968</v>
      </c>
      <c r="F2931" s="38">
        <f t="shared" si="98"/>
        <v>2</v>
      </c>
      <c r="G2931" s="22">
        <f t="shared" si="99"/>
        <v>2018</v>
      </c>
      <c r="H2931" s="22">
        <f>COUNTIF(B:B,B2931)</f>
        <v>39</v>
      </c>
      <c r="I2931" t="str">
        <f>VLOOKUP(B2931,'controle 2022'!A:D,4,0)</f>
        <v>In dienst</v>
      </c>
    </row>
    <row r="2932" spans="1:9" ht="30">
      <c r="A2932" s="45" t="s">
        <v>9</v>
      </c>
      <c r="B2932" s="27">
        <v>31118</v>
      </c>
      <c r="C2932" s="27" t="str">
        <f>IF(ISNA(VLOOKUP(B2932,chauffeurslijst!A:B,2,0)),"",(VLOOKUP(B2932,chauffeurslijst!A:B,2,0)))</f>
        <v>De Sutter Michiel</v>
      </c>
      <c r="D2932" s="81">
        <v>43259</v>
      </c>
      <c r="E2932" s="38" t="s">
        <v>2969</v>
      </c>
      <c r="F2932" s="38">
        <f t="shared" si="98"/>
        <v>6</v>
      </c>
      <c r="G2932" s="22">
        <f t="shared" si="99"/>
        <v>2018</v>
      </c>
      <c r="H2932" s="22">
        <f>COUNTIF(B:B,B2932)</f>
        <v>39</v>
      </c>
      <c r="I2932" t="str">
        <f>VLOOKUP(B2932,'controle 2022'!A:D,4,0)</f>
        <v>In dienst</v>
      </c>
    </row>
    <row r="2933" spans="1:9" ht="30">
      <c r="A2933" s="45" t="s">
        <v>9</v>
      </c>
      <c r="B2933" s="27">
        <v>31118</v>
      </c>
      <c r="C2933" s="27" t="str">
        <f>IF(ISNA(VLOOKUP(B2933,chauffeurslijst!A:B,2,0)),"",(VLOOKUP(B2933,chauffeurslijst!A:B,2,0)))</f>
        <v>De Sutter Michiel</v>
      </c>
      <c r="D2933" s="81">
        <v>43276</v>
      </c>
      <c r="E2933" s="38" t="s">
        <v>2970</v>
      </c>
      <c r="F2933" s="38">
        <f t="shared" si="98"/>
        <v>6</v>
      </c>
      <c r="G2933" s="22">
        <f t="shared" si="99"/>
        <v>2018</v>
      </c>
      <c r="H2933" s="22">
        <f>COUNTIF(B:B,B2933)</f>
        <v>39</v>
      </c>
      <c r="I2933" t="str">
        <f>VLOOKUP(B2933,'controle 2022'!A:D,4,0)</f>
        <v>In dienst</v>
      </c>
    </row>
    <row r="2934" spans="1:9">
      <c r="A2934" s="45" t="s">
        <v>9</v>
      </c>
      <c r="B2934" s="27">
        <v>31118</v>
      </c>
      <c r="C2934" s="27" t="str">
        <f>IF(ISNA(VLOOKUP(B2934,chauffeurslijst!A:B,2,0)),"",(VLOOKUP(B2934,chauffeurslijst!A:B,2,0)))</f>
        <v>De Sutter Michiel</v>
      </c>
      <c r="D2934" s="81">
        <v>43278</v>
      </c>
      <c r="E2934" s="38" t="s">
        <v>2971</v>
      </c>
      <c r="F2934" s="38">
        <f t="shared" si="98"/>
        <v>6</v>
      </c>
      <c r="G2934" s="22">
        <f t="shared" si="99"/>
        <v>2018</v>
      </c>
      <c r="H2934" s="22">
        <f>COUNTIF(B:B,B2934)</f>
        <v>39</v>
      </c>
      <c r="I2934" t="str">
        <f>VLOOKUP(B2934,'controle 2022'!A:D,4,0)</f>
        <v>In dienst</v>
      </c>
    </row>
    <row r="2935" spans="1:9" ht="30">
      <c r="A2935" s="45" t="s">
        <v>27</v>
      </c>
      <c r="B2935" s="27">
        <v>31118</v>
      </c>
      <c r="C2935" s="27" t="str">
        <f>VLOOKUP(B2935,chauffeurslijst!A:B,2,0)</f>
        <v>De Sutter Michiel</v>
      </c>
      <c r="D2935" s="81">
        <v>43306</v>
      </c>
      <c r="E2935" s="38" t="s">
        <v>2972</v>
      </c>
      <c r="F2935" s="38">
        <f t="shared" si="98"/>
        <v>7</v>
      </c>
      <c r="G2935" s="22">
        <f t="shared" si="99"/>
        <v>2018</v>
      </c>
      <c r="H2935" s="22">
        <f>COUNTIF(B:B,B2935)</f>
        <v>39</v>
      </c>
      <c r="I2935" t="str">
        <f>VLOOKUP(B2935,'controle 2022'!A:D,4,0)</f>
        <v>In dienst</v>
      </c>
    </row>
    <row r="2936" spans="1:9" ht="30">
      <c r="A2936" s="45" t="s">
        <v>27</v>
      </c>
      <c r="B2936" s="27">
        <v>31118</v>
      </c>
      <c r="C2936" s="27" t="str">
        <f>VLOOKUP(B2936,chauffeurslijst!A:B,2,0)</f>
        <v>De Sutter Michiel</v>
      </c>
      <c r="D2936" s="81">
        <v>43486</v>
      </c>
      <c r="E2936" s="38" t="s">
        <v>2973</v>
      </c>
      <c r="F2936" s="38">
        <f t="shared" si="98"/>
        <v>1</v>
      </c>
      <c r="G2936" s="22">
        <f t="shared" si="99"/>
        <v>2019</v>
      </c>
      <c r="H2936" s="22">
        <f>COUNTIF(B:B,B2936)</f>
        <v>39</v>
      </c>
      <c r="I2936" t="str">
        <f>VLOOKUP(B2936,'controle 2022'!A:D,4,0)</f>
        <v>In dienst</v>
      </c>
    </row>
    <row r="2937" spans="1:9">
      <c r="A2937" s="45" t="s">
        <v>77</v>
      </c>
      <c r="B2937" s="27">
        <v>31118</v>
      </c>
      <c r="C2937" s="27" t="s">
        <v>2974</v>
      </c>
      <c r="D2937" s="81">
        <v>43537</v>
      </c>
      <c r="E2937" s="38" t="s">
        <v>2975</v>
      </c>
      <c r="F2937" s="38">
        <f t="shared" si="98"/>
        <v>3</v>
      </c>
      <c r="G2937" s="22">
        <f t="shared" si="99"/>
        <v>2019</v>
      </c>
      <c r="H2937" s="22">
        <f>COUNTIF(B:B,B2937)</f>
        <v>39</v>
      </c>
      <c r="I2937" t="str">
        <f>VLOOKUP(B2937,'controle 2022'!A:D,4,0)</f>
        <v>In dienst</v>
      </c>
    </row>
    <row r="2938" spans="1:9" ht="30">
      <c r="A2938" s="45" t="s">
        <v>2976</v>
      </c>
      <c r="B2938" s="27">
        <v>31118</v>
      </c>
      <c r="C2938" s="27" t="s">
        <v>2974</v>
      </c>
      <c r="D2938" s="81">
        <v>43563</v>
      </c>
      <c r="E2938" s="38" t="s">
        <v>2977</v>
      </c>
      <c r="F2938" s="38">
        <f t="shared" si="98"/>
        <v>4</v>
      </c>
      <c r="G2938" s="22">
        <f t="shared" si="99"/>
        <v>2019</v>
      </c>
      <c r="H2938" s="22">
        <f>COUNTIF(B:B,B2938)</f>
        <v>39</v>
      </c>
      <c r="I2938" t="str">
        <f>VLOOKUP(B2938,'controle 2022'!A:D,4,0)</f>
        <v>In dienst</v>
      </c>
    </row>
    <row r="2939" spans="1:9" ht="30">
      <c r="A2939" s="45" t="s">
        <v>2978</v>
      </c>
      <c r="B2939" s="27">
        <v>31118</v>
      </c>
      <c r="C2939" s="27" t="s">
        <v>2974</v>
      </c>
      <c r="D2939" s="81">
        <v>43619</v>
      </c>
      <c r="E2939" s="38" t="s">
        <v>2979</v>
      </c>
      <c r="F2939" s="38">
        <f t="shared" si="98"/>
        <v>6</v>
      </c>
      <c r="G2939" s="22">
        <f t="shared" si="99"/>
        <v>2019</v>
      </c>
      <c r="H2939" s="22">
        <f>COUNTIF(B:B,B2939)</f>
        <v>39</v>
      </c>
      <c r="I2939" t="str">
        <f>VLOOKUP(B2939,'controle 2022'!A:D,4,0)</f>
        <v>In dienst</v>
      </c>
    </row>
    <row r="2940" spans="1:9" ht="30">
      <c r="A2940" s="45" t="s">
        <v>29</v>
      </c>
      <c r="B2940" s="27">
        <v>31118</v>
      </c>
      <c r="C2940" s="27" t="s">
        <v>2974</v>
      </c>
      <c r="D2940" s="81">
        <v>43682</v>
      </c>
      <c r="E2940" s="38" t="s">
        <v>2980</v>
      </c>
      <c r="F2940" s="38">
        <f t="shared" si="98"/>
        <v>8</v>
      </c>
      <c r="G2940" s="22">
        <f t="shared" si="99"/>
        <v>2019</v>
      </c>
      <c r="H2940" s="22">
        <f>COUNTIF(B:B,B2940)</f>
        <v>39</v>
      </c>
      <c r="I2940" t="str">
        <f>VLOOKUP(B2940,'controle 2022'!A:D,4,0)</f>
        <v>In dienst</v>
      </c>
    </row>
    <row r="2941" spans="1:9" ht="60">
      <c r="A2941" s="45" t="s">
        <v>2978</v>
      </c>
      <c r="B2941" s="27">
        <v>31118</v>
      </c>
      <c r="C2941" s="27" t="s">
        <v>2974</v>
      </c>
      <c r="D2941" s="81">
        <v>43705</v>
      </c>
      <c r="E2941" s="38" t="s">
        <v>2981</v>
      </c>
      <c r="F2941" s="38">
        <f t="shared" si="98"/>
        <v>8</v>
      </c>
      <c r="G2941" s="22">
        <f t="shared" si="99"/>
        <v>2019</v>
      </c>
      <c r="H2941" s="22">
        <f>COUNTIF(B:B,B2941)</f>
        <v>39</v>
      </c>
      <c r="I2941" t="str">
        <f>VLOOKUP(B2941,'controle 2022'!A:D,4,0)</f>
        <v>In dienst</v>
      </c>
    </row>
    <row r="2942" spans="1:9" ht="30">
      <c r="A2942" s="45" t="s">
        <v>11</v>
      </c>
      <c r="B2942" s="27">
        <v>31118</v>
      </c>
      <c r="C2942" s="27" t="s">
        <v>2974</v>
      </c>
      <c r="D2942" s="81">
        <v>43979</v>
      </c>
      <c r="E2942" s="38" t="s">
        <v>2982</v>
      </c>
      <c r="F2942" s="38">
        <f t="shared" si="98"/>
        <v>5</v>
      </c>
      <c r="G2942" s="22">
        <f t="shared" si="99"/>
        <v>2020</v>
      </c>
      <c r="H2942" s="22">
        <f>COUNTIF(B:B,B2942)</f>
        <v>39</v>
      </c>
      <c r="I2942" t="str">
        <f>VLOOKUP(B2942,'controle 2022'!A:D,4,0)</f>
        <v>In dienst</v>
      </c>
    </row>
    <row r="2943" spans="1:9">
      <c r="A2943" s="45" t="s">
        <v>11</v>
      </c>
      <c r="B2943" s="27">
        <v>31118</v>
      </c>
      <c r="C2943" s="27" t="s">
        <v>2974</v>
      </c>
      <c r="D2943" s="81">
        <v>44081</v>
      </c>
      <c r="E2943" s="38" t="s">
        <v>2983</v>
      </c>
      <c r="F2943" s="38">
        <f t="shared" ref="F2943:F3006" si="100">MONTH(D2943)</f>
        <v>9</v>
      </c>
      <c r="G2943" s="22">
        <f t="shared" ref="G2943:G3006" si="101">YEAR(D2943)</f>
        <v>2020</v>
      </c>
      <c r="H2943" s="22">
        <f>COUNTIF(B:B,B2943)</f>
        <v>39</v>
      </c>
      <c r="I2943" t="str">
        <f>VLOOKUP(B2943,'controle 2022'!A:D,4,0)</f>
        <v>In dienst</v>
      </c>
    </row>
    <row r="2944" spans="1:9" ht="30">
      <c r="A2944" s="45" t="s">
        <v>11</v>
      </c>
      <c r="B2944" s="27">
        <v>31118</v>
      </c>
      <c r="C2944" s="27" t="s">
        <v>2974</v>
      </c>
      <c r="D2944" s="81">
        <v>44110</v>
      </c>
      <c r="E2944" s="38" t="s">
        <v>2984</v>
      </c>
      <c r="F2944" s="38">
        <f t="shared" si="100"/>
        <v>10</v>
      </c>
      <c r="G2944" s="22">
        <f t="shared" si="101"/>
        <v>2020</v>
      </c>
      <c r="H2944" s="22">
        <f>COUNTIF(B:B,B2944)</f>
        <v>39</v>
      </c>
      <c r="I2944" t="str">
        <f>VLOOKUP(B2944,'controle 2022'!A:D,4,0)</f>
        <v>In dienst</v>
      </c>
    </row>
    <row r="2945" spans="1:9" ht="30">
      <c r="A2945" s="45" t="s">
        <v>128</v>
      </c>
      <c r="B2945" s="27">
        <v>31118</v>
      </c>
      <c r="C2945" s="27" t="s">
        <v>2974</v>
      </c>
      <c r="D2945" s="81">
        <v>44179</v>
      </c>
      <c r="E2945" s="38" t="s">
        <v>2985</v>
      </c>
      <c r="F2945" s="38">
        <f t="shared" si="100"/>
        <v>12</v>
      </c>
      <c r="G2945" s="22">
        <f t="shared" si="101"/>
        <v>2020</v>
      </c>
      <c r="H2945" s="22">
        <f>COUNTIF(B:B,B2945)</f>
        <v>39</v>
      </c>
      <c r="I2945" t="str">
        <f>VLOOKUP(B2945,'controle 2022'!A:D,4,0)</f>
        <v>In dienst</v>
      </c>
    </row>
    <row r="2946" spans="1:9" ht="90">
      <c r="A2946" s="45" t="s">
        <v>29</v>
      </c>
      <c r="B2946" s="27">
        <v>31118</v>
      </c>
      <c r="C2946" s="27" t="s">
        <v>2974</v>
      </c>
      <c r="D2946" s="81">
        <v>44208</v>
      </c>
      <c r="E2946" s="38" t="s">
        <v>2986</v>
      </c>
      <c r="F2946" s="38">
        <f t="shared" si="100"/>
        <v>1</v>
      </c>
      <c r="G2946" s="22">
        <f t="shared" si="101"/>
        <v>2021</v>
      </c>
      <c r="H2946" s="22">
        <f>COUNTIF(B:B,B2946)</f>
        <v>39</v>
      </c>
      <c r="I2946" t="str">
        <f>VLOOKUP(B2946,'controle 2022'!A:D,4,0)</f>
        <v>In dienst</v>
      </c>
    </row>
    <row r="2947" spans="1:9" ht="30">
      <c r="A2947" s="45" t="s">
        <v>128</v>
      </c>
      <c r="B2947" s="27">
        <v>31118</v>
      </c>
      <c r="C2947" s="27" t="s">
        <v>2974</v>
      </c>
      <c r="D2947" s="81">
        <v>44214</v>
      </c>
      <c r="E2947" s="38" t="s">
        <v>2987</v>
      </c>
      <c r="F2947" s="38">
        <f t="shared" si="100"/>
        <v>1</v>
      </c>
      <c r="G2947" s="22">
        <f t="shared" si="101"/>
        <v>2021</v>
      </c>
      <c r="H2947" s="22">
        <f>COUNTIF(B:B,B2947)</f>
        <v>39</v>
      </c>
      <c r="I2947" t="str">
        <f>VLOOKUP(B2947,'controle 2022'!A:D,4,0)</f>
        <v>In dienst</v>
      </c>
    </row>
    <row r="2948" spans="1:9" ht="30">
      <c r="A2948" s="45" t="s">
        <v>128</v>
      </c>
      <c r="B2948" s="27">
        <v>31118</v>
      </c>
      <c r="C2948" s="27" t="s">
        <v>2974</v>
      </c>
      <c r="D2948" s="81">
        <v>44257</v>
      </c>
      <c r="E2948" s="38" t="s">
        <v>2988</v>
      </c>
      <c r="F2948" s="38">
        <f t="shared" si="100"/>
        <v>3</v>
      </c>
      <c r="G2948" s="22">
        <f t="shared" si="101"/>
        <v>2021</v>
      </c>
      <c r="H2948" s="22">
        <f>COUNTIF(B:B,B2948)</f>
        <v>39</v>
      </c>
      <c r="I2948" t="str">
        <f>VLOOKUP(B2948,'controle 2022'!A:D,4,0)</f>
        <v>In dienst</v>
      </c>
    </row>
    <row r="2949" spans="1:9" ht="60">
      <c r="A2949" s="45" t="s">
        <v>128</v>
      </c>
      <c r="B2949" s="27">
        <v>31118</v>
      </c>
      <c r="C2949" s="27" t="s">
        <v>2974</v>
      </c>
      <c r="D2949" s="81">
        <v>44383</v>
      </c>
      <c r="E2949" s="38" t="s">
        <v>2989</v>
      </c>
      <c r="F2949" s="38">
        <f t="shared" si="100"/>
        <v>7</v>
      </c>
      <c r="G2949" s="22">
        <f t="shared" si="101"/>
        <v>2021</v>
      </c>
      <c r="H2949" s="22">
        <f>COUNTIF(B:B,B2949)</f>
        <v>39</v>
      </c>
      <c r="I2949" t="str">
        <f>VLOOKUP(B2949,'controle 2022'!A:D,4,0)</f>
        <v>In dienst</v>
      </c>
    </row>
    <row r="2950" spans="1:9" ht="360">
      <c r="A2950" s="45" t="s">
        <v>29</v>
      </c>
      <c r="B2950" s="27">
        <v>31118</v>
      </c>
      <c r="C2950" s="27" t="s">
        <v>2974</v>
      </c>
      <c r="D2950" s="81">
        <v>44589</v>
      </c>
      <c r="E2950" s="38" t="s">
        <v>2990</v>
      </c>
      <c r="F2950" s="38">
        <f t="shared" si="100"/>
        <v>1</v>
      </c>
      <c r="G2950" s="22">
        <f t="shared" si="101"/>
        <v>2022</v>
      </c>
      <c r="H2950" s="22">
        <f>COUNTIF(B:B,B2950)</f>
        <v>39</v>
      </c>
      <c r="I2950" t="str">
        <f>VLOOKUP(B2950,'controle 2022'!A:D,4,0)</f>
        <v>In dienst</v>
      </c>
    </row>
    <row r="2951" spans="1:9" ht="105">
      <c r="A2951" s="45" t="s">
        <v>29</v>
      </c>
      <c r="B2951" s="27">
        <v>31118</v>
      </c>
      <c r="C2951" s="27" t="s">
        <v>2974</v>
      </c>
      <c r="D2951" s="81">
        <v>44598</v>
      </c>
      <c r="E2951" s="38" t="s">
        <v>2991</v>
      </c>
      <c r="F2951" s="38">
        <f t="shared" si="100"/>
        <v>2</v>
      </c>
      <c r="G2951" s="22">
        <f t="shared" si="101"/>
        <v>2022</v>
      </c>
      <c r="H2951" s="22">
        <f>COUNTIF(B:B,B2951)</f>
        <v>39</v>
      </c>
      <c r="I2951" t="str">
        <f>VLOOKUP(B2951,'controle 2022'!A:D,4,0)</f>
        <v>In dienst</v>
      </c>
    </row>
    <row r="2952" spans="1:9">
      <c r="A2952" s="45" t="s">
        <v>59</v>
      </c>
      <c r="B2952" s="27">
        <v>31118</v>
      </c>
      <c r="C2952" s="27" t="s">
        <v>2974</v>
      </c>
      <c r="D2952" s="81">
        <v>44869</v>
      </c>
      <c r="E2952" s="38" t="s">
        <v>2992</v>
      </c>
      <c r="F2952" s="38">
        <f t="shared" si="100"/>
        <v>11</v>
      </c>
      <c r="G2952" s="22">
        <f t="shared" si="101"/>
        <v>2022</v>
      </c>
      <c r="H2952" s="22">
        <f>COUNTIF(B:B,B2952)</f>
        <v>39</v>
      </c>
      <c r="I2952" t="str">
        <f>VLOOKUP(B2952,'controle 2022'!A:D,4,0)</f>
        <v>In dienst</v>
      </c>
    </row>
    <row r="2953" spans="1:9">
      <c r="A2953" s="45" t="s">
        <v>128</v>
      </c>
      <c r="B2953" s="27">
        <v>31118</v>
      </c>
      <c r="C2953" s="27" t="s">
        <v>2974</v>
      </c>
      <c r="D2953" s="81">
        <v>44872</v>
      </c>
      <c r="E2953" s="38" t="s">
        <v>2993</v>
      </c>
      <c r="F2953" s="38">
        <f t="shared" si="100"/>
        <v>11</v>
      </c>
      <c r="G2953" s="22">
        <f t="shared" si="101"/>
        <v>2022</v>
      </c>
      <c r="H2953" s="22">
        <f>COUNTIF(B:B,B2953)</f>
        <v>39</v>
      </c>
      <c r="I2953" t="str">
        <f>VLOOKUP(B2953,'controle 2022'!A:D,4,0)</f>
        <v>In dienst</v>
      </c>
    </row>
    <row r="2954" spans="1:9" ht="30">
      <c r="A2954" s="45" t="s">
        <v>29</v>
      </c>
      <c r="B2954" s="27">
        <v>31118</v>
      </c>
      <c r="C2954" s="27" t="s">
        <v>2974</v>
      </c>
      <c r="D2954" s="81">
        <v>44937</v>
      </c>
      <c r="E2954" s="38" t="s">
        <v>2994</v>
      </c>
      <c r="F2954" s="38">
        <f t="shared" si="100"/>
        <v>1</v>
      </c>
      <c r="G2954" s="22">
        <f t="shared" si="101"/>
        <v>2023</v>
      </c>
      <c r="H2954" s="22">
        <f>COUNTIF(B:B,B2954)</f>
        <v>39</v>
      </c>
      <c r="I2954" t="str">
        <f>VLOOKUP(B2954,'controle 2022'!A:D,4,0)</f>
        <v>In dienst</v>
      </c>
    </row>
    <row r="2955" spans="1:9" ht="45">
      <c r="A2955" s="45" t="s">
        <v>128</v>
      </c>
      <c r="B2955" s="27">
        <v>31118</v>
      </c>
      <c r="C2955" s="27" t="s">
        <v>2974</v>
      </c>
      <c r="D2955" s="81">
        <v>45329</v>
      </c>
      <c r="E2955" s="38" t="s">
        <v>2995</v>
      </c>
      <c r="F2955" s="38">
        <f t="shared" si="100"/>
        <v>2</v>
      </c>
      <c r="G2955" s="22">
        <f t="shared" si="101"/>
        <v>2024</v>
      </c>
      <c r="H2955" s="22">
        <f>COUNTIF(B:B,B2955)</f>
        <v>39</v>
      </c>
      <c r="I2955" t="str">
        <f>VLOOKUP(B2955,'controle 2022'!A:D,4,0)</f>
        <v>In dienst</v>
      </c>
    </row>
    <row r="2956" spans="1:9" ht="90">
      <c r="A2956" s="45" t="s">
        <v>29</v>
      </c>
      <c r="B2956" s="27">
        <v>31118</v>
      </c>
      <c r="C2956" s="27" t="s">
        <v>2974</v>
      </c>
      <c r="D2956" s="81">
        <v>45481</v>
      </c>
      <c r="E2956" s="38" t="s">
        <v>2996</v>
      </c>
      <c r="F2956" s="38">
        <f t="shared" si="100"/>
        <v>7</v>
      </c>
      <c r="G2956" s="22">
        <f t="shared" si="101"/>
        <v>2024</v>
      </c>
      <c r="H2956" s="22">
        <f>COUNTIF(B:B,B2956)</f>
        <v>39</v>
      </c>
      <c r="I2956" t="str">
        <f>VLOOKUP(B2956,'controle 2022'!A:D,4,0)</f>
        <v>In dienst</v>
      </c>
    </row>
    <row r="2957" spans="1:9" ht="30">
      <c r="B2957" s="27">
        <v>31118</v>
      </c>
      <c r="C2957" s="27" t="s">
        <v>2974</v>
      </c>
      <c r="D2957" s="81">
        <v>45601</v>
      </c>
      <c r="E2957" s="38" t="s">
        <v>2997</v>
      </c>
      <c r="F2957" s="38">
        <f t="shared" si="100"/>
        <v>11</v>
      </c>
      <c r="G2957" s="22">
        <f t="shared" si="101"/>
        <v>2024</v>
      </c>
      <c r="H2957" s="22">
        <f>COUNTIF(B:B,B2957)</f>
        <v>39</v>
      </c>
      <c r="I2957" t="str">
        <f>VLOOKUP(B2957,'controle 2022'!A:D,4,0)</f>
        <v>In dienst</v>
      </c>
    </row>
    <row r="2958" spans="1:9" ht="60">
      <c r="A2958" s="45" t="s">
        <v>128</v>
      </c>
      <c r="B2958" s="27">
        <v>31118</v>
      </c>
      <c r="C2958" s="27" t="s">
        <v>2974</v>
      </c>
      <c r="D2958" s="81">
        <v>45635</v>
      </c>
      <c r="E2958" s="38" t="s">
        <v>2998</v>
      </c>
      <c r="F2958" s="38">
        <f t="shared" si="100"/>
        <v>12</v>
      </c>
      <c r="G2958" s="22">
        <f t="shared" si="101"/>
        <v>2024</v>
      </c>
      <c r="H2958" s="22">
        <f>COUNTIF(B:B,B2958)</f>
        <v>39</v>
      </c>
      <c r="I2958" t="str">
        <f>VLOOKUP(B2958,'controle 2022'!A:D,4,0)</f>
        <v>In dienst</v>
      </c>
    </row>
    <row r="2959" spans="1:9" ht="135">
      <c r="A2959" s="45" t="s">
        <v>128</v>
      </c>
      <c r="B2959" s="27">
        <v>31118</v>
      </c>
      <c r="C2959" s="27" t="s">
        <v>2974</v>
      </c>
      <c r="D2959" s="81">
        <v>45699</v>
      </c>
      <c r="E2959" s="38" t="s">
        <v>2999</v>
      </c>
      <c r="F2959" s="38">
        <f t="shared" si="100"/>
        <v>2</v>
      </c>
      <c r="G2959" s="22">
        <f t="shared" si="101"/>
        <v>2025</v>
      </c>
      <c r="H2959" s="22">
        <f>COUNTIF(B:B,B2959)</f>
        <v>39</v>
      </c>
      <c r="I2959" t="str">
        <f>VLOOKUP(B2959,'controle 2022'!A:D,4,0)</f>
        <v>In dienst</v>
      </c>
    </row>
    <row r="2960" spans="1:9">
      <c r="A2960" s="45" t="s">
        <v>128</v>
      </c>
      <c r="B2960" s="27">
        <v>31118</v>
      </c>
      <c r="C2960" s="27" t="s">
        <v>2974</v>
      </c>
      <c r="D2960" s="81">
        <v>45716</v>
      </c>
      <c r="E2960" s="38" t="s">
        <v>3000</v>
      </c>
      <c r="F2960" s="38">
        <f t="shared" si="100"/>
        <v>2</v>
      </c>
      <c r="G2960" s="22">
        <f t="shared" si="101"/>
        <v>2025</v>
      </c>
      <c r="H2960" s="22">
        <f>COUNTIF(B:B,B2960)</f>
        <v>39</v>
      </c>
      <c r="I2960" t="str">
        <f>VLOOKUP(B2960,'controle 2022'!A:D,4,0)</f>
        <v>In dienst</v>
      </c>
    </row>
    <row r="2961" spans="1:9" ht="30">
      <c r="A2961" s="45" t="s">
        <v>14</v>
      </c>
      <c r="B2961" s="27">
        <v>31150</v>
      </c>
      <c r="C2961" s="27" t="str">
        <f>VLOOKUP(B2961,chauffeurslijst!A:B,2,0)</f>
        <v>Oueslati Mohamed Ali</v>
      </c>
      <c r="D2961" s="81">
        <v>42668</v>
      </c>
      <c r="E2961" s="38" t="s">
        <v>3001</v>
      </c>
      <c r="F2961" s="38">
        <f t="shared" si="100"/>
        <v>10</v>
      </c>
      <c r="G2961" s="22">
        <f t="shared" si="101"/>
        <v>2016</v>
      </c>
      <c r="H2961" s="22">
        <f>COUNTIF(B:B,B2961)</f>
        <v>7</v>
      </c>
      <c r="I2961" t="str">
        <f>VLOOKUP(B2961,'controle 2022'!A:D,4,0)</f>
        <v>In dienst</v>
      </c>
    </row>
    <row r="2962" spans="1:9" ht="30">
      <c r="A2962" s="45" t="s">
        <v>14</v>
      </c>
      <c r="B2962" s="27">
        <v>31150</v>
      </c>
      <c r="C2962" s="27" t="str">
        <f>VLOOKUP(B2962,chauffeurslijst!A:B,2,0)</f>
        <v>Oueslati Mohamed Ali</v>
      </c>
      <c r="D2962" s="81">
        <v>42668</v>
      </c>
      <c r="E2962" s="38" t="s">
        <v>3002</v>
      </c>
      <c r="F2962" s="38">
        <f t="shared" si="100"/>
        <v>10</v>
      </c>
      <c r="G2962" s="22">
        <f t="shared" si="101"/>
        <v>2016</v>
      </c>
      <c r="H2962" s="22">
        <f>COUNTIF(B:B,B2962)</f>
        <v>7</v>
      </c>
      <c r="I2962" t="str">
        <f>VLOOKUP(B2962,'controle 2022'!A:D,4,0)</f>
        <v>In dienst</v>
      </c>
    </row>
    <row r="2963" spans="1:9" ht="30">
      <c r="A2963" s="45" t="s">
        <v>14</v>
      </c>
      <c r="B2963" s="27">
        <v>31150</v>
      </c>
      <c r="C2963" s="27" t="str">
        <f>VLOOKUP(B2963,chauffeurslijst!A:B,2,0)</f>
        <v>Oueslati Mohamed Ali</v>
      </c>
      <c r="D2963" s="81">
        <v>42677</v>
      </c>
      <c r="E2963" s="38" t="s">
        <v>3003</v>
      </c>
      <c r="F2963" s="38">
        <f t="shared" si="100"/>
        <v>11</v>
      </c>
      <c r="G2963" s="22">
        <f t="shared" si="101"/>
        <v>2016</v>
      </c>
      <c r="H2963" s="22">
        <f>COUNTIF(B:B,B2963)</f>
        <v>7</v>
      </c>
      <c r="I2963" t="str">
        <f>VLOOKUP(B2963,'controle 2022'!A:D,4,0)</f>
        <v>In dienst</v>
      </c>
    </row>
    <row r="2964" spans="1:9" ht="30">
      <c r="A2964" s="45" t="s">
        <v>2586</v>
      </c>
      <c r="B2964" s="27">
        <v>31150</v>
      </c>
      <c r="C2964" s="27" t="str">
        <f>VLOOKUP(B2964,chauffeurslijst!A:B,2,0)</f>
        <v>Oueslati Mohamed Ali</v>
      </c>
      <c r="D2964" s="81">
        <v>42870</v>
      </c>
      <c r="E2964" s="38" t="s">
        <v>3004</v>
      </c>
      <c r="F2964" s="38">
        <f t="shared" si="100"/>
        <v>5</v>
      </c>
      <c r="G2964" s="22">
        <f t="shared" si="101"/>
        <v>2017</v>
      </c>
      <c r="H2964" s="22">
        <f>COUNTIF(B:B,B2964)</f>
        <v>7</v>
      </c>
      <c r="I2964" t="str">
        <f>VLOOKUP(B2964,'controle 2022'!A:D,4,0)</f>
        <v>In dienst</v>
      </c>
    </row>
    <row r="2965" spans="1:9" ht="45">
      <c r="A2965" s="45" t="s">
        <v>451</v>
      </c>
      <c r="B2965" s="27">
        <v>31150</v>
      </c>
      <c r="C2965" s="27" t="str">
        <f>VLOOKUP(B2965,chauffeurslijst!A:B,2,0)</f>
        <v>Oueslati Mohamed Ali</v>
      </c>
      <c r="D2965" s="81">
        <v>44025</v>
      </c>
      <c r="E2965" s="38" t="s">
        <v>3005</v>
      </c>
      <c r="F2965" s="38">
        <f t="shared" si="100"/>
        <v>7</v>
      </c>
      <c r="G2965" s="22">
        <f t="shared" si="101"/>
        <v>2020</v>
      </c>
      <c r="H2965" s="22">
        <f>COUNTIF(B:B,B2965)</f>
        <v>7</v>
      </c>
      <c r="I2965" t="str">
        <f>VLOOKUP(B2965,'controle 2022'!A:D,4,0)</f>
        <v>In dienst</v>
      </c>
    </row>
    <row r="2966" spans="1:9">
      <c r="A2966" s="45" t="s">
        <v>128</v>
      </c>
      <c r="B2966" s="27">
        <v>31150</v>
      </c>
      <c r="C2966" s="27" t="s">
        <v>3006</v>
      </c>
      <c r="D2966" s="81">
        <v>44481</v>
      </c>
      <c r="E2966" s="38" t="s">
        <v>3007</v>
      </c>
      <c r="F2966" s="38">
        <f t="shared" si="100"/>
        <v>10</v>
      </c>
      <c r="G2966" s="22">
        <f t="shared" si="101"/>
        <v>2021</v>
      </c>
      <c r="H2966" s="22">
        <f>COUNTIF(B:B,B2966)</f>
        <v>7</v>
      </c>
      <c r="I2966" t="str">
        <f>VLOOKUP(B2966,'controle 2022'!A:D,4,0)</f>
        <v>In dienst</v>
      </c>
    </row>
    <row r="2967" spans="1:9">
      <c r="A2967" s="45" t="s">
        <v>128</v>
      </c>
      <c r="B2967" s="27">
        <v>31150</v>
      </c>
      <c r="C2967" s="27" t="s">
        <v>3006</v>
      </c>
      <c r="D2967" s="81">
        <v>44603</v>
      </c>
      <c r="E2967" s="38" t="s">
        <v>3008</v>
      </c>
      <c r="F2967" s="38">
        <f t="shared" si="100"/>
        <v>2</v>
      </c>
      <c r="G2967" s="22">
        <f t="shared" si="101"/>
        <v>2022</v>
      </c>
      <c r="H2967" s="22">
        <f>COUNTIF(B:B,B2967)</f>
        <v>7</v>
      </c>
      <c r="I2967" t="str">
        <f>VLOOKUP(B2967,'controle 2022'!A:D,4,0)</f>
        <v>In dienst</v>
      </c>
    </row>
    <row r="2968" spans="1:9">
      <c r="A2968" s="45" t="s">
        <v>14</v>
      </c>
      <c r="B2968" s="27">
        <v>31165</v>
      </c>
      <c r="C2968" s="27" t="str">
        <f>VLOOKUP(B2968,chauffeurslijst!A:B,2,0)</f>
        <v>Govaerts Sandro</v>
      </c>
      <c r="D2968" s="81">
        <v>42669</v>
      </c>
      <c r="E2968" s="38" t="s">
        <v>3009</v>
      </c>
      <c r="F2968" s="38">
        <f t="shared" si="100"/>
        <v>10</v>
      </c>
      <c r="G2968" s="22">
        <f t="shared" si="101"/>
        <v>2016</v>
      </c>
      <c r="H2968" s="22">
        <f>COUNTIF(B:B,B2968)</f>
        <v>3</v>
      </c>
      <c r="I2968" t="str">
        <f>VLOOKUP(B2968,'controle 2022'!A:D,4,0)</f>
        <v>In dienst</v>
      </c>
    </row>
    <row r="2969" spans="1:9" ht="30">
      <c r="A2969" s="45" t="s">
        <v>451</v>
      </c>
      <c r="B2969" s="27">
        <v>31165</v>
      </c>
      <c r="C2969" s="27" t="str">
        <f>VLOOKUP(B2969,chauffeurslijst!A:B,2,0)</f>
        <v>Govaerts Sandro</v>
      </c>
      <c r="D2969" s="81">
        <v>44585</v>
      </c>
      <c r="E2969" s="38" t="s">
        <v>3010</v>
      </c>
      <c r="F2969" s="38">
        <f t="shared" si="100"/>
        <v>1</v>
      </c>
      <c r="G2969" s="22">
        <f t="shared" si="101"/>
        <v>2022</v>
      </c>
      <c r="H2969" s="22">
        <f>COUNTIF(B:B,B2969)</f>
        <v>3</v>
      </c>
      <c r="I2969" t="str">
        <f>VLOOKUP(B2969,'controle 2022'!A:D,4,0)</f>
        <v>In dienst</v>
      </c>
    </row>
    <row r="2970" spans="1:9">
      <c r="A2970" s="45" t="s">
        <v>451</v>
      </c>
      <c r="B2970" s="27">
        <v>31165</v>
      </c>
      <c r="C2970" s="27" t="str">
        <f>VLOOKUP(B2970,chauffeurslijst!A:B,2,0)</f>
        <v>Govaerts Sandro</v>
      </c>
      <c r="D2970" s="81">
        <v>44607</v>
      </c>
      <c r="E2970" s="38" t="s">
        <v>3011</v>
      </c>
      <c r="F2970" s="38">
        <f t="shared" si="100"/>
        <v>2</v>
      </c>
      <c r="G2970" s="22">
        <f t="shared" si="101"/>
        <v>2022</v>
      </c>
      <c r="H2970" s="22">
        <f>COUNTIF(B:B,B2970)</f>
        <v>3</v>
      </c>
      <c r="I2970" t="str">
        <f>VLOOKUP(B2970,'controle 2022'!A:D,4,0)</f>
        <v>In dienst</v>
      </c>
    </row>
    <row r="2971" spans="1:9">
      <c r="A2971" s="45" t="s">
        <v>2586</v>
      </c>
      <c r="B2971" s="27">
        <v>31231</v>
      </c>
      <c r="C2971" s="27" t="str">
        <f>VLOOKUP(B2971,chauffeurslijst!A:B,2,0)</f>
        <v>Colaes Dylan</v>
      </c>
      <c r="D2971" s="81">
        <v>42901</v>
      </c>
      <c r="E2971" s="38" t="s">
        <v>2773</v>
      </c>
      <c r="F2971" s="38">
        <f t="shared" si="100"/>
        <v>6</v>
      </c>
      <c r="G2971" s="22">
        <f t="shared" si="101"/>
        <v>2017</v>
      </c>
      <c r="H2971" s="22">
        <f>COUNTIF(B:B,B2971)</f>
        <v>18</v>
      </c>
      <c r="I2971" t="str">
        <f>VLOOKUP(B2971,'controle 2022'!A:D,4,0)</f>
        <v>In dienst</v>
      </c>
    </row>
    <row r="2972" spans="1:9">
      <c r="A2972" s="45" t="s">
        <v>9</v>
      </c>
      <c r="B2972" s="27">
        <v>31231</v>
      </c>
      <c r="C2972" s="27" t="str">
        <f>VLOOKUP(B2972,chauffeurslijst!A:B,2,0)</f>
        <v>Colaes Dylan</v>
      </c>
      <c r="D2972" s="81">
        <v>42982</v>
      </c>
      <c r="E2972" s="38" t="s">
        <v>357</v>
      </c>
      <c r="F2972" s="38">
        <f t="shared" si="100"/>
        <v>9</v>
      </c>
      <c r="G2972" s="22">
        <f t="shared" si="101"/>
        <v>2017</v>
      </c>
      <c r="H2972" s="22">
        <f>COUNTIF(B:B,B2972)</f>
        <v>18</v>
      </c>
      <c r="I2972" t="str">
        <f>VLOOKUP(B2972,'controle 2022'!A:D,4,0)</f>
        <v>In dienst</v>
      </c>
    </row>
    <row r="2973" spans="1:9">
      <c r="A2973" s="45" t="s">
        <v>27</v>
      </c>
      <c r="B2973" s="27">
        <v>31231</v>
      </c>
      <c r="C2973" s="27" t="str">
        <f>IF(ISNA(VLOOKUP(B2973,chauffeurslijst!A:B,2,0)),"",(VLOOKUP(B2973,chauffeurslijst!A:B,2,0)))</f>
        <v>Colaes Dylan</v>
      </c>
      <c r="D2973" s="81">
        <v>43006</v>
      </c>
      <c r="E2973" s="38" t="s">
        <v>3012</v>
      </c>
      <c r="F2973" s="38">
        <f t="shared" si="100"/>
        <v>9</v>
      </c>
      <c r="G2973" s="22">
        <f t="shared" si="101"/>
        <v>2017</v>
      </c>
      <c r="H2973" s="22">
        <f>COUNTIF(B:B,B2973)</f>
        <v>18</v>
      </c>
      <c r="I2973" t="str">
        <f>VLOOKUP(B2973,'controle 2022'!A:D,4,0)</f>
        <v>In dienst</v>
      </c>
    </row>
    <row r="2974" spans="1:9">
      <c r="A2974" s="45" t="s">
        <v>9</v>
      </c>
      <c r="B2974" s="27">
        <v>31231</v>
      </c>
      <c r="C2974" s="27" t="str">
        <f>VLOOKUP(B2974,chauffeurslijst!A:B,2,0)</f>
        <v>Colaes Dylan</v>
      </c>
      <c r="D2974" s="81">
        <v>43276</v>
      </c>
      <c r="E2974" s="38" t="s">
        <v>3013</v>
      </c>
      <c r="F2974" s="38">
        <f t="shared" si="100"/>
        <v>6</v>
      </c>
      <c r="G2974" s="22">
        <f t="shared" si="101"/>
        <v>2018</v>
      </c>
      <c r="H2974" s="22">
        <f>COUNTIF(B:B,B2974)</f>
        <v>18</v>
      </c>
      <c r="I2974" t="str">
        <f>VLOOKUP(B2974,'controle 2022'!A:D,4,0)</f>
        <v>In dienst</v>
      </c>
    </row>
    <row r="2975" spans="1:9" ht="30">
      <c r="A2975" s="45" t="s">
        <v>2235</v>
      </c>
      <c r="B2975" s="27">
        <v>31231</v>
      </c>
      <c r="C2975" s="27" t="str">
        <f>VLOOKUP(B2975,chauffeurslijst!A:B,2,0)</f>
        <v>Colaes Dylan</v>
      </c>
      <c r="D2975" s="81">
        <v>43326</v>
      </c>
      <c r="E2975" s="38" t="s">
        <v>3014</v>
      </c>
      <c r="F2975" s="38">
        <f t="shared" si="100"/>
        <v>8</v>
      </c>
      <c r="G2975" s="22">
        <f t="shared" si="101"/>
        <v>2018</v>
      </c>
      <c r="H2975" s="22">
        <f>COUNTIF(B:B,B2975)</f>
        <v>18</v>
      </c>
      <c r="I2975" t="str">
        <f>VLOOKUP(B2975,'controle 2022'!A:D,4,0)</f>
        <v>In dienst</v>
      </c>
    </row>
    <row r="2976" spans="1:9" ht="30">
      <c r="A2976" s="45" t="s">
        <v>38</v>
      </c>
      <c r="B2976" s="27">
        <v>31231</v>
      </c>
      <c r="C2976" s="27" t="s">
        <v>3015</v>
      </c>
      <c r="D2976" s="81">
        <v>43769</v>
      </c>
      <c r="E2976" s="38" t="s">
        <v>3016</v>
      </c>
      <c r="F2976" s="38">
        <f t="shared" si="100"/>
        <v>10</v>
      </c>
      <c r="G2976" s="22">
        <f t="shared" si="101"/>
        <v>2019</v>
      </c>
      <c r="H2976" s="22">
        <f>COUNTIF(B:B,B2976)</f>
        <v>18</v>
      </c>
      <c r="I2976" t="str">
        <f>VLOOKUP(B2976,'controle 2022'!A:D,4,0)</f>
        <v>In dienst</v>
      </c>
    </row>
    <row r="2977" spans="1:9" ht="30">
      <c r="A2977" s="45" t="s">
        <v>3017</v>
      </c>
      <c r="B2977" s="27">
        <v>31231</v>
      </c>
      <c r="C2977" s="27" t="s">
        <v>3015</v>
      </c>
      <c r="D2977" s="81">
        <v>43810</v>
      </c>
      <c r="E2977" s="38" t="s">
        <v>3018</v>
      </c>
      <c r="F2977" s="38">
        <f t="shared" si="100"/>
        <v>12</v>
      </c>
      <c r="G2977" s="22">
        <f t="shared" si="101"/>
        <v>2019</v>
      </c>
      <c r="H2977" s="22">
        <f>COUNTIF(B:B,B2977)</f>
        <v>18</v>
      </c>
      <c r="I2977" t="str">
        <f>VLOOKUP(B2977,'controle 2022'!A:D,4,0)</f>
        <v>In dienst</v>
      </c>
    </row>
    <row r="2978" spans="1:9" ht="45">
      <c r="A2978" s="45" t="s">
        <v>11</v>
      </c>
      <c r="B2978" s="27">
        <v>31231</v>
      </c>
      <c r="C2978" s="27" t="s">
        <v>3015</v>
      </c>
      <c r="D2978" s="81">
        <v>43847</v>
      </c>
      <c r="E2978" s="38" t="s">
        <v>3019</v>
      </c>
      <c r="F2978" s="38">
        <f t="shared" si="100"/>
        <v>1</v>
      </c>
      <c r="G2978" s="22">
        <f t="shared" si="101"/>
        <v>2020</v>
      </c>
      <c r="H2978" s="22">
        <f>COUNTIF(B:B,B2978)</f>
        <v>18</v>
      </c>
      <c r="I2978" t="str">
        <f>VLOOKUP(B2978,'controle 2022'!A:D,4,0)</f>
        <v>In dienst</v>
      </c>
    </row>
    <row r="2979" spans="1:9" ht="30">
      <c r="A2979" s="45" t="s">
        <v>11</v>
      </c>
      <c r="B2979" s="27">
        <v>31231</v>
      </c>
      <c r="C2979" s="27" t="s">
        <v>3015</v>
      </c>
      <c r="D2979" s="81">
        <v>43964</v>
      </c>
      <c r="E2979" s="38" t="s">
        <v>3020</v>
      </c>
      <c r="F2979" s="38">
        <f t="shared" si="100"/>
        <v>5</v>
      </c>
      <c r="G2979" s="22">
        <f t="shared" si="101"/>
        <v>2020</v>
      </c>
      <c r="H2979" s="22">
        <f>COUNTIF(B:B,B2979)</f>
        <v>18</v>
      </c>
      <c r="I2979" t="str">
        <f>VLOOKUP(B2979,'controle 2022'!A:D,4,0)</f>
        <v>In dienst</v>
      </c>
    </row>
    <row r="2980" spans="1:9">
      <c r="A2980" s="45" t="s">
        <v>11</v>
      </c>
      <c r="B2980" s="27">
        <v>31231</v>
      </c>
      <c r="C2980" s="27" t="s">
        <v>3015</v>
      </c>
      <c r="D2980" s="81">
        <v>43986</v>
      </c>
      <c r="E2980" s="38" t="s">
        <v>1467</v>
      </c>
      <c r="F2980" s="38">
        <f t="shared" si="100"/>
        <v>6</v>
      </c>
      <c r="G2980" s="22">
        <f t="shared" si="101"/>
        <v>2020</v>
      </c>
      <c r="H2980" s="22">
        <f>COUNTIF(B:B,B2980)</f>
        <v>18</v>
      </c>
      <c r="I2980" t="str">
        <f>VLOOKUP(B2980,'controle 2022'!A:D,4,0)</f>
        <v>In dienst</v>
      </c>
    </row>
    <row r="2981" spans="1:9" ht="30">
      <c r="A2981" s="45" t="s">
        <v>11</v>
      </c>
      <c r="B2981" s="27">
        <v>31231</v>
      </c>
      <c r="C2981" s="27" t="s">
        <v>3015</v>
      </c>
      <c r="D2981" s="81">
        <v>44022</v>
      </c>
      <c r="E2981" s="38" t="s">
        <v>3021</v>
      </c>
      <c r="F2981" s="38">
        <f t="shared" si="100"/>
        <v>7</v>
      </c>
      <c r="G2981" s="22">
        <f t="shared" si="101"/>
        <v>2020</v>
      </c>
      <c r="H2981" s="22">
        <f>COUNTIF(B:B,B2981)</f>
        <v>18</v>
      </c>
      <c r="I2981" t="str">
        <f>VLOOKUP(B2981,'controle 2022'!A:D,4,0)</f>
        <v>In dienst</v>
      </c>
    </row>
    <row r="2982" spans="1:9">
      <c r="A2982" s="45" t="s">
        <v>128</v>
      </c>
      <c r="B2982" s="27">
        <v>31231</v>
      </c>
      <c r="C2982" s="27" t="s">
        <v>3015</v>
      </c>
      <c r="D2982" s="81">
        <v>44293</v>
      </c>
      <c r="E2982" s="38" t="s">
        <v>3022</v>
      </c>
      <c r="F2982" s="38">
        <f t="shared" si="100"/>
        <v>4</v>
      </c>
      <c r="G2982" s="22">
        <f t="shared" si="101"/>
        <v>2021</v>
      </c>
      <c r="H2982" s="22">
        <f>COUNTIF(B:B,B2982)</f>
        <v>18</v>
      </c>
      <c r="I2982" t="str">
        <f>VLOOKUP(B2982,'controle 2022'!A:D,4,0)</f>
        <v>In dienst</v>
      </c>
    </row>
    <row r="2983" spans="1:9" ht="30">
      <c r="A2983" s="45" t="s">
        <v>11</v>
      </c>
      <c r="B2983" s="27">
        <v>31231</v>
      </c>
      <c r="C2983" s="27" t="s">
        <v>3015</v>
      </c>
      <c r="D2983" s="81">
        <v>44425</v>
      </c>
      <c r="E2983" s="38" t="s">
        <v>3023</v>
      </c>
      <c r="F2983" s="38">
        <f t="shared" si="100"/>
        <v>8</v>
      </c>
      <c r="G2983" s="22">
        <f t="shared" si="101"/>
        <v>2021</v>
      </c>
      <c r="H2983" s="22">
        <f>COUNTIF(B:B,B2983)</f>
        <v>18</v>
      </c>
      <c r="I2983" t="str">
        <f>VLOOKUP(B2983,'controle 2022'!A:D,4,0)</f>
        <v>In dienst</v>
      </c>
    </row>
    <row r="2984" spans="1:9" ht="30">
      <c r="A2984" s="45" t="s">
        <v>11</v>
      </c>
      <c r="B2984" s="27">
        <v>31231</v>
      </c>
      <c r="C2984" s="27" t="s">
        <v>3015</v>
      </c>
      <c r="D2984" s="81">
        <v>44656</v>
      </c>
      <c r="E2984" s="38" t="s">
        <v>3024</v>
      </c>
      <c r="F2984" s="38">
        <f t="shared" si="100"/>
        <v>4</v>
      </c>
      <c r="G2984" s="22">
        <f t="shared" si="101"/>
        <v>2022</v>
      </c>
      <c r="H2984" s="22">
        <f>COUNTIF(B:B,B2984)</f>
        <v>18</v>
      </c>
      <c r="I2984" t="str">
        <f>VLOOKUP(B2984,'controle 2022'!A:D,4,0)</f>
        <v>In dienst</v>
      </c>
    </row>
    <row r="2985" spans="1:9">
      <c r="A2985" s="45" t="s">
        <v>128</v>
      </c>
      <c r="B2985" s="27">
        <v>31231</v>
      </c>
      <c r="C2985" s="27" t="s">
        <v>3015</v>
      </c>
      <c r="D2985" s="81">
        <v>44944</v>
      </c>
      <c r="E2985" s="38" t="s">
        <v>3025</v>
      </c>
      <c r="F2985" s="38">
        <f t="shared" si="100"/>
        <v>1</v>
      </c>
      <c r="G2985" s="22">
        <f t="shared" si="101"/>
        <v>2023</v>
      </c>
      <c r="H2985" s="22">
        <f>COUNTIF(B:B,B2985)</f>
        <v>18</v>
      </c>
      <c r="I2985" t="str">
        <f>VLOOKUP(B2985,'controle 2022'!A:D,4,0)</f>
        <v>In dienst</v>
      </c>
    </row>
    <row r="2986" spans="1:9">
      <c r="A2986" s="45" t="s">
        <v>128</v>
      </c>
      <c r="B2986" s="27">
        <v>31231</v>
      </c>
      <c r="C2986" s="27" t="s">
        <v>3015</v>
      </c>
      <c r="D2986" s="81">
        <v>45419</v>
      </c>
      <c r="E2986" s="38" t="s">
        <v>823</v>
      </c>
      <c r="F2986" s="38">
        <f t="shared" si="100"/>
        <v>5</v>
      </c>
      <c r="G2986" s="22">
        <f t="shared" si="101"/>
        <v>2024</v>
      </c>
      <c r="H2986" s="22">
        <f>COUNTIF(B:B,B2986)</f>
        <v>18</v>
      </c>
      <c r="I2986" t="str">
        <f>VLOOKUP(B2986,'controle 2022'!A:D,4,0)</f>
        <v>In dienst</v>
      </c>
    </row>
    <row r="2987" spans="1:9">
      <c r="A2987" s="45" t="s">
        <v>128</v>
      </c>
      <c r="B2987" s="27">
        <v>31231</v>
      </c>
      <c r="C2987" s="27" t="s">
        <v>3015</v>
      </c>
      <c r="D2987" s="81">
        <v>45789</v>
      </c>
      <c r="E2987" s="38" t="s">
        <v>3026</v>
      </c>
      <c r="F2987" s="38">
        <f t="shared" si="100"/>
        <v>5</v>
      </c>
      <c r="G2987" s="22">
        <f t="shared" si="101"/>
        <v>2025</v>
      </c>
      <c r="H2987" s="22">
        <f>COUNTIF(B:B,B2987)</f>
        <v>18</v>
      </c>
      <c r="I2987" t="str">
        <f>VLOOKUP(B2987,'controle 2022'!A:D,4,0)</f>
        <v>In dienst</v>
      </c>
    </row>
    <row r="2988" spans="1:9">
      <c r="A2988" s="45" t="s">
        <v>128</v>
      </c>
      <c r="B2988" s="27">
        <v>31231</v>
      </c>
      <c r="C2988" s="27" t="s">
        <v>3015</v>
      </c>
      <c r="D2988" s="81">
        <v>45993</v>
      </c>
      <c r="E2988" s="38" t="s">
        <v>3027</v>
      </c>
      <c r="F2988" s="38">
        <f t="shared" si="100"/>
        <v>12</v>
      </c>
      <c r="G2988" s="22">
        <f t="shared" si="101"/>
        <v>2025</v>
      </c>
      <c r="H2988" s="22">
        <f>COUNTIF(B:B,B2988)</f>
        <v>18</v>
      </c>
      <c r="I2988" t="str">
        <f>VLOOKUP(B2988,'controle 2022'!A:D,4,0)</f>
        <v>In dienst</v>
      </c>
    </row>
    <row r="2989" spans="1:9">
      <c r="A2989" s="45" t="s">
        <v>2586</v>
      </c>
      <c r="B2989" s="27">
        <v>31232</v>
      </c>
      <c r="C2989" s="27" t="str">
        <f>IF(ISNA(VLOOKUP(B2989,chauffeurslijst!A:B,2,0)),"",(VLOOKUP(B2989,chauffeurslijst!A:B,2,0)))</f>
        <v>Göcen Ahmedi - Muhtar</v>
      </c>
      <c r="D2989" s="81">
        <v>42902</v>
      </c>
      <c r="E2989" s="38" t="s">
        <v>3028</v>
      </c>
      <c r="F2989" s="38">
        <f t="shared" si="100"/>
        <v>6</v>
      </c>
      <c r="G2989" s="22">
        <f t="shared" si="101"/>
        <v>2017</v>
      </c>
      <c r="H2989" s="22">
        <f>COUNTIF(B:B,B2989)</f>
        <v>6</v>
      </c>
      <c r="I2989" t="str">
        <f>VLOOKUP(B2989,'controle 2022'!A:D,4,0)</f>
        <v>In dienst</v>
      </c>
    </row>
    <row r="2990" spans="1:9">
      <c r="A2990" s="45" t="s">
        <v>9</v>
      </c>
      <c r="B2990" s="27">
        <v>31232</v>
      </c>
      <c r="C2990" s="27" t="str">
        <f>IF(ISNA(VLOOKUP(B2990,chauffeurslijst!A:B,2,0)),"",(VLOOKUP(B2990,chauffeurslijst!A:B,2,0)))</f>
        <v>Göcen Ahmedi - Muhtar</v>
      </c>
      <c r="D2990" s="81">
        <v>43276</v>
      </c>
      <c r="E2990" s="38" t="s">
        <v>2540</v>
      </c>
      <c r="F2990" s="38">
        <f t="shared" si="100"/>
        <v>6</v>
      </c>
      <c r="G2990" s="22">
        <f t="shared" si="101"/>
        <v>2018</v>
      </c>
      <c r="H2990" s="22">
        <f>COUNTIF(B:B,B2990)</f>
        <v>6</v>
      </c>
      <c r="I2990" t="str">
        <f>VLOOKUP(B2990,'controle 2022'!A:D,4,0)</f>
        <v>In dienst</v>
      </c>
    </row>
    <row r="2991" spans="1:9" ht="30">
      <c r="A2991" s="45" t="s">
        <v>128</v>
      </c>
      <c r="B2991" s="27">
        <v>31232</v>
      </c>
      <c r="C2991" s="27" t="s">
        <v>3029</v>
      </c>
      <c r="D2991" s="81">
        <v>43812</v>
      </c>
      <c r="E2991" s="38" t="s">
        <v>3030</v>
      </c>
      <c r="F2991" s="38">
        <f t="shared" si="100"/>
        <v>12</v>
      </c>
      <c r="G2991" s="22">
        <f t="shared" si="101"/>
        <v>2019</v>
      </c>
      <c r="H2991" s="22">
        <f>COUNTIF(B:B,B2991)</f>
        <v>6</v>
      </c>
      <c r="I2991" t="str">
        <f>VLOOKUP(B2991,'controle 2022'!A:D,4,0)</f>
        <v>In dienst</v>
      </c>
    </row>
    <row r="2992" spans="1:9" ht="45">
      <c r="A2992" s="45" t="s">
        <v>29</v>
      </c>
      <c r="B2992" s="27">
        <v>31232</v>
      </c>
      <c r="C2992" s="27" t="s">
        <v>3029</v>
      </c>
      <c r="D2992" s="81">
        <v>44106</v>
      </c>
      <c r="E2992" s="38" t="s">
        <v>3031</v>
      </c>
      <c r="F2992" s="38">
        <f t="shared" si="100"/>
        <v>10</v>
      </c>
      <c r="G2992" s="22">
        <f t="shared" si="101"/>
        <v>2020</v>
      </c>
      <c r="H2992" s="22">
        <f>COUNTIF(B:B,B2992)</f>
        <v>6</v>
      </c>
      <c r="I2992" t="str">
        <f>VLOOKUP(B2992,'controle 2022'!A:D,4,0)</f>
        <v>In dienst</v>
      </c>
    </row>
    <row r="2993" spans="1:9">
      <c r="A2993" s="45" t="s">
        <v>128</v>
      </c>
      <c r="B2993" s="27">
        <v>31232</v>
      </c>
      <c r="C2993" s="27" t="s">
        <v>3029</v>
      </c>
      <c r="D2993" s="81">
        <v>44174</v>
      </c>
      <c r="E2993" s="38" t="s">
        <v>3032</v>
      </c>
      <c r="F2993" s="38">
        <f t="shared" si="100"/>
        <v>12</v>
      </c>
      <c r="G2993" s="22">
        <f t="shared" si="101"/>
        <v>2020</v>
      </c>
      <c r="H2993" s="22">
        <f>COUNTIF(B:B,B2993)</f>
        <v>6</v>
      </c>
      <c r="I2993" t="str">
        <f>VLOOKUP(B2993,'controle 2022'!A:D,4,0)</f>
        <v>In dienst</v>
      </c>
    </row>
    <row r="2994" spans="1:9" ht="30">
      <c r="A2994" s="45" t="s">
        <v>128</v>
      </c>
      <c r="B2994" s="27">
        <v>31232</v>
      </c>
      <c r="C2994" s="27" t="s">
        <v>3029</v>
      </c>
      <c r="D2994" s="81">
        <v>44600</v>
      </c>
      <c r="E2994" s="38" t="s">
        <v>3033</v>
      </c>
      <c r="F2994" s="38">
        <f t="shared" si="100"/>
        <v>2</v>
      </c>
      <c r="G2994" s="22">
        <f t="shared" si="101"/>
        <v>2022</v>
      </c>
      <c r="H2994" s="22">
        <f>COUNTIF(B:B,B2994)</f>
        <v>6</v>
      </c>
      <c r="I2994" t="str">
        <f>VLOOKUP(B2994,'controle 2022'!A:D,4,0)</f>
        <v>In dienst</v>
      </c>
    </row>
    <row r="2995" spans="1:9">
      <c r="A2995" s="45" t="s">
        <v>2586</v>
      </c>
      <c r="B2995" s="27">
        <v>31360</v>
      </c>
      <c r="C2995" s="27" t="str">
        <f>IF(ISNA(VLOOKUP(B2995,chauffeurslijst!A:B,2,0)),"",(VLOOKUP(B2995,chauffeurslijst!A:B,2,0)))</f>
        <v>Simsek Fatih</v>
      </c>
      <c r="D2995" s="82">
        <v>42992</v>
      </c>
      <c r="E2995" s="38" t="s">
        <v>3034</v>
      </c>
      <c r="F2995" s="38">
        <f t="shared" si="100"/>
        <v>9</v>
      </c>
      <c r="G2995" s="22">
        <f t="shared" si="101"/>
        <v>2017</v>
      </c>
      <c r="H2995" s="22">
        <f>COUNTIF(B:B,B2995)</f>
        <v>7</v>
      </c>
      <c r="I2995" t="str">
        <f>VLOOKUP(B2995,'controle 2022'!A:D,4,0)</f>
        <v>In dienst</v>
      </c>
    </row>
    <row r="2996" spans="1:9" ht="30">
      <c r="A2996" s="45" t="s">
        <v>3035</v>
      </c>
      <c r="B2996" s="27">
        <v>31360</v>
      </c>
      <c r="C2996" s="27" t="s">
        <v>3036</v>
      </c>
      <c r="D2996" s="82">
        <v>43866</v>
      </c>
      <c r="E2996" s="38" t="s">
        <v>3037</v>
      </c>
      <c r="F2996" s="38">
        <f t="shared" si="100"/>
        <v>2</v>
      </c>
      <c r="G2996" s="22">
        <f t="shared" si="101"/>
        <v>2020</v>
      </c>
      <c r="H2996" s="22">
        <f>COUNTIF(B:B,B2996)</f>
        <v>7</v>
      </c>
      <c r="I2996" t="str">
        <f>VLOOKUP(B2996,'controle 2022'!A:D,4,0)</f>
        <v>In dienst</v>
      </c>
    </row>
    <row r="2997" spans="1:9">
      <c r="A2997" s="45" t="s">
        <v>3035</v>
      </c>
      <c r="B2997" s="27">
        <v>31360</v>
      </c>
      <c r="C2997" s="27" t="s">
        <v>3036</v>
      </c>
      <c r="D2997" s="82">
        <v>44053</v>
      </c>
      <c r="E2997" s="38" t="s">
        <v>3038</v>
      </c>
      <c r="F2997" s="38">
        <f t="shared" si="100"/>
        <v>8</v>
      </c>
      <c r="G2997" s="22">
        <f t="shared" si="101"/>
        <v>2020</v>
      </c>
      <c r="H2997" s="22">
        <f>COUNTIF(B:B,B2997)</f>
        <v>7</v>
      </c>
      <c r="I2997" t="str">
        <f>VLOOKUP(B2997,'controle 2022'!A:D,4,0)</f>
        <v>In dienst</v>
      </c>
    </row>
    <row r="2998" spans="1:9">
      <c r="A2998" s="45" t="s">
        <v>3035</v>
      </c>
      <c r="B2998" s="27">
        <v>31360</v>
      </c>
      <c r="C2998" s="27" t="s">
        <v>3036</v>
      </c>
      <c r="D2998" s="82">
        <v>44242</v>
      </c>
      <c r="E2998" s="38" t="s">
        <v>3039</v>
      </c>
      <c r="F2998" s="38">
        <f t="shared" si="100"/>
        <v>2</v>
      </c>
      <c r="G2998" s="22">
        <f t="shared" si="101"/>
        <v>2021</v>
      </c>
      <c r="H2998" s="22">
        <f>COUNTIF(B:B,B2998)</f>
        <v>7</v>
      </c>
      <c r="I2998" t="str">
        <f>VLOOKUP(B2998,'controle 2022'!A:D,4,0)</f>
        <v>In dienst</v>
      </c>
    </row>
    <row r="2999" spans="1:9" ht="30">
      <c r="A2999" s="45" t="s">
        <v>3035</v>
      </c>
      <c r="B2999" s="27">
        <v>31360</v>
      </c>
      <c r="C2999" s="27" t="s">
        <v>3036</v>
      </c>
      <c r="D2999" s="82">
        <v>44343</v>
      </c>
      <c r="E2999" s="38" t="s">
        <v>3040</v>
      </c>
      <c r="F2999" s="38">
        <f t="shared" si="100"/>
        <v>5</v>
      </c>
      <c r="G2999" s="22">
        <f t="shared" si="101"/>
        <v>2021</v>
      </c>
      <c r="H2999" s="22">
        <f>COUNTIF(B:B,B2999)</f>
        <v>7</v>
      </c>
      <c r="I2999" t="str">
        <f>VLOOKUP(B2999,'controle 2022'!A:D,4,0)</f>
        <v>In dienst</v>
      </c>
    </row>
    <row r="3000" spans="1:9">
      <c r="A3000" s="45" t="s">
        <v>29</v>
      </c>
      <c r="B3000" s="27">
        <v>31360</v>
      </c>
      <c r="C3000" s="27" t="s">
        <v>3036</v>
      </c>
      <c r="D3000" s="82">
        <v>45015</v>
      </c>
      <c r="E3000" s="38" t="s">
        <v>3041</v>
      </c>
      <c r="F3000" s="38">
        <f t="shared" si="100"/>
        <v>3</v>
      </c>
      <c r="G3000" s="22">
        <f t="shared" si="101"/>
        <v>2023</v>
      </c>
      <c r="H3000" s="22">
        <f>COUNTIF(B:B,B3000)</f>
        <v>7</v>
      </c>
      <c r="I3000" t="str">
        <f>VLOOKUP(B3000,'controle 2022'!A:D,4,0)</f>
        <v>In dienst</v>
      </c>
    </row>
    <row r="3001" spans="1:9">
      <c r="A3001" s="45" t="s">
        <v>29</v>
      </c>
      <c r="B3001" s="27">
        <v>31360</v>
      </c>
      <c r="C3001" s="27" t="s">
        <v>3036</v>
      </c>
      <c r="D3001" s="82">
        <v>45516</v>
      </c>
      <c r="E3001" s="38" t="s">
        <v>3042</v>
      </c>
      <c r="F3001" s="38">
        <f t="shared" si="100"/>
        <v>8</v>
      </c>
      <c r="G3001" s="22">
        <f t="shared" si="101"/>
        <v>2024</v>
      </c>
      <c r="H3001" s="22">
        <f>COUNTIF(B:B,B3001)</f>
        <v>7</v>
      </c>
      <c r="I3001" t="str">
        <f>VLOOKUP(B3001,'controle 2022'!A:D,4,0)</f>
        <v>In dienst</v>
      </c>
    </row>
    <row r="3002" spans="1:9">
      <c r="A3002" s="45" t="s">
        <v>2586</v>
      </c>
      <c r="B3002" s="27">
        <v>31361</v>
      </c>
      <c r="C3002" s="27" t="str">
        <f>IF(ISNA(VLOOKUP(B3002,chauffeurslijst!A:B,2,0)),"",(VLOOKUP(B3002,chauffeurslijst!A:B,2,0)))</f>
        <v>Pille Pascal</v>
      </c>
      <c r="D3002" s="81">
        <v>42954</v>
      </c>
      <c r="E3002" s="38" t="s">
        <v>3043</v>
      </c>
      <c r="F3002" s="38">
        <f t="shared" si="100"/>
        <v>8</v>
      </c>
      <c r="G3002" s="22">
        <f t="shared" si="101"/>
        <v>2017</v>
      </c>
      <c r="H3002" s="22">
        <f>COUNTIF(B:B,B3002)</f>
        <v>3</v>
      </c>
      <c r="I3002" t="str">
        <f>VLOOKUP(B3002,'controle 2022'!A:D,4,0)</f>
        <v>In dienst</v>
      </c>
    </row>
    <row r="3003" spans="1:9" ht="30">
      <c r="A3003" s="45" t="s">
        <v>11</v>
      </c>
      <c r="B3003" s="27">
        <v>31361</v>
      </c>
      <c r="C3003" s="27" t="s">
        <v>3044</v>
      </c>
      <c r="D3003" s="81">
        <v>43964</v>
      </c>
      <c r="E3003" s="38" t="s">
        <v>3045</v>
      </c>
      <c r="F3003" s="38">
        <f t="shared" si="100"/>
        <v>5</v>
      </c>
      <c r="G3003" s="22">
        <f t="shared" si="101"/>
        <v>2020</v>
      </c>
      <c r="H3003" s="22">
        <f>COUNTIF(B:B,B3003)</f>
        <v>3</v>
      </c>
      <c r="I3003" t="str">
        <f>VLOOKUP(B3003,'controle 2022'!A:D,4,0)</f>
        <v>In dienst</v>
      </c>
    </row>
    <row r="3004" spans="1:9">
      <c r="A3004" s="45" t="s">
        <v>11</v>
      </c>
      <c r="B3004" s="27">
        <v>31361</v>
      </c>
      <c r="C3004" s="27" t="s">
        <v>3044</v>
      </c>
      <c r="D3004" s="81">
        <v>43986</v>
      </c>
      <c r="E3004" s="38" t="s">
        <v>1467</v>
      </c>
      <c r="F3004" s="38">
        <f t="shared" si="100"/>
        <v>6</v>
      </c>
      <c r="G3004" s="22">
        <f t="shared" si="101"/>
        <v>2020</v>
      </c>
      <c r="H3004" s="22">
        <f>COUNTIF(B:B,B3004)</f>
        <v>3</v>
      </c>
      <c r="I3004" t="str">
        <f>VLOOKUP(B3004,'controle 2022'!A:D,4,0)</f>
        <v>In dienst</v>
      </c>
    </row>
    <row r="3005" spans="1:9">
      <c r="A3005" s="45" t="s">
        <v>2586</v>
      </c>
      <c r="B3005" s="27">
        <v>31404</v>
      </c>
      <c r="C3005" s="27" t="str">
        <f>IF(ISNA(VLOOKUP(B3005,chauffeurslijst!A:B,2,0)),"",(VLOOKUP(B3005,chauffeurslijst!A:B,2,0)))</f>
        <v>Vindevogel Nick</v>
      </c>
      <c r="D3005" s="81">
        <v>42978</v>
      </c>
      <c r="E3005" s="38" t="s">
        <v>3046</v>
      </c>
      <c r="F3005" s="38">
        <f t="shared" si="100"/>
        <v>8</v>
      </c>
      <c r="G3005" s="22">
        <f t="shared" si="101"/>
        <v>2017</v>
      </c>
      <c r="H3005" s="22">
        <f>COUNTIF(B:B,B3005)</f>
        <v>14</v>
      </c>
      <c r="I3005" t="str">
        <f>VLOOKUP(B3005,'controle 2022'!A:D,4,0)</f>
        <v>In dienst</v>
      </c>
    </row>
    <row r="3006" spans="1:9" ht="30">
      <c r="A3006" s="45" t="s">
        <v>3035</v>
      </c>
      <c r="B3006" s="27">
        <v>31404</v>
      </c>
      <c r="C3006" s="27" t="s">
        <v>3047</v>
      </c>
      <c r="D3006" s="81">
        <v>44103</v>
      </c>
      <c r="E3006" s="38" t="s">
        <v>3048</v>
      </c>
      <c r="F3006" s="38">
        <f t="shared" si="100"/>
        <v>9</v>
      </c>
      <c r="G3006" s="22">
        <f t="shared" si="101"/>
        <v>2020</v>
      </c>
      <c r="H3006" s="22">
        <f>COUNTIF(B:B,B3006)</f>
        <v>14</v>
      </c>
      <c r="I3006" t="str">
        <f>VLOOKUP(B3006,'controle 2022'!A:D,4,0)</f>
        <v>In dienst</v>
      </c>
    </row>
    <row r="3007" spans="1:9" ht="60">
      <c r="A3007" s="45" t="s">
        <v>883</v>
      </c>
      <c r="B3007" s="27">
        <v>31404</v>
      </c>
      <c r="C3007" s="27" t="s">
        <v>3047</v>
      </c>
      <c r="D3007" s="81">
        <v>44349</v>
      </c>
      <c r="E3007" s="38" t="s">
        <v>3049</v>
      </c>
      <c r="F3007" s="38">
        <f t="shared" ref="F3007:F3017" si="102">MONTH(D3007)</f>
        <v>6</v>
      </c>
      <c r="G3007" s="22">
        <f t="shared" ref="G3007:G3017" si="103">YEAR(D3007)</f>
        <v>2021</v>
      </c>
      <c r="H3007" s="22">
        <f>COUNTIF(B:B,B3007)</f>
        <v>14</v>
      </c>
      <c r="I3007" t="str">
        <f>VLOOKUP(B3007,'controle 2022'!A:D,4,0)</f>
        <v>In dienst</v>
      </c>
    </row>
    <row r="3008" spans="1:9">
      <c r="A3008" s="45" t="s">
        <v>128</v>
      </c>
      <c r="B3008" s="27">
        <v>31404</v>
      </c>
      <c r="C3008" s="27" t="s">
        <v>3047</v>
      </c>
      <c r="D3008" s="81">
        <v>44670</v>
      </c>
      <c r="E3008" s="38" t="s">
        <v>3050</v>
      </c>
      <c r="F3008" s="38">
        <f t="shared" si="102"/>
        <v>4</v>
      </c>
      <c r="G3008" s="22">
        <f t="shared" si="103"/>
        <v>2022</v>
      </c>
      <c r="H3008" s="22">
        <f>COUNTIF(B:B,B3008)</f>
        <v>14</v>
      </c>
      <c r="I3008" t="str">
        <f>VLOOKUP(B3008,'controle 2022'!A:D,4,0)</f>
        <v>In dienst</v>
      </c>
    </row>
    <row r="3009" spans="1:9">
      <c r="A3009" s="45" t="s">
        <v>29</v>
      </c>
      <c r="B3009" s="27">
        <v>31404</v>
      </c>
      <c r="C3009" s="27" t="s">
        <v>3047</v>
      </c>
      <c r="D3009" s="81">
        <v>44760</v>
      </c>
      <c r="E3009" s="38" t="s">
        <v>3051</v>
      </c>
      <c r="F3009" s="38">
        <f t="shared" si="102"/>
        <v>7</v>
      </c>
      <c r="G3009" s="22">
        <f t="shared" si="103"/>
        <v>2022</v>
      </c>
      <c r="H3009" s="22">
        <f>COUNTIF(B:B,B3009)</f>
        <v>14</v>
      </c>
      <c r="I3009" t="str">
        <f>VLOOKUP(B3009,'controle 2022'!A:D,4,0)</f>
        <v>In dienst</v>
      </c>
    </row>
    <row r="3010" spans="1:9" ht="75">
      <c r="A3010" s="45" t="s">
        <v>29</v>
      </c>
      <c r="B3010" s="27">
        <v>31404</v>
      </c>
      <c r="C3010" s="27" t="s">
        <v>3047</v>
      </c>
      <c r="D3010" s="81">
        <v>44824</v>
      </c>
      <c r="E3010" s="38" t="s">
        <v>3052</v>
      </c>
      <c r="F3010" s="38">
        <f t="shared" si="102"/>
        <v>9</v>
      </c>
      <c r="G3010" s="22">
        <f t="shared" si="103"/>
        <v>2022</v>
      </c>
      <c r="H3010" s="22">
        <f>COUNTIF(B:B,B3010)</f>
        <v>14</v>
      </c>
      <c r="I3010" t="str">
        <f>VLOOKUP(B3010,'controle 2022'!A:D,4,0)</f>
        <v>In dienst</v>
      </c>
    </row>
    <row r="3011" spans="1:9" ht="60">
      <c r="A3011" s="45" t="s">
        <v>29</v>
      </c>
      <c r="B3011" s="27">
        <v>31404</v>
      </c>
      <c r="C3011" s="27" t="s">
        <v>3047</v>
      </c>
      <c r="D3011" s="81">
        <v>44847</v>
      </c>
      <c r="E3011" s="38" t="s">
        <v>3053</v>
      </c>
      <c r="F3011" s="38">
        <f t="shared" si="102"/>
        <v>10</v>
      </c>
      <c r="G3011" s="22">
        <f t="shared" si="103"/>
        <v>2022</v>
      </c>
      <c r="H3011" s="22">
        <f>COUNTIF(B:B,B3011)</f>
        <v>14</v>
      </c>
      <c r="I3011" t="str">
        <f>VLOOKUP(B3011,'controle 2022'!A:D,4,0)</f>
        <v>In dienst</v>
      </c>
    </row>
    <row r="3012" spans="1:9" ht="30">
      <c r="B3012" s="27">
        <v>31404</v>
      </c>
      <c r="C3012" s="27" t="s">
        <v>3047</v>
      </c>
      <c r="D3012" s="81">
        <v>44851</v>
      </c>
      <c r="E3012" s="38" t="s">
        <v>3054</v>
      </c>
      <c r="F3012" s="38">
        <f t="shared" si="102"/>
        <v>10</v>
      </c>
      <c r="G3012" s="22">
        <f t="shared" si="103"/>
        <v>2022</v>
      </c>
      <c r="H3012" s="22">
        <f>COUNTIF(B:B,B3012)</f>
        <v>14</v>
      </c>
      <c r="I3012" t="str">
        <f>VLOOKUP(B3012,'controle 2022'!A:D,4,0)</f>
        <v>In dienst</v>
      </c>
    </row>
    <row r="3013" spans="1:9" ht="30">
      <c r="B3013" s="27">
        <v>31404</v>
      </c>
      <c r="C3013" s="27" t="s">
        <v>3047</v>
      </c>
      <c r="D3013" s="81">
        <v>44852</v>
      </c>
      <c r="E3013" s="38" t="s">
        <v>3055</v>
      </c>
      <c r="F3013" s="38">
        <f t="shared" si="102"/>
        <v>10</v>
      </c>
      <c r="G3013" s="22">
        <f t="shared" si="103"/>
        <v>2022</v>
      </c>
      <c r="H3013" s="22">
        <f>COUNTIF(B:B,B3013)</f>
        <v>14</v>
      </c>
      <c r="I3013" t="str">
        <f>VLOOKUP(B3013,'controle 2022'!A:D,4,0)</f>
        <v>In dienst</v>
      </c>
    </row>
    <row r="3014" spans="1:9" ht="45">
      <c r="A3014" s="45" t="s">
        <v>29</v>
      </c>
      <c r="B3014" s="27">
        <v>31404</v>
      </c>
      <c r="C3014" s="27" t="s">
        <v>3047</v>
      </c>
      <c r="D3014" s="81">
        <v>44960</v>
      </c>
      <c r="E3014" s="38" t="s">
        <v>3056</v>
      </c>
      <c r="F3014" s="38">
        <f t="shared" si="102"/>
        <v>2</v>
      </c>
      <c r="G3014" s="22">
        <f t="shared" si="103"/>
        <v>2023</v>
      </c>
      <c r="H3014" s="22">
        <f>COUNTIF(B:B,B3014)</f>
        <v>14</v>
      </c>
      <c r="I3014" t="str">
        <f>VLOOKUP(B3014,'controle 2022'!A:D,4,0)</f>
        <v>In dienst</v>
      </c>
    </row>
    <row r="3015" spans="1:9" ht="90">
      <c r="A3015" s="45" t="s">
        <v>29</v>
      </c>
      <c r="B3015" s="27">
        <v>31404</v>
      </c>
      <c r="C3015" s="27" t="s">
        <v>3047</v>
      </c>
      <c r="D3015" s="81">
        <v>45002</v>
      </c>
      <c r="E3015" s="38" t="s">
        <v>3057</v>
      </c>
      <c r="F3015" s="38">
        <f t="shared" si="102"/>
        <v>3</v>
      </c>
      <c r="G3015" s="22">
        <f t="shared" si="103"/>
        <v>2023</v>
      </c>
      <c r="H3015" s="22">
        <f>COUNTIF(B:B,B3015)</f>
        <v>14</v>
      </c>
      <c r="I3015" t="str">
        <f>VLOOKUP(B3015,'controle 2022'!A:D,4,0)</f>
        <v>In dienst</v>
      </c>
    </row>
    <row r="3016" spans="1:9" ht="30">
      <c r="A3016" s="45" t="s">
        <v>29</v>
      </c>
      <c r="B3016" s="27">
        <v>31404</v>
      </c>
      <c r="C3016" s="27" t="s">
        <v>3047</v>
      </c>
      <c r="D3016" s="81">
        <v>45267</v>
      </c>
      <c r="E3016" s="38" t="s">
        <v>3058</v>
      </c>
      <c r="F3016" s="38">
        <f t="shared" si="102"/>
        <v>12</v>
      </c>
      <c r="G3016" s="22">
        <f t="shared" si="103"/>
        <v>2023</v>
      </c>
      <c r="H3016" s="22">
        <f>COUNTIF(B:B,B3016)</f>
        <v>14</v>
      </c>
      <c r="I3016" t="str">
        <f>VLOOKUP(B3016,'controle 2022'!A:D,4,0)</f>
        <v>In dienst</v>
      </c>
    </row>
    <row r="3017" spans="1:9" ht="30">
      <c r="A3017" s="45" t="s">
        <v>1776</v>
      </c>
      <c r="B3017" s="27">
        <v>31404</v>
      </c>
      <c r="C3017" s="27" t="s">
        <v>3047</v>
      </c>
      <c r="D3017" s="81">
        <v>45379</v>
      </c>
      <c r="E3017" s="38" t="s">
        <v>3059</v>
      </c>
      <c r="F3017" s="38">
        <f t="shared" si="102"/>
        <v>3</v>
      </c>
      <c r="G3017" s="22">
        <f t="shared" si="103"/>
        <v>2024</v>
      </c>
      <c r="H3017" s="22">
        <f>COUNTIF(B:B,B3017)</f>
        <v>14</v>
      </c>
      <c r="I3017" t="str">
        <f>VLOOKUP(B3017,'controle 2022'!A:D,4,0)</f>
        <v>In dienst</v>
      </c>
    </row>
    <row r="3018" spans="1:9">
      <c r="A3018" s="45" t="s">
        <v>2242</v>
      </c>
      <c r="B3018" s="27">
        <v>31404</v>
      </c>
      <c r="C3018" s="27" t="s">
        <v>3060</v>
      </c>
      <c r="D3018" s="81">
        <v>45986</v>
      </c>
      <c r="E3018" s="38" t="s">
        <v>3061</v>
      </c>
      <c r="F3018" s="38">
        <v>11</v>
      </c>
      <c r="G3018" s="22">
        <v>2025</v>
      </c>
      <c r="H3018" s="22">
        <f>COUNTIF(B:B,B3018)</f>
        <v>14</v>
      </c>
      <c r="I3018" t="str">
        <f>VLOOKUP(B3018,'controle 2022'!A:D,4,0)</f>
        <v>In dienst</v>
      </c>
    </row>
    <row r="3019" spans="1:9">
      <c r="A3019" s="45" t="s">
        <v>2586</v>
      </c>
      <c r="B3019" s="27">
        <v>31424</v>
      </c>
      <c r="C3019" s="27" t="str">
        <f>IF(ISNA(VLOOKUP(B3019,chauffeurslijst!A:B,2,0)),"",(VLOOKUP(B3019,chauffeurslijst!A:B,2,0)))</f>
        <v>De Fré Dimitri</v>
      </c>
      <c r="D3019" s="81">
        <v>42999</v>
      </c>
      <c r="E3019" s="38" t="s">
        <v>3062</v>
      </c>
      <c r="F3019" s="38">
        <f t="shared" ref="F3019:F3082" si="104">MONTH(D3019)</f>
        <v>9</v>
      </c>
      <c r="G3019" s="22">
        <f t="shared" ref="G3019:G3082" si="105">YEAR(D3019)</f>
        <v>2017</v>
      </c>
      <c r="H3019" s="22">
        <f>COUNTIF(B:B,B3019)</f>
        <v>2</v>
      </c>
      <c r="I3019" t="str">
        <f>VLOOKUP(B3019,'controle 2022'!A:D,4,0)</f>
        <v>In dienst</v>
      </c>
    </row>
    <row r="3020" spans="1:9">
      <c r="A3020" s="45" t="s">
        <v>25</v>
      </c>
      <c r="B3020" s="27">
        <v>31424</v>
      </c>
      <c r="C3020" s="27" t="str">
        <f>IF(ISNA(VLOOKUP(B3020,chauffeurslijst!A:B,2,0)),"",(VLOOKUP(B3020,chauffeurslijst!A:B,2,0)))</f>
        <v>De Fré Dimitri</v>
      </c>
      <c r="D3020" s="81">
        <v>43977</v>
      </c>
      <c r="E3020" s="66" t="s">
        <v>3063</v>
      </c>
      <c r="F3020" s="38">
        <f t="shared" si="104"/>
        <v>5</v>
      </c>
      <c r="G3020" s="22">
        <f t="shared" si="105"/>
        <v>2020</v>
      </c>
      <c r="H3020" s="22">
        <f>COUNTIF(B:B,B3020)</f>
        <v>2</v>
      </c>
      <c r="I3020" t="str">
        <f>VLOOKUP(B3020,'controle 2022'!A:D,4,0)</f>
        <v>In dienst</v>
      </c>
    </row>
    <row r="3021" spans="1:9">
      <c r="A3021" s="45" t="s">
        <v>2586</v>
      </c>
      <c r="B3021" s="27">
        <v>31489</v>
      </c>
      <c r="C3021" s="27" t="str">
        <f>IF(ISNA(VLOOKUP(B3021,chauffeurslijst!A:B,2,0)),"",(VLOOKUP(B3021,chauffeurslijst!A:B,2,0)))</f>
        <v>Jones Sammy</v>
      </c>
      <c r="D3021" s="81">
        <v>43034</v>
      </c>
      <c r="E3021" s="38" t="s">
        <v>2909</v>
      </c>
      <c r="F3021" s="38">
        <f t="shared" si="104"/>
        <v>10</v>
      </c>
      <c r="G3021" s="22">
        <f t="shared" si="105"/>
        <v>2017</v>
      </c>
      <c r="H3021" s="22">
        <f>COUNTIF(B:B,B3021)</f>
        <v>2</v>
      </c>
      <c r="I3021" t="str">
        <f>VLOOKUP(B3021,'controle 2022'!A:D,4,0)</f>
        <v>In dienst</v>
      </c>
    </row>
    <row r="3022" spans="1:9">
      <c r="A3022" s="45" t="s">
        <v>3064</v>
      </c>
      <c r="B3022" s="27">
        <v>31489</v>
      </c>
      <c r="C3022" s="27" t="s">
        <v>3065</v>
      </c>
      <c r="D3022" s="81">
        <v>44826</v>
      </c>
      <c r="E3022" s="38" t="s">
        <v>3066</v>
      </c>
      <c r="F3022" s="38">
        <f t="shared" si="104"/>
        <v>9</v>
      </c>
      <c r="G3022" s="22">
        <f t="shared" si="105"/>
        <v>2022</v>
      </c>
      <c r="H3022" s="22">
        <f>COUNTIF(B:B,B3022)</f>
        <v>2</v>
      </c>
      <c r="I3022" t="str">
        <f>VLOOKUP(B3022,'controle 2022'!A:D,4,0)</f>
        <v>In dienst</v>
      </c>
    </row>
    <row r="3023" spans="1:9" ht="30">
      <c r="A3023" s="45" t="s">
        <v>29</v>
      </c>
      <c r="B3023" s="27">
        <v>31542</v>
      </c>
      <c r="C3023" s="27" t="s">
        <v>3067</v>
      </c>
      <c r="D3023" s="81">
        <v>45246</v>
      </c>
      <c r="E3023" s="38" t="s">
        <v>3068</v>
      </c>
      <c r="F3023" s="38">
        <f t="shared" si="104"/>
        <v>11</v>
      </c>
      <c r="G3023" s="22">
        <f t="shared" si="105"/>
        <v>2023</v>
      </c>
      <c r="H3023" s="22">
        <f>COUNTIF(B:B,B3023)</f>
        <v>1</v>
      </c>
      <c r="I3023" t="str">
        <f>VLOOKUP(B3023,'controle 2022'!A:D,4,0)</f>
        <v>In dienst</v>
      </c>
    </row>
    <row r="3024" spans="1:9" ht="30">
      <c r="A3024" s="47" t="s">
        <v>23</v>
      </c>
      <c r="B3024" s="27">
        <v>31550</v>
      </c>
      <c r="C3024" s="27" t="str">
        <f>IF(ISNA(VLOOKUP(B3024,chauffeurslijst!A:B,2,0)),"",(VLOOKUP(B3024,chauffeurslijst!A:B,2,0)))</f>
        <v>Cetin Serdar</v>
      </c>
      <c r="D3024" s="81">
        <v>43045</v>
      </c>
      <c r="E3024" s="38" t="s">
        <v>3069</v>
      </c>
      <c r="F3024" s="38">
        <f t="shared" si="104"/>
        <v>11</v>
      </c>
      <c r="G3024" s="22">
        <f t="shared" si="105"/>
        <v>2017</v>
      </c>
      <c r="H3024" s="22">
        <f>COUNTIF(B:B,B3024)</f>
        <v>7</v>
      </c>
      <c r="I3024" t="str">
        <f>VLOOKUP(B3024,'controle 2022'!A:D,4,0)</f>
        <v>In dienst</v>
      </c>
    </row>
    <row r="3025" spans="1:9">
      <c r="A3025" s="45" t="s">
        <v>2586</v>
      </c>
      <c r="B3025" s="27">
        <v>31550</v>
      </c>
      <c r="C3025" s="27" t="str">
        <f>IF(ISNA(VLOOKUP(B3025,chauffeurslijst!A:B,2,0)),"",(VLOOKUP(B3025,chauffeurslijst!A:B,2,0)))</f>
        <v>Cetin Serdar</v>
      </c>
      <c r="D3025" s="81">
        <v>43069</v>
      </c>
      <c r="E3025" s="38" t="s">
        <v>3070</v>
      </c>
      <c r="F3025" s="38">
        <f t="shared" si="104"/>
        <v>11</v>
      </c>
      <c r="G3025" s="22">
        <f t="shared" si="105"/>
        <v>2017</v>
      </c>
      <c r="H3025" s="22">
        <f>COUNTIF(B:B,B3025)</f>
        <v>7</v>
      </c>
      <c r="I3025" t="str">
        <f>VLOOKUP(B3025,'controle 2022'!A:D,4,0)</f>
        <v>In dienst</v>
      </c>
    </row>
    <row r="3026" spans="1:9" ht="75">
      <c r="A3026" s="45" t="s">
        <v>29</v>
      </c>
      <c r="B3026" s="27">
        <v>31550</v>
      </c>
      <c r="C3026" s="27" t="s">
        <v>3071</v>
      </c>
      <c r="D3026" s="81">
        <v>44680</v>
      </c>
      <c r="E3026" s="38" t="s">
        <v>3072</v>
      </c>
      <c r="F3026" s="38">
        <f t="shared" si="104"/>
        <v>4</v>
      </c>
      <c r="G3026" s="22">
        <f t="shared" si="105"/>
        <v>2022</v>
      </c>
      <c r="H3026" s="22">
        <f>COUNTIF(B:B,B3026)</f>
        <v>7</v>
      </c>
      <c r="I3026" t="str">
        <f>VLOOKUP(B3026,'controle 2022'!A:D,4,0)</f>
        <v>In dienst</v>
      </c>
    </row>
    <row r="3027" spans="1:9" ht="120">
      <c r="A3027" s="45" t="s">
        <v>29</v>
      </c>
      <c r="B3027" s="27">
        <v>31550</v>
      </c>
      <c r="C3027" s="27" t="s">
        <v>3071</v>
      </c>
      <c r="D3027" s="81">
        <v>44680</v>
      </c>
      <c r="E3027" s="38" t="s">
        <v>3073</v>
      </c>
      <c r="F3027" s="38">
        <f t="shared" si="104"/>
        <v>4</v>
      </c>
      <c r="G3027" s="22">
        <f t="shared" si="105"/>
        <v>2022</v>
      </c>
      <c r="H3027" s="22">
        <f>COUNTIF(B:B,B3027)</f>
        <v>7</v>
      </c>
      <c r="I3027" t="str">
        <f>VLOOKUP(B3027,'controle 2022'!A:D,4,0)</f>
        <v>In dienst</v>
      </c>
    </row>
    <row r="3028" spans="1:9">
      <c r="A3028" s="45" t="s">
        <v>890</v>
      </c>
      <c r="B3028" s="27">
        <v>31550</v>
      </c>
      <c r="C3028" s="27" t="s">
        <v>3071</v>
      </c>
      <c r="D3028" s="81">
        <v>44841</v>
      </c>
      <c r="E3028" s="38" t="s">
        <v>3074</v>
      </c>
      <c r="F3028" s="38">
        <f t="shared" si="104"/>
        <v>10</v>
      </c>
      <c r="G3028" s="22">
        <f t="shared" si="105"/>
        <v>2022</v>
      </c>
      <c r="H3028" s="22">
        <f>COUNTIF(B:B,B3028)</f>
        <v>7</v>
      </c>
      <c r="I3028" t="str">
        <f>VLOOKUP(B3028,'controle 2022'!A:D,4,0)</f>
        <v>In dienst</v>
      </c>
    </row>
    <row r="3029" spans="1:9">
      <c r="A3029" s="45" t="s">
        <v>890</v>
      </c>
      <c r="B3029" s="27">
        <v>31550</v>
      </c>
      <c r="C3029" s="27" t="s">
        <v>3071</v>
      </c>
      <c r="D3029" s="81">
        <v>44910</v>
      </c>
      <c r="E3029" s="38" t="s">
        <v>3075</v>
      </c>
      <c r="F3029" s="38">
        <f t="shared" si="104"/>
        <v>12</v>
      </c>
      <c r="G3029" s="22">
        <f t="shared" si="105"/>
        <v>2022</v>
      </c>
      <c r="H3029" s="22">
        <f>COUNTIF(B:B,B3029)</f>
        <v>7</v>
      </c>
      <c r="I3029" t="str">
        <f>VLOOKUP(B3029,'controle 2022'!A:D,4,0)</f>
        <v>In dienst</v>
      </c>
    </row>
    <row r="3030" spans="1:9">
      <c r="A3030" s="45" t="s">
        <v>2744</v>
      </c>
      <c r="B3030" s="27">
        <v>31550</v>
      </c>
      <c r="C3030" s="27" t="s">
        <v>3076</v>
      </c>
      <c r="D3030" s="81">
        <v>45762</v>
      </c>
      <c r="E3030" s="38" t="s">
        <v>1599</v>
      </c>
      <c r="F3030" s="38">
        <f t="shared" si="104"/>
        <v>4</v>
      </c>
      <c r="G3030" s="22">
        <f t="shared" si="105"/>
        <v>2025</v>
      </c>
      <c r="H3030" s="22">
        <f>COUNTIF(B:B,B3030)</f>
        <v>7</v>
      </c>
      <c r="I3030" t="str">
        <f>VLOOKUP(B3030,'controle 2022'!A:D,4,0)</f>
        <v>In dienst</v>
      </c>
    </row>
    <row r="3031" spans="1:9" ht="30">
      <c r="A3031" s="45" t="s">
        <v>2586</v>
      </c>
      <c r="B3031" s="27">
        <v>31600</v>
      </c>
      <c r="C3031" s="27" t="str">
        <f>VLOOKUP(B3031,chauffeurslijst!A:B,2,0)</f>
        <v>Mertens Tom</v>
      </c>
      <c r="D3031" s="81">
        <v>43125</v>
      </c>
      <c r="E3031" s="38" t="s">
        <v>3077</v>
      </c>
      <c r="F3031" s="38">
        <f t="shared" si="104"/>
        <v>1</v>
      </c>
      <c r="G3031" s="22">
        <f t="shared" si="105"/>
        <v>2018</v>
      </c>
      <c r="H3031" s="22">
        <f>COUNTIF(B:B,B3031)</f>
        <v>10</v>
      </c>
      <c r="I3031" t="str">
        <f>VLOOKUP(B3031,'controle 2022'!A:D,4,0)</f>
        <v>In dienst</v>
      </c>
    </row>
    <row r="3032" spans="1:9" ht="30">
      <c r="A3032" s="45" t="s">
        <v>29</v>
      </c>
      <c r="B3032" s="27">
        <v>31600</v>
      </c>
      <c r="C3032" s="27" t="s">
        <v>3078</v>
      </c>
      <c r="D3032" s="81">
        <v>43761</v>
      </c>
      <c r="E3032" s="38" t="s">
        <v>3079</v>
      </c>
      <c r="F3032" s="38">
        <f t="shared" si="104"/>
        <v>10</v>
      </c>
      <c r="G3032" s="22">
        <f t="shared" si="105"/>
        <v>2019</v>
      </c>
      <c r="H3032" s="22">
        <f>COUNTIF(B:B,B3032)</f>
        <v>10</v>
      </c>
      <c r="I3032" t="str">
        <f>VLOOKUP(B3032,'controle 2022'!A:D,4,0)</f>
        <v>In dienst</v>
      </c>
    </row>
    <row r="3033" spans="1:9">
      <c r="A3033" s="47" t="s">
        <v>121</v>
      </c>
      <c r="B3033" s="27">
        <v>31600</v>
      </c>
      <c r="C3033" s="27" t="s">
        <v>3078</v>
      </c>
      <c r="D3033" s="81">
        <v>44027</v>
      </c>
      <c r="E3033" s="38" t="s">
        <v>3080</v>
      </c>
      <c r="F3033" s="38">
        <f t="shared" si="104"/>
        <v>7</v>
      </c>
      <c r="G3033" s="22">
        <f t="shared" si="105"/>
        <v>2020</v>
      </c>
      <c r="H3033" s="22">
        <f>COUNTIF(B:B,B3033)</f>
        <v>10</v>
      </c>
      <c r="I3033" t="str">
        <f>VLOOKUP(B3033,'controle 2022'!A:D,4,0)</f>
        <v>In dienst</v>
      </c>
    </row>
    <row r="3034" spans="1:9">
      <c r="A3034" s="47" t="s">
        <v>128</v>
      </c>
      <c r="B3034" s="27">
        <v>31600</v>
      </c>
      <c r="C3034" s="27" t="s">
        <v>3078</v>
      </c>
      <c r="D3034" s="81">
        <v>44180</v>
      </c>
      <c r="E3034" s="38" t="s">
        <v>3081</v>
      </c>
      <c r="F3034" s="38">
        <f t="shared" si="104"/>
        <v>12</v>
      </c>
      <c r="G3034" s="22">
        <f t="shared" si="105"/>
        <v>2020</v>
      </c>
      <c r="H3034" s="22">
        <f>COUNTIF(B:B,B3034)</f>
        <v>10</v>
      </c>
      <c r="I3034" t="str">
        <f>VLOOKUP(B3034,'controle 2022'!A:D,4,0)</f>
        <v>In dienst</v>
      </c>
    </row>
    <row r="3035" spans="1:9" ht="30">
      <c r="A3035" s="45" t="s">
        <v>29</v>
      </c>
      <c r="B3035" s="27">
        <v>31600</v>
      </c>
      <c r="C3035" s="27" t="s">
        <v>3078</v>
      </c>
      <c r="D3035" s="81">
        <v>44714</v>
      </c>
      <c r="E3035" s="38" t="s">
        <v>3082</v>
      </c>
      <c r="F3035" s="38">
        <f t="shared" si="104"/>
        <v>6</v>
      </c>
      <c r="G3035" s="22">
        <f t="shared" si="105"/>
        <v>2022</v>
      </c>
      <c r="H3035" s="22">
        <f>COUNTIF(B:B,B3035)</f>
        <v>10</v>
      </c>
      <c r="I3035" t="str">
        <f>VLOOKUP(B3035,'controle 2022'!A:D,4,0)</f>
        <v>In dienst</v>
      </c>
    </row>
    <row r="3036" spans="1:9">
      <c r="A3036" s="45" t="s">
        <v>29</v>
      </c>
      <c r="B3036" s="27">
        <v>31600</v>
      </c>
      <c r="C3036" s="27" t="s">
        <v>3078</v>
      </c>
      <c r="D3036" s="81">
        <v>44721</v>
      </c>
      <c r="E3036" s="38" t="s">
        <v>3083</v>
      </c>
      <c r="F3036" s="38">
        <f t="shared" si="104"/>
        <v>6</v>
      </c>
      <c r="G3036" s="22">
        <f t="shared" si="105"/>
        <v>2022</v>
      </c>
      <c r="H3036" s="22">
        <f>COUNTIF(B:B,B3036)</f>
        <v>10</v>
      </c>
      <c r="I3036" t="str">
        <f>VLOOKUP(B3036,'controle 2022'!A:D,4,0)</f>
        <v>In dienst</v>
      </c>
    </row>
    <row r="3037" spans="1:9" ht="75">
      <c r="A3037" s="45" t="s">
        <v>29</v>
      </c>
      <c r="B3037" s="27">
        <v>31600</v>
      </c>
      <c r="C3037" s="27" t="s">
        <v>3078</v>
      </c>
      <c r="D3037" s="81">
        <v>44978</v>
      </c>
      <c r="E3037" s="38" t="s">
        <v>3084</v>
      </c>
      <c r="F3037" s="38">
        <f t="shared" si="104"/>
        <v>2</v>
      </c>
      <c r="G3037" s="22">
        <f t="shared" si="105"/>
        <v>2023</v>
      </c>
      <c r="H3037" s="22">
        <f>COUNTIF(B:B,B3037)</f>
        <v>10</v>
      </c>
      <c r="I3037" t="str">
        <f>VLOOKUP(B3037,'controle 2022'!A:D,4,0)</f>
        <v>In dienst</v>
      </c>
    </row>
    <row r="3038" spans="1:9" ht="30">
      <c r="A3038" s="45" t="s">
        <v>128</v>
      </c>
      <c r="B3038" s="27">
        <v>31600</v>
      </c>
      <c r="C3038" s="27" t="s">
        <v>3078</v>
      </c>
      <c r="D3038" s="81">
        <v>45334</v>
      </c>
      <c r="E3038" s="38" t="s">
        <v>3085</v>
      </c>
      <c r="F3038" s="38">
        <f t="shared" si="104"/>
        <v>2</v>
      </c>
      <c r="G3038" s="22">
        <f t="shared" si="105"/>
        <v>2024</v>
      </c>
      <c r="H3038" s="22">
        <f>COUNTIF(B:B,B3038)</f>
        <v>10</v>
      </c>
      <c r="I3038" t="str">
        <f>VLOOKUP(B3038,'controle 2022'!A:D,4,0)</f>
        <v>In dienst</v>
      </c>
    </row>
    <row r="3039" spans="1:9">
      <c r="A3039" s="45" t="s">
        <v>128</v>
      </c>
      <c r="B3039" s="27">
        <v>31600</v>
      </c>
      <c r="C3039" s="27" t="s">
        <v>3078</v>
      </c>
      <c r="D3039" s="81">
        <v>45636</v>
      </c>
      <c r="E3039" s="38" t="s">
        <v>3086</v>
      </c>
      <c r="F3039" s="38">
        <f t="shared" si="104"/>
        <v>12</v>
      </c>
      <c r="G3039" s="22">
        <f t="shared" si="105"/>
        <v>2024</v>
      </c>
      <c r="H3039" s="22">
        <f>COUNTIF(B:B,B3039)</f>
        <v>10</v>
      </c>
      <c r="I3039" t="str">
        <f>VLOOKUP(B3039,'controle 2022'!A:D,4,0)</f>
        <v>In dienst</v>
      </c>
    </row>
    <row r="3040" spans="1:9" ht="30">
      <c r="A3040" s="45" t="s">
        <v>128</v>
      </c>
      <c r="B3040" s="27">
        <v>31600</v>
      </c>
      <c r="C3040" s="27" t="s">
        <v>3078</v>
      </c>
      <c r="D3040" s="81">
        <v>45975</v>
      </c>
      <c r="E3040" s="38" t="s">
        <v>3087</v>
      </c>
      <c r="F3040" s="38">
        <f t="shared" si="104"/>
        <v>11</v>
      </c>
      <c r="G3040" s="22">
        <f t="shared" si="105"/>
        <v>2025</v>
      </c>
      <c r="H3040" s="22">
        <f>COUNTIF(B:B,B3040)</f>
        <v>10</v>
      </c>
    </row>
    <row r="3041" spans="1:9">
      <c r="A3041" s="45" t="s">
        <v>14</v>
      </c>
      <c r="B3041" s="27">
        <v>31601</v>
      </c>
      <c r="C3041" s="27" t="str">
        <f>VLOOKUP(B3041,chauffeurslijst!A:B,2,0)</f>
        <v>Akin Ridvan</v>
      </c>
      <c r="D3041" s="81">
        <v>42870</v>
      </c>
      <c r="E3041" s="38" t="s">
        <v>3088</v>
      </c>
      <c r="F3041" s="38">
        <f t="shared" si="104"/>
        <v>5</v>
      </c>
      <c r="G3041" s="22">
        <f t="shared" si="105"/>
        <v>2017</v>
      </c>
      <c r="H3041" s="22">
        <f>COUNTIF(B:B,B3041)</f>
        <v>3</v>
      </c>
      <c r="I3041" t="str">
        <f>VLOOKUP(B3041,'controle 2022'!A:D,4,0)</f>
        <v>In dienst</v>
      </c>
    </row>
    <row r="3042" spans="1:9" ht="60">
      <c r="A3042" s="45" t="s">
        <v>14</v>
      </c>
      <c r="B3042" s="27">
        <v>31601</v>
      </c>
      <c r="C3042" s="27" t="str">
        <f>VLOOKUP(B3042,chauffeurslijst!A:B,2,0)</f>
        <v>Akin Ridvan</v>
      </c>
      <c r="D3042" s="81">
        <v>42893</v>
      </c>
      <c r="E3042" s="38" t="s">
        <v>3089</v>
      </c>
      <c r="F3042" s="38">
        <f t="shared" si="104"/>
        <v>6</v>
      </c>
      <c r="G3042" s="22">
        <f t="shared" si="105"/>
        <v>2017</v>
      </c>
      <c r="H3042" s="22">
        <f>COUNTIF(B:B,B3042)</f>
        <v>3</v>
      </c>
      <c r="I3042" t="str">
        <f>VLOOKUP(B3042,'controle 2022'!A:D,4,0)</f>
        <v>In dienst</v>
      </c>
    </row>
    <row r="3043" spans="1:9">
      <c r="A3043" s="45" t="s">
        <v>29</v>
      </c>
      <c r="B3043" s="27">
        <v>31601</v>
      </c>
      <c r="C3043" s="27" t="s">
        <v>3090</v>
      </c>
      <c r="D3043" s="81">
        <v>44985</v>
      </c>
      <c r="E3043" s="38" t="s">
        <v>3091</v>
      </c>
      <c r="F3043" s="38">
        <f t="shared" si="104"/>
        <v>2</v>
      </c>
      <c r="G3043" s="22">
        <f t="shared" si="105"/>
        <v>2023</v>
      </c>
      <c r="H3043" s="22">
        <f>COUNTIF(B:B,B3043)</f>
        <v>3</v>
      </c>
      <c r="I3043" t="str">
        <f>VLOOKUP(B3043,'controle 2022'!A:D,4,0)</f>
        <v>In dienst</v>
      </c>
    </row>
    <row r="3044" spans="1:9">
      <c r="A3044" s="45" t="s">
        <v>2586</v>
      </c>
      <c r="B3044" s="27">
        <v>31634</v>
      </c>
      <c r="C3044" s="27" t="s">
        <v>3092</v>
      </c>
      <c r="D3044" s="81">
        <v>43137</v>
      </c>
      <c r="E3044" s="38" t="s">
        <v>2909</v>
      </c>
      <c r="F3044" s="38">
        <f t="shared" si="104"/>
        <v>2</v>
      </c>
      <c r="G3044" s="22">
        <f t="shared" si="105"/>
        <v>2018</v>
      </c>
      <c r="H3044" s="22">
        <f>COUNTIF(B:B,B3044)</f>
        <v>4</v>
      </c>
      <c r="I3044" t="str">
        <f>VLOOKUP(B3044,'controle 2022'!A:D,4,0)</f>
        <v>In dienst</v>
      </c>
    </row>
    <row r="3045" spans="1:9" ht="30">
      <c r="A3045" s="45" t="s">
        <v>27</v>
      </c>
      <c r="B3045" s="27">
        <v>31634</v>
      </c>
      <c r="C3045" s="27" t="s">
        <v>3092</v>
      </c>
      <c r="D3045" s="81">
        <v>43717</v>
      </c>
      <c r="E3045" s="38" t="s">
        <v>3093</v>
      </c>
      <c r="F3045" s="38">
        <f t="shared" si="104"/>
        <v>9</v>
      </c>
      <c r="G3045" s="22">
        <f t="shared" si="105"/>
        <v>2019</v>
      </c>
      <c r="H3045" s="22">
        <f>COUNTIF(B:B,B3045)</f>
        <v>4</v>
      </c>
      <c r="I3045" t="str">
        <f>VLOOKUP(B3045,'controle 2022'!A:D,4,0)</f>
        <v>In dienst</v>
      </c>
    </row>
    <row r="3046" spans="1:9" ht="30">
      <c r="A3046" s="45" t="s">
        <v>23</v>
      </c>
      <c r="B3046" s="27">
        <v>31634</v>
      </c>
      <c r="C3046" s="27" t="s">
        <v>3092</v>
      </c>
      <c r="D3046" s="81">
        <v>43789</v>
      </c>
      <c r="E3046" s="38" t="s">
        <v>3094</v>
      </c>
      <c r="F3046" s="38">
        <f t="shared" si="104"/>
        <v>11</v>
      </c>
      <c r="G3046" s="22">
        <f t="shared" si="105"/>
        <v>2019</v>
      </c>
      <c r="H3046" s="22">
        <f>COUNTIF(B:B,B3046)</f>
        <v>4</v>
      </c>
      <c r="I3046" t="str">
        <f>VLOOKUP(B3046,'controle 2022'!A:D,4,0)</f>
        <v>In dienst</v>
      </c>
    </row>
    <row r="3047" spans="1:9">
      <c r="A3047" s="45" t="s">
        <v>128</v>
      </c>
      <c r="B3047" s="27">
        <v>31634</v>
      </c>
      <c r="C3047" s="27" t="s">
        <v>3092</v>
      </c>
      <c r="D3047" s="81">
        <v>45419</v>
      </c>
      <c r="E3047" s="38" t="s">
        <v>823</v>
      </c>
      <c r="F3047" s="38">
        <f t="shared" si="104"/>
        <v>5</v>
      </c>
      <c r="G3047" s="22">
        <f t="shared" si="105"/>
        <v>2024</v>
      </c>
      <c r="H3047" s="22">
        <f>COUNTIF(B:B,B3047)</f>
        <v>4</v>
      </c>
      <c r="I3047" t="str">
        <f>VLOOKUP(B3047,'controle 2022'!A:D,4,0)</f>
        <v>In dienst</v>
      </c>
    </row>
    <row r="3048" spans="1:9" ht="45">
      <c r="A3048" s="45" t="s">
        <v>25</v>
      </c>
      <c r="B3048" s="27">
        <v>31635</v>
      </c>
      <c r="C3048" s="27" t="str">
        <f>VLOOKUP(B3048,chauffeurslijst!A:B,2,0)</f>
        <v>Vaeyens Midas</v>
      </c>
      <c r="D3048" s="81">
        <v>42923</v>
      </c>
      <c r="E3048" s="38" t="s">
        <v>3095</v>
      </c>
      <c r="F3048" s="38">
        <f t="shared" si="104"/>
        <v>7</v>
      </c>
      <c r="G3048" s="22">
        <f t="shared" si="105"/>
        <v>2017</v>
      </c>
      <c r="H3048" s="22">
        <f>COUNTIF(B:B,B3048)</f>
        <v>11</v>
      </c>
      <c r="I3048" t="str">
        <f>VLOOKUP(B3048,'controle 2022'!A:D,4,0)</f>
        <v>In dienst</v>
      </c>
    </row>
    <row r="3049" spans="1:9" ht="45">
      <c r="A3049" s="45" t="s">
        <v>25</v>
      </c>
      <c r="B3049" s="27">
        <v>31635</v>
      </c>
      <c r="C3049" s="27" t="str">
        <f>VLOOKUP(B3049,chauffeurslijst!A:B,2,0)</f>
        <v>Vaeyens Midas</v>
      </c>
      <c r="D3049" s="81">
        <v>43005</v>
      </c>
      <c r="E3049" s="38" t="s">
        <v>3096</v>
      </c>
      <c r="F3049" s="38">
        <f t="shared" si="104"/>
        <v>9</v>
      </c>
      <c r="G3049" s="22">
        <f t="shared" si="105"/>
        <v>2017</v>
      </c>
      <c r="H3049" s="22">
        <f>COUNTIF(B:B,B3049)</f>
        <v>11</v>
      </c>
      <c r="I3049" t="str">
        <f>VLOOKUP(B3049,'controle 2022'!A:D,4,0)</f>
        <v>In dienst</v>
      </c>
    </row>
    <row r="3050" spans="1:9" ht="75">
      <c r="A3050" s="45" t="s">
        <v>25</v>
      </c>
      <c r="B3050" s="27">
        <v>31635</v>
      </c>
      <c r="C3050" s="27" t="str">
        <f>VLOOKUP(B3050,chauffeurslijst!A:B,2,0)</f>
        <v>Vaeyens Midas</v>
      </c>
      <c r="D3050" s="81">
        <v>43083</v>
      </c>
      <c r="E3050" s="38" t="s">
        <v>3097</v>
      </c>
      <c r="F3050" s="38">
        <f t="shared" si="104"/>
        <v>12</v>
      </c>
      <c r="G3050" s="22">
        <f t="shared" si="105"/>
        <v>2017</v>
      </c>
      <c r="H3050" s="22">
        <f>COUNTIF(B:B,B3050)</f>
        <v>11</v>
      </c>
      <c r="I3050" t="str">
        <f>VLOOKUP(B3050,'controle 2022'!A:D,4,0)</f>
        <v>In dienst</v>
      </c>
    </row>
    <row r="3051" spans="1:9">
      <c r="A3051" s="45" t="s">
        <v>2586</v>
      </c>
      <c r="B3051" s="27">
        <v>31635</v>
      </c>
      <c r="C3051" s="27" t="str">
        <f>IF(ISNA(VLOOKUP(B3051,chauffeurslijst!A:B,2,0)),"",(VLOOKUP(B3051,chauffeurslijst!A:B,2,0)))</f>
        <v>Vaeyens Midas</v>
      </c>
      <c r="D3051" s="81">
        <v>43116</v>
      </c>
      <c r="E3051" s="42" t="s">
        <v>3098</v>
      </c>
      <c r="F3051" s="38">
        <f t="shared" si="104"/>
        <v>1</v>
      </c>
      <c r="G3051" s="22">
        <f t="shared" si="105"/>
        <v>2018</v>
      </c>
      <c r="H3051" s="22">
        <f>COUNTIF(B:B,B3051)</f>
        <v>11</v>
      </c>
      <c r="I3051" t="str">
        <f>VLOOKUP(B3051,'controle 2022'!A:D,4,0)</f>
        <v>In dienst</v>
      </c>
    </row>
    <row r="3052" spans="1:9" ht="30">
      <c r="A3052" s="45" t="s">
        <v>27</v>
      </c>
      <c r="B3052" s="27">
        <v>31635</v>
      </c>
      <c r="C3052" s="27" t="str">
        <f>VLOOKUP(B3052,chauffeurslijst!A:B,2,0)</f>
        <v>Vaeyens Midas</v>
      </c>
      <c r="D3052" s="81">
        <v>43398</v>
      </c>
      <c r="E3052" s="38" t="s">
        <v>3099</v>
      </c>
      <c r="F3052" s="38">
        <f t="shared" si="104"/>
        <v>10</v>
      </c>
      <c r="G3052" s="22">
        <f t="shared" si="105"/>
        <v>2018</v>
      </c>
      <c r="H3052" s="22">
        <f>COUNTIF(B:B,B3052)</f>
        <v>11</v>
      </c>
      <c r="I3052" t="str">
        <f>VLOOKUP(B3052,'controle 2022'!A:D,4,0)</f>
        <v>In dienst</v>
      </c>
    </row>
    <row r="3053" spans="1:9" ht="30">
      <c r="A3053" s="45" t="s">
        <v>27</v>
      </c>
      <c r="B3053" s="27">
        <v>31635</v>
      </c>
      <c r="C3053" s="27" t="s">
        <v>3100</v>
      </c>
      <c r="D3053" s="81">
        <v>43727</v>
      </c>
      <c r="E3053" s="38" t="s">
        <v>3101</v>
      </c>
      <c r="F3053" s="38">
        <f t="shared" si="104"/>
        <v>9</v>
      </c>
      <c r="G3053" s="22">
        <f t="shared" si="105"/>
        <v>2019</v>
      </c>
      <c r="H3053" s="22">
        <f>COUNTIF(B:B,B3053)</f>
        <v>11</v>
      </c>
      <c r="I3053" t="str">
        <f>VLOOKUP(B3053,'controle 2022'!A:D,4,0)</f>
        <v>In dienst</v>
      </c>
    </row>
    <row r="3054" spans="1:9" ht="30">
      <c r="A3054" s="45" t="s">
        <v>27</v>
      </c>
      <c r="B3054" s="27">
        <v>31635</v>
      </c>
      <c r="C3054" s="27" t="s">
        <v>3100</v>
      </c>
      <c r="D3054" s="81">
        <v>44118</v>
      </c>
      <c r="E3054" s="38" t="s">
        <v>3102</v>
      </c>
      <c r="F3054" s="38">
        <f t="shared" si="104"/>
        <v>10</v>
      </c>
      <c r="G3054" s="22">
        <f t="shared" si="105"/>
        <v>2020</v>
      </c>
      <c r="H3054" s="22">
        <f>COUNTIF(B:B,B3054)</f>
        <v>11</v>
      </c>
      <c r="I3054" t="str">
        <f>VLOOKUP(B3054,'controle 2022'!A:D,4,0)</f>
        <v>In dienst</v>
      </c>
    </row>
    <row r="3055" spans="1:9" ht="45">
      <c r="A3055" s="45" t="s">
        <v>27</v>
      </c>
      <c r="B3055" s="27">
        <v>31635</v>
      </c>
      <c r="C3055" s="27" t="s">
        <v>3100</v>
      </c>
      <c r="D3055" s="81">
        <v>44244</v>
      </c>
      <c r="E3055" s="38" t="s">
        <v>3103</v>
      </c>
      <c r="F3055" s="38">
        <f t="shared" si="104"/>
        <v>2</v>
      </c>
      <c r="G3055" s="22">
        <f t="shared" si="105"/>
        <v>2021</v>
      </c>
      <c r="H3055" s="22">
        <f>COUNTIF(B:B,B3055)</f>
        <v>11</v>
      </c>
      <c r="I3055" t="str">
        <f>VLOOKUP(B3055,'controle 2022'!A:D,4,0)</f>
        <v>In dienst</v>
      </c>
    </row>
    <row r="3056" spans="1:9" ht="30">
      <c r="A3056" s="45" t="s">
        <v>27</v>
      </c>
      <c r="B3056" s="27">
        <v>31635</v>
      </c>
      <c r="C3056" s="27" t="s">
        <v>3100</v>
      </c>
      <c r="D3056" s="81">
        <v>44578</v>
      </c>
      <c r="E3056" s="38" t="s">
        <v>3104</v>
      </c>
      <c r="F3056" s="38">
        <f t="shared" si="104"/>
        <v>1</v>
      </c>
      <c r="G3056" s="22">
        <f t="shared" si="105"/>
        <v>2022</v>
      </c>
      <c r="H3056" s="22">
        <f>COUNTIF(B:B,B3056)</f>
        <v>11</v>
      </c>
      <c r="I3056" t="str">
        <f>VLOOKUP(B3056,'controle 2022'!A:D,4,0)</f>
        <v>In dienst</v>
      </c>
    </row>
    <row r="3057" spans="1:9">
      <c r="A3057" s="45" t="s">
        <v>128</v>
      </c>
      <c r="B3057" s="27">
        <v>31635</v>
      </c>
      <c r="C3057" s="27" t="s">
        <v>3100</v>
      </c>
      <c r="D3057" s="81">
        <v>45327</v>
      </c>
      <c r="E3057" s="38" t="s">
        <v>823</v>
      </c>
      <c r="F3057" s="38">
        <f t="shared" si="104"/>
        <v>2</v>
      </c>
      <c r="G3057" s="22">
        <f t="shared" si="105"/>
        <v>2024</v>
      </c>
      <c r="H3057" s="22">
        <f>COUNTIF(B:B,B3057)</f>
        <v>11</v>
      </c>
      <c r="I3057" t="str">
        <f>VLOOKUP(B3057,'controle 2022'!A:D,4,0)</f>
        <v>In dienst</v>
      </c>
    </row>
    <row r="3058" spans="1:9">
      <c r="A3058" s="45" t="s">
        <v>128</v>
      </c>
      <c r="B3058" s="27">
        <v>31635</v>
      </c>
      <c r="C3058" s="27" t="s">
        <v>3100</v>
      </c>
      <c r="D3058" s="81">
        <v>45936</v>
      </c>
      <c r="E3058" s="38" t="s">
        <v>823</v>
      </c>
      <c r="F3058" s="38">
        <f t="shared" si="104"/>
        <v>10</v>
      </c>
      <c r="G3058" s="22">
        <f t="shared" si="105"/>
        <v>2025</v>
      </c>
      <c r="H3058" s="22">
        <f>COUNTIF(B:B,B3058)</f>
        <v>11</v>
      </c>
    </row>
    <row r="3059" spans="1:9" ht="30">
      <c r="A3059" s="45" t="s">
        <v>2586</v>
      </c>
      <c r="B3059" s="27">
        <v>31659</v>
      </c>
      <c r="C3059" s="27" t="str">
        <f>IF(ISNA(VLOOKUP(B3059,chauffeurslijst!A:B,2,0)),"",(VLOOKUP(B3059,chauffeurslijst!A:B,2,0)))</f>
        <v>Grypdonck Kenneth</v>
      </c>
      <c r="D3059" s="81">
        <v>43166</v>
      </c>
      <c r="E3059" s="38" t="s">
        <v>3105</v>
      </c>
      <c r="F3059" s="38">
        <f t="shared" si="104"/>
        <v>3</v>
      </c>
      <c r="G3059" s="22">
        <f t="shared" si="105"/>
        <v>2018</v>
      </c>
      <c r="H3059" s="22">
        <f>COUNTIF(B:B,B3059)</f>
        <v>6</v>
      </c>
      <c r="I3059" t="str">
        <f>VLOOKUP(B3059,'controle 2022'!A:D,4,0)</f>
        <v>In dienst</v>
      </c>
    </row>
    <row r="3060" spans="1:9">
      <c r="A3060" s="45" t="s">
        <v>9</v>
      </c>
      <c r="B3060" s="27">
        <v>31659</v>
      </c>
      <c r="C3060" s="27" t="str">
        <f>IF(ISNA(VLOOKUP(B3060,chauffeurslijst!A:B,2,0)),"",(VLOOKUP(B3060,chauffeurslijst!A:B,2,0)))</f>
        <v>Grypdonck Kenneth</v>
      </c>
      <c r="D3060" s="81">
        <v>43276</v>
      </c>
      <c r="E3060" s="38" t="s">
        <v>22</v>
      </c>
      <c r="F3060" s="38">
        <f t="shared" si="104"/>
        <v>6</v>
      </c>
      <c r="G3060" s="22">
        <f t="shared" si="105"/>
        <v>2018</v>
      </c>
      <c r="H3060" s="22">
        <f>COUNTIF(B:B,B3060)</f>
        <v>6</v>
      </c>
      <c r="I3060" t="str">
        <f>VLOOKUP(B3060,'controle 2022'!A:D,4,0)</f>
        <v>In dienst</v>
      </c>
    </row>
    <row r="3061" spans="1:9" ht="45">
      <c r="A3061" s="45" t="s">
        <v>27</v>
      </c>
      <c r="B3061" s="27">
        <v>31659</v>
      </c>
      <c r="C3061" s="27" t="str">
        <f>IF(ISNA(VLOOKUP(B3061,chauffeurslijst!A:B,2,0)),"",(VLOOKUP(B3061,chauffeurslijst!A:B,2,0)))</f>
        <v>Grypdonck Kenneth</v>
      </c>
      <c r="D3061" s="81">
        <v>43430</v>
      </c>
      <c r="E3061" s="38" t="s">
        <v>3106</v>
      </c>
      <c r="F3061" s="38">
        <f t="shared" si="104"/>
        <v>11</v>
      </c>
      <c r="G3061" s="22">
        <f t="shared" si="105"/>
        <v>2018</v>
      </c>
      <c r="H3061" s="22">
        <f>COUNTIF(B:B,B3061)</f>
        <v>6</v>
      </c>
      <c r="I3061" t="str">
        <f>VLOOKUP(B3061,'controle 2022'!A:D,4,0)</f>
        <v>In dienst</v>
      </c>
    </row>
    <row r="3062" spans="1:9" ht="75">
      <c r="A3062" s="45" t="s">
        <v>23</v>
      </c>
      <c r="B3062" s="27">
        <v>31659</v>
      </c>
      <c r="C3062" s="27" t="str">
        <f>IF(ISNA(VLOOKUP(B3062,chauffeurslijst!A:B,2,0)),"",(VLOOKUP(B3062,chauffeurslijst!A:B,2,0)))</f>
        <v>Grypdonck Kenneth</v>
      </c>
      <c r="D3062" s="81">
        <v>43726</v>
      </c>
      <c r="E3062" s="38" t="s">
        <v>3107</v>
      </c>
      <c r="F3062" s="38">
        <f t="shared" si="104"/>
        <v>9</v>
      </c>
      <c r="G3062" s="22">
        <f t="shared" si="105"/>
        <v>2019</v>
      </c>
      <c r="H3062" s="22">
        <f>COUNTIF(B:B,B3062)</f>
        <v>6</v>
      </c>
      <c r="I3062" t="str">
        <f>VLOOKUP(B3062,'controle 2022'!A:D,4,0)</f>
        <v>In dienst</v>
      </c>
    </row>
    <row r="3063" spans="1:9" ht="60">
      <c r="A3063" s="45" t="s">
        <v>402</v>
      </c>
      <c r="B3063" s="27">
        <v>31659</v>
      </c>
      <c r="C3063" s="27" t="str">
        <f>IF(ISNA(VLOOKUP(B3063,chauffeurslijst!A:B,2,0)),"",(VLOOKUP(B3063,chauffeurslijst!A:B,2,0)))</f>
        <v>Grypdonck Kenneth</v>
      </c>
      <c r="D3063" s="81">
        <v>43866</v>
      </c>
      <c r="E3063" s="38" t="s">
        <v>3108</v>
      </c>
      <c r="F3063" s="38">
        <f t="shared" si="104"/>
        <v>2</v>
      </c>
      <c r="G3063" s="22">
        <f t="shared" si="105"/>
        <v>2020</v>
      </c>
      <c r="H3063" s="22">
        <f>COUNTIF(B:B,B3063)</f>
        <v>6</v>
      </c>
      <c r="I3063" t="str">
        <f>VLOOKUP(B3063,'controle 2022'!A:D,4,0)</f>
        <v>In dienst</v>
      </c>
    </row>
    <row r="3064" spans="1:9" ht="45">
      <c r="A3064" s="45" t="s">
        <v>23</v>
      </c>
      <c r="B3064" s="27">
        <v>31659</v>
      </c>
      <c r="C3064" s="27" t="str">
        <f>IF(ISNA(VLOOKUP(B3064,chauffeurslijst!A:B,2,0)),"",(VLOOKUP(B3064,chauffeurslijst!A:B,2,0)))</f>
        <v>Grypdonck Kenneth</v>
      </c>
      <c r="D3064" s="81">
        <v>44739</v>
      </c>
      <c r="E3064" s="38" t="s">
        <v>3109</v>
      </c>
      <c r="F3064" s="38">
        <f t="shared" si="104"/>
        <v>6</v>
      </c>
      <c r="G3064" s="22">
        <f t="shared" si="105"/>
        <v>2022</v>
      </c>
      <c r="H3064" s="22">
        <f>COUNTIF(B:B,B3064)</f>
        <v>6</v>
      </c>
      <c r="I3064" t="str">
        <f>VLOOKUP(B3064,'controle 2022'!A:D,4,0)</f>
        <v>In dienst</v>
      </c>
    </row>
    <row r="3065" spans="1:9">
      <c r="A3065" s="47" t="s">
        <v>23</v>
      </c>
      <c r="B3065" s="27">
        <v>31668</v>
      </c>
      <c r="C3065" s="27" t="str">
        <f>VLOOKUP(B3065,chauffeurslijst!A:B,2,0)</f>
        <v>Weemhof Maurice</v>
      </c>
      <c r="D3065" s="81">
        <v>42878</v>
      </c>
      <c r="E3065" s="38" t="s">
        <v>3110</v>
      </c>
      <c r="F3065" s="38">
        <f t="shared" si="104"/>
        <v>5</v>
      </c>
      <c r="G3065" s="22">
        <f t="shared" si="105"/>
        <v>2017</v>
      </c>
      <c r="H3065" s="22">
        <f>COUNTIF(B:B,B3065)</f>
        <v>8</v>
      </c>
      <c r="I3065" t="str">
        <f>VLOOKUP(B3065,'controle 2022'!A:D,4,0)</f>
        <v>In dienst</v>
      </c>
    </row>
    <row r="3066" spans="1:9">
      <c r="A3066" s="45" t="s">
        <v>14</v>
      </c>
      <c r="B3066" s="27">
        <v>31668</v>
      </c>
      <c r="C3066" s="27" t="str">
        <f>VLOOKUP(B3066,chauffeurslijst!A:B,2,0)</f>
        <v>Weemhof Maurice</v>
      </c>
      <c r="D3066" s="81">
        <v>42922</v>
      </c>
      <c r="E3066" s="38" t="s">
        <v>3111</v>
      </c>
      <c r="F3066" s="38">
        <f t="shared" si="104"/>
        <v>7</v>
      </c>
      <c r="G3066" s="22">
        <f t="shared" si="105"/>
        <v>2017</v>
      </c>
      <c r="H3066" s="22">
        <f>COUNTIF(B:B,B3066)</f>
        <v>8</v>
      </c>
      <c r="I3066" t="str">
        <f>VLOOKUP(B3066,'controle 2022'!A:D,4,0)</f>
        <v>In dienst</v>
      </c>
    </row>
    <row r="3067" spans="1:9">
      <c r="A3067" s="45" t="s">
        <v>14</v>
      </c>
      <c r="B3067" s="27">
        <v>31668</v>
      </c>
      <c r="C3067" s="27" t="str">
        <f>VLOOKUP(B3067,chauffeurslijst!A:B,2,0)</f>
        <v>Weemhof Maurice</v>
      </c>
      <c r="D3067" s="81">
        <v>42929</v>
      </c>
      <c r="E3067" s="38" t="s">
        <v>3112</v>
      </c>
      <c r="F3067" s="38">
        <f t="shared" si="104"/>
        <v>7</v>
      </c>
      <c r="G3067" s="22">
        <f t="shared" si="105"/>
        <v>2017</v>
      </c>
      <c r="H3067" s="22">
        <f>COUNTIF(B:B,B3067)</f>
        <v>8</v>
      </c>
      <c r="I3067" t="str">
        <f>VLOOKUP(B3067,'controle 2022'!A:D,4,0)</f>
        <v>In dienst</v>
      </c>
    </row>
    <row r="3068" spans="1:9" ht="30">
      <c r="A3068" s="45" t="s">
        <v>14</v>
      </c>
      <c r="B3068" s="27">
        <v>31668</v>
      </c>
      <c r="C3068" s="27" t="str">
        <f>IF(ISNA(VLOOKUP(B3068,chauffeurslijst!A:B,2,0)),"",(VLOOKUP(B3068,chauffeurslijst!A:B,2,0)))</f>
        <v>Weemhof Maurice</v>
      </c>
      <c r="D3068" s="81">
        <v>42955</v>
      </c>
      <c r="E3068" s="38" t="s">
        <v>3113</v>
      </c>
      <c r="F3068" s="38">
        <f t="shared" si="104"/>
        <v>8</v>
      </c>
      <c r="G3068" s="22">
        <f t="shared" si="105"/>
        <v>2017</v>
      </c>
      <c r="H3068" s="22">
        <f>COUNTIF(B:B,B3068)</f>
        <v>8</v>
      </c>
      <c r="I3068" t="str">
        <f>VLOOKUP(B3068,'controle 2022'!A:D,4,0)</f>
        <v>In dienst</v>
      </c>
    </row>
    <row r="3069" spans="1:9" ht="30">
      <c r="A3069" s="45" t="s">
        <v>2586</v>
      </c>
      <c r="B3069" s="27">
        <v>31668</v>
      </c>
      <c r="C3069" s="27" t="str">
        <f>IF(ISNA(VLOOKUP(B3069,chauffeurslijst!A:B,2,0)),"",(VLOOKUP(B3069,chauffeurslijst!A:B,2,0)))</f>
        <v>Weemhof Maurice</v>
      </c>
      <c r="D3069" s="81">
        <v>43123</v>
      </c>
      <c r="E3069" s="38" t="s">
        <v>3114</v>
      </c>
      <c r="F3069" s="38">
        <f t="shared" si="104"/>
        <v>1</v>
      </c>
      <c r="G3069" s="22">
        <f t="shared" si="105"/>
        <v>2018</v>
      </c>
      <c r="H3069" s="22">
        <f>COUNTIF(B:B,B3069)</f>
        <v>8</v>
      </c>
      <c r="I3069" t="str">
        <f>VLOOKUP(B3069,'controle 2022'!A:D,4,0)</f>
        <v>In dienst</v>
      </c>
    </row>
    <row r="3070" spans="1:9" ht="30">
      <c r="A3070" s="45" t="s">
        <v>153</v>
      </c>
      <c r="B3070" s="27">
        <v>31668</v>
      </c>
      <c r="C3070" s="27" t="str">
        <f>IF(ISNA(VLOOKUP(B3070,chauffeurslijst!A:B,2,0)),"",(VLOOKUP(B3070,chauffeurslijst!A:B,2,0)))</f>
        <v>Weemhof Maurice</v>
      </c>
      <c r="D3070" s="81">
        <v>43165</v>
      </c>
      <c r="E3070" s="38" t="s">
        <v>3115</v>
      </c>
      <c r="F3070" s="38">
        <f t="shared" si="104"/>
        <v>3</v>
      </c>
      <c r="G3070" s="22">
        <f t="shared" si="105"/>
        <v>2018</v>
      </c>
      <c r="H3070" s="22">
        <f>COUNTIF(B:B,B3070)</f>
        <v>8</v>
      </c>
      <c r="I3070" t="str">
        <f>VLOOKUP(B3070,'controle 2022'!A:D,4,0)</f>
        <v>In dienst</v>
      </c>
    </row>
    <row r="3071" spans="1:9" ht="30">
      <c r="A3071" s="45" t="s">
        <v>153</v>
      </c>
      <c r="B3071" s="27">
        <v>31668</v>
      </c>
      <c r="C3071" s="27" t="str">
        <f>IF(ISNA(VLOOKUP(B3071,chauffeurslijst!A:B,2,0)),"",(VLOOKUP(B3071,chauffeurslijst!A:B,2,0)))</f>
        <v>Weemhof Maurice</v>
      </c>
      <c r="D3071" s="81">
        <v>43172</v>
      </c>
      <c r="E3071" s="38" t="s">
        <v>3116</v>
      </c>
      <c r="F3071" s="38">
        <f t="shared" si="104"/>
        <v>3</v>
      </c>
      <c r="G3071" s="22">
        <f t="shared" si="105"/>
        <v>2018</v>
      </c>
      <c r="H3071" s="22">
        <f>COUNTIF(B:B,B3071)</f>
        <v>8</v>
      </c>
      <c r="I3071" t="str">
        <f>VLOOKUP(B3071,'controle 2022'!A:D,4,0)</f>
        <v>In dienst</v>
      </c>
    </row>
    <row r="3072" spans="1:9" ht="30">
      <c r="A3072" s="47" t="s">
        <v>23</v>
      </c>
      <c r="B3072" s="27">
        <v>31668</v>
      </c>
      <c r="C3072" s="27" t="str">
        <f>VLOOKUP(B3072,chauffeurslijst!A:B,2,0)</f>
        <v>Weemhof Maurice</v>
      </c>
      <c r="D3072" s="81">
        <v>44392</v>
      </c>
      <c r="E3072" s="38" t="s">
        <v>3117</v>
      </c>
      <c r="F3072" s="38">
        <f t="shared" si="104"/>
        <v>7</v>
      </c>
      <c r="G3072" s="22">
        <f t="shared" si="105"/>
        <v>2021</v>
      </c>
      <c r="H3072" s="22">
        <f>COUNTIF(B:B,B3072)</f>
        <v>8</v>
      </c>
      <c r="I3072" t="str">
        <f>VLOOKUP(B3072,'controle 2022'!A:D,4,0)</f>
        <v>In dienst</v>
      </c>
    </row>
    <row r="3073" spans="1:9">
      <c r="A3073" s="45" t="s">
        <v>2586</v>
      </c>
      <c r="B3073" s="27">
        <v>31689</v>
      </c>
      <c r="C3073" s="27" t="str">
        <f>VLOOKUP(B3073,chauffeurslijst!A:B,2,0)</f>
        <v>Van Achte Jay</v>
      </c>
      <c r="D3073" s="81">
        <v>43152</v>
      </c>
      <c r="E3073" s="38" t="s">
        <v>3118</v>
      </c>
      <c r="F3073" s="38">
        <f t="shared" si="104"/>
        <v>2</v>
      </c>
      <c r="G3073" s="22">
        <f t="shared" si="105"/>
        <v>2018</v>
      </c>
      <c r="H3073" s="22">
        <f>COUNTIF(B:B,B3073)</f>
        <v>2</v>
      </c>
      <c r="I3073" t="str">
        <f>VLOOKUP(B3073,'controle 2022'!A:D,4,0)</f>
        <v>In dienst</v>
      </c>
    </row>
    <row r="3074" spans="1:9">
      <c r="A3074" s="45" t="s">
        <v>153</v>
      </c>
      <c r="B3074" s="27">
        <v>31689</v>
      </c>
      <c r="C3074" s="27" t="str">
        <f>VLOOKUP(B3074,chauffeurslijst!A:B,2,0)</f>
        <v>Van Achte Jay</v>
      </c>
      <c r="D3074" s="81">
        <v>43382</v>
      </c>
      <c r="E3074" s="38" t="s">
        <v>3119</v>
      </c>
      <c r="F3074" s="38">
        <f t="shared" si="104"/>
        <v>10</v>
      </c>
      <c r="G3074" s="22">
        <f t="shared" si="105"/>
        <v>2018</v>
      </c>
      <c r="H3074" s="22">
        <f>COUNTIF(B:B,B3074)</f>
        <v>2</v>
      </c>
      <c r="I3074" t="str">
        <f>VLOOKUP(B3074,'controle 2022'!A:D,4,0)</f>
        <v>In dienst</v>
      </c>
    </row>
    <row r="3075" spans="1:9" ht="30">
      <c r="A3075" s="45" t="s">
        <v>14</v>
      </c>
      <c r="B3075" s="27">
        <v>31731</v>
      </c>
      <c r="C3075" s="27" t="str">
        <f>IF(ISNA(VLOOKUP(B3075,chauffeurslijst!A:B,2,0)),"",(VLOOKUP(B3075,chauffeurslijst!A:B,2,0)))</f>
        <v>Dedapper Marijke</v>
      </c>
      <c r="D3075" s="81">
        <v>42944</v>
      </c>
      <c r="E3075" s="38" t="s">
        <v>3120</v>
      </c>
      <c r="F3075" s="38">
        <f t="shared" si="104"/>
        <v>7</v>
      </c>
      <c r="G3075" s="22">
        <f t="shared" si="105"/>
        <v>2017</v>
      </c>
      <c r="H3075" s="22">
        <f>COUNTIF(B:B,B3075)</f>
        <v>8</v>
      </c>
      <c r="I3075" t="str">
        <f>VLOOKUP(B3075,'controle 2022'!A:D,4,0)</f>
        <v>In dienst</v>
      </c>
    </row>
    <row r="3076" spans="1:9" ht="45">
      <c r="A3076" s="45" t="s">
        <v>79</v>
      </c>
      <c r="B3076" s="27">
        <v>31731</v>
      </c>
      <c r="C3076" s="27" t="str">
        <f>IF(ISNA(VLOOKUP(B3076,chauffeurslijst!A:B,2,0)),"",(VLOOKUP(B3076,chauffeurslijst!A:B,2,0)))</f>
        <v>Dedapper Marijke</v>
      </c>
      <c r="D3076" s="81">
        <v>42948</v>
      </c>
      <c r="E3076" s="38" t="s">
        <v>3121</v>
      </c>
      <c r="F3076" s="38">
        <f t="shared" si="104"/>
        <v>8</v>
      </c>
      <c r="G3076" s="22">
        <f t="shared" si="105"/>
        <v>2017</v>
      </c>
      <c r="H3076" s="22">
        <f>COUNTIF(B:B,B3076)</f>
        <v>8</v>
      </c>
      <c r="I3076" t="str">
        <f>VLOOKUP(B3076,'controle 2022'!A:D,4,0)</f>
        <v>In dienst</v>
      </c>
    </row>
    <row r="3077" spans="1:9" ht="30">
      <c r="A3077" s="45" t="s">
        <v>79</v>
      </c>
      <c r="B3077" s="27">
        <v>31731</v>
      </c>
      <c r="C3077" s="27" t="str">
        <f>IF(ISNA(VLOOKUP(B3077,chauffeurslijst!A:B,2,0)),"",(VLOOKUP(B3077,chauffeurslijst!A:B,2,0)))</f>
        <v>Dedapper Marijke</v>
      </c>
      <c r="D3077" s="81">
        <v>42968</v>
      </c>
      <c r="E3077" s="38" t="s">
        <v>3122</v>
      </c>
      <c r="F3077" s="38">
        <f t="shared" si="104"/>
        <v>8</v>
      </c>
      <c r="G3077" s="22">
        <f t="shared" si="105"/>
        <v>2017</v>
      </c>
      <c r="H3077" s="22">
        <f>COUNTIF(B:B,B3077)</f>
        <v>8</v>
      </c>
      <c r="I3077" t="str">
        <f>VLOOKUP(B3077,'controle 2022'!A:D,4,0)</f>
        <v>In dienst</v>
      </c>
    </row>
    <row r="3078" spans="1:9">
      <c r="A3078" s="45" t="s">
        <v>14</v>
      </c>
      <c r="B3078" s="27">
        <v>31731</v>
      </c>
      <c r="C3078" s="27" t="str">
        <f>IF(ISNA(VLOOKUP(B3078,chauffeurslijst!A:B,2,0)),"",(VLOOKUP(B3078,chauffeurslijst!A:B,2,0)))</f>
        <v>Dedapper Marijke</v>
      </c>
      <c r="D3078" s="81">
        <v>42977</v>
      </c>
      <c r="E3078" s="38" t="s">
        <v>3123</v>
      </c>
      <c r="F3078" s="38">
        <f t="shared" si="104"/>
        <v>8</v>
      </c>
      <c r="G3078" s="22">
        <f t="shared" si="105"/>
        <v>2017</v>
      </c>
      <c r="H3078" s="22">
        <f>COUNTIF(B:B,B3078)</f>
        <v>8</v>
      </c>
      <c r="I3078" t="str">
        <f>VLOOKUP(B3078,'controle 2022'!A:D,4,0)</f>
        <v>In dienst</v>
      </c>
    </row>
    <row r="3079" spans="1:9">
      <c r="A3079" s="45" t="s">
        <v>2586</v>
      </c>
      <c r="B3079" s="27">
        <v>31731</v>
      </c>
      <c r="C3079" s="27" t="str">
        <f>IF(ISNA(VLOOKUP(B3079,chauffeurslijst!A:B,2,0)),"",(VLOOKUP(B3079,chauffeurslijst!A:B,2,0)))</f>
        <v>Dedapper Marijke</v>
      </c>
      <c r="D3079" s="81">
        <v>43151</v>
      </c>
      <c r="E3079" s="38" t="s">
        <v>3124</v>
      </c>
      <c r="F3079" s="38">
        <f t="shared" si="104"/>
        <v>2</v>
      </c>
      <c r="G3079" s="22">
        <f t="shared" si="105"/>
        <v>2018</v>
      </c>
      <c r="H3079" s="22">
        <f>COUNTIF(B:B,B3079)</f>
        <v>8</v>
      </c>
      <c r="I3079" t="str">
        <f>VLOOKUP(B3079,'controle 2022'!A:D,4,0)</f>
        <v>In dienst</v>
      </c>
    </row>
    <row r="3080" spans="1:9" ht="120">
      <c r="A3080" s="45" t="s">
        <v>29</v>
      </c>
      <c r="B3080" s="27">
        <v>31731</v>
      </c>
      <c r="C3080" s="27" t="str">
        <f>IF(ISNA(VLOOKUP(B3080,chauffeurslijst!A:B,2,0)),"",(VLOOKUP(B3080,chauffeurslijst!A:B,2,0)))</f>
        <v>Dedapper Marijke</v>
      </c>
      <c r="D3080" s="81">
        <v>44350</v>
      </c>
      <c r="E3080" s="38" t="s">
        <v>3125</v>
      </c>
      <c r="F3080" s="38">
        <f t="shared" si="104"/>
        <v>6</v>
      </c>
      <c r="G3080" s="22">
        <f t="shared" si="105"/>
        <v>2021</v>
      </c>
      <c r="H3080" s="22">
        <f>COUNTIF(B:B,B3080)</f>
        <v>8</v>
      </c>
      <c r="I3080" t="str">
        <f>VLOOKUP(B3080,'controle 2022'!A:D,4,0)</f>
        <v>In dienst</v>
      </c>
    </row>
    <row r="3081" spans="1:9" ht="30">
      <c r="A3081" s="45" t="s">
        <v>29</v>
      </c>
      <c r="B3081" s="27">
        <v>31731</v>
      </c>
      <c r="C3081" s="27" t="str">
        <f>IF(ISNA(VLOOKUP(B3081,chauffeurslijst!A:B,2,0)),"",(VLOOKUP(B3081,chauffeurslijst!A:B,2,0)))</f>
        <v>Dedapper Marijke</v>
      </c>
      <c r="D3081" s="81">
        <v>44351</v>
      </c>
      <c r="E3081" s="38" t="s">
        <v>3126</v>
      </c>
      <c r="F3081" s="38">
        <f t="shared" si="104"/>
        <v>6</v>
      </c>
      <c r="G3081" s="22">
        <f t="shared" si="105"/>
        <v>2021</v>
      </c>
      <c r="H3081" s="22">
        <f>COUNTIF(B:B,B3081)</f>
        <v>8</v>
      </c>
      <c r="I3081" t="str">
        <f>VLOOKUP(B3081,'controle 2022'!A:D,4,0)</f>
        <v>In dienst</v>
      </c>
    </row>
    <row r="3082" spans="1:9" ht="105">
      <c r="A3082" s="45" t="s">
        <v>29</v>
      </c>
      <c r="B3082" s="27">
        <v>31731</v>
      </c>
      <c r="C3082" s="27" t="str">
        <f>IF(ISNA(VLOOKUP(B3082,chauffeurslijst!A:B,2,0)),"",(VLOOKUP(B3082,chauffeurslijst!A:B,2,0)))</f>
        <v>Dedapper Marijke</v>
      </c>
      <c r="D3082" s="81">
        <v>44357</v>
      </c>
      <c r="E3082" s="38" t="s">
        <v>3127</v>
      </c>
      <c r="F3082" s="38">
        <f t="shared" si="104"/>
        <v>6</v>
      </c>
      <c r="G3082" s="22">
        <f t="shared" si="105"/>
        <v>2021</v>
      </c>
      <c r="H3082" s="22">
        <f>COUNTIF(B:B,B3082)</f>
        <v>8</v>
      </c>
      <c r="I3082" t="str">
        <f>VLOOKUP(B3082,'controle 2022'!A:D,4,0)</f>
        <v>In dienst</v>
      </c>
    </row>
    <row r="3083" spans="1:9">
      <c r="A3083" s="45" t="s">
        <v>2586</v>
      </c>
      <c r="B3083" s="27">
        <v>31733</v>
      </c>
      <c r="C3083" s="27" t="str">
        <f>VLOOKUP(B3083,chauffeurslijst!A:B,2,0)</f>
        <v>Sonck Kristof</v>
      </c>
      <c r="D3083" s="81">
        <v>43143</v>
      </c>
      <c r="E3083" s="38" t="s">
        <v>3128</v>
      </c>
      <c r="F3083" s="38">
        <f t="shared" ref="F3083:F3146" si="106">MONTH(D3083)</f>
        <v>2</v>
      </c>
      <c r="G3083" s="22">
        <f t="shared" ref="G3083:G3146" si="107">YEAR(D3083)</f>
        <v>2018</v>
      </c>
      <c r="H3083" s="22">
        <f>COUNTIF(B:B,B3083)</f>
        <v>3</v>
      </c>
      <c r="I3083" t="str">
        <f>VLOOKUP(B3083,'controle 2022'!A:D,4,0)</f>
        <v>In dienst</v>
      </c>
    </row>
    <row r="3084" spans="1:9" ht="30">
      <c r="A3084" s="45" t="s">
        <v>121</v>
      </c>
      <c r="B3084" s="27">
        <v>31733</v>
      </c>
      <c r="C3084" s="27" t="s">
        <v>3129</v>
      </c>
      <c r="D3084" s="81">
        <v>44082</v>
      </c>
      <c r="E3084" s="38" t="s">
        <v>3130</v>
      </c>
      <c r="F3084" s="38">
        <f t="shared" si="106"/>
        <v>9</v>
      </c>
      <c r="G3084" s="22">
        <f t="shared" si="107"/>
        <v>2020</v>
      </c>
      <c r="H3084" s="22">
        <f>COUNTIF(B:B,B3084)</f>
        <v>3</v>
      </c>
      <c r="I3084" t="str">
        <f>VLOOKUP(B3084,'controle 2022'!A:D,4,0)</f>
        <v>In dienst</v>
      </c>
    </row>
    <row r="3085" spans="1:9">
      <c r="A3085" s="45" t="s">
        <v>128</v>
      </c>
      <c r="B3085" s="27">
        <v>31733</v>
      </c>
      <c r="C3085" s="27" t="s">
        <v>3129</v>
      </c>
      <c r="D3085" s="81">
        <v>44596</v>
      </c>
      <c r="E3085" s="38" t="s">
        <v>866</v>
      </c>
      <c r="F3085" s="38">
        <f t="shared" si="106"/>
        <v>2</v>
      </c>
      <c r="G3085" s="22">
        <f t="shared" si="107"/>
        <v>2022</v>
      </c>
      <c r="H3085" s="22">
        <f>COUNTIF(B:B,B3085)</f>
        <v>3</v>
      </c>
      <c r="I3085" t="str">
        <f>VLOOKUP(B3085,'controle 2022'!A:D,4,0)</f>
        <v>In dienst</v>
      </c>
    </row>
    <row r="3086" spans="1:9">
      <c r="A3086" s="45" t="s">
        <v>14</v>
      </c>
      <c r="B3086" s="27">
        <v>31734</v>
      </c>
      <c r="C3086" s="27" t="str">
        <f>IF(ISNA(VLOOKUP(B3086,chauffeurslijst!A:B,2,0)),"",(VLOOKUP(B3086,chauffeurslijst!A:B,2,0)))</f>
        <v>Oulzrag Moustafa</v>
      </c>
      <c r="D3086" s="81">
        <v>42971</v>
      </c>
      <c r="E3086" s="38" t="s">
        <v>3131</v>
      </c>
      <c r="F3086" s="38">
        <f t="shared" si="106"/>
        <v>8</v>
      </c>
      <c r="G3086" s="22">
        <f t="shared" si="107"/>
        <v>2017</v>
      </c>
      <c r="H3086" s="22">
        <f>COUNTIF(B:B,B3086)</f>
        <v>4</v>
      </c>
      <c r="I3086" t="str">
        <f>VLOOKUP(B3086,'controle 2022'!A:D,4,0)</f>
        <v>In dienst</v>
      </c>
    </row>
    <row r="3087" spans="1:9">
      <c r="A3087" s="45" t="s">
        <v>2586</v>
      </c>
      <c r="B3087" s="27">
        <v>31734</v>
      </c>
      <c r="C3087" s="27" t="str">
        <f>IF(ISNA(VLOOKUP(B3087,chauffeurslijst!A:B,2,0)),"",(VLOOKUP(B3087,chauffeurslijst!A:B,2,0)))</f>
        <v>Oulzrag Moustafa</v>
      </c>
      <c r="D3087" s="81">
        <v>43173</v>
      </c>
      <c r="E3087" s="38" t="s">
        <v>3046</v>
      </c>
      <c r="F3087" s="38">
        <f t="shared" si="106"/>
        <v>3</v>
      </c>
      <c r="G3087" s="22">
        <f t="shared" si="107"/>
        <v>2018</v>
      </c>
      <c r="H3087" s="22">
        <f>COUNTIF(B:B,B3087)</f>
        <v>4</v>
      </c>
      <c r="I3087" t="str">
        <f>VLOOKUP(B3087,'controle 2022'!A:D,4,0)</f>
        <v>In dienst</v>
      </c>
    </row>
    <row r="3088" spans="1:9" ht="45">
      <c r="A3088" s="45" t="s">
        <v>29</v>
      </c>
      <c r="B3088" s="27">
        <v>31734</v>
      </c>
      <c r="C3088" s="27" t="s">
        <v>3132</v>
      </c>
      <c r="D3088" s="81">
        <v>43879</v>
      </c>
      <c r="E3088" s="38" t="s">
        <v>3133</v>
      </c>
      <c r="F3088" s="38">
        <f t="shared" si="106"/>
        <v>2</v>
      </c>
      <c r="G3088" s="22">
        <f t="shared" si="107"/>
        <v>2020</v>
      </c>
      <c r="H3088" s="22">
        <f>COUNTIF(B:B,B3088)</f>
        <v>4</v>
      </c>
      <c r="I3088" t="str">
        <f>VLOOKUP(B3088,'controle 2022'!A:D,4,0)</f>
        <v>In dienst</v>
      </c>
    </row>
    <row r="3089" spans="1:9">
      <c r="A3089" s="45" t="s">
        <v>886</v>
      </c>
      <c r="B3089" s="27">
        <v>31734</v>
      </c>
      <c r="C3089" s="27" t="s">
        <v>3132</v>
      </c>
      <c r="D3089" s="81">
        <v>45488</v>
      </c>
      <c r="E3089" s="38" t="s">
        <v>3134</v>
      </c>
      <c r="F3089" s="38">
        <f t="shared" si="106"/>
        <v>7</v>
      </c>
      <c r="G3089" s="22">
        <f t="shared" si="107"/>
        <v>2024</v>
      </c>
      <c r="H3089" s="22">
        <f>COUNTIF(B:B,B3089)</f>
        <v>4</v>
      </c>
      <c r="I3089" t="str">
        <f>VLOOKUP(B3089,'controle 2022'!A:D,4,0)</f>
        <v>In dienst</v>
      </c>
    </row>
    <row r="3090" spans="1:9">
      <c r="A3090" s="45" t="s">
        <v>2586</v>
      </c>
      <c r="B3090" s="27">
        <v>31736</v>
      </c>
      <c r="C3090" s="27" t="str">
        <f>VLOOKUP(B3090,chauffeurslijst!A:B,2,0)</f>
        <v>Duré Tatjana</v>
      </c>
      <c r="D3090" s="81">
        <v>43217</v>
      </c>
      <c r="E3090" s="38" t="s">
        <v>3124</v>
      </c>
      <c r="F3090" s="38">
        <f t="shared" si="106"/>
        <v>4</v>
      </c>
      <c r="G3090" s="22">
        <f t="shared" si="107"/>
        <v>2018</v>
      </c>
      <c r="H3090" s="22">
        <f>COUNTIF(B:B,B3090)</f>
        <v>5</v>
      </c>
      <c r="I3090" t="str">
        <f>VLOOKUP(B3090,'controle 2022'!A:D,4,0)</f>
        <v>In dienst</v>
      </c>
    </row>
    <row r="3091" spans="1:9">
      <c r="A3091" s="45" t="s">
        <v>147</v>
      </c>
      <c r="B3091" s="27">
        <v>31736</v>
      </c>
      <c r="C3091" s="27" t="str">
        <f>VLOOKUP(B3091,chauffeurslijst!A:B,2,0)</f>
        <v>Duré Tatjana</v>
      </c>
      <c r="D3091" s="81">
        <v>43361</v>
      </c>
      <c r="E3091" s="38" t="s">
        <v>3135</v>
      </c>
      <c r="F3091" s="38">
        <f t="shared" si="106"/>
        <v>9</v>
      </c>
      <c r="G3091" s="22">
        <f t="shared" si="107"/>
        <v>2018</v>
      </c>
      <c r="H3091" s="22">
        <f>COUNTIF(B:B,B3091)</f>
        <v>5</v>
      </c>
      <c r="I3091" t="str">
        <f>VLOOKUP(B3091,'controle 2022'!A:D,4,0)</f>
        <v>In dienst</v>
      </c>
    </row>
    <row r="3092" spans="1:9" ht="30">
      <c r="A3092" s="45" t="s">
        <v>11</v>
      </c>
      <c r="B3092" s="27">
        <v>31736</v>
      </c>
      <c r="C3092" s="27" t="s">
        <v>3136</v>
      </c>
      <c r="D3092" s="81">
        <v>44425</v>
      </c>
      <c r="E3092" s="38" t="s">
        <v>3137</v>
      </c>
      <c r="F3092" s="38">
        <f t="shared" si="106"/>
        <v>8</v>
      </c>
      <c r="G3092" s="22">
        <f t="shared" si="107"/>
        <v>2021</v>
      </c>
      <c r="H3092" s="22">
        <f>COUNTIF(B:B,B3092)</f>
        <v>5</v>
      </c>
      <c r="I3092" t="str">
        <f>VLOOKUP(B3092,'controle 2022'!A:D,4,0)</f>
        <v>In dienst</v>
      </c>
    </row>
    <row r="3093" spans="1:9">
      <c r="A3093" s="45" t="s">
        <v>128</v>
      </c>
      <c r="B3093" s="27">
        <v>31736</v>
      </c>
      <c r="C3093" s="27" t="s">
        <v>3136</v>
      </c>
      <c r="D3093" s="81">
        <v>45321</v>
      </c>
      <c r="E3093" s="38" t="s">
        <v>823</v>
      </c>
      <c r="F3093" s="38">
        <f t="shared" si="106"/>
        <v>1</v>
      </c>
      <c r="G3093" s="22">
        <f t="shared" si="107"/>
        <v>2024</v>
      </c>
      <c r="H3093" s="22">
        <f>COUNTIF(B:B,B3093)</f>
        <v>5</v>
      </c>
      <c r="I3093" t="str">
        <f>VLOOKUP(B3093,'controle 2022'!A:D,4,0)</f>
        <v>In dienst</v>
      </c>
    </row>
    <row r="3094" spans="1:9">
      <c r="A3094" s="45" t="s">
        <v>147</v>
      </c>
      <c r="B3094" s="27">
        <v>31736</v>
      </c>
      <c r="C3094" s="27" t="s">
        <v>3136</v>
      </c>
      <c r="D3094" s="81">
        <v>45471</v>
      </c>
      <c r="E3094" s="38" t="s">
        <v>3138</v>
      </c>
      <c r="F3094" s="38">
        <f t="shared" si="106"/>
        <v>6</v>
      </c>
      <c r="G3094" s="22">
        <f t="shared" si="107"/>
        <v>2024</v>
      </c>
      <c r="H3094" s="22">
        <f>COUNTIF(B:B,B3094)</f>
        <v>5</v>
      </c>
      <c r="I3094" t="str">
        <f>VLOOKUP(B3094,'controle 2022'!A:D,4,0)</f>
        <v>In dienst</v>
      </c>
    </row>
    <row r="3095" spans="1:9">
      <c r="A3095" s="45" t="s">
        <v>2586</v>
      </c>
      <c r="B3095" s="27">
        <v>31774</v>
      </c>
      <c r="C3095" s="27" t="str">
        <f>IF(ISNA(VLOOKUP(B3095,chauffeurslijst!A:B,2,0)),"",(VLOOKUP(B3095,chauffeurslijst!A:B,2,0)))</f>
        <v>Van de Gehuchte Olivier</v>
      </c>
      <c r="D3095" s="81">
        <v>43206</v>
      </c>
      <c r="E3095" s="38" t="s">
        <v>3139</v>
      </c>
      <c r="F3095" s="38">
        <f t="shared" si="106"/>
        <v>4</v>
      </c>
      <c r="G3095" s="22">
        <f t="shared" si="107"/>
        <v>2018</v>
      </c>
      <c r="H3095" s="22">
        <f>COUNTIF(B:B,B3095)</f>
        <v>1</v>
      </c>
      <c r="I3095" t="str">
        <f>VLOOKUP(B3095,'controle 2022'!A:D,4,0)</f>
        <v>In dienst</v>
      </c>
    </row>
    <row r="3096" spans="1:9">
      <c r="A3096" s="45" t="s">
        <v>2586</v>
      </c>
      <c r="B3096" s="27">
        <v>31776</v>
      </c>
      <c r="C3096" s="27" t="str">
        <f>VLOOKUP(B3096,chauffeurslijst!A:B,2,0)</f>
        <v>Famelaer Steve</v>
      </c>
      <c r="D3096" s="81">
        <v>43182</v>
      </c>
      <c r="E3096" s="38" t="s">
        <v>2909</v>
      </c>
      <c r="F3096" s="38">
        <f t="shared" si="106"/>
        <v>3</v>
      </c>
      <c r="G3096" s="22">
        <f t="shared" si="107"/>
        <v>2018</v>
      </c>
      <c r="H3096" s="22">
        <f>COUNTIF(B:B,B3096)</f>
        <v>6</v>
      </c>
      <c r="I3096" t="str">
        <f>VLOOKUP(B3096,'controle 2022'!A:D,4,0)</f>
        <v>In dienst</v>
      </c>
    </row>
    <row r="3097" spans="1:9">
      <c r="A3097" s="45" t="s">
        <v>23</v>
      </c>
      <c r="B3097" s="27">
        <v>31776</v>
      </c>
      <c r="C3097" s="27" t="str">
        <f>VLOOKUP(B3097,chauffeurslijst!A:B,2,0)</f>
        <v>Famelaer Steve</v>
      </c>
      <c r="D3097" s="81">
        <v>43343</v>
      </c>
      <c r="E3097" s="38" t="s">
        <v>3140</v>
      </c>
      <c r="F3097" s="38">
        <f t="shared" si="106"/>
        <v>8</v>
      </c>
      <c r="G3097" s="22">
        <f t="shared" si="107"/>
        <v>2018</v>
      </c>
      <c r="H3097" s="22">
        <f>COUNTIF(B:B,B3097)</f>
        <v>6</v>
      </c>
      <c r="I3097" t="str">
        <f>VLOOKUP(B3097,'controle 2022'!A:D,4,0)</f>
        <v>In dienst</v>
      </c>
    </row>
    <row r="3098" spans="1:9" ht="30">
      <c r="A3098" s="45" t="s">
        <v>1222</v>
      </c>
      <c r="B3098" s="27">
        <v>31776</v>
      </c>
      <c r="C3098" s="27" t="s">
        <v>3141</v>
      </c>
      <c r="D3098" s="81">
        <v>44257</v>
      </c>
      <c r="E3098" s="38" t="s">
        <v>3142</v>
      </c>
      <c r="F3098" s="38">
        <f t="shared" si="106"/>
        <v>3</v>
      </c>
      <c r="G3098" s="22">
        <f t="shared" si="107"/>
        <v>2021</v>
      </c>
      <c r="H3098" s="22">
        <f>COUNTIF(B:B,B3098)</f>
        <v>6</v>
      </c>
      <c r="I3098" t="str">
        <f>VLOOKUP(B3098,'controle 2022'!A:D,4,0)</f>
        <v>In dienst</v>
      </c>
    </row>
    <row r="3099" spans="1:9" ht="75">
      <c r="A3099" s="45" t="s">
        <v>2547</v>
      </c>
      <c r="B3099" s="27">
        <v>31776</v>
      </c>
      <c r="C3099" s="27" t="s">
        <v>3141</v>
      </c>
      <c r="D3099" s="81">
        <v>44358</v>
      </c>
      <c r="E3099" s="38" t="s">
        <v>3143</v>
      </c>
      <c r="F3099" s="38">
        <f t="shared" si="106"/>
        <v>6</v>
      </c>
      <c r="G3099" s="22">
        <f t="shared" si="107"/>
        <v>2021</v>
      </c>
      <c r="H3099" s="22">
        <f>COUNTIF(B:B,B3099)</f>
        <v>6</v>
      </c>
      <c r="I3099" t="str">
        <f>VLOOKUP(B3099,'controle 2022'!A:D,4,0)</f>
        <v>In dienst</v>
      </c>
    </row>
    <row r="3100" spans="1:9">
      <c r="A3100" s="45" t="s">
        <v>128</v>
      </c>
      <c r="B3100" s="27">
        <v>31776</v>
      </c>
      <c r="C3100" s="27" t="s">
        <v>3141</v>
      </c>
      <c r="D3100" s="81">
        <v>44579</v>
      </c>
      <c r="E3100" s="38" t="s">
        <v>3144</v>
      </c>
      <c r="F3100" s="38">
        <f t="shared" si="106"/>
        <v>1</v>
      </c>
      <c r="G3100" s="22">
        <f t="shared" si="107"/>
        <v>2022</v>
      </c>
      <c r="H3100" s="22">
        <f>COUNTIF(B:B,B3100)</f>
        <v>6</v>
      </c>
      <c r="I3100" t="str">
        <f>VLOOKUP(B3100,'controle 2022'!A:D,4,0)</f>
        <v>In dienst</v>
      </c>
    </row>
    <row r="3101" spans="1:9">
      <c r="A3101" s="45" t="s">
        <v>128</v>
      </c>
      <c r="B3101" s="27">
        <v>31776</v>
      </c>
      <c r="C3101" s="27" t="s">
        <v>3141</v>
      </c>
      <c r="D3101" s="81">
        <v>45378</v>
      </c>
      <c r="E3101" s="38" t="s">
        <v>3145</v>
      </c>
      <c r="F3101" s="38">
        <f t="shared" si="106"/>
        <v>3</v>
      </c>
      <c r="G3101" s="22">
        <f t="shared" si="107"/>
        <v>2024</v>
      </c>
      <c r="H3101" s="22">
        <f>COUNTIF(B:B,B3101)</f>
        <v>6</v>
      </c>
      <c r="I3101" t="str">
        <f>VLOOKUP(B3101,'controle 2022'!A:D,4,0)</f>
        <v>In dienst</v>
      </c>
    </row>
    <row r="3102" spans="1:9" ht="30">
      <c r="A3102" s="45" t="s">
        <v>14</v>
      </c>
      <c r="B3102" s="27">
        <v>31891</v>
      </c>
      <c r="C3102" s="27" t="str">
        <f>IF(ISNA(VLOOKUP(B3102,chauffeurslijst!A:B,2,0)),"",(VLOOKUP(B3102,chauffeurslijst!A:B,2,0)))</f>
        <v>De Wilde Dimitry</v>
      </c>
      <c r="D3102" s="81">
        <v>42976</v>
      </c>
      <c r="E3102" s="38" t="s">
        <v>3146</v>
      </c>
      <c r="F3102" s="38">
        <f t="shared" si="106"/>
        <v>8</v>
      </c>
      <c r="G3102" s="22">
        <f t="shared" si="107"/>
        <v>2017</v>
      </c>
      <c r="H3102" s="22">
        <f>COUNTIF(B:B,B3102)</f>
        <v>9</v>
      </c>
      <c r="I3102" t="str">
        <f>VLOOKUP(B3102,'controle 2022'!A:D,4,0)</f>
        <v>In dienst</v>
      </c>
    </row>
    <row r="3103" spans="1:9" ht="30">
      <c r="A3103" s="45" t="s">
        <v>23</v>
      </c>
      <c r="B3103" s="27">
        <v>31891</v>
      </c>
      <c r="C3103" s="27" t="str">
        <f>VLOOKUP(B3103,chauffeurslijst!A:B,2,0)</f>
        <v>De Wilde Dimitry</v>
      </c>
      <c r="D3103" s="81">
        <v>43200</v>
      </c>
      <c r="E3103" s="38" t="s">
        <v>3147</v>
      </c>
      <c r="F3103" s="38">
        <f t="shared" si="106"/>
        <v>4</v>
      </c>
      <c r="G3103" s="22">
        <f t="shared" si="107"/>
        <v>2018</v>
      </c>
      <c r="H3103" s="22">
        <f>COUNTIF(B:B,B3103)</f>
        <v>9</v>
      </c>
      <c r="I3103" t="str">
        <f>VLOOKUP(B3103,'controle 2022'!A:D,4,0)</f>
        <v>In dienst</v>
      </c>
    </row>
    <row r="3104" spans="1:9" ht="43.9" customHeight="1">
      <c r="A3104" s="45" t="s">
        <v>2586</v>
      </c>
      <c r="B3104" s="27">
        <v>31891</v>
      </c>
      <c r="C3104" s="27" t="str">
        <f>VLOOKUP(B3104,chauffeurslijst!A:B,2,0)</f>
        <v>De Wilde Dimitry</v>
      </c>
      <c r="D3104" s="81">
        <v>43227</v>
      </c>
      <c r="E3104" s="38" t="s">
        <v>3148</v>
      </c>
      <c r="F3104" s="38">
        <f t="shared" si="106"/>
        <v>5</v>
      </c>
      <c r="G3104" s="22">
        <f t="shared" si="107"/>
        <v>2018</v>
      </c>
      <c r="H3104" s="22">
        <f>COUNTIF(B:B,B3104)</f>
        <v>9</v>
      </c>
      <c r="I3104" t="str">
        <f>VLOOKUP(B3104,'controle 2022'!A:D,4,0)</f>
        <v>In dienst</v>
      </c>
    </row>
    <row r="3105" spans="1:9">
      <c r="A3105" s="45" t="s">
        <v>9</v>
      </c>
      <c r="B3105" s="27">
        <v>31891</v>
      </c>
      <c r="C3105" s="27" t="str">
        <f>VLOOKUP(B3105,chauffeurslijst!A:B,2,0)</f>
        <v>De Wilde Dimitry</v>
      </c>
      <c r="D3105" s="81">
        <v>43278</v>
      </c>
      <c r="E3105" s="38" t="s">
        <v>22</v>
      </c>
      <c r="F3105" s="38">
        <f t="shared" si="106"/>
        <v>6</v>
      </c>
      <c r="G3105" s="22">
        <f t="shared" si="107"/>
        <v>2018</v>
      </c>
      <c r="H3105" s="22">
        <f>COUNTIF(B:B,B3105)</f>
        <v>9</v>
      </c>
      <c r="I3105" t="str">
        <f>VLOOKUP(B3105,'controle 2022'!A:D,4,0)</f>
        <v>In dienst</v>
      </c>
    </row>
    <row r="3106" spans="1:9" ht="60">
      <c r="A3106" s="45" t="s">
        <v>402</v>
      </c>
      <c r="B3106" s="27">
        <v>31891</v>
      </c>
      <c r="C3106" s="27" t="str">
        <f>VLOOKUP(B3106,chauffeurslijst!A:B,2,0)</f>
        <v>De Wilde Dimitry</v>
      </c>
      <c r="D3106" s="81">
        <v>43854</v>
      </c>
      <c r="E3106" s="38" t="s">
        <v>3149</v>
      </c>
      <c r="F3106" s="38">
        <f t="shared" si="106"/>
        <v>1</v>
      </c>
      <c r="G3106" s="22">
        <f t="shared" si="107"/>
        <v>2020</v>
      </c>
      <c r="H3106" s="22">
        <f>COUNTIF(B:B,B3106)</f>
        <v>9</v>
      </c>
      <c r="I3106" t="str">
        <f>VLOOKUP(B3106,'controle 2022'!A:D,4,0)</f>
        <v>In dienst</v>
      </c>
    </row>
    <row r="3107" spans="1:9" ht="60">
      <c r="A3107" s="45" t="s">
        <v>402</v>
      </c>
      <c r="B3107" s="27">
        <v>31891</v>
      </c>
      <c r="C3107" s="27" t="str">
        <f>VLOOKUP(B3107,chauffeurslijst!A:B,2,0)</f>
        <v>De Wilde Dimitry</v>
      </c>
      <c r="D3107" s="81">
        <v>43865</v>
      </c>
      <c r="E3107" s="38" t="s">
        <v>3150</v>
      </c>
      <c r="F3107" s="38">
        <f t="shared" si="106"/>
        <v>2</v>
      </c>
      <c r="G3107" s="22">
        <f t="shared" si="107"/>
        <v>2020</v>
      </c>
      <c r="H3107" s="22">
        <f>COUNTIF(B:B,B3107)</f>
        <v>9</v>
      </c>
      <c r="I3107" t="str">
        <f>VLOOKUP(B3107,'controle 2022'!A:D,4,0)</f>
        <v>In dienst</v>
      </c>
    </row>
    <row r="3108" spans="1:9" ht="60">
      <c r="A3108" s="45" t="s">
        <v>20</v>
      </c>
      <c r="B3108" s="27">
        <v>31891</v>
      </c>
      <c r="C3108" s="27" t="str">
        <f>VLOOKUP(B3108,chauffeurslijst!A:B,2,0)</f>
        <v>De Wilde Dimitry</v>
      </c>
      <c r="D3108" s="81">
        <v>44385</v>
      </c>
      <c r="E3108" s="38" t="s">
        <v>3151</v>
      </c>
      <c r="F3108" s="38">
        <f t="shared" si="106"/>
        <v>7</v>
      </c>
      <c r="G3108" s="22">
        <f t="shared" si="107"/>
        <v>2021</v>
      </c>
      <c r="H3108" s="22">
        <f>COUNTIF(B:B,B3108)</f>
        <v>9</v>
      </c>
      <c r="I3108" t="str">
        <f>VLOOKUP(B3108,'controle 2022'!A:D,4,0)</f>
        <v>In dienst</v>
      </c>
    </row>
    <row r="3109" spans="1:9" ht="60">
      <c r="A3109" s="45" t="s">
        <v>3152</v>
      </c>
      <c r="B3109" s="27">
        <v>31891</v>
      </c>
      <c r="C3109" s="27" t="str">
        <f>VLOOKUP(B3109,chauffeurslijst!A:B,2,0)</f>
        <v>De Wilde Dimitry</v>
      </c>
      <c r="D3109" s="81">
        <v>44578</v>
      </c>
      <c r="E3109" s="38" t="s">
        <v>3153</v>
      </c>
      <c r="F3109" s="38">
        <f t="shared" si="106"/>
        <v>1</v>
      </c>
      <c r="G3109" s="22">
        <f t="shared" si="107"/>
        <v>2022</v>
      </c>
      <c r="H3109" s="22">
        <f>COUNTIF(B:B,B3109)</f>
        <v>9</v>
      </c>
      <c r="I3109" t="str">
        <f>VLOOKUP(B3109,'controle 2022'!A:D,4,0)</f>
        <v>In dienst</v>
      </c>
    </row>
    <row r="3110" spans="1:9" ht="45">
      <c r="A3110" s="45" t="s">
        <v>23</v>
      </c>
      <c r="B3110" s="27">
        <v>31891</v>
      </c>
      <c r="C3110" s="27" t="str">
        <f>VLOOKUP(B3110,chauffeurslijst!A:B,2,0)</f>
        <v>De Wilde Dimitry</v>
      </c>
      <c r="D3110" s="81">
        <v>44798</v>
      </c>
      <c r="E3110" s="38" t="s">
        <v>3154</v>
      </c>
      <c r="F3110" s="38">
        <f t="shared" si="106"/>
        <v>8</v>
      </c>
      <c r="G3110" s="22">
        <f t="shared" si="107"/>
        <v>2022</v>
      </c>
      <c r="H3110" s="22">
        <f>COUNTIF(B:B,B3110)</f>
        <v>9</v>
      </c>
      <c r="I3110" t="str">
        <f>VLOOKUP(B3110,'controle 2022'!A:D,4,0)</f>
        <v>In dienst</v>
      </c>
    </row>
    <row r="3111" spans="1:9">
      <c r="A3111" s="45" t="s">
        <v>2586</v>
      </c>
      <c r="B3111" s="27">
        <v>32002</v>
      </c>
      <c r="C3111" s="27" t="str">
        <f>VLOOKUP(B3111,chauffeurslijst!A:B,2,0)</f>
        <v>Hasni Helmi</v>
      </c>
      <c r="D3111" s="81">
        <v>43215</v>
      </c>
      <c r="E3111" s="38" t="s">
        <v>3155</v>
      </c>
      <c r="F3111" s="38">
        <f t="shared" si="106"/>
        <v>4</v>
      </c>
      <c r="G3111" s="22">
        <f t="shared" si="107"/>
        <v>2018</v>
      </c>
      <c r="H3111" s="22">
        <f>COUNTIF(B:B,B3111)</f>
        <v>1</v>
      </c>
      <c r="I3111" t="str">
        <f>VLOOKUP(B3111,'controle 2022'!A:D,4,0)</f>
        <v>In dienst</v>
      </c>
    </row>
    <row r="3112" spans="1:9">
      <c r="A3112" s="45" t="s">
        <v>14</v>
      </c>
      <c r="B3112" s="27">
        <v>32091</v>
      </c>
      <c r="C3112" s="27" t="str">
        <f>IF(ISNA(VLOOKUP(B3112,chauffeurslijst!A:B,2,0)),"",(VLOOKUP(B3112,chauffeurslijst!A:B,2,0)))</f>
        <v>Köroglu Ercan</v>
      </c>
      <c r="D3112" s="81">
        <v>43026</v>
      </c>
      <c r="E3112" s="38" t="s">
        <v>3156</v>
      </c>
      <c r="F3112" s="38">
        <f t="shared" si="106"/>
        <v>10</v>
      </c>
      <c r="G3112" s="22">
        <f t="shared" si="107"/>
        <v>2017</v>
      </c>
      <c r="H3112" s="22">
        <f>COUNTIF(B:B,B3112)</f>
        <v>4</v>
      </c>
      <c r="I3112" t="str">
        <f>VLOOKUP(B3112,'controle 2022'!A:D,4,0)</f>
        <v>In dienst</v>
      </c>
    </row>
    <row r="3113" spans="1:9">
      <c r="A3113" s="45" t="s">
        <v>14</v>
      </c>
      <c r="B3113" s="27">
        <v>32091</v>
      </c>
      <c r="C3113" s="27" t="str">
        <f>IF(ISNA(VLOOKUP(B3113,chauffeurslijst!A:B,2,0)),"",(VLOOKUP(B3113,chauffeurslijst!A:B,2,0)))</f>
        <v>Köroglu Ercan</v>
      </c>
      <c r="D3113" s="81">
        <v>43028</v>
      </c>
      <c r="E3113" s="38" t="s">
        <v>3157</v>
      </c>
      <c r="F3113" s="38">
        <f t="shared" si="106"/>
        <v>10</v>
      </c>
      <c r="G3113" s="22">
        <f t="shared" si="107"/>
        <v>2017</v>
      </c>
      <c r="H3113" s="22">
        <f>COUNTIF(B:B,B3113)</f>
        <v>4</v>
      </c>
      <c r="I3113" t="str">
        <f>VLOOKUP(B3113,'controle 2022'!A:D,4,0)</f>
        <v>In dienst</v>
      </c>
    </row>
    <row r="3114" spans="1:9">
      <c r="A3114" t="s">
        <v>2586</v>
      </c>
      <c r="B3114" s="22">
        <v>32091</v>
      </c>
      <c r="C3114" s="27" t="str">
        <f>VLOOKUP(B3114,chauffeurslijst!A:B,2,0)</f>
        <v>Köroglu Ercan</v>
      </c>
      <c r="D3114" s="81">
        <v>43234</v>
      </c>
      <c r="E3114" s="38" t="s">
        <v>3158</v>
      </c>
      <c r="F3114" s="38">
        <f t="shared" si="106"/>
        <v>5</v>
      </c>
      <c r="G3114" s="22">
        <f t="shared" si="107"/>
        <v>2018</v>
      </c>
      <c r="H3114" s="22">
        <f>COUNTIF(B:B,B3114)</f>
        <v>4</v>
      </c>
      <c r="I3114" t="str">
        <f>VLOOKUP(B3114,'controle 2022'!A:D,4,0)</f>
        <v>In dienst</v>
      </c>
    </row>
    <row r="3115" spans="1:9" ht="165">
      <c r="A3115" s="45" t="s">
        <v>1421</v>
      </c>
      <c r="B3115" s="22">
        <v>32091</v>
      </c>
      <c r="C3115" s="27" t="str">
        <f>VLOOKUP(B3115,chauffeurslijst!A:B,2,0)</f>
        <v>Köroglu Ercan</v>
      </c>
      <c r="D3115" s="81">
        <v>43735</v>
      </c>
      <c r="E3115" s="38" t="s">
        <v>3159</v>
      </c>
      <c r="F3115" s="38">
        <f t="shared" si="106"/>
        <v>9</v>
      </c>
      <c r="G3115" s="22">
        <f t="shared" si="107"/>
        <v>2019</v>
      </c>
      <c r="H3115" s="22">
        <f>COUNTIF(B:B,B3115)</f>
        <v>4</v>
      </c>
      <c r="I3115" t="str">
        <f>VLOOKUP(B3115,'controle 2022'!A:D,4,0)</f>
        <v>In dienst</v>
      </c>
    </row>
    <row r="3116" spans="1:9">
      <c r="A3116" s="45" t="s">
        <v>2586</v>
      </c>
      <c r="B3116" s="27">
        <v>32092</v>
      </c>
      <c r="C3116" s="22" t="str">
        <f>VLOOKUP(B3116,chauffeurslijst!A:B,2,0)</f>
        <v>Öner Tolga</v>
      </c>
      <c r="D3116" s="81">
        <v>43235</v>
      </c>
      <c r="E3116" s="38" t="s">
        <v>3160</v>
      </c>
      <c r="F3116" s="38">
        <f t="shared" si="106"/>
        <v>5</v>
      </c>
      <c r="G3116" s="22">
        <f t="shared" si="107"/>
        <v>2018</v>
      </c>
      <c r="H3116" s="22">
        <f>COUNTIF(B:B,B3116)</f>
        <v>3</v>
      </c>
      <c r="I3116" t="str">
        <f>VLOOKUP(B3116,'controle 2022'!A:D,4,0)</f>
        <v>In dienst</v>
      </c>
    </row>
    <row r="3117" spans="1:9" ht="30">
      <c r="A3117" s="45" t="s">
        <v>23</v>
      </c>
      <c r="B3117" s="27">
        <v>32092</v>
      </c>
      <c r="C3117" s="22" t="str">
        <f>VLOOKUP(B3117,chauffeurslijst!A:B,2,0)</f>
        <v>Öner Tolga</v>
      </c>
      <c r="D3117" s="81">
        <v>43371</v>
      </c>
      <c r="E3117" s="38" t="s">
        <v>3161</v>
      </c>
      <c r="F3117" s="38">
        <f t="shared" si="106"/>
        <v>9</v>
      </c>
      <c r="G3117" s="22">
        <f t="shared" si="107"/>
        <v>2018</v>
      </c>
      <c r="H3117" s="22">
        <f>COUNTIF(B:B,B3117)</f>
        <v>3</v>
      </c>
      <c r="I3117" t="str">
        <f>VLOOKUP(B3117,'controle 2022'!A:D,4,0)</f>
        <v>In dienst</v>
      </c>
    </row>
    <row r="3118" spans="1:9">
      <c r="A3118" s="45" t="s">
        <v>23</v>
      </c>
      <c r="B3118" s="27">
        <v>32092</v>
      </c>
      <c r="C3118" s="22" t="str">
        <f>VLOOKUP(B3118,chauffeurslijst!A:B,2,0)</f>
        <v>Öner Tolga</v>
      </c>
      <c r="D3118" s="81">
        <v>43481</v>
      </c>
      <c r="E3118" s="38" t="s">
        <v>3162</v>
      </c>
      <c r="F3118" s="38">
        <f t="shared" si="106"/>
        <v>1</v>
      </c>
      <c r="G3118" s="22">
        <f t="shared" si="107"/>
        <v>2019</v>
      </c>
      <c r="H3118" s="22">
        <f>COUNTIF(B:B,B3118)</f>
        <v>3</v>
      </c>
      <c r="I3118" t="str">
        <f>VLOOKUP(B3118,'controle 2022'!A:D,4,0)</f>
        <v>In dienst</v>
      </c>
    </row>
    <row r="3119" spans="1:9">
      <c r="A3119" s="45" t="s">
        <v>2586</v>
      </c>
      <c r="B3119" s="27">
        <v>32145</v>
      </c>
      <c r="C3119" s="27" t="str">
        <f>VLOOKUP(B3119,chauffeurslijst!A:B,2,0)</f>
        <v>Remory Stijn</v>
      </c>
      <c r="D3119" s="85">
        <v>43234</v>
      </c>
      <c r="E3119" s="38" t="s">
        <v>2932</v>
      </c>
      <c r="F3119" s="38">
        <f t="shared" si="106"/>
        <v>5</v>
      </c>
      <c r="G3119" s="22">
        <f t="shared" si="107"/>
        <v>2018</v>
      </c>
      <c r="H3119" s="22">
        <f>COUNTIF(B:B,B3119)</f>
        <v>2</v>
      </c>
      <c r="I3119" t="str">
        <f>VLOOKUP(B3119,'controle 2022'!A:D,4,0)</f>
        <v>In dienst</v>
      </c>
    </row>
    <row r="3120" spans="1:9">
      <c r="A3120" s="45" t="s">
        <v>202</v>
      </c>
      <c r="B3120" s="27">
        <v>32145</v>
      </c>
      <c r="C3120" s="27" t="s">
        <v>3163</v>
      </c>
      <c r="D3120" s="81">
        <v>43794</v>
      </c>
      <c r="E3120" s="38" t="s">
        <v>3164</v>
      </c>
      <c r="F3120" s="38">
        <f t="shared" si="106"/>
        <v>11</v>
      </c>
      <c r="G3120" s="22">
        <f t="shared" si="107"/>
        <v>2019</v>
      </c>
      <c r="H3120" s="22">
        <f>COUNTIF(B:B,B3120)</f>
        <v>2</v>
      </c>
      <c r="I3120" t="str">
        <f>VLOOKUP(B3120,'controle 2022'!A:D,4,0)</f>
        <v>In dienst</v>
      </c>
    </row>
    <row r="3121" spans="1:9" ht="30">
      <c r="A3121" s="45" t="s">
        <v>2586</v>
      </c>
      <c r="B3121" s="27">
        <v>32168</v>
      </c>
      <c r="C3121" s="27" t="str">
        <f>VLOOKUP(B3121,chauffeurslijst!A:B,2,0)</f>
        <v>Vranken Zulkifly</v>
      </c>
      <c r="D3121" s="81">
        <v>43290</v>
      </c>
      <c r="E3121" s="38" t="s">
        <v>3165</v>
      </c>
      <c r="F3121" s="38">
        <f t="shared" si="106"/>
        <v>7</v>
      </c>
      <c r="G3121" s="22">
        <f t="shared" si="107"/>
        <v>2018</v>
      </c>
      <c r="H3121" s="22">
        <f>COUNTIF(B:B,B3121)</f>
        <v>2</v>
      </c>
      <c r="I3121" t="str">
        <f>VLOOKUP(B3121,'controle 2022'!A:D,4,0)</f>
        <v>In dienst</v>
      </c>
    </row>
    <row r="3122" spans="1:9">
      <c r="A3122" s="45" t="s">
        <v>65</v>
      </c>
      <c r="B3122" s="27">
        <v>32168</v>
      </c>
      <c r="C3122" s="27" t="s">
        <v>3166</v>
      </c>
      <c r="D3122" s="81">
        <v>44253</v>
      </c>
      <c r="E3122" s="38" t="s">
        <v>3167</v>
      </c>
      <c r="F3122" s="38">
        <f t="shared" si="106"/>
        <v>2</v>
      </c>
      <c r="G3122" s="22">
        <f t="shared" si="107"/>
        <v>2021</v>
      </c>
      <c r="H3122" s="22">
        <f>COUNTIF(B:B,B3122)</f>
        <v>2</v>
      </c>
      <c r="I3122" t="str">
        <f>VLOOKUP(B3122,'controle 2022'!A:D,4,0)</f>
        <v>In dienst</v>
      </c>
    </row>
    <row r="3123" spans="1:9">
      <c r="A3123" s="45" t="s">
        <v>2586</v>
      </c>
      <c r="B3123" s="27">
        <v>32245</v>
      </c>
      <c r="C3123" s="27" t="str">
        <f>IF(ISNA(VLOOKUP(B3123,chauffeurslijst!A:B,2,0)),"",(VLOOKUP(B3123,chauffeurslijst!A:B,2,0)))</f>
        <v>Verlinden Bianca</v>
      </c>
      <c r="D3123" s="81">
        <v>43340</v>
      </c>
      <c r="E3123" s="66" t="s">
        <v>3168</v>
      </c>
      <c r="F3123" s="38">
        <f t="shared" si="106"/>
        <v>8</v>
      </c>
      <c r="G3123" s="22">
        <f t="shared" si="107"/>
        <v>2018</v>
      </c>
      <c r="H3123" s="22">
        <f>COUNTIF(B:B,B3123)</f>
        <v>6</v>
      </c>
      <c r="I3123" t="str">
        <f>VLOOKUP(B3123,'controle 2022'!A:D,4,0)</f>
        <v>In dienst</v>
      </c>
    </row>
    <row r="3124" spans="1:9">
      <c r="A3124" s="45" t="s">
        <v>3169</v>
      </c>
      <c r="B3124" s="27">
        <v>32245</v>
      </c>
      <c r="C3124" s="27" t="s">
        <v>3170</v>
      </c>
      <c r="D3124" s="81">
        <v>43753</v>
      </c>
      <c r="E3124" s="66" t="s">
        <v>3171</v>
      </c>
      <c r="F3124" s="38">
        <f t="shared" si="106"/>
        <v>10</v>
      </c>
      <c r="G3124" s="22">
        <f t="shared" si="107"/>
        <v>2019</v>
      </c>
      <c r="H3124" s="22">
        <f>COUNTIF(B:B,B3124)</f>
        <v>6</v>
      </c>
      <c r="I3124" t="str">
        <f>VLOOKUP(B3124,'controle 2022'!A:D,4,0)</f>
        <v>In dienst</v>
      </c>
    </row>
    <row r="3125" spans="1:9" ht="30">
      <c r="A3125" s="45" t="s">
        <v>38</v>
      </c>
      <c r="B3125" s="27">
        <v>32245</v>
      </c>
      <c r="C3125" s="27" t="s">
        <v>3170</v>
      </c>
      <c r="D3125" s="81">
        <v>43769</v>
      </c>
      <c r="E3125" s="67" t="s">
        <v>3172</v>
      </c>
      <c r="F3125" s="38">
        <f t="shared" si="106"/>
        <v>10</v>
      </c>
      <c r="G3125" s="22">
        <f t="shared" si="107"/>
        <v>2019</v>
      </c>
      <c r="H3125" s="22">
        <f>COUNTIF(B:B,B3125)</f>
        <v>6</v>
      </c>
      <c r="I3125" t="str">
        <f>VLOOKUP(B3125,'controle 2022'!A:D,4,0)</f>
        <v>In dienst</v>
      </c>
    </row>
    <row r="3126" spans="1:9">
      <c r="A3126" s="45" t="s">
        <v>128</v>
      </c>
      <c r="B3126" s="27">
        <v>32245</v>
      </c>
      <c r="C3126" s="27" t="s">
        <v>3170</v>
      </c>
      <c r="D3126" s="81">
        <v>44173</v>
      </c>
      <c r="E3126" s="67" t="s">
        <v>3173</v>
      </c>
      <c r="F3126" s="38">
        <f t="shared" si="106"/>
        <v>12</v>
      </c>
      <c r="G3126" s="22">
        <f t="shared" si="107"/>
        <v>2020</v>
      </c>
      <c r="H3126" s="22">
        <f>COUNTIF(B:B,B3126)</f>
        <v>6</v>
      </c>
      <c r="I3126" t="str">
        <f>VLOOKUP(B3126,'controle 2022'!A:D,4,0)</f>
        <v>In dienst</v>
      </c>
    </row>
    <row r="3127" spans="1:9">
      <c r="A3127" s="45" t="s">
        <v>128</v>
      </c>
      <c r="B3127" s="27">
        <v>32245</v>
      </c>
      <c r="C3127" s="27" t="s">
        <v>3170</v>
      </c>
      <c r="D3127" s="81">
        <v>45112</v>
      </c>
      <c r="E3127" s="67" t="s">
        <v>3174</v>
      </c>
      <c r="F3127" s="38">
        <f t="shared" si="106"/>
        <v>7</v>
      </c>
      <c r="G3127" s="22">
        <f t="shared" si="107"/>
        <v>2023</v>
      </c>
      <c r="H3127" s="22">
        <f>COUNTIF(B:B,B3127)</f>
        <v>6</v>
      </c>
      <c r="I3127" t="str">
        <f>VLOOKUP(B3127,'controle 2022'!A:D,4,0)</f>
        <v>In dienst</v>
      </c>
    </row>
    <row r="3128" spans="1:9">
      <c r="A3128" s="45" t="s">
        <v>593</v>
      </c>
      <c r="B3128" s="27">
        <v>32245</v>
      </c>
      <c r="C3128" s="27" t="s">
        <v>3170</v>
      </c>
      <c r="D3128" s="81">
        <v>45531</v>
      </c>
      <c r="E3128" s="67" t="s">
        <v>3175</v>
      </c>
      <c r="F3128" s="38">
        <f t="shared" si="106"/>
        <v>8</v>
      </c>
      <c r="G3128" s="22">
        <f t="shared" si="107"/>
        <v>2024</v>
      </c>
      <c r="H3128" s="22">
        <f>COUNTIF(B:B,B3128)</f>
        <v>6</v>
      </c>
      <c r="I3128" t="str">
        <f>VLOOKUP(B3128,'controle 2022'!A:D,4,0)</f>
        <v>In dienst</v>
      </c>
    </row>
    <row r="3129" spans="1:9">
      <c r="A3129" s="45" t="s">
        <v>2586</v>
      </c>
      <c r="B3129" s="27">
        <v>32303</v>
      </c>
      <c r="C3129" s="27" t="str">
        <f>IF(ISNA(VLOOKUP(B3129,chauffeurslijst!A:B,2,0)),"",(VLOOKUP(B3129,chauffeurslijst!A:B,2,0)))</f>
        <v>De Bree Peter</v>
      </c>
      <c r="D3129" s="81">
        <v>43336</v>
      </c>
      <c r="E3129" s="66" t="s">
        <v>3176</v>
      </c>
      <c r="F3129" s="38">
        <f t="shared" si="106"/>
        <v>8</v>
      </c>
      <c r="G3129" s="22">
        <f t="shared" si="107"/>
        <v>2018</v>
      </c>
      <c r="H3129" s="22">
        <f>COUNTIF(B:B,B3129)</f>
        <v>15</v>
      </c>
      <c r="I3129" t="str">
        <f>VLOOKUP(B3129,'controle 2022'!A:D,4,0)</f>
        <v>In dienst</v>
      </c>
    </row>
    <row r="3130" spans="1:9" ht="120">
      <c r="A3130" s="45" t="s">
        <v>2898</v>
      </c>
      <c r="B3130" s="27">
        <v>32303</v>
      </c>
      <c r="C3130" s="27" t="str">
        <f>IF(ISNA(VLOOKUP(B3130,chauffeurslijst!A:B,2,0)),"",(VLOOKUP(B3130,chauffeurslijst!A:B,2,0)))</f>
        <v>De Bree Peter</v>
      </c>
      <c r="D3130" s="81">
        <v>43654</v>
      </c>
      <c r="E3130" s="38" t="s">
        <v>3177</v>
      </c>
      <c r="F3130" s="38">
        <f t="shared" si="106"/>
        <v>7</v>
      </c>
      <c r="G3130" s="22">
        <f t="shared" si="107"/>
        <v>2019</v>
      </c>
      <c r="H3130" s="22">
        <f>COUNTIF(B:B,B3130)</f>
        <v>15</v>
      </c>
      <c r="I3130" t="str">
        <f>VLOOKUP(B3130,'controle 2022'!A:D,4,0)</f>
        <v>In dienst</v>
      </c>
    </row>
    <row r="3131" spans="1:9" ht="45">
      <c r="A3131" s="45" t="s">
        <v>1421</v>
      </c>
      <c r="B3131" s="27">
        <v>32303</v>
      </c>
      <c r="C3131" s="27" t="str">
        <f>IF(ISNA(VLOOKUP(B3131,chauffeurslijst!A:B,2,0)),"",(VLOOKUP(B3131,chauffeurslijst!A:B,2,0)))</f>
        <v>De Bree Peter</v>
      </c>
      <c r="D3131" s="81">
        <v>43693</v>
      </c>
      <c r="E3131" s="38" t="s">
        <v>3178</v>
      </c>
      <c r="F3131" s="38">
        <f t="shared" si="106"/>
        <v>8</v>
      </c>
      <c r="G3131" s="22">
        <f t="shared" si="107"/>
        <v>2019</v>
      </c>
      <c r="H3131" s="22">
        <f>COUNTIF(B:B,B3131)</f>
        <v>15</v>
      </c>
      <c r="I3131" t="str">
        <f>VLOOKUP(B3131,'controle 2022'!A:D,4,0)</f>
        <v>In dienst</v>
      </c>
    </row>
    <row r="3132" spans="1:9" ht="45">
      <c r="A3132" s="45" t="s">
        <v>25</v>
      </c>
      <c r="B3132" s="27">
        <v>32303</v>
      </c>
      <c r="C3132" s="27" t="str">
        <f>IF(ISNA(VLOOKUP(B3132,chauffeurslijst!A:B,2,0)),"",(VLOOKUP(B3132,chauffeurslijst!A:B,2,0)))</f>
        <v>De Bree Peter</v>
      </c>
      <c r="D3132" s="81">
        <v>43749</v>
      </c>
      <c r="E3132" s="38" t="s">
        <v>3179</v>
      </c>
      <c r="F3132" s="38">
        <f t="shared" si="106"/>
        <v>10</v>
      </c>
      <c r="G3132" s="22">
        <f t="shared" si="107"/>
        <v>2019</v>
      </c>
      <c r="H3132" s="22">
        <f>COUNTIF(B:B,B3132)</f>
        <v>15</v>
      </c>
      <c r="I3132" t="str">
        <f>VLOOKUP(B3132,'controle 2022'!A:D,4,0)</f>
        <v>In dienst</v>
      </c>
    </row>
    <row r="3133" spans="1:9" ht="30">
      <c r="A3133" s="45" t="s">
        <v>402</v>
      </c>
      <c r="B3133" s="27">
        <v>32303</v>
      </c>
      <c r="C3133" s="27" t="str">
        <f>IF(ISNA(VLOOKUP(B3133,chauffeurslijst!A:B,2,0)),"",(VLOOKUP(B3133,chauffeurslijst!A:B,2,0)))</f>
        <v>De Bree Peter</v>
      </c>
      <c r="D3133" s="81">
        <v>43865</v>
      </c>
      <c r="E3133" s="38" t="s">
        <v>3180</v>
      </c>
      <c r="F3133" s="38">
        <f t="shared" si="106"/>
        <v>2</v>
      </c>
      <c r="G3133" s="22">
        <f t="shared" si="107"/>
        <v>2020</v>
      </c>
      <c r="H3133" s="22">
        <f>COUNTIF(B:B,B3133)</f>
        <v>15</v>
      </c>
      <c r="I3133" t="str">
        <f>VLOOKUP(B3133,'controle 2022'!A:D,4,0)</f>
        <v>In dienst</v>
      </c>
    </row>
    <row r="3134" spans="1:9" ht="75">
      <c r="A3134" s="45" t="s">
        <v>38</v>
      </c>
      <c r="B3134" s="27">
        <v>32303</v>
      </c>
      <c r="C3134" s="27" t="str">
        <f>IF(ISNA(VLOOKUP(B3134,chauffeurslijst!A:B,2,0)),"",(VLOOKUP(B3134,chauffeurslijst!A:B,2,0)))</f>
        <v>De Bree Peter</v>
      </c>
      <c r="D3134" s="81">
        <v>43907</v>
      </c>
      <c r="E3134" s="38" t="s">
        <v>3181</v>
      </c>
      <c r="F3134" s="38">
        <f t="shared" si="106"/>
        <v>3</v>
      </c>
      <c r="G3134" s="22">
        <f t="shared" si="107"/>
        <v>2020</v>
      </c>
      <c r="H3134" s="22">
        <f>COUNTIF(B:B,B3134)</f>
        <v>15</v>
      </c>
      <c r="I3134" t="str">
        <f>VLOOKUP(B3134,'controle 2022'!A:D,4,0)</f>
        <v>In dienst</v>
      </c>
    </row>
    <row r="3135" spans="1:9" ht="75">
      <c r="A3135" s="45" t="s">
        <v>451</v>
      </c>
      <c r="B3135" s="27">
        <v>32303</v>
      </c>
      <c r="C3135" s="27" t="str">
        <f>IF(ISNA(VLOOKUP(B3135,chauffeurslijst!A:B,2,0)),"",(VLOOKUP(B3135,chauffeurslijst!A:B,2,0)))</f>
        <v>De Bree Peter</v>
      </c>
      <c r="D3135" s="81">
        <v>44375</v>
      </c>
      <c r="E3135" s="38" t="s">
        <v>3182</v>
      </c>
      <c r="F3135" s="38">
        <f t="shared" si="106"/>
        <v>6</v>
      </c>
      <c r="G3135" s="22">
        <f t="shared" si="107"/>
        <v>2021</v>
      </c>
      <c r="H3135" s="22">
        <f>COUNTIF(B:B,B3135)</f>
        <v>15</v>
      </c>
      <c r="I3135" t="str">
        <f>VLOOKUP(B3135,'controle 2022'!A:D,4,0)</f>
        <v>In dienst</v>
      </c>
    </row>
    <row r="3136" spans="1:9" ht="90">
      <c r="A3136" s="45" t="s">
        <v>451</v>
      </c>
      <c r="B3136" s="27">
        <v>32303</v>
      </c>
      <c r="C3136" s="27" t="str">
        <f>IF(ISNA(VLOOKUP(B3136,chauffeurslijst!A:B,2,0)),"",(VLOOKUP(B3136,chauffeurslijst!A:B,2,0)))</f>
        <v>De Bree Peter</v>
      </c>
      <c r="D3136" s="81">
        <v>44441</v>
      </c>
      <c r="E3136" s="38" t="s">
        <v>3183</v>
      </c>
      <c r="F3136" s="38">
        <f t="shared" si="106"/>
        <v>9</v>
      </c>
      <c r="G3136" s="22">
        <f t="shared" si="107"/>
        <v>2021</v>
      </c>
      <c r="H3136" s="22">
        <f>COUNTIF(B:B,B3136)</f>
        <v>15</v>
      </c>
      <c r="I3136" t="str">
        <f>VLOOKUP(B3136,'controle 2022'!A:D,4,0)</f>
        <v>In dienst</v>
      </c>
    </row>
    <row r="3137" spans="1:9" ht="45">
      <c r="A3137" s="45" t="s">
        <v>800</v>
      </c>
      <c r="B3137" s="27">
        <v>32303</v>
      </c>
      <c r="C3137" s="27" t="str">
        <f>IF(ISNA(VLOOKUP(B3137,chauffeurslijst!A:B,2,0)),"",(VLOOKUP(B3137,chauffeurslijst!A:B,2,0)))</f>
        <v>De Bree Peter</v>
      </c>
      <c r="D3137" s="81">
        <v>44467</v>
      </c>
      <c r="E3137" s="38" t="s">
        <v>3184</v>
      </c>
      <c r="F3137" s="38">
        <f t="shared" si="106"/>
        <v>9</v>
      </c>
      <c r="G3137" s="22">
        <f t="shared" si="107"/>
        <v>2021</v>
      </c>
      <c r="H3137" s="22">
        <f>COUNTIF(B:B,B3137)</f>
        <v>15</v>
      </c>
      <c r="I3137" t="str">
        <f>VLOOKUP(B3137,'controle 2022'!A:D,4,0)</f>
        <v>In dienst</v>
      </c>
    </row>
    <row r="3138" spans="1:9" ht="60">
      <c r="A3138" s="45" t="s">
        <v>711</v>
      </c>
      <c r="B3138" s="27">
        <v>32303</v>
      </c>
      <c r="C3138" s="27" t="str">
        <f>IF(ISNA(VLOOKUP(B3138,chauffeurslijst!A:B,2,0)),"",(VLOOKUP(B3138,chauffeurslijst!A:B,2,0)))</f>
        <v>De Bree Peter</v>
      </c>
      <c r="D3138" s="81">
        <v>44634</v>
      </c>
      <c r="E3138" s="38" t="s">
        <v>3185</v>
      </c>
      <c r="F3138" s="38">
        <f t="shared" si="106"/>
        <v>3</v>
      </c>
      <c r="G3138" s="22">
        <f t="shared" si="107"/>
        <v>2022</v>
      </c>
      <c r="H3138" s="22">
        <f>COUNTIF(B:B,B3138)</f>
        <v>15</v>
      </c>
      <c r="I3138" t="str">
        <f>VLOOKUP(B3138,'controle 2022'!A:D,4,0)</f>
        <v>In dienst</v>
      </c>
    </row>
    <row r="3139" spans="1:9" ht="105">
      <c r="A3139" s="45" t="s">
        <v>711</v>
      </c>
      <c r="B3139" s="27">
        <v>32303</v>
      </c>
      <c r="C3139" s="27" t="str">
        <f>IF(ISNA(VLOOKUP(B3139,chauffeurslijst!A:B,2,0)),"",(VLOOKUP(B3139,chauffeurslijst!A:B,2,0)))</f>
        <v>De Bree Peter</v>
      </c>
      <c r="D3139" s="81">
        <v>44722</v>
      </c>
      <c r="E3139" s="38" t="s">
        <v>3186</v>
      </c>
      <c r="F3139" s="38">
        <f t="shared" si="106"/>
        <v>6</v>
      </c>
      <c r="G3139" s="22">
        <f t="shared" si="107"/>
        <v>2022</v>
      </c>
      <c r="H3139" s="22">
        <f>COUNTIF(B:B,B3139)</f>
        <v>15</v>
      </c>
      <c r="I3139" t="str">
        <f>VLOOKUP(B3139,'controle 2022'!A:D,4,0)</f>
        <v>In dienst</v>
      </c>
    </row>
    <row r="3140" spans="1:9" ht="60">
      <c r="A3140" s="45" t="s">
        <v>1269</v>
      </c>
      <c r="B3140" s="27">
        <v>32303</v>
      </c>
      <c r="C3140" s="27" t="str">
        <f>IF(ISNA(VLOOKUP(B3140,chauffeurslijst!A:B,2,0)),"",(VLOOKUP(B3140,chauffeurslijst!A:B,2,0)))</f>
        <v>De Bree Peter</v>
      </c>
      <c r="D3140" s="81">
        <v>45054</v>
      </c>
      <c r="E3140" s="38" t="s">
        <v>3187</v>
      </c>
      <c r="F3140" s="38">
        <f t="shared" si="106"/>
        <v>5</v>
      </c>
      <c r="G3140" s="22">
        <f t="shared" si="107"/>
        <v>2023</v>
      </c>
      <c r="H3140" s="22">
        <f>COUNTIF(B:B,B3140)</f>
        <v>15</v>
      </c>
      <c r="I3140" t="str">
        <f>VLOOKUP(B3140,'controle 2022'!A:D,4,0)</f>
        <v>In dienst</v>
      </c>
    </row>
    <row r="3141" spans="1:9" ht="75">
      <c r="A3141" s="45" t="s">
        <v>711</v>
      </c>
      <c r="B3141" s="27">
        <v>32303</v>
      </c>
      <c r="C3141" s="27" t="str">
        <f>IF(ISNA(VLOOKUP(B3141,chauffeurslijst!A:B,2,0)),"",(VLOOKUP(B3141,chauffeurslijst!A:B,2,0)))</f>
        <v>De Bree Peter</v>
      </c>
      <c r="D3141" s="81">
        <v>45169</v>
      </c>
      <c r="E3141" s="38" t="s">
        <v>3188</v>
      </c>
      <c r="F3141" s="38">
        <f t="shared" si="106"/>
        <v>8</v>
      </c>
      <c r="G3141" s="22">
        <f t="shared" si="107"/>
        <v>2023</v>
      </c>
      <c r="H3141" s="22">
        <f>COUNTIF(B:B,B3141)</f>
        <v>15</v>
      </c>
      <c r="I3141" t="str">
        <f>VLOOKUP(B3141,'controle 2022'!A:D,4,0)</f>
        <v>In dienst</v>
      </c>
    </row>
    <row r="3142" spans="1:9" ht="120">
      <c r="A3142" s="45" t="s">
        <v>3189</v>
      </c>
      <c r="B3142" s="27">
        <v>32303</v>
      </c>
      <c r="C3142" s="27" t="str">
        <f>IF(ISNA(VLOOKUP(B3142,chauffeurslijst!A:B,2,0)),"",(VLOOKUP(B3142,chauffeurslijst!A:B,2,0)))</f>
        <v>De Bree Peter</v>
      </c>
      <c r="D3142" s="81">
        <v>45216</v>
      </c>
      <c r="E3142" s="38" t="s">
        <v>3190</v>
      </c>
      <c r="F3142" s="38">
        <f t="shared" si="106"/>
        <v>10</v>
      </c>
      <c r="G3142" s="22">
        <f t="shared" si="107"/>
        <v>2023</v>
      </c>
      <c r="H3142" s="22">
        <f>COUNTIF(B:B,B3142)</f>
        <v>15</v>
      </c>
      <c r="I3142" t="str">
        <f>VLOOKUP(B3142,'controle 2022'!A:D,4,0)</f>
        <v>In dienst</v>
      </c>
    </row>
    <row r="3143" spans="1:9" ht="195">
      <c r="A3143" s="45" t="s">
        <v>2744</v>
      </c>
      <c r="B3143" s="27">
        <v>32303</v>
      </c>
      <c r="C3143" s="27" t="str">
        <f>IF(ISNA(VLOOKUP(B3143,chauffeurslijst!A:B,2,0)),"",(VLOOKUP(B3143,chauffeurslijst!A:B,2,0)))</f>
        <v>De Bree Peter</v>
      </c>
      <c r="D3143" s="81">
        <v>45524</v>
      </c>
      <c r="E3143" s="38" t="s">
        <v>3191</v>
      </c>
      <c r="F3143" s="38">
        <f t="shared" si="106"/>
        <v>8</v>
      </c>
      <c r="G3143" s="22">
        <f t="shared" si="107"/>
        <v>2024</v>
      </c>
      <c r="H3143" s="22">
        <f>COUNTIF(B:B,B3143)</f>
        <v>15</v>
      </c>
      <c r="I3143" t="str">
        <f>VLOOKUP(B3143,'controle 2022'!A:D,4,0)</f>
        <v>In dienst</v>
      </c>
    </row>
    <row r="3144" spans="1:9">
      <c r="A3144" s="45" t="s">
        <v>14</v>
      </c>
      <c r="B3144" s="22">
        <v>32369</v>
      </c>
      <c r="C3144" s="27" t="str">
        <f>VLOOKUP(B3144,chauffeurslijst!A:B,2,0)</f>
        <v>Vandenborre Patrick</v>
      </c>
      <c r="D3144" s="81">
        <v>43123</v>
      </c>
      <c r="E3144" s="38" t="s">
        <v>3192</v>
      </c>
      <c r="F3144" s="38">
        <f t="shared" si="106"/>
        <v>1</v>
      </c>
      <c r="G3144" s="22">
        <f t="shared" si="107"/>
        <v>2018</v>
      </c>
      <c r="H3144" s="22">
        <f>COUNTIF(B:B,B3144)</f>
        <v>6</v>
      </c>
      <c r="I3144" t="str">
        <f>VLOOKUP(B3144,'controle 2022'!A:D,4,0)</f>
        <v>In dienst</v>
      </c>
    </row>
    <row r="3145" spans="1:9">
      <c r="A3145" s="45" t="s">
        <v>3193</v>
      </c>
      <c r="B3145" s="27">
        <v>32369</v>
      </c>
      <c r="C3145" s="27" t="str">
        <f>VLOOKUP(B3145,chauffeurslijst!A:B,2,0)</f>
        <v>Vandenborre Patrick</v>
      </c>
      <c r="D3145" s="81">
        <v>43139</v>
      </c>
      <c r="E3145" s="38" t="s">
        <v>3194</v>
      </c>
      <c r="F3145" s="38">
        <f t="shared" si="106"/>
        <v>2</v>
      </c>
      <c r="G3145" s="22">
        <f t="shared" si="107"/>
        <v>2018</v>
      </c>
      <c r="H3145" s="22">
        <f>COUNTIF(B:B,B3145)</f>
        <v>6</v>
      </c>
      <c r="I3145" t="str">
        <f>VLOOKUP(B3145,'controle 2022'!A:D,4,0)</f>
        <v>In dienst</v>
      </c>
    </row>
    <row r="3146" spans="1:9">
      <c r="A3146" s="45" t="s">
        <v>2586</v>
      </c>
      <c r="B3146" s="27">
        <v>32369</v>
      </c>
      <c r="C3146" s="27" t="str">
        <f>VLOOKUP(B3146,chauffeurslijst!A:B,2,0)</f>
        <v>Vandenborre Patrick</v>
      </c>
      <c r="D3146" s="81">
        <v>43430</v>
      </c>
      <c r="E3146" s="38" t="s">
        <v>3195</v>
      </c>
      <c r="F3146" s="38">
        <f t="shared" si="106"/>
        <v>11</v>
      </c>
      <c r="G3146" s="22">
        <f t="shared" si="107"/>
        <v>2018</v>
      </c>
      <c r="H3146" s="22">
        <f>COUNTIF(B:B,B3146)</f>
        <v>6</v>
      </c>
      <c r="I3146" t="str">
        <f>VLOOKUP(B3146,'controle 2022'!A:D,4,0)</f>
        <v>In dienst</v>
      </c>
    </row>
    <row r="3147" spans="1:9">
      <c r="A3147" s="45" t="s">
        <v>23</v>
      </c>
      <c r="B3147" s="27">
        <v>32369</v>
      </c>
      <c r="C3147" s="27" t="s">
        <v>3196</v>
      </c>
      <c r="D3147" s="81">
        <v>43776</v>
      </c>
      <c r="E3147" s="38" t="s">
        <v>3197</v>
      </c>
      <c r="F3147" s="38">
        <f t="shared" ref="F3147:F3211" si="108">MONTH(D3147)</f>
        <v>11</v>
      </c>
      <c r="G3147" s="22">
        <f t="shared" ref="G3147:G3211" si="109">YEAR(D3147)</f>
        <v>2019</v>
      </c>
      <c r="H3147" s="22">
        <f>COUNTIF(B:B,B3147)</f>
        <v>6</v>
      </c>
      <c r="I3147" t="str">
        <f>VLOOKUP(B3147,'controle 2022'!A:D,4,0)</f>
        <v>In dienst</v>
      </c>
    </row>
    <row r="3148" spans="1:9" ht="45">
      <c r="A3148" s="45" t="s">
        <v>1222</v>
      </c>
      <c r="B3148" s="22">
        <v>32369</v>
      </c>
      <c r="C3148" s="27" t="s">
        <v>3196</v>
      </c>
      <c r="D3148" s="81">
        <v>43896</v>
      </c>
      <c r="E3148" s="38" t="s">
        <v>3198</v>
      </c>
      <c r="F3148" s="38">
        <f t="shared" si="108"/>
        <v>3</v>
      </c>
      <c r="G3148" s="22">
        <f t="shared" si="109"/>
        <v>2020</v>
      </c>
      <c r="H3148" s="22">
        <f>COUNTIF(B:B,B3148)</f>
        <v>6</v>
      </c>
      <c r="I3148" t="str">
        <f>VLOOKUP(B3148,'controle 2022'!A:D,4,0)</f>
        <v>In dienst</v>
      </c>
    </row>
    <row r="3149" spans="1:9" ht="30">
      <c r="A3149" s="45" t="s">
        <v>27</v>
      </c>
      <c r="B3149" s="22">
        <v>32369</v>
      </c>
      <c r="C3149" s="27" t="s">
        <v>3196</v>
      </c>
      <c r="D3149" s="81">
        <v>44069</v>
      </c>
      <c r="E3149" s="38" t="s">
        <v>3199</v>
      </c>
      <c r="F3149" s="38">
        <f t="shared" si="108"/>
        <v>8</v>
      </c>
      <c r="G3149" s="22">
        <f t="shared" si="109"/>
        <v>2020</v>
      </c>
      <c r="H3149" s="22">
        <f>COUNTIF(B:B,B3149)</f>
        <v>6</v>
      </c>
      <c r="I3149" t="str">
        <f>VLOOKUP(B3149,'controle 2022'!A:D,4,0)</f>
        <v>In dienst</v>
      </c>
    </row>
    <row r="3150" spans="1:9">
      <c r="A3150" s="45" t="s">
        <v>3193</v>
      </c>
      <c r="B3150" s="27">
        <v>32387</v>
      </c>
      <c r="C3150" s="27" t="str">
        <f>VLOOKUP(B3150,chauffeurslijst!A:B,2,0)</f>
        <v>Meersman Herman</v>
      </c>
      <c r="D3150" s="81">
        <v>43139</v>
      </c>
      <c r="E3150" s="38" t="s">
        <v>3194</v>
      </c>
      <c r="F3150" s="38">
        <f t="shared" si="108"/>
        <v>2</v>
      </c>
      <c r="G3150" s="22">
        <f t="shared" si="109"/>
        <v>2018</v>
      </c>
      <c r="H3150" s="22">
        <f>COUNTIF(B:B,B3150)</f>
        <v>2</v>
      </c>
      <c r="I3150" t="str">
        <f>VLOOKUP(B3150,'controle 2022'!A:D,4,0)</f>
        <v>In dienst</v>
      </c>
    </row>
    <row r="3151" spans="1:9">
      <c r="A3151" s="45" t="s">
        <v>2586</v>
      </c>
      <c r="B3151" s="27">
        <v>32387</v>
      </c>
      <c r="C3151" s="27" t="str">
        <f>VLOOKUP(B3151,chauffeurslijst!A:B,2,0)</f>
        <v>Meersman Herman</v>
      </c>
      <c r="D3151" s="81">
        <v>43360</v>
      </c>
      <c r="E3151" s="38" t="s">
        <v>3148</v>
      </c>
      <c r="F3151" s="38">
        <f t="shared" si="108"/>
        <v>9</v>
      </c>
      <c r="G3151" s="22">
        <f t="shared" si="109"/>
        <v>2018</v>
      </c>
      <c r="H3151" s="22">
        <f>COUNTIF(B:B,B3151)</f>
        <v>2</v>
      </c>
      <c r="I3151" t="str">
        <f>VLOOKUP(B3151,'controle 2022'!A:D,4,0)</f>
        <v>In dienst</v>
      </c>
    </row>
    <row r="3152" spans="1:9">
      <c r="A3152" s="45" t="s">
        <v>2586</v>
      </c>
      <c r="B3152" s="27">
        <v>32458</v>
      </c>
      <c r="C3152" s="27" t="s">
        <v>3200</v>
      </c>
      <c r="D3152" s="81">
        <v>43572</v>
      </c>
      <c r="E3152" s="38" t="s">
        <v>3201</v>
      </c>
      <c r="F3152" s="38">
        <f t="shared" si="108"/>
        <v>4</v>
      </c>
      <c r="G3152" s="22">
        <f t="shared" si="109"/>
        <v>2019</v>
      </c>
      <c r="H3152" s="22">
        <f>COUNTIF(B:B,B3152)</f>
        <v>2</v>
      </c>
      <c r="I3152" t="str">
        <f>VLOOKUP(B3152,'controle 2022'!A:D,4,0)</f>
        <v>In dienst</v>
      </c>
    </row>
    <row r="3153" spans="1:9">
      <c r="A3153" s="45" t="s">
        <v>1209</v>
      </c>
      <c r="B3153" s="27">
        <v>32458</v>
      </c>
      <c r="C3153" s="27" t="s">
        <v>3200</v>
      </c>
      <c r="D3153" s="81">
        <v>44278</v>
      </c>
      <c r="E3153" s="38" t="s">
        <v>1552</v>
      </c>
      <c r="F3153" s="38">
        <f t="shared" si="108"/>
        <v>3</v>
      </c>
      <c r="G3153" s="22">
        <f t="shared" si="109"/>
        <v>2021</v>
      </c>
      <c r="H3153" s="22">
        <f>COUNTIF(B:B,B3153)</f>
        <v>2</v>
      </c>
      <c r="I3153" t="str">
        <f>VLOOKUP(B3153,'controle 2022'!A:D,4,0)</f>
        <v>In dienst</v>
      </c>
    </row>
    <row r="3154" spans="1:9">
      <c r="A3154" s="45" t="s">
        <v>2586</v>
      </c>
      <c r="B3154" s="27">
        <v>32528</v>
      </c>
      <c r="C3154" s="27" t="str">
        <f>VLOOKUP(B3154,chauffeurslijst!A:B,2,0)</f>
        <v>Benjilali Abdelhak</v>
      </c>
      <c r="D3154" s="81">
        <v>43391</v>
      </c>
      <c r="E3154" s="38" t="s">
        <v>3202</v>
      </c>
      <c r="F3154" s="38">
        <f t="shared" si="108"/>
        <v>10</v>
      </c>
      <c r="G3154" s="22">
        <f t="shared" si="109"/>
        <v>2018</v>
      </c>
      <c r="H3154" s="22">
        <f>COUNTIF(B:B,B3154)</f>
        <v>1</v>
      </c>
      <c r="I3154" t="str">
        <f>VLOOKUP(B3154,'controle 2022'!A:D,4,0)</f>
        <v>In dienst</v>
      </c>
    </row>
    <row r="3155" spans="1:9">
      <c r="A3155" s="45" t="s">
        <v>2586</v>
      </c>
      <c r="B3155" s="27">
        <v>32542</v>
      </c>
      <c r="C3155" s="27" t="str">
        <f>VLOOKUP(B3155,chauffeurslijst!A:B,2,0)</f>
        <v>Vanderstock Kenny</v>
      </c>
      <c r="D3155" s="81">
        <v>43446</v>
      </c>
      <c r="E3155" s="38" t="s">
        <v>3203</v>
      </c>
      <c r="F3155" s="38">
        <f t="shared" si="108"/>
        <v>12</v>
      </c>
      <c r="G3155" s="22">
        <f t="shared" si="109"/>
        <v>2018</v>
      </c>
      <c r="H3155" s="22">
        <f>COUNTIF(B:B,B3155)</f>
        <v>2</v>
      </c>
      <c r="I3155" t="str">
        <f>VLOOKUP(B3155,'controle 2022'!A:D,4,0)</f>
        <v>In dienst</v>
      </c>
    </row>
    <row r="3156" spans="1:9" ht="45">
      <c r="A3156" s="45" t="s">
        <v>11</v>
      </c>
      <c r="B3156" s="27">
        <v>32542</v>
      </c>
      <c r="C3156" s="27" t="s">
        <v>3204</v>
      </c>
      <c r="D3156" s="81">
        <v>44323</v>
      </c>
      <c r="E3156" s="38" t="s">
        <v>3205</v>
      </c>
      <c r="F3156" s="38">
        <f t="shared" si="108"/>
        <v>5</v>
      </c>
      <c r="G3156" s="22">
        <f t="shared" si="109"/>
        <v>2021</v>
      </c>
      <c r="H3156" s="22">
        <f>COUNTIF(B:B,B3156)</f>
        <v>2</v>
      </c>
      <c r="I3156" t="str">
        <f>VLOOKUP(B3156,'controle 2022'!A:D,4,0)</f>
        <v>In dienst</v>
      </c>
    </row>
    <row r="3157" spans="1:9">
      <c r="A3157" s="45" t="s">
        <v>14</v>
      </c>
      <c r="B3157" s="27">
        <v>32611</v>
      </c>
      <c r="C3157" s="27" t="str">
        <f>VLOOKUP(B3157,chauffeurslijst!A:B,2,0)</f>
        <v>Özer Özgur</v>
      </c>
      <c r="D3157" s="81">
        <v>43186</v>
      </c>
      <c r="E3157" s="38" t="s">
        <v>3206</v>
      </c>
      <c r="F3157" s="38">
        <f t="shared" si="108"/>
        <v>3</v>
      </c>
      <c r="G3157" s="22">
        <f t="shared" si="109"/>
        <v>2018</v>
      </c>
      <c r="H3157" s="22">
        <f>COUNTIF(B:B,B3157)</f>
        <v>4</v>
      </c>
      <c r="I3157" t="str">
        <f>VLOOKUP(B3157,'controle 2022'!A:D,4,0)</f>
        <v>In dienst</v>
      </c>
    </row>
    <row r="3158" spans="1:9">
      <c r="A3158" s="45" t="s">
        <v>14</v>
      </c>
      <c r="B3158" s="27">
        <v>32611</v>
      </c>
      <c r="C3158" s="27" t="str">
        <f>VLOOKUP(B3158,chauffeurslijst!A:B,2,0)</f>
        <v>Özer Özgur</v>
      </c>
      <c r="D3158" s="81">
        <v>43187</v>
      </c>
      <c r="E3158" s="38" t="s">
        <v>3207</v>
      </c>
      <c r="F3158" s="38">
        <f t="shared" si="108"/>
        <v>3</v>
      </c>
      <c r="G3158" s="22">
        <f t="shared" si="109"/>
        <v>2018</v>
      </c>
      <c r="H3158" s="22">
        <f>COUNTIF(B:B,B3158)</f>
        <v>4</v>
      </c>
      <c r="I3158" t="str">
        <f>VLOOKUP(B3158,'controle 2022'!A:D,4,0)</f>
        <v>In dienst</v>
      </c>
    </row>
    <row r="3159" spans="1:9">
      <c r="A3159" s="45" t="s">
        <v>2586</v>
      </c>
      <c r="B3159" s="27">
        <v>32611</v>
      </c>
      <c r="C3159" s="27" t="str">
        <f>VLOOKUP(B3159,chauffeurslijst!A:B,2,0)</f>
        <v>Özer Özgur</v>
      </c>
      <c r="D3159" s="81">
        <v>43425</v>
      </c>
      <c r="E3159" s="38" t="s">
        <v>3208</v>
      </c>
      <c r="F3159" s="38">
        <f t="shared" si="108"/>
        <v>11</v>
      </c>
      <c r="G3159" s="22">
        <f t="shared" si="109"/>
        <v>2018</v>
      </c>
      <c r="H3159" s="22">
        <f>COUNTIF(B:B,B3159)</f>
        <v>4</v>
      </c>
      <c r="I3159" t="str">
        <f>VLOOKUP(B3159,'controle 2022'!A:D,4,0)</f>
        <v>In dienst</v>
      </c>
    </row>
    <row r="3160" spans="1:9">
      <c r="A3160" s="45" t="s">
        <v>226</v>
      </c>
      <c r="B3160" s="27">
        <v>32611</v>
      </c>
      <c r="C3160" s="27" t="s">
        <v>3209</v>
      </c>
      <c r="D3160" s="81">
        <v>44287</v>
      </c>
      <c r="E3160" s="38" t="s">
        <v>3210</v>
      </c>
      <c r="F3160" s="38">
        <f t="shared" si="108"/>
        <v>4</v>
      </c>
      <c r="G3160" s="22">
        <f t="shared" si="109"/>
        <v>2021</v>
      </c>
      <c r="H3160" s="22">
        <f>COUNTIF(B:B,B3160)</f>
        <v>4</v>
      </c>
      <c r="I3160" t="str">
        <f>VLOOKUP(B3160,'controle 2022'!A:D,4,0)</f>
        <v>In dienst</v>
      </c>
    </row>
    <row r="3161" spans="1:9" ht="45">
      <c r="A3161" s="45" t="s">
        <v>77</v>
      </c>
      <c r="B3161" s="27">
        <v>32620</v>
      </c>
      <c r="C3161" s="27" t="str">
        <f>VLOOKUP(B3161,chauffeurslijst!A:B,2,0)</f>
        <v>Saey Jeffrey</v>
      </c>
      <c r="D3161" s="81">
        <v>43294</v>
      </c>
      <c r="E3161" s="38" t="s">
        <v>3211</v>
      </c>
      <c r="F3161" s="38">
        <f t="shared" si="108"/>
        <v>7</v>
      </c>
      <c r="G3161" s="22">
        <f t="shared" si="109"/>
        <v>2018</v>
      </c>
      <c r="H3161" s="22">
        <f>COUNTIF(B:B,B3161)</f>
        <v>18</v>
      </c>
      <c r="I3161" t="str">
        <f>VLOOKUP(B3161,'controle 2022'!A:D,4,0)</f>
        <v>In dienst</v>
      </c>
    </row>
    <row r="3162" spans="1:9" ht="30">
      <c r="A3162" s="45" t="s">
        <v>77</v>
      </c>
      <c r="B3162" s="27">
        <v>32620</v>
      </c>
      <c r="C3162" s="27" t="str">
        <f>VLOOKUP(B3162,chauffeurslijst!A:B,2,0)</f>
        <v>Saey Jeffrey</v>
      </c>
      <c r="D3162" s="81">
        <v>43326</v>
      </c>
      <c r="E3162" s="38" t="s">
        <v>3212</v>
      </c>
      <c r="F3162" s="38">
        <f t="shared" si="108"/>
        <v>8</v>
      </c>
      <c r="G3162" s="22">
        <f t="shared" si="109"/>
        <v>2018</v>
      </c>
      <c r="H3162" s="22">
        <f>COUNTIF(B:B,B3162)</f>
        <v>18</v>
      </c>
      <c r="I3162" t="str">
        <f>VLOOKUP(B3162,'controle 2022'!A:D,4,0)</f>
        <v>In dienst</v>
      </c>
    </row>
    <row r="3163" spans="1:9">
      <c r="A3163" s="45" t="s">
        <v>77</v>
      </c>
      <c r="B3163" s="27">
        <v>32620</v>
      </c>
      <c r="C3163" s="27" t="str">
        <f>VLOOKUP(B3163,chauffeurslijst!A:B,2,0)</f>
        <v>Saey Jeffrey</v>
      </c>
      <c r="D3163" s="81">
        <v>43361</v>
      </c>
      <c r="E3163" s="38" t="s">
        <v>3213</v>
      </c>
      <c r="F3163" s="38">
        <f t="shared" si="108"/>
        <v>9</v>
      </c>
      <c r="G3163" s="22">
        <f t="shared" si="109"/>
        <v>2018</v>
      </c>
      <c r="H3163" s="22">
        <f>COUNTIF(B:B,B3163)</f>
        <v>18</v>
      </c>
      <c r="I3163" t="str">
        <f>VLOOKUP(B3163,'controle 2022'!A:D,4,0)</f>
        <v>In dienst</v>
      </c>
    </row>
    <row r="3164" spans="1:9" ht="30">
      <c r="A3164" s="45" t="s">
        <v>153</v>
      </c>
      <c r="B3164" s="27">
        <v>32620</v>
      </c>
      <c r="C3164" s="27" t="str">
        <f>VLOOKUP(B3164,chauffeurslijst!A:B,2,0)</f>
        <v>Saey Jeffrey</v>
      </c>
      <c r="D3164" s="81">
        <v>43361</v>
      </c>
      <c r="E3164" s="38" t="s">
        <v>3214</v>
      </c>
      <c r="F3164" s="38">
        <f t="shared" si="108"/>
        <v>9</v>
      </c>
      <c r="G3164" s="22">
        <f t="shared" si="109"/>
        <v>2018</v>
      </c>
      <c r="H3164" s="22">
        <f>COUNTIF(B:B,B3164)</f>
        <v>18</v>
      </c>
      <c r="I3164" t="str">
        <f>VLOOKUP(B3164,'controle 2022'!A:D,4,0)</f>
        <v>In dienst</v>
      </c>
    </row>
    <row r="3165" spans="1:9" ht="30">
      <c r="A3165" s="45" t="s">
        <v>2586</v>
      </c>
      <c r="B3165" s="27">
        <v>32620</v>
      </c>
      <c r="C3165" s="27" t="s">
        <v>3215</v>
      </c>
      <c r="D3165" s="81">
        <v>43565</v>
      </c>
      <c r="E3165" s="38" t="s">
        <v>3216</v>
      </c>
      <c r="F3165" s="38">
        <f t="shared" si="108"/>
        <v>4</v>
      </c>
      <c r="G3165" s="22">
        <f t="shared" si="109"/>
        <v>2019</v>
      </c>
      <c r="H3165" s="22">
        <f>COUNTIF(B:B,B3165)</f>
        <v>18</v>
      </c>
      <c r="I3165" t="str">
        <f>VLOOKUP(B3165,'controle 2022'!A:D,4,0)</f>
        <v>In dienst</v>
      </c>
    </row>
    <row r="3166" spans="1:9" ht="30">
      <c r="A3166" s="45" t="s">
        <v>121</v>
      </c>
      <c r="B3166" s="27">
        <v>32620</v>
      </c>
      <c r="C3166" s="27" t="s">
        <v>3215</v>
      </c>
      <c r="D3166" s="81">
        <v>44022</v>
      </c>
      <c r="E3166" s="38" t="s">
        <v>3217</v>
      </c>
      <c r="F3166" s="38">
        <f t="shared" si="108"/>
        <v>7</v>
      </c>
      <c r="G3166" s="22">
        <f t="shared" si="109"/>
        <v>2020</v>
      </c>
      <c r="H3166" s="22">
        <f>COUNTIF(B:B,B3166)</f>
        <v>18</v>
      </c>
      <c r="I3166" t="str">
        <f>VLOOKUP(B3166,'controle 2022'!A:D,4,0)</f>
        <v>In dienst</v>
      </c>
    </row>
    <row r="3167" spans="1:9" ht="30">
      <c r="A3167" s="45" t="s">
        <v>27</v>
      </c>
      <c r="B3167" s="27">
        <v>32620</v>
      </c>
      <c r="C3167" s="27" t="s">
        <v>3215</v>
      </c>
      <c r="D3167" s="81">
        <v>44040</v>
      </c>
      <c r="E3167" s="38" t="s">
        <v>3218</v>
      </c>
      <c r="F3167" s="38">
        <f t="shared" si="108"/>
        <v>7</v>
      </c>
      <c r="G3167" s="22">
        <f t="shared" si="109"/>
        <v>2020</v>
      </c>
      <c r="H3167" s="22">
        <f>COUNTIF(B:B,B3167)</f>
        <v>18</v>
      </c>
      <c r="I3167" t="str">
        <f>VLOOKUP(B3167,'controle 2022'!A:D,4,0)</f>
        <v>In dienst</v>
      </c>
    </row>
    <row r="3168" spans="1:9">
      <c r="A3168" s="45" t="s">
        <v>27</v>
      </c>
      <c r="B3168" s="27">
        <v>32620</v>
      </c>
      <c r="C3168" s="27" t="s">
        <v>3219</v>
      </c>
      <c r="D3168" s="81">
        <v>44326</v>
      </c>
      <c r="E3168" s="38" t="s">
        <v>3220</v>
      </c>
      <c r="F3168" s="38">
        <f t="shared" si="108"/>
        <v>5</v>
      </c>
      <c r="G3168" s="22">
        <f t="shared" si="109"/>
        <v>2021</v>
      </c>
      <c r="H3168" s="22">
        <f>COUNTIF(B:B,B3168)</f>
        <v>18</v>
      </c>
      <c r="I3168" t="str">
        <f>VLOOKUP(B3168,'controle 2022'!A:D,4,0)</f>
        <v>In dienst</v>
      </c>
    </row>
    <row r="3169" spans="1:9">
      <c r="A3169" s="45" t="s">
        <v>128</v>
      </c>
      <c r="B3169" s="27">
        <v>32620</v>
      </c>
      <c r="C3169" s="27" t="s">
        <v>3219</v>
      </c>
      <c r="D3169" s="81">
        <v>44439</v>
      </c>
      <c r="E3169" s="38" t="s">
        <v>3221</v>
      </c>
      <c r="F3169" s="38">
        <f t="shared" si="108"/>
        <v>8</v>
      </c>
      <c r="G3169" s="22">
        <f t="shared" si="109"/>
        <v>2021</v>
      </c>
      <c r="H3169" s="22">
        <f>COUNTIF(B:B,B3169)</f>
        <v>18</v>
      </c>
      <c r="I3169" t="str">
        <f>VLOOKUP(B3169,'controle 2022'!A:D,4,0)</f>
        <v>In dienst</v>
      </c>
    </row>
    <row r="3170" spans="1:9">
      <c r="A3170" s="45" t="s">
        <v>128</v>
      </c>
      <c r="B3170" s="27">
        <v>32620</v>
      </c>
      <c r="C3170" s="27" t="s">
        <v>3219</v>
      </c>
      <c r="D3170" s="81">
        <v>44568</v>
      </c>
      <c r="E3170" s="38" t="s">
        <v>823</v>
      </c>
      <c r="F3170" s="38">
        <f t="shared" si="108"/>
        <v>1</v>
      </c>
      <c r="G3170" s="22">
        <f t="shared" si="109"/>
        <v>2022</v>
      </c>
      <c r="H3170" s="22">
        <f>COUNTIF(B:B,B3170)</f>
        <v>18</v>
      </c>
      <c r="I3170" t="str">
        <f>VLOOKUP(B3170,'controle 2022'!A:D,4,0)</f>
        <v>In dienst</v>
      </c>
    </row>
    <row r="3171" spans="1:9" ht="30">
      <c r="A3171" s="45" t="s">
        <v>128</v>
      </c>
      <c r="B3171" s="27">
        <v>32620</v>
      </c>
      <c r="C3171" s="27" t="s">
        <v>3219</v>
      </c>
      <c r="D3171" s="81">
        <v>44897</v>
      </c>
      <c r="E3171" s="38" t="s">
        <v>3222</v>
      </c>
      <c r="F3171" s="38">
        <f t="shared" si="108"/>
        <v>12</v>
      </c>
      <c r="G3171" s="22">
        <f t="shared" si="109"/>
        <v>2022</v>
      </c>
      <c r="H3171" s="22">
        <f>COUNTIF(B:B,B3171)</f>
        <v>18</v>
      </c>
      <c r="I3171" t="str">
        <f>VLOOKUP(B3171,'controle 2022'!A:D,4,0)</f>
        <v>In dienst</v>
      </c>
    </row>
    <row r="3172" spans="1:9">
      <c r="A3172" s="45" t="s">
        <v>128</v>
      </c>
      <c r="B3172" s="27">
        <v>32620</v>
      </c>
      <c r="C3172" s="27" t="s">
        <v>3219</v>
      </c>
      <c r="D3172" s="81">
        <v>44988</v>
      </c>
      <c r="E3172" s="38" t="s">
        <v>3223</v>
      </c>
      <c r="F3172" s="38">
        <f t="shared" si="108"/>
        <v>3</v>
      </c>
      <c r="G3172" s="22">
        <f t="shared" si="109"/>
        <v>2023</v>
      </c>
      <c r="H3172" s="22">
        <f>COUNTIF(B:B,B3172)</f>
        <v>18</v>
      </c>
      <c r="I3172" t="str">
        <f>VLOOKUP(B3172,'controle 2022'!A:D,4,0)</f>
        <v>In dienst</v>
      </c>
    </row>
    <row r="3173" spans="1:9" ht="180">
      <c r="A3173" s="45" t="s">
        <v>2683</v>
      </c>
      <c r="B3173" s="27">
        <v>32620</v>
      </c>
      <c r="C3173" s="27" t="s">
        <v>3219</v>
      </c>
      <c r="D3173" s="81">
        <v>45139</v>
      </c>
      <c r="E3173" s="38" t="s">
        <v>3224</v>
      </c>
      <c r="F3173" s="38">
        <f t="shared" si="108"/>
        <v>8</v>
      </c>
      <c r="G3173" s="22">
        <f t="shared" si="109"/>
        <v>2023</v>
      </c>
      <c r="H3173" s="22">
        <f>COUNTIF(B:B,B3173)</f>
        <v>18</v>
      </c>
      <c r="I3173" t="str">
        <f>VLOOKUP(B3173,'controle 2022'!A:D,4,0)</f>
        <v>In dienst</v>
      </c>
    </row>
    <row r="3174" spans="1:9" ht="165">
      <c r="A3174" s="45" t="s">
        <v>3225</v>
      </c>
      <c r="B3174" s="27">
        <v>32620</v>
      </c>
      <c r="C3174" s="27" t="s">
        <v>3215</v>
      </c>
      <c r="D3174" s="81">
        <v>45139</v>
      </c>
      <c r="E3174" s="38" t="s">
        <v>3226</v>
      </c>
      <c r="F3174" s="38">
        <f t="shared" si="108"/>
        <v>8</v>
      </c>
      <c r="G3174" s="22">
        <f t="shared" si="109"/>
        <v>2023</v>
      </c>
      <c r="H3174" s="22">
        <f>COUNTIF(B:B,B3174)</f>
        <v>18</v>
      </c>
      <c r="I3174" t="str">
        <f>VLOOKUP(B3174,'controle 2022'!A:D,4,0)</f>
        <v>In dienst</v>
      </c>
    </row>
    <row r="3175" spans="1:9" ht="30">
      <c r="A3175" s="45" t="s">
        <v>252</v>
      </c>
      <c r="B3175" s="27">
        <v>32620</v>
      </c>
      <c r="C3175" s="27" t="s">
        <v>3219</v>
      </c>
      <c r="D3175" s="81">
        <v>45160</v>
      </c>
      <c r="E3175" s="38" t="s">
        <v>3227</v>
      </c>
      <c r="F3175" s="38">
        <f t="shared" si="108"/>
        <v>8</v>
      </c>
      <c r="G3175" s="22">
        <f t="shared" si="109"/>
        <v>2023</v>
      </c>
      <c r="H3175" s="22">
        <f>COUNTIF(B:B,B3175)</f>
        <v>18</v>
      </c>
      <c r="I3175" t="str">
        <f>VLOOKUP(B3175,'controle 2022'!A:D,4,0)</f>
        <v>In dienst</v>
      </c>
    </row>
    <row r="3176" spans="1:9">
      <c r="A3176" s="45" t="s">
        <v>593</v>
      </c>
      <c r="B3176" s="27">
        <v>32620</v>
      </c>
      <c r="C3176" s="27" t="s">
        <v>3219</v>
      </c>
      <c r="D3176" s="81">
        <v>45331</v>
      </c>
      <c r="E3176" s="38" t="s">
        <v>3228</v>
      </c>
      <c r="F3176" s="38">
        <f t="shared" si="108"/>
        <v>2</v>
      </c>
      <c r="G3176" s="22">
        <f t="shared" si="109"/>
        <v>2024</v>
      </c>
      <c r="H3176" s="22">
        <f>COUNTIF(B:B,B3176)</f>
        <v>18</v>
      </c>
      <c r="I3176" t="str">
        <f>VLOOKUP(B3176,'controle 2022'!A:D,4,0)</f>
        <v>In dienst</v>
      </c>
    </row>
    <row r="3177" spans="1:9">
      <c r="A3177" s="45" t="s">
        <v>128</v>
      </c>
      <c r="B3177" s="27">
        <v>32620</v>
      </c>
      <c r="C3177" s="27" t="s">
        <v>3219</v>
      </c>
      <c r="D3177" s="81">
        <v>45545</v>
      </c>
      <c r="E3177" s="38" t="s">
        <v>3229</v>
      </c>
      <c r="F3177" s="38">
        <f t="shared" si="108"/>
        <v>9</v>
      </c>
      <c r="G3177" s="22">
        <f t="shared" si="109"/>
        <v>2024</v>
      </c>
      <c r="H3177" s="22">
        <f>COUNTIF(B:B,B3177)</f>
        <v>18</v>
      </c>
      <c r="I3177" t="str">
        <f>VLOOKUP(B3177,'controle 2022'!A:D,4,0)</f>
        <v>In dienst</v>
      </c>
    </row>
    <row r="3178" spans="1:9">
      <c r="A3178" s="45" t="s">
        <v>128</v>
      </c>
      <c r="B3178" s="27">
        <v>32620</v>
      </c>
      <c r="C3178" s="27" t="s">
        <v>3219</v>
      </c>
      <c r="D3178" s="81">
        <v>45673</v>
      </c>
      <c r="E3178" s="38" t="s">
        <v>3230</v>
      </c>
      <c r="F3178" s="38">
        <f t="shared" si="108"/>
        <v>1</v>
      </c>
      <c r="G3178" s="22">
        <f t="shared" si="109"/>
        <v>2025</v>
      </c>
      <c r="H3178" s="22">
        <f>COUNTIF(B:B,B3178)</f>
        <v>18</v>
      </c>
      <c r="I3178" t="str">
        <f>VLOOKUP(B3178,'controle 2022'!A:D,4,0)</f>
        <v>In dienst</v>
      </c>
    </row>
    <row r="3179" spans="1:9">
      <c r="A3179" s="45" t="s">
        <v>2586</v>
      </c>
      <c r="B3179" s="22">
        <v>32951</v>
      </c>
      <c r="C3179" s="27" t="str">
        <f>VLOOKUP(B3179,chauffeurslijst!A:B,2,0)</f>
        <v>De Bruyne Sonia</v>
      </c>
      <c r="D3179" s="81">
        <v>43558</v>
      </c>
      <c r="E3179" s="38" t="s">
        <v>3231</v>
      </c>
      <c r="F3179" s="38">
        <f t="shared" si="108"/>
        <v>4</v>
      </c>
      <c r="G3179" s="22">
        <f t="shared" si="109"/>
        <v>2019</v>
      </c>
      <c r="H3179" s="22">
        <f>COUNTIF(B:B,B3179)</f>
        <v>6</v>
      </c>
      <c r="I3179" t="str">
        <f>VLOOKUP(B3179,'controle 2022'!A:D,4,0)</f>
        <v>In dienst</v>
      </c>
    </row>
    <row r="3180" spans="1:9" ht="60">
      <c r="A3180" s="45" t="s">
        <v>128</v>
      </c>
      <c r="B3180" s="22">
        <v>32951</v>
      </c>
      <c r="C3180" s="27" t="str">
        <f>VLOOKUP(B3180,chauffeurslijst!A:B,2,0)</f>
        <v>De Bruyne Sonia</v>
      </c>
      <c r="D3180" s="81">
        <v>44587</v>
      </c>
      <c r="E3180" s="38" t="s">
        <v>3232</v>
      </c>
      <c r="F3180" s="38">
        <f t="shared" si="108"/>
        <v>1</v>
      </c>
      <c r="G3180" s="22">
        <f t="shared" si="109"/>
        <v>2022</v>
      </c>
      <c r="H3180" s="22">
        <f>COUNTIF(B:B,B3180)</f>
        <v>6</v>
      </c>
      <c r="I3180" t="str">
        <f>VLOOKUP(B3180,'controle 2022'!A:D,4,0)</f>
        <v>In dienst</v>
      </c>
    </row>
    <row r="3181" spans="1:9" ht="45">
      <c r="A3181" s="45" t="s">
        <v>128</v>
      </c>
      <c r="B3181" s="22">
        <v>32951</v>
      </c>
      <c r="C3181" s="27" t="str">
        <f>VLOOKUP(B3181,chauffeurslijst!A:B,2,0)</f>
        <v>De Bruyne Sonia</v>
      </c>
      <c r="D3181" s="81">
        <v>45121</v>
      </c>
      <c r="E3181" s="38" t="s">
        <v>3233</v>
      </c>
      <c r="F3181" s="38">
        <f t="shared" si="108"/>
        <v>7</v>
      </c>
      <c r="G3181" s="22">
        <f t="shared" si="109"/>
        <v>2023</v>
      </c>
      <c r="H3181" s="22">
        <f>COUNTIF(B:B,B3181)</f>
        <v>6</v>
      </c>
      <c r="I3181" t="str">
        <f>VLOOKUP(B3181,'controle 2022'!A:D,4,0)</f>
        <v>In dienst</v>
      </c>
    </row>
    <row r="3182" spans="1:9" ht="60">
      <c r="A3182" s="45" t="s">
        <v>128</v>
      </c>
      <c r="B3182" s="22">
        <v>32951</v>
      </c>
      <c r="C3182" s="27" t="str">
        <f>VLOOKUP(B3182,chauffeurslijst!A:B,2,0)</f>
        <v>De Bruyne Sonia</v>
      </c>
      <c r="D3182" s="81">
        <v>45575</v>
      </c>
      <c r="E3182" s="38" t="s">
        <v>3234</v>
      </c>
      <c r="F3182" s="38">
        <f t="shared" si="108"/>
        <v>10</v>
      </c>
      <c r="G3182" s="22">
        <f t="shared" si="109"/>
        <v>2024</v>
      </c>
      <c r="H3182" s="22">
        <f>COUNTIF(B:B,B3182)</f>
        <v>6</v>
      </c>
      <c r="I3182" t="str">
        <f>VLOOKUP(B3182,'controle 2022'!A:D,4,0)</f>
        <v>In dienst</v>
      </c>
    </row>
    <row r="3183" spans="1:9">
      <c r="A3183" s="45" t="s">
        <v>128</v>
      </c>
      <c r="B3183" s="22">
        <v>32951</v>
      </c>
      <c r="C3183" s="27" t="str">
        <f>VLOOKUP(B3183,chauffeurslijst!A:B,2,0)</f>
        <v>De Bruyne Sonia</v>
      </c>
      <c r="D3183" s="81">
        <v>45756</v>
      </c>
      <c r="E3183" s="38" t="s">
        <v>3235</v>
      </c>
      <c r="F3183" s="38">
        <f t="shared" si="108"/>
        <v>4</v>
      </c>
      <c r="G3183" s="22">
        <f t="shared" si="109"/>
        <v>2025</v>
      </c>
    </row>
    <row r="3184" spans="1:9">
      <c r="B3184" s="22">
        <v>32951</v>
      </c>
      <c r="C3184" s="27" t="str">
        <f>VLOOKUP(B3184,chauffeurslijst!A:B,2,0)</f>
        <v>De Bruyne Sonia</v>
      </c>
      <c r="D3184" s="81">
        <v>46001</v>
      </c>
      <c r="E3184" s="38" t="s">
        <v>3236</v>
      </c>
      <c r="F3184" s="38">
        <f t="shared" si="108"/>
        <v>12</v>
      </c>
      <c r="G3184" s="22">
        <f t="shared" si="109"/>
        <v>2025</v>
      </c>
    </row>
    <row r="3185" spans="1:9">
      <c r="A3185" s="45" t="s">
        <v>2586</v>
      </c>
      <c r="B3185" s="27">
        <v>33049</v>
      </c>
      <c r="C3185" s="27" t="s">
        <v>3237</v>
      </c>
      <c r="D3185" s="81">
        <v>43559</v>
      </c>
      <c r="E3185" s="38" t="s">
        <v>3238</v>
      </c>
      <c r="F3185" s="38">
        <f t="shared" si="108"/>
        <v>4</v>
      </c>
      <c r="G3185" s="22">
        <f t="shared" si="109"/>
        <v>2019</v>
      </c>
      <c r="H3185" s="22">
        <f>COUNTIF(B:B,B3185)</f>
        <v>1</v>
      </c>
      <c r="I3185" t="str">
        <f>VLOOKUP(B3185,'controle 2022'!A:D,4,0)</f>
        <v>In dienst</v>
      </c>
    </row>
    <row r="3186" spans="1:9">
      <c r="A3186" s="45" t="s">
        <v>258</v>
      </c>
      <c r="B3186" s="27">
        <v>33085</v>
      </c>
      <c r="C3186" s="27" t="s">
        <v>3239</v>
      </c>
      <c r="D3186" s="81">
        <v>45639</v>
      </c>
      <c r="E3186" s="38" t="s">
        <v>399</v>
      </c>
      <c r="F3186" s="38">
        <f t="shared" si="108"/>
        <v>12</v>
      </c>
      <c r="G3186" s="22">
        <f t="shared" si="109"/>
        <v>2024</v>
      </c>
      <c r="H3186" s="22">
        <f>COUNTIF(B:B,B3186)</f>
        <v>1</v>
      </c>
      <c r="I3186" t="str">
        <f>VLOOKUP(B3186,'controle 2022'!A:D,4,0)</f>
        <v>Ontslagnemer</v>
      </c>
    </row>
    <row r="3187" spans="1:9" ht="30">
      <c r="A3187" s="45" t="s">
        <v>2586</v>
      </c>
      <c r="B3187" s="27">
        <v>33244</v>
      </c>
      <c r="C3187" s="27" t="s">
        <v>3240</v>
      </c>
      <c r="D3187" s="81">
        <v>43619</v>
      </c>
      <c r="E3187" s="38" t="s">
        <v>3241</v>
      </c>
      <c r="F3187" s="38">
        <f t="shared" si="108"/>
        <v>6</v>
      </c>
      <c r="G3187" s="22">
        <f t="shared" si="109"/>
        <v>2019</v>
      </c>
      <c r="H3187" s="22">
        <f>COUNTIF(B:B,B3187)</f>
        <v>7</v>
      </c>
      <c r="I3187" t="str">
        <f>VLOOKUP(B3187,'controle 2022'!A:D,4,0)</f>
        <v>In dienst</v>
      </c>
    </row>
    <row r="3188" spans="1:9" ht="30">
      <c r="A3188" s="45" t="s">
        <v>2586</v>
      </c>
      <c r="B3188" s="27">
        <v>33244</v>
      </c>
      <c r="C3188" s="27" t="s">
        <v>3240</v>
      </c>
      <c r="D3188" s="81">
        <v>43636</v>
      </c>
      <c r="E3188" s="38" t="s">
        <v>3242</v>
      </c>
      <c r="F3188" s="38">
        <f t="shared" si="108"/>
        <v>6</v>
      </c>
      <c r="G3188" s="22">
        <f t="shared" si="109"/>
        <v>2019</v>
      </c>
      <c r="H3188" s="22">
        <f>COUNTIF(B:B,B3188)</f>
        <v>7</v>
      </c>
      <c r="I3188" t="str">
        <f>VLOOKUP(B3188,'controle 2022'!A:D,4,0)</f>
        <v>In dienst</v>
      </c>
    </row>
    <row r="3189" spans="1:9" ht="45">
      <c r="A3189" s="45" t="s">
        <v>27</v>
      </c>
      <c r="B3189" s="27">
        <v>33244</v>
      </c>
      <c r="C3189" s="27" t="s">
        <v>3240</v>
      </c>
      <c r="D3189" s="81">
        <v>44088</v>
      </c>
      <c r="E3189" s="38" t="s">
        <v>3243</v>
      </c>
      <c r="F3189" s="38">
        <f t="shared" si="108"/>
        <v>9</v>
      </c>
      <c r="G3189" s="22">
        <f t="shared" si="109"/>
        <v>2020</v>
      </c>
      <c r="H3189" s="22">
        <f>COUNTIF(B:B,B3189)</f>
        <v>7</v>
      </c>
      <c r="I3189" t="str">
        <f>VLOOKUP(B3189,'controle 2022'!A:D,4,0)</f>
        <v>In dienst</v>
      </c>
    </row>
    <row r="3190" spans="1:9" ht="30">
      <c r="A3190" s="45" t="s">
        <v>3244</v>
      </c>
      <c r="B3190" s="27">
        <v>33244</v>
      </c>
      <c r="C3190" s="27" t="s">
        <v>3240</v>
      </c>
      <c r="D3190" s="81">
        <v>44089</v>
      </c>
      <c r="E3190" s="38" t="s">
        <v>3245</v>
      </c>
      <c r="F3190" s="38">
        <f t="shared" si="108"/>
        <v>9</v>
      </c>
      <c r="G3190" s="22">
        <f t="shared" si="109"/>
        <v>2020</v>
      </c>
      <c r="H3190" s="22">
        <f>COUNTIF(B:B,B3190)</f>
        <v>7</v>
      </c>
      <c r="I3190" t="str">
        <f>VLOOKUP(B3190,'controle 2022'!A:D,4,0)</f>
        <v>In dienst</v>
      </c>
    </row>
    <row r="3191" spans="1:9">
      <c r="A3191" s="45" t="s">
        <v>3246</v>
      </c>
      <c r="B3191" s="27">
        <v>33244</v>
      </c>
      <c r="C3191" s="27" t="s">
        <v>3240</v>
      </c>
      <c r="D3191" s="81">
        <v>44102</v>
      </c>
      <c r="E3191" s="38" t="s">
        <v>3247</v>
      </c>
      <c r="F3191" s="38">
        <f t="shared" si="108"/>
        <v>9</v>
      </c>
      <c r="G3191" s="22">
        <f t="shared" si="109"/>
        <v>2020</v>
      </c>
      <c r="H3191" s="22">
        <f>COUNTIF(B:B,B3191)</f>
        <v>7</v>
      </c>
      <c r="I3191" t="str">
        <f>VLOOKUP(B3191,'controle 2022'!A:D,4,0)</f>
        <v>In dienst</v>
      </c>
    </row>
    <row r="3192" spans="1:9" ht="30">
      <c r="A3192" s="45" t="s">
        <v>27</v>
      </c>
      <c r="B3192" s="27">
        <v>33244</v>
      </c>
      <c r="C3192" s="27" t="s">
        <v>3240</v>
      </c>
      <c r="D3192" s="81">
        <v>44456</v>
      </c>
      <c r="E3192" s="57" t="s">
        <v>3248</v>
      </c>
      <c r="F3192" s="38">
        <f t="shared" si="108"/>
        <v>9</v>
      </c>
      <c r="G3192" s="22">
        <f t="shared" si="109"/>
        <v>2021</v>
      </c>
      <c r="H3192" s="22">
        <f>COUNTIF(B:B,B3192)</f>
        <v>7</v>
      </c>
      <c r="I3192" t="str">
        <f>VLOOKUP(B3192,'controle 2022'!A:D,4,0)</f>
        <v>In dienst</v>
      </c>
    </row>
    <row r="3193" spans="1:9">
      <c r="A3193" s="45" t="s">
        <v>27</v>
      </c>
      <c r="B3193" s="27">
        <v>33244</v>
      </c>
      <c r="C3193" s="27" t="s">
        <v>3240</v>
      </c>
      <c r="D3193" s="81">
        <v>44679</v>
      </c>
      <c r="E3193" s="57" t="s">
        <v>1818</v>
      </c>
      <c r="F3193" s="38">
        <f t="shared" si="108"/>
        <v>4</v>
      </c>
      <c r="G3193" s="22">
        <f t="shared" si="109"/>
        <v>2022</v>
      </c>
      <c r="H3193" s="22">
        <f>COUNTIF(B:B,B3193)</f>
        <v>7</v>
      </c>
      <c r="I3193" t="str">
        <f>VLOOKUP(B3193,'controle 2022'!A:D,4,0)</f>
        <v>In dienst</v>
      </c>
    </row>
    <row r="3194" spans="1:9" ht="60">
      <c r="A3194" s="45" t="s">
        <v>29</v>
      </c>
      <c r="B3194" s="27">
        <v>33400</v>
      </c>
      <c r="C3194" s="27" t="s">
        <v>3249</v>
      </c>
      <c r="D3194" s="81">
        <v>44834</v>
      </c>
      <c r="E3194" s="38" t="s">
        <v>3250</v>
      </c>
      <c r="F3194" s="38">
        <f t="shared" si="108"/>
        <v>9</v>
      </c>
      <c r="G3194" s="22">
        <f t="shared" si="109"/>
        <v>2022</v>
      </c>
      <c r="H3194" s="22">
        <f>COUNTIF(B:B,B3194)</f>
        <v>1</v>
      </c>
      <c r="I3194" t="str">
        <f>VLOOKUP(B3194,'controle 2022'!A:D,4,0)</f>
        <v>In dienst</v>
      </c>
    </row>
    <row r="3195" spans="1:9" ht="30">
      <c r="A3195" s="45" t="s">
        <v>128</v>
      </c>
      <c r="B3195" s="27">
        <v>33450</v>
      </c>
      <c r="C3195" s="27" t="s">
        <v>3251</v>
      </c>
      <c r="D3195" s="81">
        <v>44206</v>
      </c>
      <c r="E3195" s="38" t="s">
        <v>3252</v>
      </c>
      <c r="F3195" s="38">
        <f t="shared" si="108"/>
        <v>1</v>
      </c>
      <c r="G3195" s="22">
        <f t="shared" si="109"/>
        <v>2021</v>
      </c>
      <c r="H3195" s="22">
        <f>COUNTIF(B:B,B3195)</f>
        <v>2</v>
      </c>
      <c r="I3195" t="str">
        <f>VLOOKUP(B3195,'controle 2022'!A:D,4,0)</f>
        <v>In dienst</v>
      </c>
    </row>
    <row r="3196" spans="1:9">
      <c r="A3196" s="45" t="s">
        <v>128</v>
      </c>
      <c r="B3196" s="27">
        <v>33450</v>
      </c>
      <c r="C3196" s="27" t="s">
        <v>3251</v>
      </c>
      <c r="D3196" s="81">
        <v>44852</v>
      </c>
      <c r="E3196" s="38" t="s">
        <v>394</v>
      </c>
      <c r="F3196" s="38">
        <f t="shared" si="108"/>
        <v>10</v>
      </c>
      <c r="G3196" s="22">
        <f t="shared" si="109"/>
        <v>2022</v>
      </c>
      <c r="H3196" s="22">
        <f>COUNTIF(B:B,B3196)</f>
        <v>2</v>
      </c>
      <c r="I3196" t="str">
        <f>VLOOKUP(B3196,'controle 2022'!A:D,4,0)</f>
        <v>In dienst</v>
      </c>
    </row>
    <row r="3197" spans="1:9">
      <c r="A3197" s="45" t="s">
        <v>2586</v>
      </c>
      <c r="B3197" s="27">
        <v>33488</v>
      </c>
      <c r="C3197" s="27" t="s">
        <v>3253</v>
      </c>
      <c r="D3197" s="81">
        <v>43755</v>
      </c>
      <c r="E3197" s="38" t="s">
        <v>3254</v>
      </c>
      <c r="F3197" s="38">
        <f t="shared" si="108"/>
        <v>10</v>
      </c>
      <c r="G3197" s="22">
        <f t="shared" si="109"/>
        <v>2019</v>
      </c>
      <c r="H3197" s="22">
        <f>COUNTIF(B:B,B3197)</f>
        <v>6</v>
      </c>
      <c r="I3197" t="str">
        <f>VLOOKUP(B3197,'controle 2022'!A:D,4,0)</f>
        <v>In dienst</v>
      </c>
    </row>
    <row r="3198" spans="1:9" ht="30">
      <c r="A3198" s="45" t="s">
        <v>11</v>
      </c>
      <c r="B3198" s="27">
        <v>33488</v>
      </c>
      <c r="C3198" s="27" t="s">
        <v>3253</v>
      </c>
      <c r="D3198" s="81">
        <v>44172</v>
      </c>
      <c r="E3198" s="38" t="s">
        <v>3255</v>
      </c>
      <c r="F3198" s="38">
        <f t="shared" si="108"/>
        <v>12</v>
      </c>
      <c r="G3198" s="22">
        <f t="shared" si="109"/>
        <v>2020</v>
      </c>
      <c r="H3198" s="22">
        <f>COUNTIF(B:B,B3198)</f>
        <v>6</v>
      </c>
      <c r="I3198" t="str">
        <f>VLOOKUP(B3198,'controle 2022'!A:D,4,0)</f>
        <v>In dienst</v>
      </c>
    </row>
    <row r="3199" spans="1:9" ht="45">
      <c r="A3199" s="45" t="s">
        <v>1222</v>
      </c>
      <c r="B3199" s="27">
        <v>33488</v>
      </c>
      <c r="C3199" s="27" t="s">
        <v>3253</v>
      </c>
      <c r="D3199" s="81">
        <v>44267</v>
      </c>
      <c r="E3199" s="38" t="s">
        <v>3256</v>
      </c>
      <c r="F3199" s="38">
        <f t="shared" si="108"/>
        <v>3</v>
      </c>
      <c r="G3199" s="22">
        <f t="shared" si="109"/>
        <v>2021</v>
      </c>
      <c r="H3199" s="22">
        <f>COUNTIF(B:B,B3199)</f>
        <v>6</v>
      </c>
      <c r="I3199" t="str">
        <f>VLOOKUP(B3199,'controle 2022'!A:D,4,0)</f>
        <v>In dienst</v>
      </c>
    </row>
    <row r="3200" spans="1:9">
      <c r="A3200" s="45" t="s">
        <v>121</v>
      </c>
      <c r="B3200" s="27">
        <v>33488</v>
      </c>
      <c r="C3200" s="27" t="s">
        <v>3253</v>
      </c>
      <c r="D3200" s="81">
        <v>44538</v>
      </c>
      <c r="E3200" s="38" t="s">
        <v>3257</v>
      </c>
      <c r="F3200" s="38">
        <f t="shared" si="108"/>
        <v>12</v>
      </c>
      <c r="G3200" s="22">
        <f t="shared" si="109"/>
        <v>2021</v>
      </c>
      <c r="H3200" s="22">
        <f>COUNTIF(B:B,B3200)</f>
        <v>6</v>
      </c>
      <c r="I3200" t="str">
        <f>VLOOKUP(B3200,'controle 2022'!A:D,4,0)</f>
        <v>In dienst</v>
      </c>
    </row>
    <row r="3201" spans="1:9">
      <c r="A3201" s="45" t="s">
        <v>11</v>
      </c>
      <c r="B3201" s="27">
        <v>33488</v>
      </c>
      <c r="C3201" s="27" t="s">
        <v>3253</v>
      </c>
      <c r="D3201" s="81">
        <v>45056</v>
      </c>
      <c r="E3201" s="38" t="s">
        <v>3258</v>
      </c>
      <c r="F3201" s="38">
        <f t="shared" si="108"/>
        <v>5</v>
      </c>
      <c r="G3201" s="22">
        <f t="shared" si="109"/>
        <v>2023</v>
      </c>
      <c r="H3201" s="22">
        <f>COUNTIF(B:B,B3201)</f>
        <v>6</v>
      </c>
      <c r="I3201" t="str">
        <f>VLOOKUP(B3201,'controle 2022'!A:D,4,0)</f>
        <v>In dienst</v>
      </c>
    </row>
    <row r="3202" spans="1:9">
      <c r="A3202" s="45" t="s">
        <v>11</v>
      </c>
      <c r="B3202" s="27">
        <v>33488</v>
      </c>
      <c r="C3202" s="27" t="s">
        <v>3253</v>
      </c>
      <c r="D3202" s="81">
        <v>45167</v>
      </c>
      <c r="E3202" s="38" t="s">
        <v>3259</v>
      </c>
      <c r="F3202" s="38">
        <f t="shared" si="108"/>
        <v>8</v>
      </c>
      <c r="G3202" s="22">
        <f t="shared" si="109"/>
        <v>2023</v>
      </c>
      <c r="H3202" s="22">
        <f>COUNTIF(B:B,B3202)</f>
        <v>6</v>
      </c>
      <c r="I3202" t="str">
        <f>VLOOKUP(B3202,'controle 2022'!A:D,4,0)</f>
        <v>In dienst</v>
      </c>
    </row>
    <row r="3203" spans="1:9">
      <c r="A3203" s="45" t="s">
        <v>128</v>
      </c>
      <c r="B3203" s="27">
        <v>33551</v>
      </c>
      <c r="C3203" s="27" t="s">
        <v>3260</v>
      </c>
      <c r="D3203" s="81">
        <v>45568</v>
      </c>
      <c r="E3203" s="38" t="s">
        <v>3261</v>
      </c>
      <c r="F3203" s="38">
        <f t="shared" si="108"/>
        <v>10</v>
      </c>
      <c r="G3203" s="22">
        <f t="shared" si="109"/>
        <v>2024</v>
      </c>
      <c r="H3203" s="22">
        <f>COUNTIF(B:B,B3203)</f>
        <v>3</v>
      </c>
      <c r="I3203" t="str">
        <f>VLOOKUP(B3203,'controle 2022'!A:D,4,0)</f>
        <v>Ontslagnemer</v>
      </c>
    </row>
    <row r="3204" spans="1:9">
      <c r="A3204" s="45" t="s">
        <v>128</v>
      </c>
      <c r="B3204" s="27">
        <v>33551</v>
      </c>
      <c r="C3204" s="27" t="s">
        <v>3260</v>
      </c>
      <c r="D3204" s="81">
        <v>45588</v>
      </c>
      <c r="E3204" s="38" t="s">
        <v>3262</v>
      </c>
      <c r="F3204" s="38">
        <f t="shared" si="108"/>
        <v>10</v>
      </c>
      <c r="G3204" s="22">
        <f t="shared" si="109"/>
        <v>2024</v>
      </c>
      <c r="H3204" s="22">
        <f>COUNTIF(B:B,B3204)</f>
        <v>3</v>
      </c>
      <c r="I3204" t="str">
        <f>VLOOKUP(B3204,'controle 2022'!A:D,4,0)</f>
        <v>Ontslagnemer</v>
      </c>
    </row>
    <row r="3205" spans="1:9">
      <c r="A3205" s="45" t="s">
        <v>258</v>
      </c>
      <c r="B3205" s="27">
        <v>33551</v>
      </c>
      <c r="C3205" s="27" t="s">
        <v>3260</v>
      </c>
      <c r="D3205" s="81">
        <v>45741</v>
      </c>
      <c r="E3205" s="38" t="s">
        <v>3263</v>
      </c>
      <c r="F3205" s="38">
        <f t="shared" si="108"/>
        <v>3</v>
      </c>
      <c r="G3205" s="22">
        <f t="shared" si="109"/>
        <v>2025</v>
      </c>
      <c r="H3205" s="22">
        <f>COUNTIF(B:B,B3205)</f>
        <v>3</v>
      </c>
      <c r="I3205" t="str">
        <f>VLOOKUP(B3205,'controle 2022'!A:D,4,0)</f>
        <v>Ontslagnemer</v>
      </c>
    </row>
    <row r="3206" spans="1:9">
      <c r="A3206" s="45" t="s">
        <v>2586</v>
      </c>
      <c r="B3206" s="27">
        <v>33599</v>
      </c>
      <c r="C3206" s="27" t="s">
        <v>3264</v>
      </c>
      <c r="D3206" s="81">
        <v>43749</v>
      </c>
      <c r="E3206" s="38" t="s">
        <v>3254</v>
      </c>
      <c r="F3206" s="38">
        <f t="shared" si="108"/>
        <v>10</v>
      </c>
      <c r="G3206" s="22">
        <f t="shared" si="109"/>
        <v>2019</v>
      </c>
      <c r="H3206" s="22">
        <f>COUNTIF(B:B,B3206)</f>
        <v>1</v>
      </c>
      <c r="I3206" t="str">
        <f>VLOOKUP(B3206,'controle 2022'!A:D,4,0)</f>
        <v>In dienst</v>
      </c>
    </row>
    <row r="3207" spans="1:9" ht="60">
      <c r="A3207" s="45" t="s">
        <v>27</v>
      </c>
      <c r="B3207" s="27">
        <v>33600</v>
      </c>
      <c r="C3207" s="27" t="s">
        <v>3265</v>
      </c>
      <c r="D3207" s="81">
        <v>44102</v>
      </c>
      <c r="E3207" s="38" t="s">
        <v>3266</v>
      </c>
      <c r="F3207" s="38">
        <f t="shared" si="108"/>
        <v>9</v>
      </c>
      <c r="G3207" s="22">
        <f t="shared" si="109"/>
        <v>2020</v>
      </c>
      <c r="H3207" s="22">
        <f>COUNTIF(B:B,B3207)</f>
        <v>3</v>
      </c>
      <c r="I3207" t="str">
        <f>VLOOKUP(B3207,'controle 2022'!A:D,4,0)</f>
        <v>In dienst</v>
      </c>
    </row>
    <row r="3208" spans="1:9">
      <c r="A3208" s="45" t="s">
        <v>27</v>
      </c>
      <c r="B3208" s="27">
        <v>33600</v>
      </c>
      <c r="C3208" s="27" t="s">
        <v>3265</v>
      </c>
      <c r="D3208" s="81">
        <v>45569</v>
      </c>
      <c r="E3208" s="38" t="s">
        <v>3267</v>
      </c>
      <c r="F3208" s="38">
        <f t="shared" si="108"/>
        <v>10</v>
      </c>
      <c r="G3208" s="22">
        <f t="shared" si="109"/>
        <v>2024</v>
      </c>
      <c r="H3208" s="22">
        <f>COUNTIF(B:B,B3208)</f>
        <v>3</v>
      </c>
      <c r="I3208" t="str">
        <f>VLOOKUP(B3208,'controle 2022'!A:D,4,0)</f>
        <v>In dienst</v>
      </c>
    </row>
    <row r="3209" spans="1:9">
      <c r="A3209" s="45" t="s">
        <v>3268</v>
      </c>
      <c r="B3209" s="27">
        <v>33600</v>
      </c>
      <c r="C3209" s="27" t="s">
        <v>3265</v>
      </c>
      <c r="D3209" s="81">
        <v>45663</v>
      </c>
      <c r="E3209" s="38" t="s">
        <v>3269</v>
      </c>
      <c r="F3209" s="38">
        <f t="shared" si="108"/>
        <v>1</v>
      </c>
      <c r="G3209" s="22">
        <f t="shared" si="109"/>
        <v>2025</v>
      </c>
      <c r="H3209" s="22">
        <f>COUNTIF(B:B,B3209)</f>
        <v>3</v>
      </c>
      <c r="I3209" t="str">
        <f>VLOOKUP(B3209,'controle 2022'!A:D,4,0)</f>
        <v>In dienst</v>
      </c>
    </row>
    <row r="3210" spans="1:9">
      <c r="A3210" s="45" t="s">
        <v>2586</v>
      </c>
      <c r="B3210" s="27">
        <v>33639</v>
      </c>
      <c r="C3210" s="27" t="s">
        <v>3270</v>
      </c>
      <c r="D3210" s="81">
        <v>43845</v>
      </c>
      <c r="E3210" s="38" t="s">
        <v>3271</v>
      </c>
      <c r="F3210" s="38">
        <f t="shared" si="108"/>
        <v>1</v>
      </c>
      <c r="G3210" s="22">
        <f t="shared" si="109"/>
        <v>2020</v>
      </c>
      <c r="H3210" s="22">
        <f>COUNTIF(B:B,B3210)</f>
        <v>4</v>
      </c>
      <c r="I3210" t="str">
        <f>VLOOKUP(B3210,'controle 2022'!A:D,4,0)</f>
        <v>In dienst</v>
      </c>
    </row>
    <row r="3211" spans="1:9" ht="30">
      <c r="A3211" s="45" t="s">
        <v>14</v>
      </c>
      <c r="B3211" s="27">
        <v>33639</v>
      </c>
      <c r="C3211" s="27" t="s">
        <v>3270</v>
      </c>
      <c r="D3211" s="81">
        <v>44027</v>
      </c>
      <c r="E3211" s="38" t="s">
        <v>3272</v>
      </c>
      <c r="F3211" s="38">
        <f t="shared" si="108"/>
        <v>7</v>
      </c>
      <c r="G3211" s="22">
        <f t="shared" si="109"/>
        <v>2020</v>
      </c>
      <c r="H3211" s="22">
        <f>COUNTIF(B:B,B3211)</f>
        <v>4</v>
      </c>
      <c r="I3211" t="str">
        <f>VLOOKUP(B3211,'controle 2022'!A:D,4,0)</f>
        <v>In dienst</v>
      </c>
    </row>
    <row r="3212" spans="1:9" ht="120">
      <c r="A3212" s="45" t="s">
        <v>3273</v>
      </c>
      <c r="B3212" s="27">
        <v>33639</v>
      </c>
      <c r="C3212" s="27" t="s">
        <v>3270</v>
      </c>
      <c r="D3212" s="81">
        <v>44120</v>
      </c>
      <c r="E3212" s="38" t="s">
        <v>3274</v>
      </c>
      <c r="F3212" s="38">
        <f t="shared" ref="F3212:F3220" si="110">MONTH(D3212)</f>
        <v>10</v>
      </c>
      <c r="G3212" s="22">
        <f t="shared" ref="G3212:G3220" si="111">YEAR(D3212)</f>
        <v>2020</v>
      </c>
      <c r="H3212" s="22">
        <f>COUNTIF(B:B,B3212)</f>
        <v>4</v>
      </c>
      <c r="I3212" t="str">
        <f>VLOOKUP(B3212,'controle 2022'!A:D,4,0)</f>
        <v>In dienst</v>
      </c>
    </row>
    <row r="3213" spans="1:9" ht="45">
      <c r="A3213" s="45" t="s">
        <v>3275</v>
      </c>
      <c r="B3213" s="27">
        <v>33639</v>
      </c>
      <c r="C3213" s="27" t="s">
        <v>3270</v>
      </c>
      <c r="D3213" s="81">
        <v>45698</v>
      </c>
      <c r="E3213" s="38" t="s">
        <v>3276</v>
      </c>
      <c r="F3213" s="38">
        <f t="shared" si="110"/>
        <v>2</v>
      </c>
      <c r="G3213" s="22">
        <f t="shared" si="111"/>
        <v>2025</v>
      </c>
      <c r="H3213" s="22">
        <f>COUNTIF(B:B,B3213)</f>
        <v>4</v>
      </c>
      <c r="I3213" t="str">
        <f>VLOOKUP(B3213,'controle 2022'!A:D,4,0)</f>
        <v>In dienst</v>
      </c>
    </row>
    <row r="3214" spans="1:9" ht="30">
      <c r="A3214" s="45" t="s">
        <v>226</v>
      </c>
      <c r="B3214" s="27">
        <v>33698</v>
      </c>
      <c r="C3214" s="27" t="s">
        <v>3277</v>
      </c>
      <c r="D3214" s="81">
        <v>43602</v>
      </c>
      <c r="E3214" s="38" t="s">
        <v>3278</v>
      </c>
      <c r="F3214" s="38">
        <f t="shared" si="110"/>
        <v>5</v>
      </c>
      <c r="G3214" s="22">
        <f t="shared" si="111"/>
        <v>2019</v>
      </c>
      <c r="H3214" s="22">
        <f>COUNTIF(B:B,B3214)</f>
        <v>3</v>
      </c>
      <c r="I3214" t="str">
        <f>VLOOKUP(B3214,'controle 2022'!A:D,4,0)</f>
        <v>In dienst</v>
      </c>
    </row>
    <row r="3215" spans="1:9" ht="30">
      <c r="A3215" s="45" t="s">
        <v>226</v>
      </c>
      <c r="B3215" s="27">
        <v>33698</v>
      </c>
      <c r="C3215" s="27" t="s">
        <v>3277</v>
      </c>
      <c r="D3215" s="81">
        <v>43762</v>
      </c>
      <c r="E3215" s="38" t="s">
        <v>3279</v>
      </c>
      <c r="F3215" s="38">
        <f t="shared" si="110"/>
        <v>10</v>
      </c>
      <c r="G3215" s="22">
        <f t="shared" si="111"/>
        <v>2019</v>
      </c>
      <c r="H3215" s="22">
        <f>COUNTIF(B:B,B3215)</f>
        <v>3</v>
      </c>
      <c r="I3215" t="str">
        <f>VLOOKUP(B3215,'controle 2022'!A:D,4,0)</f>
        <v>In dienst</v>
      </c>
    </row>
    <row r="3216" spans="1:9">
      <c r="A3216" s="45" t="s">
        <v>128</v>
      </c>
      <c r="B3216" s="27">
        <v>33698</v>
      </c>
      <c r="C3216" s="27" t="s">
        <v>3277</v>
      </c>
      <c r="D3216" s="81">
        <v>44627</v>
      </c>
      <c r="E3216" s="38" t="s">
        <v>3280</v>
      </c>
      <c r="F3216" s="38">
        <f t="shared" si="110"/>
        <v>3</v>
      </c>
      <c r="G3216" s="22">
        <f t="shared" si="111"/>
        <v>2022</v>
      </c>
      <c r="H3216" s="22">
        <f>COUNTIF(B:B,B3216)</f>
        <v>3</v>
      </c>
      <c r="I3216" t="str">
        <f>VLOOKUP(B3216,'controle 2022'!A:D,4,0)</f>
        <v>In dienst</v>
      </c>
    </row>
    <row r="3217" spans="1:9" ht="30">
      <c r="A3217" s="45" t="s">
        <v>226</v>
      </c>
      <c r="B3217" s="27">
        <v>33757</v>
      </c>
      <c r="C3217" s="27" t="s">
        <v>3281</v>
      </c>
      <c r="D3217" s="81">
        <v>43762</v>
      </c>
      <c r="E3217" s="38" t="s">
        <v>3282</v>
      </c>
      <c r="F3217" s="38">
        <f t="shared" si="110"/>
        <v>10</v>
      </c>
      <c r="G3217" s="22">
        <f t="shared" si="111"/>
        <v>2019</v>
      </c>
      <c r="H3217" s="22">
        <f>COUNTIF(B:B,B3217)</f>
        <v>3</v>
      </c>
      <c r="I3217" t="str">
        <f>VLOOKUP(B3217,'controle 2022'!A:D,4,0)</f>
        <v>In dienst</v>
      </c>
    </row>
    <row r="3218" spans="1:9" ht="30">
      <c r="A3218" s="45" t="s">
        <v>128</v>
      </c>
      <c r="B3218" s="27">
        <v>33757</v>
      </c>
      <c r="C3218" s="27" t="s">
        <v>3281</v>
      </c>
      <c r="D3218" s="81">
        <v>44796</v>
      </c>
      <c r="E3218" s="38" t="s">
        <v>3283</v>
      </c>
      <c r="F3218" s="38">
        <f t="shared" si="110"/>
        <v>8</v>
      </c>
      <c r="G3218" s="22">
        <f t="shared" si="111"/>
        <v>2022</v>
      </c>
      <c r="H3218" s="22">
        <f>COUNTIF(B:B,B3218)</f>
        <v>3</v>
      </c>
      <c r="I3218" t="str">
        <f>VLOOKUP(B3218,'controle 2022'!A:D,4,0)</f>
        <v>In dienst</v>
      </c>
    </row>
    <row r="3219" spans="1:9">
      <c r="A3219" s="45" t="s">
        <v>128</v>
      </c>
      <c r="B3219" s="27">
        <v>33757</v>
      </c>
      <c r="C3219" s="27" t="s">
        <v>3281</v>
      </c>
      <c r="D3219" s="81">
        <v>45009</v>
      </c>
      <c r="E3219" s="38" t="s">
        <v>958</v>
      </c>
      <c r="F3219" s="38">
        <f t="shared" si="110"/>
        <v>3</v>
      </c>
      <c r="G3219" s="22">
        <f t="shared" si="111"/>
        <v>2023</v>
      </c>
      <c r="H3219" s="22">
        <f>COUNTIF(B:B,B3219)</f>
        <v>3</v>
      </c>
      <c r="I3219" t="str">
        <f>VLOOKUP(B3219,'controle 2022'!A:D,4,0)</f>
        <v>In dienst</v>
      </c>
    </row>
    <row r="3220" spans="1:9">
      <c r="A3220" s="45" t="s">
        <v>3284</v>
      </c>
      <c r="B3220" s="27">
        <v>33965</v>
      </c>
      <c r="C3220" s="27" t="s">
        <v>3285</v>
      </c>
      <c r="D3220" s="81">
        <v>45642</v>
      </c>
      <c r="E3220" s="38" t="s">
        <v>399</v>
      </c>
      <c r="F3220" s="38">
        <f t="shared" si="110"/>
        <v>12</v>
      </c>
      <c r="G3220" s="22">
        <f t="shared" si="111"/>
        <v>2024</v>
      </c>
      <c r="H3220" s="22">
        <f>COUNTIF(B:B,B3220)</f>
        <v>2</v>
      </c>
      <c r="I3220" t="str">
        <f>VLOOKUP(B3220,'controle 2022'!A:D,4,0)</f>
        <v>Mutatie</v>
      </c>
    </row>
    <row r="3221" spans="1:9">
      <c r="A3221" s="45" t="s">
        <v>3169</v>
      </c>
      <c r="B3221" s="27">
        <v>33965</v>
      </c>
      <c r="C3221" s="27" t="s">
        <v>3285</v>
      </c>
      <c r="D3221" s="81">
        <v>45950</v>
      </c>
      <c r="E3221" s="38" t="s">
        <v>3286</v>
      </c>
      <c r="F3221" s="38">
        <v>10</v>
      </c>
      <c r="G3221" s="22">
        <v>2025</v>
      </c>
      <c r="I3221" t="s">
        <v>3169</v>
      </c>
    </row>
    <row r="3222" spans="1:9">
      <c r="A3222" s="45" t="s">
        <v>11</v>
      </c>
      <c r="B3222" s="27">
        <v>33982</v>
      </c>
      <c r="C3222" s="27" t="s">
        <v>3287</v>
      </c>
      <c r="D3222" s="81">
        <v>43979</v>
      </c>
      <c r="E3222" s="38" t="s">
        <v>3288</v>
      </c>
      <c r="F3222" s="38">
        <f t="shared" ref="F3222:F3285" si="112">MONTH(D3222)</f>
        <v>5</v>
      </c>
      <c r="G3222" s="22">
        <f t="shared" ref="G3222:G3285" si="113">YEAR(D3222)</f>
        <v>2020</v>
      </c>
      <c r="H3222" s="22">
        <f>COUNTIF(B:B,B3222)</f>
        <v>15</v>
      </c>
      <c r="I3222" t="str">
        <f>VLOOKUP(B3222,'controle 2022'!A:D,4,0)</f>
        <v>In dienst</v>
      </c>
    </row>
    <row r="3223" spans="1:9" ht="30">
      <c r="A3223" s="45" t="s">
        <v>2586</v>
      </c>
      <c r="B3223" s="27">
        <v>33982</v>
      </c>
      <c r="C3223" s="27" t="s">
        <v>3287</v>
      </c>
      <c r="D3223" s="81">
        <v>44007</v>
      </c>
      <c r="E3223" s="38" t="s">
        <v>3289</v>
      </c>
      <c r="F3223" s="38">
        <f t="shared" si="112"/>
        <v>6</v>
      </c>
      <c r="G3223" s="22">
        <f t="shared" si="113"/>
        <v>2020</v>
      </c>
      <c r="H3223" s="22">
        <f>COUNTIF(B:B,B3223)</f>
        <v>15</v>
      </c>
      <c r="I3223" t="str">
        <f>VLOOKUP(B3223,'controle 2022'!A:D,4,0)</f>
        <v>In dienst</v>
      </c>
    </row>
    <row r="3224" spans="1:9">
      <c r="A3224" s="45" t="s">
        <v>121</v>
      </c>
      <c r="B3224" s="27">
        <v>33982</v>
      </c>
      <c r="C3224" s="27" t="s">
        <v>3287</v>
      </c>
      <c r="D3224" s="81">
        <v>44027</v>
      </c>
      <c r="E3224" s="38" t="s">
        <v>3290</v>
      </c>
      <c r="F3224" s="38">
        <f t="shared" si="112"/>
        <v>7</v>
      </c>
      <c r="G3224" s="22">
        <f t="shared" si="113"/>
        <v>2020</v>
      </c>
      <c r="H3224" s="22">
        <f>COUNTIF(B:B,B3224)</f>
        <v>15</v>
      </c>
      <c r="I3224" t="str">
        <f>VLOOKUP(B3224,'controle 2022'!A:D,4,0)</f>
        <v>In dienst</v>
      </c>
    </row>
    <row r="3225" spans="1:9">
      <c r="A3225" s="45" t="s">
        <v>121</v>
      </c>
      <c r="B3225" s="27">
        <v>33982</v>
      </c>
      <c r="C3225" s="27" t="s">
        <v>3287</v>
      </c>
      <c r="D3225" s="81">
        <v>44081</v>
      </c>
      <c r="E3225" s="38" t="s">
        <v>3291</v>
      </c>
      <c r="F3225" s="38">
        <f t="shared" si="112"/>
        <v>9</v>
      </c>
      <c r="G3225" s="22">
        <f t="shared" si="113"/>
        <v>2020</v>
      </c>
      <c r="H3225" s="22">
        <f>COUNTIF(B:B,B3225)</f>
        <v>15</v>
      </c>
      <c r="I3225" t="str">
        <f>VLOOKUP(B3225,'controle 2022'!A:D,4,0)</f>
        <v>In dienst</v>
      </c>
    </row>
    <row r="3226" spans="1:9" ht="30">
      <c r="A3226" s="45" t="s">
        <v>128</v>
      </c>
      <c r="B3226" s="27">
        <v>33982</v>
      </c>
      <c r="C3226" s="27" t="s">
        <v>3287</v>
      </c>
      <c r="D3226" s="81">
        <v>44179</v>
      </c>
      <c r="E3226" s="38" t="s">
        <v>3292</v>
      </c>
      <c r="F3226" s="38">
        <f t="shared" si="112"/>
        <v>12</v>
      </c>
      <c r="G3226" s="22">
        <f t="shared" si="113"/>
        <v>2020</v>
      </c>
      <c r="H3226" s="22">
        <f>COUNTIF(B:B,B3226)</f>
        <v>15</v>
      </c>
      <c r="I3226" t="str">
        <f>VLOOKUP(B3226,'controle 2022'!A:D,4,0)</f>
        <v>In dienst</v>
      </c>
    </row>
    <row r="3227" spans="1:9" ht="45">
      <c r="A3227" s="45" t="s">
        <v>128</v>
      </c>
      <c r="B3227" s="27">
        <v>33982</v>
      </c>
      <c r="C3227" s="27" t="s">
        <v>3287</v>
      </c>
      <c r="D3227" s="81">
        <v>44362</v>
      </c>
      <c r="E3227" s="38" t="s">
        <v>3293</v>
      </c>
      <c r="F3227" s="38">
        <f t="shared" si="112"/>
        <v>6</v>
      </c>
      <c r="G3227" s="22">
        <f t="shared" si="113"/>
        <v>2021</v>
      </c>
      <c r="H3227" s="22">
        <f>COUNTIF(B:B,B3227)</f>
        <v>15</v>
      </c>
      <c r="I3227" t="str">
        <f>VLOOKUP(B3227,'controle 2022'!A:D,4,0)</f>
        <v>In dienst</v>
      </c>
    </row>
    <row r="3228" spans="1:9" ht="30">
      <c r="A3228" s="45" t="s">
        <v>128</v>
      </c>
      <c r="B3228" s="27">
        <v>33982</v>
      </c>
      <c r="C3228" s="27" t="s">
        <v>3287</v>
      </c>
      <c r="D3228" s="81">
        <v>44609</v>
      </c>
      <c r="E3228" s="38" t="s">
        <v>3294</v>
      </c>
      <c r="F3228" s="38">
        <f t="shared" si="112"/>
        <v>2</v>
      </c>
      <c r="G3228" s="22">
        <f t="shared" si="113"/>
        <v>2022</v>
      </c>
      <c r="H3228" s="22">
        <f>COUNTIF(B:B,B3228)</f>
        <v>15</v>
      </c>
      <c r="I3228" t="str">
        <f>VLOOKUP(B3228,'controle 2022'!A:D,4,0)</f>
        <v>In dienst</v>
      </c>
    </row>
    <row r="3229" spans="1:9" ht="30">
      <c r="A3229" s="45" t="s">
        <v>128</v>
      </c>
      <c r="B3229" s="27">
        <v>33982</v>
      </c>
      <c r="C3229" s="27" t="s">
        <v>3287</v>
      </c>
      <c r="D3229" s="81">
        <v>44676</v>
      </c>
      <c r="E3229" s="38" t="s">
        <v>3295</v>
      </c>
      <c r="F3229" s="38">
        <f t="shared" si="112"/>
        <v>4</v>
      </c>
      <c r="G3229" s="22">
        <f t="shared" si="113"/>
        <v>2022</v>
      </c>
      <c r="H3229" s="22">
        <f>COUNTIF(B:B,B3229)</f>
        <v>15</v>
      </c>
      <c r="I3229" t="str">
        <f>VLOOKUP(B3229,'controle 2022'!A:D,4,0)</f>
        <v>In dienst</v>
      </c>
    </row>
    <row r="3230" spans="1:9">
      <c r="A3230" s="45" t="s">
        <v>128</v>
      </c>
      <c r="B3230" s="27">
        <v>33982</v>
      </c>
      <c r="C3230" s="27" t="s">
        <v>3287</v>
      </c>
      <c r="D3230" s="81">
        <v>44676</v>
      </c>
      <c r="E3230" s="38" t="s">
        <v>3296</v>
      </c>
      <c r="F3230" s="38">
        <f t="shared" si="112"/>
        <v>4</v>
      </c>
      <c r="G3230" s="22">
        <f t="shared" si="113"/>
        <v>2022</v>
      </c>
      <c r="H3230" s="22">
        <f>COUNTIF(B:B,B3230)</f>
        <v>15</v>
      </c>
      <c r="I3230" t="str">
        <f>VLOOKUP(B3230,'controle 2022'!A:D,4,0)</f>
        <v>In dienst</v>
      </c>
    </row>
    <row r="3231" spans="1:9">
      <c r="A3231" s="45" t="s">
        <v>512</v>
      </c>
      <c r="B3231" s="27">
        <v>33982</v>
      </c>
      <c r="C3231" s="27" t="s">
        <v>3287</v>
      </c>
      <c r="D3231" s="81">
        <v>44859</v>
      </c>
      <c r="E3231" s="38" t="s">
        <v>3297</v>
      </c>
      <c r="F3231" s="38">
        <f t="shared" si="112"/>
        <v>10</v>
      </c>
      <c r="G3231" s="22">
        <f t="shared" si="113"/>
        <v>2022</v>
      </c>
      <c r="H3231" s="22">
        <f>COUNTIF(B:B,B3231)</f>
        <v>15</v>
      </c>
      <c r="I3231" t="str">
        <f>VLOOKUP(B3231,'controle 2022'!A:D,4,0)</f>
        <v>In dienst</v>
      </c>
    </row>
    <row r="3232" spans="1:9" ht="30">
      <c r="A3232" s="45" t="s">
        <v>128</v>
      </c>
      <c r="B3232" s="27">
        <v>33982</v>
      </c>
      <c r="C3232" s="27" t="s">
        <v>3287</v>
      </c>
      <c r="D3232" s="81">
        <v>44910</v>
      </c>
      <c r="E3232" s="38" t="s">
        <v>3298</v>
      </c>
      <c r="F3232" s="38">
        <f t="shared" si="112"/>
        <v>12</v>
      </c>
      <c r="G3232" s="22">
        <f t="shared" si="113"/>
        <v>2022</v>
      </c>
      <c r="H3232" s="22">
        <f>COUNTIF(B:B,B3232)</f>
        <v>15</v>
      </c>
      <c r="I3232" t="str">
        <f>VLOOKUP(B3232,'controle 2022'!A:D,4,0)</f>
        <v>In dienst</v>
      </c>
    </row>
    <row r="3233" spans="1:9">
      <c r="A3233" s="45" t="s">
        <v>128</v>
      </c>
      <c r="B3233" s="27">
        <v>33982</v>
      </c>
      <c r="C3233" s="27" t="s">
        <v>3287</v>
      </c>
      <c r="D3233" s="81">
        <v>44963</v>
      </c>
      <c r="E3233" s="38" t="s">
        <v>3299</v>
      </c>
      <c r="F3233" s="38">
        <f t="shared" si="112"/>
        <v>2</v>
      </c>
      <c r="G3233" s="22">
        <f t="shared" si="113"/>
        <v>2023</v>
      </c>
      <c r="H3233" s="22">
        <f>COUNTIF(B:B,B3233)</f>
        <v>15</v>
      </c>
      <c r="I3233" t="str">
        <f>VLOOKUP(B3233,'controle 2022'!A:D,4,0)</f>
        <v>In dienst</v>
      </c>
    </row>
    <row r="3234" spans="1:9" ht="30">
      <c r="A3234" s="45" t="s">
        <v>128</v>
      </c>
      <c r="B3234" s="27">
        <v>33982</v>
      </c>
      <c r="C3234" s="27" t="s">
        <v>3287</v>
      </c>
      <c r="D3234" s="81">
        <v>45518</v>
      </c>
      <c r="E3234" s="38" t="s">
        <v>3300</v>
      </c>
      <c r="F3234" s="38">
        <f t="shared" si="112"/>
        <v>8</v>
      </c>
      <c r="G3234" s="22">
        <f t="shared" si="113"/>
        <v>2024</v>
      </c>
      <c r="H3234" s="22">
        <f>COUNTIF(B:B,B3234)</f>
        <v>15</v>
      </c>
      <c r="I3234" t="str">
        <f>VLOOKUP(B3234,'controle 2022'!A:D,4,0)</f>
        <v>In dienst</v>
      </c>
    </row>
    <row r="3235" spans="1:9" ht="30">
      <c r="A3235" s="45" t="s">
        <v>3301</v>
      </c>
      <c r="B3235" s="27">
        <v>33982</v>
      </c>
      <c r="C3235" s="27" t="s">
        <v>3287</v>
      </c>
      <c r="D3235" s="81">
        <v>45853</v>
      </c>
      <c r="E3235" s="38" t="s">
        <v>3302</v>
      </c>
      <c r="F3235" s="38">
        <f t="shared" si="112"/>
        <v>7</v>
      </c>
      <c r="G3235" s="22">
        <f t="shared" si="113"/>
        <v>2025</v>
      </c>
      <c r="H3235" s="22">
        <f>COUNTIF(B:B,B3235)</f>
        <v>15</v>
      </c>
      <c r="I3235" t="str">
        <f>VLOOKUP(B3235,'controle 2022'!A:D,4,0)</f>
        <v>In dienst</v>
      </c>
    </row>
    <row r="3236" spans="1:9" ht="30">
      <c r="A3236" s="45" t="s">
        <v>128</v>
      </c>
      <c r="B3236" s="27">
        <v>33982</v>
      </c>
      <c r="C3236" s="27" t="s">
        <v>3287</v>
      </c>
      <c r="D3236" s="81">
        <v>45855</v>
      </c>
      <c r="E3236" s="38" t="s">
        <v>3303</v>
      </c>
      <c r="F3236" s="38">
        <f t="shared" si="112"/>
        <v>7</v>
      </c>
      <c r="G3236" s="22">
        <f t="shared" si="113"/>
        <v>2025</v>
      </c>
      <c r="H3236" s="22">
        <f>COUNTIF(B:B,B3236)</f>
        <v>15</v>
      </c>
      <c r="I3236" t="str">
        <f>VLOOKUP(B3236,'controle 2022'!A:D,4,0)</f>
        <v>In dienst</v>
      </c>
    </row>
    <row r="3237" spans="1:9" ht="75">
      <c r="A3237" s="45" t="s">
        <v>1421</v>
      </c>
      <c r="B3237" s="27">
        <v>33986</v>
      </c>
      <c r="C3237" s="27" t="s">
        <v>3304</v>
      </c>
      <c r="D3237" s="81">
        <v>43703</v>
      </c>
      <c r="E3237" s="38" t="s">
        <v>3305</v>
      </c>
      <c r="F3237" s="38">
        <f t="shared" si="112"/>
        <v>8</v>
      </c>
      <c r="G3237" s="22">
        <f t="shared" si="113"/>
        <v>2019</v>
      </c>
      <c r="H3237" s="22">
        <f>COUNTIF(B:B,B3237)</f>
        <v>2</v>
      </c>
      <c r="I3237" t="str">
        <f>VLOOKUP(B3237,'controle 2022'!A:D,4,0)</f>
        <v>In dienst</v>
      </c>
    </row>
    <row r="3238" spans="1:9" ht="45">
      <c r="A3238" s="45" t="s">
        <v>128</v>
      </c>
      <c r="B3238" s="27">
        <v>33986</v>
      </c>
      <c r="C3238" s="27" t="s">
        <v>3304</v>
      </c>
      <c r="D3238" s="81">
        <v>44368</v>
      </c>
      <c r="E3238" s="38" t="s">
        <v>3306</v>
      </c>
      <c r="F3238" s="38">
        <f t="shared" si="112"/>
        <v>6</v>
      </c>
      <c r="G3238" s="22">
        <f t="shared" si="113"/>
        <v>2021</v>
      </c>
      <c r="H3238" s="22">
        <f>COUNTIF(B:B,B3238)</f>
        <v>2</v>
      </c>
      <c r="I3238" t="str">
        <f>VLOOKUP(B3238,'controle 2022'!A:D,4,0)</f>
        <v>In dienst</v>
      </c>
    </row>
    <row r="3239" spans="1:9" ht="60">
      <c r="A3239" s="45" t="s">
        <v>29</v>
      </c>
      <c r="B3239" s="27">
        <v>34019</v>
      </c>
      <c r="C3239" s="27" t="s">
        <v>3307</v>
      </c>
      <c r="D3239" s="81">
        <v>44564</v>
      </c>
      <c r="E3239" s="38" t="s">
        <v>3308</v>
      </c>
      <c r="F3239" s="38">
        <f t="shared" si="112"/>
        <v>1</v>
      </c>
      <c r="G3239" s="22">
        <f t="shared" si="113"/>
        <v>2022</v>
      </c>
      <c r="H3239" s="22">
        <f>COUNTIF(B:B,B3239)</f>
        <v>4</v>
      </c>
      <c r="I3239" t="str">
        <f>VLOOKUP(B3239,'controle 2022'!A:D,4,0)</f>
        <v>In dienst</v>
      </c>
    </row>
    <row r="3240" spans="1:9" ht="105">
      <c r="A3240" s="45" t="s">
        <v>29</v>
      </c>
      <c r="B3240" s="27">
        <v>34019</v>
      </c>
      <c r="C3240" s="27" t="s">
        <v>3307</v>
      </c>
      <c r="D3240" s="81">
        <v>44909</v>
      </c>
      <c r="E3240" s="38" t="s">
        <v>3309</v>
      </c>
      <c r="F3240" s="38">
        <f t="shared" si="112"/>
        <v>12</v>
      </c>
      <c r="G3240" s="22">
        <f t="shared" si="113"/>
        <v>2022</v>
      </c>
      <c r="H3240" s="22">
        <f>COUNTIF(B:B,B3240)</f>
        <v>4</v>
      </c>
      <c r="I3240" t="str">
        <f>VLOOKUP(B3240,'controle 2022'!A:D,4,0)</f>
        <v>In dienst</v>
      </c>
    </row>
    <row r="3241" spans="1:9">
      <c r="A3241" s="45" t="s">
        <v>886</v>
      </c>
      <c r="B3241" s="27">
        <v>34019</v>
      </c>
      <c r="C3241" s="27" t="s">
        <v>3310</v>
      </c>
      <c r="D3241" s="81">
        <v>45327</v>
      </c>
      <c r="E3241" s="38" t="s">
        <v>3311</v>
      </c>
      <c r="F3241" s="38">
        <f t="shared" si="112"/>
        <v>2</v>
      </c>
      <c r="G3241" s="22">
        <f t="shared" si="113"/>
        <v>2024</v>
      </c>
      <c r="H3241" s="22">
        <f>COUNTIF(B:B,B3241)</f>
        <v>4</v>
      </c>
      <c r="I3241" t="str">
        <f>VLOOKUP(B3241,'controle 2022'!A:D,4,0)</f>
        <v>In dienst</v>
      </c>
    </row>
    <row r="3242" spans="1:9">
      <c r="A3242" s="45" t="s">
        <v>1100</v>
      </c>
      <c r="B3242" s="27">
        <v>34019</v>
      </c>
      <c r="C3242" s="27" t="s">
        <v>3310</v>
      </c>
      <c r="D3242" s="81">
        <v>45733</v>
      </c>
      <c r="E3242" s="38" t="s">
        <v>1436</v>
      </c>
      <c r="F3242" s="38">
        <f t="shared" si="112"/>
        <v>3</v>
      </c>
      <c r="G3242" s="22">
        <f t="shared" si="113"/>
        <v>2025</v>
      </c>
      <c r="H3242" s="22">
        <f>COUNTIF(B:B,B3242)</f>
        <v>4</v>
      </c>
      <c r="I3242" t="str">
        <f>VLOOKUP(B3242,'controle 2022'!A:D,4,0)</f>
        <v>In dienst</v>
      </c>
    </row>
    <row r="3243" spans="1:9">
      <c r="A3243" s="45" t="s">
        <v>1776</v>
      </c>
      <c r="B3243" s="27">
        <v>34044</v>
      </c>
      <c r="C3243" s="27" t="s">
        <v>3312</v>
      </c>
      <c r="D3243" s="81">
        <v>44572</v>
      </c>
      <c r="E3243" s="38" t="s">
        <v>3313</v>
      </c>
      <c r="F3243" s="38">
        <f t="shared" si="112"/>
        <v>1</v>
      </c>
      <c r="G3243" s="22">
        <f t="shared" si="113"/>
        <v>2022</v>
      </c>
      <c r="H3243" s="22">
        <f>COUNTIF(B:B,B3243)</f>
        <v>5</v>
      </c>
      <c r="I3243" t="str">
        <f>VLOOKUP(B3243,'controle 2022'!A:D,4,0)</f>
        <v>In dienst</v>
      </c>
    </row>
    <row r="3244" spans="1:9" ht="90">
      <c r="A3244" s="45" t="s">
        <v>29</v>
      </c>
      <c r="B3244" s="27">
        <v>34044</v>
      </c>
      <c r="C3244" s="27" t="s">
        <v>3312</v>
      </c>
      <c r="D3244" s="81">
        <v>45037</v>
      </c>
      <c r="E3244" s="38" t="s">
        <v>3314</v>
      </c>
      <c r="F3244" s="38">
        <f t="shared" si="112"/>
        <v>4</v>
      </c>
      <c r="G3244" s="22">
        <f t="shared" si="113"/>
        <v>2023</v>
      </c>
      <c r="H3244" s="22">
        <f>COUNTIF(B:B,B3244)</f>
        <v>5</v>
      </c>
      <c r="I3244" t="str">
        <f>VLOOKUP(B3244,'controle 2022'!A:D,4,0)</f>
        <v>In dienst</v>
      </c>
    </row>
    <row r="3245" spans="1:9" ht="30">
      <c r="A3245" s="45" t="s">
        <v>886</v>
      </c>
      <c r="B3245" s="27">
        <v>34044</v>
      </c>
      <c r="C3245" s="27" t="s">
        <v>3312</v>
      </c>
      <c r="D3245" s="81">
        <v>45266</v>
      </c>
      <c r="E3245" s="38" t="s">
        <v>3315</v>
      </c>
      <c r="F3245" s="38">
        <f t="shared" si="112"/>
        <v>12</v>
      </c>
      <c r="G3245" s="22">
        <f t="shared" si="113"/>
        <v>2023</v>
      </c>
      <c r="H3245" s="22">
        <f>COUNTIF(B:B,B3245)</f>
        <v>5</v>
      </c>
      <c r="I3245" t="str">
        <f>VLOOKUP(B3245,'controle 2022'!A:D,4,0)</f>
        <v>In dienst</v>
      </c>
    </row>
    <row r="3246" spans="1:9">
      <c r="A3246" s="45" t="s">
        <v>3316</v>
      </c>
      <c r="B3246" s="27">
        <v>34044</v>
      </c>
      <c r="C3246" s="27" t="s">
        <v>3312</v>
      </c>
      <c r="D3246" s="81">
        <v>45644</v>
      </c>
      <c r="E3246" s="38" t="s">
        <v>1436</v>
      </c>
      <c r="F3246" s="38">
        <f t="shared" si="112"/>
        <v>12</v>
      </c>
      <c r="G3246" s="22">
        <f t="shared" si="113"/>
        <v>2024</v>
      </c>
      <c r="H3246" s="22">
        <f>COUNTIF(B:B,B3246)</f>
        <v>5</v>
      </c>
      <c r="I3246" t="str">
        <f>VLOOKUP(B3246,'controle 2022'!A:D,4,0)</f>
        <v>In dienst</v>
      </c>
    </row>
    <row r="3247" spans="1:9">
      <c r="A3247" s="45" t="s">
        <v>128</v>
      </c>
      <c r="B3247" s="27">
        <v>34044</v>
      </c>
      <c r="C3247" s="27" t="s">
        <v>3312</v>
      </c>
      <c r="D3247" s="81">
        <v>45938</v>
      </c>
      <c r="E3247" s="38" t="s">
        <v>1436</v>
      </c>
      <c r="F3247" s="38">
        <f t="shared" si="112"/>
        <v>10</v>
      </c>
      <c r="G3247" s="22">
        <f t="shared" si="113"/>
        <v>2025</v>
      </c>
      <c r="H3247" s="22">
        <f>COUNTIF(B:B,B3247)</f>
        <v>5</v>
      </c>
      <c r="I3247" t="str">
        <f>VLOOKUP(B3247,'controle 2022'!A:D,4,0)</f>
        <v>In dienst</v>
      </c>
    </row>
    <row r="3248" spans="1:9">
      <c r="A3248" s="45" t="s">
        <v>121</v>
      </c>
      <c r="B3248" s="27">
        <v>34198</v>
      </c>
      <c r="C3248" s="27" t="s">
        <v>3317</v>
      </c>
      <c r="D3248" s="81">
        <v>43812</v>
      </c>
      <c r="E3248" s="38" t="s">
        <v>3318</v>
      </c>
      <c r="F3248" s="38">
        <f t="shared" si="112"/>
        <v>12</v>
      </c>
      <c r="G3248" s="22">
        <f t="shared" si="113"/>
        <v>2019</v>
      </c>
      <c r="H3248" s="22">
        <f>COUNTIF(B:B,B3248)</f>
        <v>16</v>
      </c>
      <c r="I3248" t="str">
        <f>VLOOKUP(B3248,'controle 2022'!A:D,4,0)</f>
        <v>In dienst</v>
      </c>
    </row>
    <row r="3249" spans="1:9" ht="30">
      <c r="A3249" s="45" t="s">
        <v>121</v>
      </c>
      <c r="B3249" s="27">
        <v>34198</v>
      </c>
      <c r="C3249" s="27" t="s">
        <v>3317</v>
      </c>
      <c r="D3249" s="81">
        <v>43847</v>
      </c>
      <c r="E3249" s="38" t="s">
        <v>3319</v>
      </c>
      <c r="F3249" s="38">
        <f t="shared" si="112"/>
        <v>1</v>
      </c>
      <c r="G3249" s="22">
        <f t="shared" si="113"/>
        <v>2020</v>
      </c>
      <c r="H3249" s="22">
        <f>COUNTIF(B:B,B3249)</f>
        <v>16</v>
      </c>
      <c r="I3249" t="str">
        <f>VLOOKUP(B3249,'controle 2022'!A:D,4,0)</f>
        <v>In dienst</v>
      </c>
    </row>
    <row r="3250" spans="1:9" ht="30">
      <c r="A3250" s="45" t="s">
        <v>3320</v>
      </c>
      <c r="B3250" s="27">
        <v>34198</v>
      </c>
      <c r="C3250" s="27" t="s">
        <v>3317</v>
      </c>
      <c r="D3250" s="81">
        <v>43850</v>
      </c>
      <c r="E3250" s="38" t="s">
        <v>3321</v>
      </c>
      <c r="F3250" s="38">
        <f t="shared" si="112"/>
        <v>1</v>
      </c>
      <c r="G3250" s="22">
        <f t="shared" si="113"/>
        <v>2020</v>
      </c>
      <c r="H3250" s="22">
        <f>COUNTIF(B:B,B3250)</f>
        <v>16</v>
      </c>
      <c r="I3250" t="str">
        <f>VLOOKUP(B3250,'controle 2022'!A:D,4,0)</f>
        <v>In dienst</v>
      </c>
    </row>
    <row r="3251" spans="1:9" ht="30">
      <c r="A3251" s="45" t="s">
        <v>121</v>
      </c>
      <c r="B3251" s="27">
        <v>34198</v>
      </c>
      <c r="C3251" s="27" t="s">
        <v>3317</v>
      </c>
      <c r="D3251" s="81">
        <v>43964</v>
      </c>
      <c r="E3251" s="38" t="s">
        <v>3322</v>
      </c>
      <c r="F3251" s="38">
        <f t="shared" si="112"/>
        <v>5</v>
      </c>
      <c r="G3251" s="22">
        <f t="shared" si="113"/>
        <v>2020</v>
      </c>
      <c r="H3251" s="22">
        <f>COUNTIF(B:B,B3251)</f>
        <v>16</v>
      </c>
      <c r="I3251" t="str">
        <f>VLOOKUP(B3251,'controle 2022'!A:D,4,0)</f>
        <v>In dienst</v>
      </c>
    </row>
    <row r="3252" spans="1:9" ht="30">
      <c r="A3252" s="45" t="s">
        <v>121</v>
      </c>
      <c r="B3252" s="27">
        <v>34198</v>
      </c>
      <c r="C3252" s="27" t="s">
        <v>3317</v>
      </c>
      <c r="D3252" s="81">
        <v>43986</v>
      </c>
      <c r="E3252" s="38" t="s">
        <v>3323</v>
      </c>
      <c r="F3252" s="38">
        <f t="shared" si="112"/>
        <v>6</v>
      </c>
      <c r="G3252" s="22">
        <f t="shared" si="113"/>
        <v>2020</v>
      </c>
      <c r="H3252" s="22">
        <f>COUNTIF(B:B,B3252)</f>
        <v>16</v>
      </c>
      <c r="I3252" t="str">
        <f>VLOOKUP(B3252,'controle 2022'!A:D,4,0)</f>
        <v>In dienst</v>
      </c>
    </row>
    <row r="3253" spans="1:9" ht="30">
      <c r="A3253" s="45" t="s">
        <v>121</v>
      </c>
      <c r="B3253" s="27">
        <v>34198</v>
      </c>
      <c r="C3253" s="27" t="s">
        <v>3317</v>
      </c>
      <c r="D3253" s="81">
        <v>44022</v>
      </c>
      <c r="E3253" s="38" t="s">
        <v>3324</v>
      </c>
      <c r="F3253" s="38">
        <f t="shared" si="112"/>
        <v>7</v>
      </c>
      <c r="G3253" s="22">
        <f t="shared" si="113"/>
        <v>2020</v>
      </c>
      <c r="H3253" s="22">
        <f>COUNTIF(B:B,B3253)</f>
        <v>16</v>
      </c>
      <c r="I3253" t="str">
        <f>VLOOKUP(B3253,'controle 2022'!A:D,4,0)</f>
        <v>In dienst</v>
      </c>
    </row>
    <row r="3254" spans="1:9" ht="30">
      <c r="A3254" s="45" t="s">
        <v>27</v>
      </c>
      <c r="B3254" s="27">
        <v>34198</v>
      </c>
      <c r="C3254" s="27" t="s">
        <v>3317</v>
      </c>
      <c r="D3254" s="81">
        <v>44027</v>
      </c>
      <c r="E3254" s="38" t="s">
        <v>3325</v>
      </c>
      <c r="F3254" s="38">
        <f t="shared" si="112"/>
        <v>7</v>
      </c>
      <c r="G3254" s="22">
        <f t="shared" si="113"/>
        <v>2020</v>
      </c>
      <c r="H3254" s="22">
        <f>COUNTIF(B:B,B3254)</f>
        <v>16</v>
      </c>
      <c r="I3254" t="str">
        <f>VLOOKUP(B3254,'controle 2022'!A:D,4,0)</f>
        <v>In dienst</v>
      </c>
    </row>
    <row r="3255" spans="1:9" ht="60">
      <c r="A3255" s="45" t="s">
        <v>121</v>
      </c>
      <c r="B3255" s="27">
        <v>34198</v>
      </c>
      <c r="C3255" s="27" t="s">
        <v>3317</v>
      </c>
      <c r="D3255" s="81">
        <v>44140</v>
      </c>
      <c r="E3255" s="38" t="s">
        <v>3326</v>
      </c>
      <c r="F3255" s="38">
        <f t="shared" si="112"/>
        <v>11</v>
      </c>
      <c r="G3255" s="22">
        <f t="shared" si="113"/>
        <v>2020</v>
      </c>
      <c r="H3255" s="22">
        <f>COUNTIF(B:B,B3255)</f>
        <v>16</v>
      </c>
      <c r="I3255" t="str">
        <f>VLOOKUP(B3255,'controle 2022'!A:D,4,0)</f>
        <v>In dienst</v>
      </c>
    </row>
    <row r="3256" spans="1:9" ht="30">
      <c r="A3256" s="45" t="s">
        <v>128</v>
      </c>
      <c r="B3256" s="27">
        <v>34198</v>
      </c>
      <c r="C3256" s="27" t="s">
        <v>3317</v>
      </c>
      <c r="D3256" s="81">
        <v>44174</v>
      </c>
      <c r="E3256" s="38" t="s">
        <v>3327</v>
      </c>
      <c r="F3256" s="38">
        <f t="shared" si="112"/>
        <v>12</v>
      </c>
      <c r="G3256" s="22">
        <f t="shared" si="113"/>
        <v>2020</v>
      </c>
      <c r="H3256" s="22">
        <f>COUNTIF(B:B,B3256)</f>
        <v>16</v>
      </c>
      <c r="I3256" t="str">
        <f>VLOOKUP(B3256,'controle 2022'!A:D,4,0)</f>
        <v>In dienst</v>
      </c>
    </row>
    <row r="3257" spans="1:9" ht="30">
      <c r="A3257" s="45" t="s">
        <v>128</v>
      </c>
      <c r="B3257" s="27">
        <v>34198</v>
      </c>
      <c r="C3257" s="27" t="s">
        <v>3317</v>
      </c>
      <c r="D3257" s="81">
        <v>44221</v>
      </c>
      <c r="E3257" s="38" t="s">
        <v>3328</v>
      </c>
      <c r="F3257" s="38">
        <f t="shared" si="112"/>
        <v>1</v>
      </c>
      <c r="G3257" s="22">
        <f t="shared" si="113"/>
        <v>2021</v>
      </c>
      <c r="H3257" s="22">
        <f>COUNTIF(B:B,B3257)</f>
        <v>16</v>
      </c>
      <c r="I3257" t="str">
        <f>VLOOKUP(B3257,'controle 2022'!A:D,4,0)</f>
        <v>In dienst</v>
      </c>
    </row>
    <row r="3258" spans="1:9" ht="30">
      <c r="A3258" s="45" t="s">
        <v>121</v>
      </c>
      <c r="B3258" s="27">
        <v>34198</v>
      </c>
      <c r="C3258" s="27" t="s">
        <v>3317</v>
      </c>
      <c r="D3258" s="81">
        <v>44262</v>
      </c>
      <c r="E3258" s="38" t="s">
        <v>3329</v>
      </c>
      <c r="F3258" s="38">
        <f t="shared" si="112"/>
        <v>3</v>
      </c>
      <c r="G3258" s="22">
        <f t="shared" si="113"/>
        <v>2021</v>
      </c>
      <c r="H3258" s="22">
        <f>COUNTIF(B:B,B3258)</f>
        <v>16</v>
      </c>
      <c r="I3258" t="str">
        <f>VLOOKUP(B3258,'controle 2022'!A:D,4,0)</f>
        <v>In dienst</v>
      </c>
    </row>
    <row r="3259" spans="1:9" ht="30">
      <c r="A3259" s="45" t="s">
        <v>128</v>
      </c>
      <c r="B3259" s="27">
        <v>34198</v>
      </c>
      <c r="C3259" s="27" t="s">
        <v>3317</v>
      </c>
      <c r="D3259" s="81">
        <v>44435</v>
      </c>
      <c r="E3259" s="38" t="s">
        <v>3330</v>
      </c>
      <c r="F3259" s="38">
        <f t="shared" si="112"/>
        <v>8</v>
      </c>
      <c r="G3259" s="22">
        <f t="shared" si="113"/>
        <v>2021</v>
      </c>
      <c r="H3259" s="22">
        <f>COUNTIF(B:B,B3259)</f>
        <v>16</v>
      </c>
      <c r="I3259" t="str">
        <f>VLOOKUP(B3259,'controle 2022'!A:D,4,0)</f>
        <v>In dienst</v>
      </c>
    </row>
    <row r="3260" spans="1:9" ht="30">
      <c r="A3260" s="45" t="s">
        <v>252</v>
      </c>
      <c r="B3260" s="27">
        <v>34198</v>
      </c>
      <c r="C3260" s="27" t="s">
        <v>3317</v>
      </c>
      <c r="D3260" s="81">
        <v>44616</v>
      </c>
      <c r="E3260" s="38" t="s">
        <v>3331</v>
      </c>
      <c r="F3260" s="38">
        <f t="shared" si="112"/>
        <v>2</v>
      </c>
      <c r="G3260" s="22">
        <f t="shared" si="113"/>
        <v>2022</v>
      </c>
      <c r="H3260" s="22">
        <f>COUNTIF(B:B,B3260)</f>
        <v>16</v>
      </c>
      <c r="I3260" t="str">
        <f>VLOOKUP(B3260,'controle 2022'!A:D,4,0)</f>
        <v>In dienst</v>
      </c>
    </row>
    <row r="3261" spans="1:9">
      <c r="A3261" s="45" t="s">
        <v>252</v>
      </c>
      <c r="B3261" s="27">
        <v>34198</v>
      </c>
      <c r="C3261" s="27" t="s">
        <v>3317</v>
      </c>
      <c r="D3261" s="81">
        <v>44802</v>
      </c>
      <c r="E3261" s="38" t="s">
        <v>3332</v>
      </c>
      <c r="F3261" s="38">
        <f t="shared" si="112"/>
        <v>8</v>
      </c>
      <c r="G3261" s="22">
        <f t="shared" si="113"/>
        <v>2022</v>
      </c>
      <c r="H3261" s="22">
        <f>COUNTIF(B:B,B3261)</f>
        <v>16</v>
      </c>
      <c r="I3261" t="str">
        <f>VLOOKUP(B3261,'controle 2022'!A:D,4,0)</f>
        <v>In dienst</v>
      </c>
    </row>
    <row r="3262" spans="1:9" ht="30">
      <c r="A3262" s="45" t="s">
        <v>226</v>
      </c>
      <c r="B3262" s="27">
        <v>34198</v>
      </c>
      <c r="C3262" s="27" t="s">
        <v>3317</v>
      </c>
      <c r="D3262" s="81">
        <v>44998</v>
      </c>
      <c r="E3262" s="38" t="s">
        <v>3333</v>
      </c>
      <c r="F3262" s="38">
        <f t="shared" si="112"/>
        <v>3</v>
      </c>
      <c r="G3262" s="22">
        <f t="shared" si="113"/>
        <v>2023</v>
      </c>
      <c r="H3262" s="22">
        <f>COUNTIF(B:B,B3262)</f>
        <v>16</v>
      </c>
      <c r="I3262" t="str">
        <f>VLOOKUP(B3262,'controle 2022'!A:D,4,0)</f>
        <v>In dienst</v>
      </c>
    </row>
    <row r="3263" spans="1:9">
      <c r="A3263" s="45" t="s">
        <v>128</v>
      </c>
      <c r="B3263" s="27">
        <v>34198</v>
      </c>
      <c r="C3263" s="27" t="s">
        <v>3317</v>
      </c>
      <c r="D3263" s="81">
        <v>45441</v>
      </c>
      <c r="E3263" s="38" t="s">
        <v>3334</v>
      </c>
      <c r="F3263" s="38">
        <f t="shared" si="112"/>
        <v>5</v>
      </c>
      <c r="G3263" s="22">
        <f t="shared" si="113"/>
        <v>2024</v>
      </c>
      <c r="H3263" s="22">
        <f>COUNTIF(B:B,B3263)</f>
        <v>16</v>
      </c>
      <c r="I3263" t="str">
        <f>VLOOKUP(B3263,'controle 2022'!A:D,4,0)</f>
        <v>In dienst</v>
      </c>
    </row>
    <row r="3264" spans="1:9" ht="30">
      <c r="A3264" s="45" t="s">
        <v>11</v>
      </c>
      <c r="B3264" s="27">
        <v>34286</v>
      </c>
      <c r="C3264" s="27" t="s">
        <v>3335</v>
      </c>
      <c r="D3264" s="81">
        <v>44175</v>
      </c>
      <c r="E3264" s="38" t="s">
        <v>3336</v>
      </c>
      <c r="F3264" s="38">
        <f t="shared" si="112"/>
        <v>12</v>
      </c>
      <c r="G3264" s="22">
        <f t="shared" si="113"/>
        <v>2020</v>
      </c>
      <c r="H3264" s="22">
        <f>COUNTIF(B:B,B3264)</f>
        <v>2</v>
      </c>
      <c r="I3264" t="str">
        <f>VLOOKUP(B3264,'controle 2022'!A:D,4,0)</f>
        <v>In dienst</v>
      </c>
    </row>
    <row r="3265" spans="1:9">
      <c r="A3265" s="45" t="s">
        <v>128</v>
      </c>
      <c r="B3265" s="27">
        <v>34286</v>
      </c>
      <c r="C3265" s="27" t="s">
        <v>3335</v>
      </c>
      <c r="D3265" s="81">
        <v>44796</v>
      </c>
      <c r="E3265" s="38" t="s">
        <v>3337</v>
      </c>
      <c r="F3265" s="38">
        <f t="shared" si="112"/>
        <v>8</v>
      </c>
      <c r="G3265" s="22">
        <f t="shared" si="113"/>
        <v>2022</v>
      </c>
      <c r="H3265" s="22">
        <f>COUNTIF(B:B,B3265)</f>
        <v>2</v>
      </c>
      <c r="I3265" t="str">
        <f>VLOOKUP(B3265,'controle 2022'!A:D,4,0)</f>
        <v>In dienst</v>
      </c>
    </row>
    <row r="3266" spans="1:9">
      <c r="A3266" s="45" t="s">
        <v>128</v>
      </c>
      <c r="B3266" s="27">
        <v>34328</v>
      </c>
      <c r="C3266" s="27" t="s">
        <v>3338</v>
      </c>
      <c r="D3266" s="81">
        <v>45727</v>
      </c>
      <c r="E3266" s="38" t="s">
        <v>3339</v>
      </c>
      <c r="F3266" s="38">
        <f t="shared" si="112"/>
        <v>3</v>
      </c>
      <c r="G3266" s="22">
        <f t="shared" si="113"/>
        <v>2025</v>
      </c>
      <c r="H3266" s="22">
        <f>COUNTIF(B:B,B3266)</f>
        <v>1</v>
      </c>
      <c r="I3266" t="str">
        <f>VLOOKUP(B3266,'controle 2022'!A:D,4,0)</f>
        <v>In dienst</v>
      </c>
    </row>
    <row r="3267" spans="1:9">
      <c r="A3267" s="45" t="s">
        <v>2572</v>
      </c>
      <c r="B3267" s="27">
        <v>34351</v>
      </c>
      <c r="C3267" s="27" t="s">
        <v>3340</v>
      </c>
      <c r="D3267" s="81">
        <v>43923</v>
      </c>
      <c r="E3267" s="38" t="s">
        <v>3341</v>
      </c>
      <c r="F3267" s="38">
        <f t="shared" si="112"/>
        <v>4</v>
      </c>
      <c r="G3267" s="22">
        <f t="shared" si="113"/>
        <v>2020</v>
      </c>
      <c r="H3267" s="22">
        <f>COUNTIF(B:B,B3267)</f>
        <v>5</v>
      </c>
      <c r="I3267" t="str">
        <f>VLOOKUP(B3267,'controle 2022'!A:D,4,0)</f>
        <v>In dienst</v>
      </c>
    </row>
    <row r="3268" spans="1:9" ht="30">
      <c r="A3268" s="45" t="s">
        <v>121</v>
      </c>
      <c r="B3268" s="27">
        <v>34351</v>
      </c>
      <c r="C3268" s="27" t="s">
        <v>3340</v>
      </c>
      <c r="D3268" s="81">
        <v>43964</v>
      </c>
      <c r="E3268" s="38" t="s">
        <v>3342</v>
      </c>
      <c r="F3268" s="38">
        <f t="shared" si="112"/>
        <v>5</v>
      </c>
      <c r="G3268" s="22">
        <f t="shared" si="113"/>
        <v>2020</v>
      </c>
      <c r="H3268" s="22">
        <f>COUNTIF(B:B,B3268)</f>
        <v>5</v>
      </c>
      <c r="I3268" t="str">
        <f>VLOOKUP(B3268,'controle 2022'!A:D,4,0)</f>
        <v>In dienst</v>
      </c>
    </row>
    <row r="3269" spans="1:9" ht="30">
      <c r="A3269" s="45" t="s">
        <v>121</v>
      </c>
      <c r="B3269" s="27">
        <v>34351</v>
      </c>
      <c r="C3269" s="27" t="s">
        <v>3340</v>
      </c>
      <c r="D3269" s="81">
        <v>43986</v>
      </c>
      <c r="E3269" s="38" t="s">
        <v>3343</v>
      </c>
      <c r="F3269" s="38">
        <f t="shared" si="112"/>
        <v>6</v>
      </c>
      <c r="G3269" s="22">
        <f t="shared" si="113"/>
        <v>2020</v>
      </c>
      <c r="H3269" s="22">
        <f>COUNTIF(B:B,B3269)</f>
        <v>5</v>
      </c>
      <c r="I3269" t="str">
        <f>VLOOKUP(B3269,'controle 2022'!A:D,4,0)</f>
        <v>In dienst</v>
      </c>
    </row>
    <row r="3270" spans="1:9">
      <c r="A3270" s="45" t="s">
        <v>11</v>
      </c>
      <c r="B3270" s="27">
        <v>34351</v>
      </c>
      <c r="C3270" s="27" t="s">
        <v>3340</v>
      </c>
      <c r="D3270" s="81">
        <v>44573</v>
      </c>
      <c r="E3270" s="38" t="s">
        <v>3344</v>
      </c>
      <c r="F3270" s="38">
        <f t="shared" si="112"/>
        <v>1</v>
      </c>
      <c r="G3270" s="22">
        <f t="shared" si="113"/>
        <v>2022</v>
      </c>
      <c r="H3270" s="22">
        <f>COUNTIF(B:B,B3270)</f>
        <v>5</v>
      </c>
      <c r="I3270" t="str">
        <f>VLOOKUP(B3270,'controle 2022'!A:D,4,0)</f>
        <v>In dienst</v>
      </c>
    </row>
    <row r="3271" spans="1:9" ht="135">
      <c r="A3271" s="45" t="s">
        <v>3244</v>
      </c>
      <c r="B3271" s="27">
        <v>34351</v>
      </c>
      <c r="C3271" s="27" t="s">
        <v>3340</v>
      </c>
      <c r="D3271" s="81">
        <v>44589</v>
      </c>
      <c r="E3271" s="38" t="s">
        <v>3345</v>
      </c>
      <c r="F3271" s="38">
        <f t="shared" si="112"/>
        <v>1</v>
      </c>
      <c r="G3271" s="22">
        <f t="shared" si="113"/>
        <v>2022</v>
      </c>
      <c r="H3271" s="22">
        <f>COUNTIF(B:B,B3271)</f>
        <v>5</v>
      </c>
      <c r="I3271" t="str">
        <f>VLOOKUP(B3271,'controle 2022'!A:D,4,0)</f>
        <v>In dienst</v>
      </c>
    </row>
    <row r="3272" spans="1:9">
      <c r="A3272" s="45" t="s">
        <v>2242</v>
      </c>
      <c r="B3272" s="27">
        <v>34445</v>
      </c>
      <c r="C3272" s="27" t="s">
        <v>3346</v>
      </c>
      <c r="D3272" s="81">
        <v>45608</v>
      </c>
      <c r="E3272" s="38" t="s">
        <v>3347</v>
      </c>
      <c r="F3272" s="38">
        <f t="shared" si="112"/>
        <v>11</v>
      </c>
      <c r="G3272" s="22">
        <f t="shared" si="113"/>
        <v>2024</v>
      </c>
      <c r="H3272" s="22">
        <f>COUNTIF(B:B,B3272)</f>
        <v>3</v>
      </c>
      <c r="I3272" t="str">
        <f>VLOOKUP(B3272,'controle 2022'!A:D,4,0)</f>
        <v>In dienst</v>
      </c>
    </row>
    <row r="3273" spans="1:9">
      <c r="A3273" s="45" t="s">
        <v>128</v>
      </c>
      <c r="B3273" s="27">
        <v>34445</v>
      </c>
      <c r="C3273" s="27" t="s">
        <v>3346</v>
      </c>
      <c r="D3273" s="81">
        <v>45608</v>
      </c>
      <c r="E3273" s="38" t="s">
        <v>3348</v>
      </c>
      <c r="F3273" s="38">
        <f t="shared" si="112"/>
        <v>11</v>
      </c>
      <c r="G3273" s="22">
        <f t="shared" si="113"/>
        <v>2024</v>
      </c>
      <c r="H3273" s="22">
        <f>COUNTIF(B:B,B3273)</f>
        <v>3</v>
      </c>
      <c r="I3273" t="str">
        <f>VLOOKUP(B3273,'controle 2022'!A:D,4,0)</f>
        <v>In dienst</v>
      </c>
    </row>
    <row r="3274" spans="1:9">
      <c r="A3274" s="45" t="s">
        <v>128</v>
      </c>
      <c r="B3274" s="27">
        <v>34445</v>
      </c>
      <c r="C3274" s="27" t="s">
        <v>3346</v>
      </c>
      <c r="D3274" s="81">
        <v>45677</v>
      </c>
      <c r="E3274" s="38" t="s">
        <v>3349</v>
      </c>
      <c r="F3274" s="38">
        <f t="shared" si="112"/>
        <v>1</v>
      </c>
      <c r="G3274" s="22">
        <f t="shared" si="113"/>
        <v>2025</v>
      </c>
      <c r="H3274" s="22">
        <f>COUNTIF(B:B,B3274)</f>
        <v>3</v>
      </c>
      <c r="I3274" t="str">
        <f>VLOOKUP(B3274,'controle 2022'!A:D,4,0)</f>
        <v>In dienst</v>
      </c>
    </row>
    <row r="3275" spans="1:9" ht="90">
      <c r="A3275" s="45" t="s">
        <v>3320</v>
      </c>
      <c r="B3275" s="27">
        <v>34449</v>
      </c>
      <c r="C3275" s="27" t="s">
        <v>3350</v>
      </c>
      <c r="D3275" s="81">
        <v>43980</v>
      </c>
      <c r="E3275" s="38" t="s">
        <v>3351</v>
      </c>
      <c r="F3275" s="38">
        <f t="shared" si="112"/>
        <v>5</v>
      </c>
      <c r="G3275" s="22">
        <f t="shared" si="113"/>
        <v>2020</v>
      </c>
      <c r="H3275" s="22">
        <f>COUNTIF(B:B,B3275)</f>
        <v>4</v>
      </c>
      <c r="I3275" t="str">
        <f>VLOOKUP(B3275,'controle 2022'!A:D,4,0)</f>
        <v>In dienst</v>
      </c>
    </row>
    <row r="3276" spans="1:9" ht="60">
      <c r="A3276" s="45" t="s">
        <v>20</v>
      </c>
      <c r="B3276" s="27">
        <v>34449</v>
      </c>
      <c r="C3276" s="27" t="s">
        <v>3350</v>
      </c>
      <c r="D3276" s="81">
        <v>44385</v>
      </c>
      <c r="E3276" s="38" t="s">
        <v>3352</v>
      </c>
      <c r="F3276" s="38">
        <f t="shared" si="112"/>
        <v>7</v>
      </c>
      <c r="G3276" s="22">
        <f t="shared" si="113"/>
        <v>2021</v>
      </c>
      <c r="H3276" s="22">
        <f>COUNTIF(B:B,B3276)</f>
        <v>4</v>
      </c>
      <c r="I3276" t="str">
        <f>VLOOKUP(B3276,'controle 2022'!A:D,4,0)</f>
        <v>In dienst</v>
      </c>
    </row>
    <row r="3277" spans="1:9">
      <c r="A3277" s="45" t="s">
        <v>128</v>
      </c>
      <c r="B3277" s="27">
        <v>34449</v>
      </c>
      <c r="C3277" s="27" t="s">
        <v>3350</v>
      </c>
      <c r="D3277" s="81">
        <v>44733</v>
      </c>
      <c r="E3277" s="38" t="s">
        <v>3353</v>
      </c>
      <c r="F3277" s="38">
        <f t="shared" si="112"/>
        <v>6</v>
      </c>
      <c r="G3277" s="22">
        <f t="shared" si="113"/>
        <v>2022</v>
      </c>
      <c r="H3277" s="22">
        <f>COUNTIF(B:B,B3277)</f>
        <v>4</v>
      </c>
      <c r="I3277" t="str">
        <f>VLOOKUP(B3277,'controle 2022'!A:D,4,0)</f>
        <v>In dienst</v>
      </c>
    </row>
    <row r="3278" spans="1:9" ht="180">
      <c r="A3278" s="45" t="s">
        <v>128</v>
      </c>
      <c r="B3278" s="27">
        <v>34449</v>
      </c>
      <c r="C3278" s="27" t="s">
        <v>3350</v>
      </c>
      <c r="D3278" s="81">
        <v>45071</v>
      </c>
      <c r="E3278" s="38" t="s">
        <v>3354</v>
      </c>
      <c r="F3278" s="38">
        <f t="shared" si="112"/>
        <v>5</v>
      </c>
      <c r="G3278" s="22">
        <f t="shared" si="113"/>
        <v>2023</v>
      </c>
      <c r="H3278" s="22">
        <f>COUNTIF(B:B,B3278)</f>
        <v>4</v>
      </c>
      <c r="I3278" t="str">
        <f>VLOOKUP(B3278,'controle 2022'!A:D,4,0)</f>
        <v>In dienst</v>
      </c>
    </row>
    <row r="3279" spans="1:9">
      <c r="A3279" s="45" t="s">
        <v>128</v>
      </c>
      <c r="B3279" s="27">
        <v>34664</v>
      </c>
      <c r="C3279" s="27" t="s">
        <v>3355</v>
      </c>
      <c r="D3279" s="81">
        <v>45015</v>
      </c>
      <c r="E3279" s="38" t="s">
        <v>958</v>
      </c>
      <c r="F3279" s="38">
        <f t="shared" si="112"/>
        <v>3</v>
      </c>
      <c r="G3279" s="22">
        <f t="shared" si="113"/>
        <v>2023</v>
      </c>
      <c r="H3279" s="22">
        <f>COUNTIF(B:B,B3279)</f>
        <v>1</v>
      </c>
      <c r="I3279" t="str">
        <f>VLOOKUP(B3279,'controle 2022'!A:D,4,0)</f>
        <v>In dienst</v>
      </c>
    </row>
    <row r="3280" spans="1:9" ht="105">
      <c r="A3280" s="45" t="s">
        <v>25</v>
      </c>
      <c r="B3280" s="27">
        <v>34890</v>
      </c>
      <c r="C3280" s="27" t="s">
        <v>3356</v>
      </c>
      <c r="D3280" s="81">
        <v>43843</v>
      </c>
      <c r="E3280" s="38" t="s">
        <v>3357</v>
      </c>
      <c r="F3280" s="38">
        <f t="shared" si="112"/>
        <v>1</v>
      </c>
      <c r="G3280" s="22">
        <f t="shared" si="113"/>
        <v>2020</v>
      </c>
      <c r="H3280" s="22">
        <f>COUNTIF(B:B,B3280)</f>
        <v>13</v>
      </c>
      <c r="I3280" t="str">
        <f>VLOOKUP(B3280,'controle 2022'!A:D,4,0)</f>
        <v>In dienst</v>
      </c>
    </row>
    <row r="3281" spans="1:9" ht="120">
      <c r="A3281" s="45" t="s">
        <v>25</v>
      </c>
      <c r="B3281" s="27">
        <v>34890</v>
      </c>
      <c r="C3281" s="27" t="s">
        <v>3356</v>
      </c>
      <c r="D3281" s="81">
        <v>43846</v>
      </c>
      <c r="E3281" s="38" t="s">
        <v>3358</v>
      </c>
      <c r="F3281" s="38">
        <f t="shared" si="112"/>
        <v>1</v>
      </c>
      <c r="G3281" s="22">
        <f t="shared" si="113"/>
        <v>2020</v>
      </c>
      <c r="H3281" s="22">
        <f>COUNTIF(B:B,B3281)</f>
        <v>13</v>
      </c>
      <c r="I3281" t="str">
        <f>VLOOKUP(B3281,'controle 2022'!A:D,4,0)</f>
        <v>In dienst</v>
      </c>
    </row>
    <row r="3282" spans="1:9" ht="165">
      <c r="A3282" s="45" t="s">
        <v>25</v>
      </c>
      <c r="B3282" s="27">
        <v>34890</v>
      </c>
      <c r="C3282" s="27" t="s">
        <v>3356</v>
      </c>
      <c r="D3282" s="81">
        <v>43851</v>
      </c>
      <c r="E3282" s="38" t="s">
        <v>3359</v>
      </c>
      <c r="F3282" s="38">
        <f t="shared" si="112"/>
        <v>1</v>
      </c>
      <c r="G3282" s="22">
        <f t="shared" si="113"/>
        <v>2020</v>
      </c>
      <c r="H3282" s="22">
        <f>COUNTIF(B:B,B3282)</f>
        <v>13</v>
      </c>
      <c r="I3282" t="str">
        <f>VLOOKUP(B3282,'controle 2022'!A:D,4,0)</f>
        <v>In dienst</v>
      </c>
    </row>
    <row r="3283" spans="1:9" ht="240">
      <c r="A3283" s="45" t="s">
        <v>25</v>
      </c>
      <c r="B3283" s="27">
        <v>34890</v>
      </c>
      <c r="C3283" s="27" t="s">
        <v>3356</v>
      </c>
      <c r="D3283" s="81">
        <v>43895</v>
      </c>
      <c r="E3283" s="38" t="s">
        <v>3360</v>
      </c>
      <c r="F3283" s="38">
        <f t="shared" si="112"/>
        <v>3</v>
      </c>
      <c r="G3283" s="22">
        <f t="shared" si="113"/>
        <v>2020</v>
      </c>
      <c r="H3283" s="22">
        <f>COUNTIF(B:B,B3283)</f>
        <v>13</v>
      </c>
      <c r="I3283" t="str">
        <f>VLOOKUP(B3283,'controle 2022'!A:D,4,0)</f>
        <v>In dienst</v>
      </c>
    </row>
    <row r="3284" spans="1:9" ht="150">
      <c r="A3284" s="45" t="s">
        <v>25</v>
      </c>
      <c r="B3284" s="27">
        <v>34890</v>
      </c>
      <c r="C3284" s="27" t="s">
        <v>3356</v>
      </c>
      <c r="D3284" s="81">
        <v>43959</v>
      </c>
      <c r="E3284" s="38" t="s">
        <v>3361</v>
      </c>
      <c r="F3284" s="38">
        <f t="shared" si="112"/>
        <v>5</v>
      </c>
      <c r="G3284" s="22">
        <f t="shared" si="113"/>
        <v>2020</v>
      </c>
      <c r="H3284" s="22">
        <f>COUNTIF(B:B,B3284)</f>
        <v>13</v>
      </c>
      <c r="I3284" t="str">
        <f>VLOOKUP(B3284,'controle 2022'!A:D,4,0)</f>
        <v>In dienst</v>
      </c>
    </row>
    <row r="3285" spans="1:9" ht="165">
      <c r="A3285" s="45" t="s">
        <v>25</v>
      </c>
      <c r="B3285" s="27">
        <v>34890</v>
      </c>
      <c r="C3285" s="27" t="s">
        <v>3356</v>
      </c>
      <c r="D3285" s="81">
        <v>44025</v>
      </c>
      <c r="E3285" s="38" t="s">
        <v>3362</v>
      </c>
      <c r="F3285" s="38">
        <f t="shared" si="112"/>
        <v>7</v>
      </c>
      <c r="G3285" s="22">
        <f t="shared" si="113"/>
        <v>2020</v>
      </c>
      <c r="H3285" s="22">
        <f>COUNTIF(B:B,B3285)</f>
        <v>13</v>
      </c>
      <c r="I3285" t="str">
        <f>VLOOKUP(B3285,'controle 2022'!A:D,4,0)</f>
        <v>In dienst</v>
      </c>
    </row>
    <row r="3286" spans="1:9" ht="120">
      <c r="A3286" s="45" t="s">
        <v>25</v>
      </c>
      <c r="B3286" s="27">
        <v>34890</v>
      </c>
      <c r="C3286" s="27" t="s">
        <v>3356</v>
      </c>
      <c r="D3286" s="81">
        <v>44172</v>
      </c>
      <c r="E3286" s="38" t="s">
        <v>3363</v>
      </c>
      <c r="F3286" s="38">
        <f t="shared" ref="F3286:F3350" si="114">MONTH(D3286)</f>
        <v>12</v>
      </c>
      <c r="G3286" s="22">
        <f t="shared" ref="G3286:G3350" si="115">YEAR(D3286)</f>
        <v>2020</v>
      </c>
      <c r="H3286" s="22">
        <f>COUNTIF(B:B,B3286)</f>
        <v>13</v>
      </c>
      <c r="I3286" t="str">
        <f>VLOOKUP(B3286,'controle 2022'!A:D,4,0)</f>
        <v>In dienst</v>
      </c>
    </row>
    <row r="3287" spans="1:9" ht="315">
      <c r="A3287" s="45" t="s">
        <v>25</v>
      </c>
      <c r="B3287" s="27">
        <v>34890</v>
      </c>
      <c r="C3287" s="27" t="s">
        <v>3356</v>
      </c>
      <c r="D3287" s="81">
        <v>44265</v>
      </c>
      <c r="E3287" s="38" t="s">
        <v>3364</v>
      </c>
      <c r="F3287" s="38">
        <f t="shared" si="114"/>
        <v>3</v>
      </c>
      <c r="G3287" s="22">
        <f t="shared" si="115"/>
        <v>2021</v>
      </c>
      <c r="H3287" s="22">
        <f>COUNTIF(B:B,B3287)</f>
        <v>13</v>
      </c>
      <c r="I3287" t="str">
        <f>VLOOKUP(B3287,'controle 2022'!A:D,4,0)</f>
        <v>In dienst</v>
      </c>
    </row>
    <row r="3288" spans="1:9" ht="150">
      <c r="A3288" s="45" t="s">
        <v>25</v>
      </c>
      <c r="B3288" s="27">
        <v>34890</v>
      </c>
      <c r="C3288" s="27" t="s">
        <v>3356</v>
      </c>
      <c r="D3288" s="81">
        <v>44315</v>
      </c>
      <c r="E3288" s="38" t="s">
        <v>3365</v>
      </c>
      <c r="F3288" s="38">
        <f t="shared" si="114"/>
        <v>4</v>
      </c>
      <c r="G3288" s="22">
        <f t="shared" si="115"/>
        <v>2021</v>
      </c>
      <c r="H3288" s="22">
        <f>COUNTIF(B:B,B3288)</f>
        <v>13</v>
      </c>
      <c r="I3288" t="str">
        <f>VLOOKUP(B3288,'controle 2022'!A:D,4,0)</f>
        <v>In dienst</v>
      </c>
    </row>
    <row r="3289" spans="1:9" ht="360">
      <c r="A3289" s="45" t="s">
        <v>25</v>
      </c>
      <c r="B3289" s="27">
        <v>34890</v>
      </c>
      <c r="C3289" s="27" t="s">
        <v>3356</v>
      </c>
      <c r="D3289" s="81">
        <v>44734</v>
      </c>
      <c r="E3289" s="38" t="s">
        <v>3366</v>
      </c>
      <c r="F3289" s="38">
        <f t="shared" si="114"/>
        <v>6</v>
      </c>
      <c r="G3289" s="22">
        <f t="shared" si="115"/>
        <v>2022</v>
      </c>
      <c r="H3289" s="22">
        <f>COUNTIF(B:B,B3289)</f>
        <v>13</v>
      </c>
      <c r="I3289" t="str">
        <f>VLOOKUP(B3289,'controle 2022'!A:D,4,0)</f>
        <v>In dienst</v>
      </c>
    </row>
    <row r="3290" spans="1:9">
      <c r="A3290" s="45" t="s">
        <v>128</v>
      </c>
      <c r="B3290" s="27">
        <v>34890</v>
      </c>
      <c r="C3290" s="27" t="s">
        <v>3356</v>
      </c>
      <c r="D3290" s="81">
        <v>44750</v>
      </c>
      <c r="E3290" s="38" t="s">
        <v>3367</v>
      </c>
      <c r="F3290" s="38">
        <f t="shared" si="114"/>
        <v>7</v>
      </c>
      <c r="G3290" s="22">
        <f t="shared" si="115"/>
        <v>2022</v>
      </c>
      <c r="H3290" s="22">
        <f>COUNTIF(B:B,B3290)</f>
        <v>13</v>
      </c>
      <c r="I3290" t="str">
        <f>VLOOKUP(B3290,'controle 2022'!A:D,4,0)</f>
        <v>In dienst</v>
      </c>
    </row>
    <row r="3291" spans="1:9" ht="135">
      <c r="A3291" s="45" t="s">
        <v>25</v>
      </c>
      <c r="B3291" s="27">
        <v>34890</v>
      </c>
      <c r="C3291" s="27" t="s">
        <v>3356</v>
      </c>
      <c r="D3291" s="81">
        <v>44853</v>
      </c>
      <c r="E3291" s="38" t="s">
        <v>3368</v>
      </c>
      <c r="F3291" s="38">
        <f t="shared" si="114"/>
        <v>10</v>
      </c>
      <c r="G3291" s="22">
        <f t="shared" si="115"/>
        <v>2022</v>
      </c>
      <c r="H3291" s="22">
        <f>COUNTIF(B:B,B3291)</f>
        <v>13</v>
      </c>
      <c r="I3291" t="str">
        <f>VLOOKUP(B3291,'controle 2022'!A:D,4,0)</f>
        <v>In dienst</v>
      </c>
    </row>
    <row r="3292" spans="1:9" ht="195">
      <c r="A3292" s="45" t="s">
        <v>27</v>
      </c>
      <c r="B3292" s="27">
        <v>34890</v>
      </c>
      <c r="C3292" s="27" t="s">
        <v>3356</v>
      </c>
      <c r="D3292" s="81">
        <v>45713</v>
      </c>
      <c r="E3292" s="38" t="s">
        <v>3369</v>
      </c>
      <c r="F3292" s="38">
        <f t="shared" si="114"/>
        <v>2</v>
      </c>
      <c r="G3292" s="22">
        <f t="shared" si="115"/>
        <v>2025</v>
      </c>
      <c r="H3292" s="22">
        <f>COUNTIF(B:B,B3292)</f>
        <v>13</v>
      </c>
      <c r="I3292" t="str">
        <f>VLOOKUP(B3292,'controle 2022'!A:D,4,0)</f>
        <v>In dienst</v>
      </c>
    </row>
    <row r="3293" spans="1:9">
      <c r="A3293" s="45" t="s">
        <v>258</v>
      </c>
      <c r="B3293" s="27">
        <v>34933</v>
      </c>
      <c r="C3293" s="27" t="s">
        <v>3370</v>
      </c>
      <c r="D3293" s="81">
        <v>44089</v>
      </c>
      <c r="E3293" s="38" t="s">
        <v>3371</v>
      </c>
      <c r="F3293" s="38">
        <f t="shared" si="114"/>
        <v>9</v>
      </c>
      <c r="G3293" s="22">
        <f t="shared" si="115"/>
        <v>2020</v>
      </c>
      <c r="H3293" s="22">
        <f>COUNTIF(B:B,B3293)</f>
        <v>7</v>
      </c>
      <c r="I3293" t="str">
        <f>VLOOKUP(B3293,'controle 2022'!A:D,4,0)</f>
        <v>In dienst</v>
      </c>
    </row>
    <row r="3294" spans="1:9" ht="60">
      <c r="A3294" s="45" t="s">
        <v>128</v>
      </c>
      <c r="B3294" s="27">
        <v>34933</v>
      </c>
      <c r="C3294" s="27" t="s">
        <v>3370</v>
      </c>
      <c r="D3294" s="81">
        <v>44314</v>
      </c>
      <c r="E3294" s="38" t="s">
        <v>3372</v>
      </c>
      <c r="F3294" s="38">
        <f t="shared" si="114"/>
        <v>4</v>
      </c>
      <c r="G3294" s="22">
        <f t="shared" si="115"/>
        <v>2021</v>
      </c>
      <c r="H3294" s="22">
        <f>COUNTIF(B:B,B3294)</f>
        <v>7</v>
      </c>
      <c r="I3294" t="str">
        <f>VLOOKUP(B3294,'controle 2022'!A:D,4,0)</f>
        <v>In dienst</v>
      </c>
    </row>
    <row r="3295" spans="1:9">
      <c r="A3295" s="45" t="s">
        <v>128</v>
      </c>
      <c r="B3295" s="27">
        <v>34933</v>
      </c>
      <c r="C3295" s="27" t="s">
        <v>3370</v>
      </c>
      <c r="D3295" s="81">
        <v>44510</v>
      </c>
      <c r="E3295" s="38" t="s">
        <v>3373</v>
      </c>
      <c r="F3295" s="38">
        <f t="shared" si="114"/>
        <v>11</v>
      </c>
      <c r="G3295" s="22">
        <f t="shared" si="115"/>
        <v>2021</v>
      </c>
      <c r="H3295" s="22">
        <f>COUNTIF(B:B,B3295)</f>
        <v>7</v>
      </c>
      <c r="I3295" t="str">
        <f>VLOOKUP(B3295,'controle 2022'!A:D,4,0)</f>
        <v>In dienst</v>
      </c>
    </row>
    <row r="3296" spans="1:9">
      <c r="A3296" s="45" t="s">
        <v>128</v>
      </c>
      <c r="B3296" s="27">
        <v>34933</v>
      </c>
      <c r="C3296" s="27" t="s">
        <v>3370</v>
      </c>
      <c r="D3296" s="81">
        <v>44573</v>
      </c>
      <c r="E3296" s="38" t="s">
        <v>3374</v>
      </c>
      <c r="F3296" s="38">
        <f t="shared" si="114"/>
        <v>1</v>
      </c>
      <c r="G3296" s="22">
        <f t="shared" si="115"/>
        <v>2022</v>
      </c>
      <c r="H3296" s="22">
        <f>COUNTIF(B:B,B3296)</f>
        <v>7</v>
      </c>
      <c r="I3296" t="str">
        <f>VLOOKUP(B3296,'controle 2022'!A:D,4,0)</f>
        <v>In dienst</v>
      </c>
    </row>
    <row r="3297" spans="1:9">
      <c r="A3297" s="45" t="s">
        <v>451</v>
      </c>
      <c r="B3297" s="27">
        <v>34933</v>
      </c>
      <c r="C3297" s="27" t="s">
        <v>3370</v>
      </c>
      <c r="D3297" s="81">
        <v>44592</v>
      </c>
      <c r="E3297" s="38" t="s">
        <v>3375</v>
      </c>
      <c r="F3297" s="38">
        <f t="shared" si="114"/>
        <v>1</v>
      </c>
      <c r="G3297" s="22">
        <f t="shared" si="115"/>
        <v>2022</v>
      </c>
      <c r="H3297" s="22">
        <f>COUNTIF(B:B,B3297)</f>
        <v>7</v>
      </c>
      <c r="I3297" t="str">
        <f>VLOOKUP(B3297,'controle 2022'!A:D,4,0)</f>
        <v>In dienst</v>
      </c>
    </row>
    <row r="3298" spans="1:9">
      <c r="A3298" s="45" t="s">
        <v>128</v>
      </c>
      <c r="B3298" s="27">
        <v>34933</v>
      </c>
      <c r="C3298" s="27" t="s">
        <v>3370</v>
      </c>
      <c r="D3298" s="81">
        <v>44747</v>
      </c>
      <c r="E3298" s="38" t="s">
        <v>3376</v>
      </c>
      <c r="F3298" s="38">
        <f t="shared" si="114"/>
        <v>7</v>
      </c>
      <c r="G3298" s="22">
        <f t="shared" si="115"/>
        <v>2022</v>
      </c>
      <c r="H3298" s="22">
        <f>COUNTIF(B:B,B3298)</f>
        <v>7</v>
      </c>
      <c r="I3298" t="str">
        <f>VLOOKUP(B3298,'controle 2022'!A:D,4,0)</f>
        <v>In dienst</v>
      </c>
    </row>
    <row r="3299" spans="1:9" ht="30">
      <c r="B3299" s="27">
        <v>34933</v>
      </c>
      <c r="C3299" s="27" t="s">
        <v>3370</v>
      </c>
      <c r="D3299" s="81">
        <v>44812</v>
      </c>
      <c r="E3299" s="38" t="s">
        <v>3377</v>
      </c>
      <c r="F3299" s="38">
        <f t="shared" si="114"/>
        <v>9</v>
      </c>
      <c r="G3299" s="22">
        <f t="shared" si="115"/>
        <v>2022</v>
      </c>
      <c r="H3299" s="22">
        <f>COUNTIF(B:B,B3299)</f>
        <v>7</v>
      </c>
      <c r="I3299" t="str">
        <f>VLOOKUP(B3299,'controle 2022'!A:D,4,0)</f>
        <v>In dienst</v>
      </c>
    </row>
    <row r="3300" spans="1:9" ht="30">
      <c r="A3300" s="45" t="s">
        <v>1187</v>
      </c>
      <c r="B3300" s="27">
        <v>34948</v>
      </c>
      <c r="C3300" s="27" t="s">
        <v>3378</v>
      </c>
      <c r="D3300" s="81">
        <v>44439</v>
      </c>
      <c r="E3300" s="38" t="s">
        <v>3379</v>
      </c>
      <c r="F3300" s="38">
        <f t="shared" si="114"/>
        <v>8</v>
      </c>
      <c r="G3300" s="22">
        <f t="shared" si="115"/>
        <v>2021</v>
      </c>
      <c r="H3300" s="22">
        <f>COUNTIF(B:B,B3300)</f>
        <v>1</v>
      </c>
      <c r="I3300" t="str">
        <f>VLOOKUP(B3300,'controle 2022'!A:D,4,0)</f>
        <v>In dienst</v>
      </c>
    </row>
    <row r="3301" spans="1:9" ht="60">
      <c r="A3301" s="45" t="s">
        <v>3380</v>
      </c>
      <c r="B3301" s="27">
        <v>34957</v>
      </c>
      <c r="C3301" s="27" t="s">
        <v>3381</v>
      </c>
      <c r="D3301" s="81">
        <v>44013</v>
      </c>
      <c r="E3301" s="38" t="s">
        <v>3382</v>
      </c>
      <c r="F3301" s="38">
        <f t="shared" si="114"/>
        <v>7</v>
      </c>
      <c r="G3301" s="22">
        <f t="shared" si="115"/>
        <v>2020</v>
      </c>
      <c r="H3301" s="22">
        <f>COUNTIF(B:B,B3301)</f>
        <v>14</v>
      </c>
      <c r="I3301" t="str">
        <f>VLOOKUP(B3301,'controle 2022'!A:D,4,0)</f>
        <v>In dienst</v>
      </c>
    </row>
    <row r="3302" spans="1:9" ht="60">
      <c r="A3302" s="45" t="s">
        <v>1187</v>
      </c>
      <c r="B3302" s="27">
        <v>34957</v>
      </c>
      <c r="C3302" s="27" t="s">
        <v>3381</v>
      </c>
      <c r="D3302" s="81">
        <v>44055</v>
      </c>
      <c r="E3302" s="38" t="s">
        <v>3383</v>
      </c>
      <c r="F3302" s="38">
        <f t="shared" si="114"/>
        <v>8</v>
      </c>
      <c r="G3302" s="22">
        <f t="shared" si="115"/>
        <v>2020</v>
      </c>
      <c r="H3302" s="22">
        <f>COUNTIF(B:B,B3302)</f>
        <v>14</v>
      </c>
      <c r="I3302" t="str">
        <f>VLOOKUP(B3302,'controle 2022'!A:D,4,0)</f>
        <v>In dienst</v>
      </c>
    </row>
    <row r="3303" spans="1:9" ht="45">
      <c r="A3303" s="45" t="s">
        <v>3384</v>
      </c>
      <c r="B3303" s="27">
        <v>34957</v>
      </c>
      <c r="C3303" s="27" t="s">
        <v>3381</v>
      </c>
      <c r="D3303" s="81">
        <v>44174</v>
      </c>
      <c r="E3303" s="38" t="s">
        <v>3385</v>
      </c>
      <c r="F3303" s="38">
        <f t="shared" si="114"/>
        <v>12</v>
      </c>
      <c r="G3303" s="22">
        <f t="shared" si="115"/>
        <v>2020</v>
      </c>
      <c r="H3303" s="22">
        <f>COUNTIF(B:B,B3303)</f>
        <v>14</v>
      </c>
      <c r="I3303" t="str">
        <f>VLOOKUP(B3303,'controle 2022'!A:D,4,0)</f>
        <v>In dienst</v>
      </c>
    </row>
    <row r="3304" spans="1:9" ht="45">
      <c r="A3304" s="45" t="s">
        <v>451</v>
      </c>
      <c r="B3304" s="27">
        <v>34957</v>
      </c>
      <c r="C3304" s="27" t="s">
        <v>3381</v>
      </c>
      <c r="D3304" s="81">
        <v>44391</v>
      </c>
      <c r="E3304" s="38" t="s">
        <v>3386</v>
      </c>
      <c r="F3304" s="38">
        <f t="shared" si="114"/>
        <v>7</v>
      </c>
      <c r="G3304" s="22">
        <f t="shared" si="115"/>
        <v>2021</v>
      </c>
      <c r="H3304" s="22">
        <f>COUNTIF(B:B,B3304)</f>
        <v>14</v>
      </c>
      <c r="I3304" t="str">
        <f>VLOOKUP(B3304,'controle 2022'!A:D,4,0)</f>
        <v>In dienst</v>
      </c>
    </row>
    <row r="3305" spans="1:9" ht="30">
      <c r="A3305" s="45" t="s">
        <v>451</v>
      </c>
      <c r="B3305" s="27">
        <v>34957</v>
      </c>
      <c r="C3305" s="27" t="s">
        <v>3381</v>
      </c>
      <c r="D3305" s="81">
        <v>44475</v>
      </c>
      <c r="E3305" s="38" t="s">
        <v>3387</v>
      </c>
      <c r="F3305" s="38">
        <f t="shared" si="114"/>
        <v>10</v>
      </c>
      <c r="G3305" s="22">
        <f t="shared" si="115"/>
        <v>2021</v>
      </c>
      <c r="H3305" s="22">
        <f>COUNTIF(B:B,B3305)</f>
        <v>14</v>
      </c>
      <c r="I3305" t="str">
        <f>VLOOKUP(B3305,'controle 2022'!A:D,4,0)</f>
        <v>In dienst</v>
      </c>
    </row>
    <row r="3306" spans="1:9" ht="30">
      <c r="A3306" s="45" t="s">
        <v>451</v>
      </c>
      <c r="B3306" s="27">
        <v>34957</v>
      </c>
      <c r="C3306" s="27" t="s">
        <v>3381</v>
      </c>
      <c r="D3306" s="81">
        <v>44677</v>
      </c>
      <c r="E3306" s="38" t="s">
        <v>3388</v>
      </c>
      <c r="F3306" s="38">
        <f t="shared" si="114"/>
        <v>4</v>
      </c>
      <c r="G3306" s="22">
        <f t="shared" si="115"/>
        <v>2022</v>
      </c>
      <c r="H3306" s="22">
        <f>COUNTIF(B:B,B3306)</f>
        <v>14</v>
      </c>
      <c r="I3306" t="str">
        <f>VLOOKUP(B3306,'controle 2022'!A:D,4,0)</f>
        <v>In dienst</v>
      </c>
    </row>
    <row r="3307" spans="1:9" ht="30">
      <c r="A3307" s="45" t="s">
        <v>451</v>
      </c>
      <c r="B3307" s="27">
        <v>34957</v>
      </c>
      <c r="C3307" s="27" t="s">
        <v>3381</v>
      </c>
      <c r="D3307" s="81">
        <v>44754</v>
      </c>
      <c r="E3307" s="38" t="s">
        <v>3389</v>
      </c>
      <c r="F3307" s="38">
        <f t="shared" si="114"/>
        <v>7</v>
      </c>
      <c r="G3307" s="22">
        <f t="shared" si="115"/>
        <v>2022</v>
      </c>
      <c r="H3307" s="22">
        <f>COUNTIF(B:B,B3307)</f>
        <v>14</v>
      </c>
      <c r="I3307" t="str">
        <f>VLOOKUP(B3307,'controle 2022'!A:D,4,0)</f>
        <v>In dienst</v>
      </c>
    </row>
    <row r="3308" spans="1:9" ht="30">
      <c r="A3308" s="45" t="s">
        <v>451</v>
      </c>
      <c r="B3308" s="27">
        <v>34957</v>
      </c>
      <c r="C3308" s="27" t="s">
        <v>3381</v>
      </c>
      <c r="D3308" s="81">
        <v>44901</v>
      </c>
      <c r="E3308" s="38" t="s">
        <v>3390</v>
      </c>
      <c r="F3308" s="38">
        <f t="shared" si="114"/>
        <v>12</v>
      </c>
      <c r="G3308" s="22">
        <f t="shared" si="115"/>
        <v>2022</v>
      </c>
      <c r="H3308" s="22">
        <f>COUNTIF(B:B,B3308)</f>
        <v>14</v>
      </c>
      <c r="I3308" t="str">
        <f>VLOOKUP(B3308,'controle 2022'!A:D,4,0)</f>
        <v>In dienst</v>
      </c>
    </row>
    <row r="3309" spans="1:9">
      <c r="A3309" s="45" t="s">
        <v>451</v>
      </c>
      <c r="B3309" s="27">
        <v>34957</v>
      </c>
      <c r="C3309" s="27" t="s">
        <v>3381</v>
      </c>
      <c r="D3309" s="81">
        <v>44999</v>
      </c>
      <c r="E3309" s="38" t="s">
        <v>3391</v>
      </c>
      <c r="F3309" s="38">
        <f t="shared" si="114"/>
        <v>3</v>
      </c>
      <c r="G3309" s="22">
        <f t="shared" si="115"/>
        <v>2023</v>
      </c>
      <c r="H3309" s="22">
        <f>COUNTIF(B:B,B3309)</f>
        <v>14</v>
      </c>
      <c r="I3309" t="str">
        <f>VLOOKUP(B3309,'controle 2022'!A:D,4,0)</f>
        <v>In dienst</v>
      </c>
    </row>
    <row r="3310" spans="1:9">
      <c r="A3310" s="45" t="s">
        <v>128</v>
      </c>
      <c r="B3310" s="27">
        <v>34957</v>
      </c>
      <c r="C3310" s="27" t="s">
        <v>3381</v>
      </c>
      <c r="D3310" s="81">
        <v>45020</v>
      </c>
      <c r="E3310" s="38" t="s">
        <v>3392</v>
      </c>
      <c r="F3310" s="38">
        <f t="shared" si="114"/>
        <v>4</v>
      </c>
      <c r="G3310" s="22">
        <f t="shared" si="115"/>
        <v>2023</v>
      </c>
      <c r="H3310" s="22">
        <f>COUNTIF(B:B,B3310)</f>
        <v>14</v>
      </c>
      <c r="I3310" t="str">
        <f>VLOOKUP(B3310,'controle 2022'!A:D,4,0)</f>
        <v>In dienst</v>
      </c>
    </row>
    <row r="3311" spans="1:9" ht="30">
      <c r="A3311" s="45" t="s">
        <v>128</v>
      </c>
      <c r="B3311" s="27">
        <v>34957</v>
      </c>
      <c r="C3311" s="27" t="s">
        <v>3381</v>
      </c>
      <c r="D3311" s="81">
        <v>45050</v>
      </c>
      <c r="E3311" s="38" t="s">
        <v>3393</v>
      </c>
      <c r="F3311" s="38">
        <f t="shared" si="114"/>
        <v>5</v>
      </c>
      <c r="G3311" s="22">
        <f t="shared" si="115"/>
        <v>2023</v>
      </c>
      <c r="H3311" s="22">
        <f>COUNTIF(B:B,B3311)</f>
        <v>14</v>
      </c>
      <c r="I3311" t="str">
        <f>VLOOKUP(B3311,'controle 2022'!A:D,4,0)</f>
        <v>In dienst</v>
      </c>
    </row>
    <row r="3312" spans="1:9" ht="30">
      <c r="A3312" s="45" t="s">
        <v>128</v>
      </c>
      <c r="B3312" s="27">
        <v>34957</v>
      </c>
      <c r="C3312" s="27" t="s">
        <v>3381</v>
      </c>
      <c r="D3312" s="81">
        <v>45083</v>
      </c>
      <c r="E3312" s="38" t="s">
        <v>3394</v>
      </c>
      <c r="F3312" s="38">
        <f t="shared" si="114"/>
        <v>6</v>
      </c>
      <c r="G3312" s="22">
        <f t="shared" si="115"/>
        <v>2023</v>
      </c>
      <c r="H3312" s="22">
        <f>COUNTIF(B:B,B3312)</f>
        <v>14</v>
      </c>
      <c r="I3312" t="str">
        <f>VLOOKUP(B3312,'controle 2022'!A:D,4,0)</f>
        <v>In dienst</v>
      </c>
    </row>
    <row r="3313" spans="1:11" ht="30">
      <c r="A3313" s="45" t="s">
        <v>128</v>
      </c>
      <c r="B3313" s="27">
        <v>34957</v>
      </c>
      <c r="C3313" s="27" t="s">
        <v>3381</v>
      </c>
      <c r="D3313" s="81">
        <v>45148</v>
      </c>
      <c r="E3313" s="38" t="s">
        <v>3395</v>
      </c>
      <c r="F3313" s="38">
        <f t="shared" si="114"/>
        <v>8</v>
      </c>
      <c r="G3313" s="22">
        <f t="shared" si="115"/>
        <v>2023</v>
      </c>
      <c r="H3313" s="22">
        <f>COUNTIF(B:B,B3313)</f>
        <v>14</v>
      </c>
      <c r="I3313" t="str">
        <f>VLOOKUP(B3313,'controle 2022'!A:D,4,0)</f>
        <v>In dienst</v>
      </c>
    </row>
    <row r="3314" spans="1:11">
      <c r="A3314" s="45" t="s">
        <v>451</v>
      </c>
      <c r="B3314" s="27">
        <v>34957</v>
      </c>
      <c r="C3314" s="27" t="s">
        <v>3381</v>
      </c>
      <c r="D3314" s="81">
        <v>45188</v>
      </c>
      <c r="E3314" s="38" t="s">
        <v>3396</v>
      </c>
      <c r="F3314" s="38">
        <f t="shared" si="114"/>
        <v>9</v>
      </c>
      <c r="G3314" s="22">
        <f t="shared" si="115"/>
        <v>2023</v>
      </c>
      <c r="H3314" s="22">
        <f>COUNTIF(B:B,B3314)</f>
        <v>14</v>
      </c>
      <c r="I3314" t="str">
        <f>VLOOKUP(B3314,'controle 2022'!A:D,4,0)</f>
        <v>In dienst</v>
      </c>
    </row>
    <row r="3315" spans="1:11" ht="75">
      <c r="A3315" s="45" t="s">
        <v>3320</v>
      </c>
      <c r="B3315" s="27">
        <v>35005</v>
      </c>
      <c r="C3315" s="27" t="s">
        <v>3397</v>
      </c>
      <c r="D3315" s="81">
        <v>44049</v>
      </c>
      <c r="E3315" s="38" t="s">
        <v>3398</v>
      </c>
      <c r="F3315" s="38">
        <f t="shared" si="114"/>
        <v>8</v>
      </c>
      <c r="G3315" s="22">
        <f t="shared" si="115"/>
        <v>2020</v>
      </c>
      <c r="H3315" s="22">
        <f>COUNTIF(B:B,B3315)</f>
        <v>4</v>
      </c>
      <c r="I3315" t="str">
        <f>VLOOKUP(B3315,'controle 2022'!A:D,4,0)</f>
        <v>In dienst</v>
      </c>
    </row>
    <row r="3316" spans="1:11" ht="90">
      <c r="A3316" s="45" t="s">
        <v>128</v>
      </c>
      <c r="B3316" s="27">
        <v>35005</v>
      </c>
      <c r="C3316" s="27" t="s">
        <v>3397</v>
      </c>
      <c r="D3316" s="81">
        <v>44337</v>
      </c>
      <c r="E3316" s="38" t="s">
        <v>3399</v>
      </c>
      <c r="F3316" s="38">
        <f t="shared" si="114"/>
        <v>5</v>
      </c>
      <c r="G3316" s="22">
        <f t="shared" si="115"/>
        <v>2021</v>
      </c>
      <c r="H3316" s="22">
        <f>COUNTIF(B:B,B3316)</f>
        <v>4</v>
      </c>
      <c r="I3316" t="str">
        <f>VLOOKUP(B3316,'controle 2022'!A:D,4,0)</f>
        <v>In dienst</v>
      </c>
    </row>
    <row r="3317" spans="1:11" ht="90">
      <c r="A3317" s="45" t="s">
        <v>128</v>
      </c>
      <c r="B3317" s="27">
        <v>35005</v>
      </c>
      <c r="C3317" s="27" t="s">
        <v>3397</v>
      </c>
      <c r="D3317" s="81">
        <v>44820</v>
      </c>
      <c r="E3317" s="38" t="s">
        <v>3400</v>
      </c>
      <c r="F3317" s="38">
        <f t="shared" si="114"/>
        <v>9</v>
      </c>
      <c r="G3317" s="22">
        <f t="shared" si="115"/>
        <v>2022</v>
      </c>
      <c r="H3317" s="22">
        <f>COUNTIF(B:B,B3317)</f>
        <v>4</v>
      </c>
      <c r="I3317" t="str">
        <f>VLOOKUP(B3317,'controle 2022'!A:D,4,0)</f>
        <v>In dienst</v>
      </c>
    </row>
    <row r="3318" spans="1:11" ht="165">
      <c r="A3318" s="45" t="s">
        <v>128</v>
      </c>
      <c r="B3318" s="27">
        <v>35005</v>
      </c>
      <c r="C3318" s="27" t="s">
        <v>3397</v>
      </c>
      <c r="D3318" s="81">
        <v>45574</v>
      </c>
      <c r="E3318" s="38" t="s">
        <v>3401</v>
      </c>
      <c r="F3318" s="38">
        <f t="shared" si="114"/>
        <v>10</v>
      </c>
      <c r="G3318" s="22">
        <f t="shared" si="115"/>
        <v>2024</v>
      </c>
      <c r="H3318" s="22">
        <f>COUNTIF(B:B,B3318)</f>
        <v>4</v>
      </c>
      <c r="I3318" t="str">
        <f>VLOOKUP(B3318,'controle 2022'!A:D,4,0)</f>
        <v>In dienst</v>
      </c>
      <c r="K3318">
        <v>35146</v>
      </c>
    </row>
    <row r="3319" spans="1:11">
      <c r="A3319" s="45" t="s">
        <v>11</v>
      </c>
      <c r="B3319" s="27">
        <v>35026</v>
      </c>
      <c r="C3319" s="27" t="s">
        <v>3402</v>
      </c>
      <c r="D3319" s="81">
        <v>44175</v>
      </c>
      <c r="E3319" s="38" t="s">
        <v>3403</v>
      </c>
      <c r="F3319" s="38">
        <f t="shared" si="114"/>
        <v>12</v>
      </c>
      <c r="G3319" s="22">
        <f t="shared" si="115"/>
        <v>2020</v>
      </c>
      <c r="H3319" s="22">
        <f>COUNTIF(B:B,B3319)</f>
        <v>3</v>
      </c>
      <c r="I3319" t="str">
        <f>VLOOKUP(B3319,'controle 2022'!A:D,4,0)</f>
        <v>In dienst</v>
      </c>
    </row>
    <row r="3320" spans="1:11">
      <c r="A3320" s="45" t="s">
        <v>128</v>
      </c>
      <c r="B3320" s="27">
        <v>35026</v>
      </c>
      <c r="C3320" s="27" t="s">
        <v>3402</v>
      </c>
      <c r="D3320" s="81">
        <v>44396</v>
      </c>
      <c r="E3320" s="38" t="s">
        <v>449</v>
      </c>
      <c r="F3320" s="38">
        <f t="shared" si="114"/>
        <v>7</v>
      </c>
      <c r="G3320" s="22">
        <f t="shared" si="115"/>
        <v>2021</v>
      </c>
      <c r="H3320" s="22">
        <f>COUNTIF(B:B,B3320)</f>
        <v>3</v>
      </c>
      <c r="I3320" t="str">
        <f>VLOOKUP(B3320,'controle 2022'!A:D,4,0)</f>
        <v>In dienst</v>
      </c>
    </row>
    <row r="3321" spans="1:11">
      <c r="A3321" s="45" t="s">
        <v>128</v>
      </c>
      <c r="B3321" s="27">
        <v>35026</v>
      </c>
      <c r="C3321" s="27" t="s">
        <v>3402</v>
      </c>
      <c r="D3321" s="81">
        <v>44910</v>
      </c>
      <c r="E3321" s="38" t="s">
        <v>3404</v>
      </c>
      <c r="F3321" s="38">
        <f t="shared" si="114"/>
        <v>12</v>
      </c>
      <c r="G3321" s="22">
        <f t="shared" si="115"/>
        <v>2022</v>
      </c>
      <c r="H3321" s="22">
        <f>COUNTIF(B:B,B3321)</f>
        <v>3</v>
      </c>
      <c r="I3321" t="str">
        <f>VLOOKUP(B3321,'controle 2022'!A:D,4,0)</f>
        <v>In dienst</v>
      </c>
    </row>
    <row r="3322" spans="1:11">
      <c r="A3322" s="45" t="s">
        <v>2572</v>
      </c>
      <c r="B3322" s="27">
        <v>35030</v>
      </c>
      <c r="C3322" s="27" t="s">
        <v>3405</v>
      </c>
      <c r="D3322" s="81">
        <v>44049</v>
      </c>
      <c r="E3322" s="38" t="s">
        <v>3406</v>
      </c>
      <c r="F3322" s="38">
        <f t="shared" si="114"/>
        <v>8</v>
      </c>
      <c r="G3322" s="22">
        <f t="shared" si="115"/>
        <v>2020</v>
      </c>
      <c r="H3322" s="22">
        <f>COUNTIF(B:B,B3322)</f>
        <v>6</v>
      </c>
      <c r="I3322" t="str">
        <f>VLOOKUP(B3322,'controle 2022'!A:D,4,0)</f>
        <v>In dienst</v>
      </c>
    </row>
    <row r="3323" spans="1:11">
      <c r="A3323" s="45" t="s">
        <v>128</v>
      </c>
      <c r="B3323" s="27">
        <v>35030</v>
      </c>
      <c r="C3323" s="27" t="s">
        <v>3405</v>
      </c>
      <c r="D3323" s="81">
        <v>44838</v>
      </c>
      <c r="E3323" s="38" t="s">
        <v>3407</v>
      </c>
      <c r="F3323" s="38">
        <f t="shared" si="114"/>
        <v>10</v>
      </c>
      <c r="G3323" s="22">
        <f t="shared" si="115"/>
        <v>2022</v>
      </c>
      <c r="H3323" s="22">
        <f>COUNTIF(B:B,B3323)</f>
        <v>6</v>
      </c>
      <c r="I3323" t="str">
        <f>VLOOKUP(B3323,'controle 2022'!A:D,4,0)</f>
        <v>In dienst</v>
      </c>
    </row>
    <row r="3324" spans="1:11">
      <c r="A3324" s="45" t="s">
        <v>128</v>
      </c>
      <c r="B3324" s="27">
        <v>35030</v>
      </c>
      <c r="C3324" s="27" t="s">
        <v>3405</v>
      </c>
      <c r="D3324" s="81">
        <v>45399</v>
      </c>
      <c r="E3324" s="38" t="s">
        <v>58</v>
      </c>
      <c r="F3324" s="38">
        <f t="shared" si="114"/>
        <v>4</v>
      </c>
      <c r="G3324" s="22">
        <f t="shared" si="115"/>
        <v>2024</v>
      </c>
      <c r="H3324" s="22">
        <f>COUNTIF(B:B,B3324)</f>
        <v>6</v>
      </c>
      <c r="I3324" t="str">
        <f>VLOOKUP(B3324,'controle 2022'!A:D,4,0)</f>
        <v>In dienst</v>
      </c>
    </row>
    <row r="3325" spans="1:11" ht="45">
      <c r="A3325" s="45" t="s">
        <v>1814</v>
      </c>
      <c r="B3325" s="27">
        <v>35030</v>
      </c>
      <c r="C3325" s="27" t="s">
        <v>3405</v>
      </c>
      <c r="D3325" s="81">
        <v>45924</v>
      </c>
      <c r="E3325" s="38" t="s">
        <v>3408</v>
      </c>
      <c r="F3325" s="38">
        <f t="shared" si="114"/>
        <v>9</v>
      </c>
      <c r="G3325" s="22">
        <f t="shared" si="115"/>
        <v>2025</v>
      </c>
    </row>
    <row r="3326" spans="1:11" ht="30">
      <c r="A3326" s="45" t="s">
        <v>1814</v>
      </c>
      <c r="B3326" s="27">
        <v>35030</v>
      </c>
      <c r="C3326" s="27" t="s">
        <v>3405</v>
      </c>
      <c r="D3326" s="81">
        <v>45966</v>
      </c>
      <c r="E3326" s="38" t="s">
        <v>3409</v>
      </c>
      <c r="F3326" s="38">
        <f t="shared" si="114"/>
        <v>11</v>
      </c>
      <c r="G3326" s="22">
        <f t="shared" si="115"/>
        <v>2025</v>
      </c>
    </row>
    <row r="3327" spans="1:11" ht="30">
      <c r="A3327" s="45" t="s">
        <v>1814</v>
      </c>
      <c r="B3327" s="27">
        <v>35030</v>
      </c>
      <c r="C3327" s="27" t="s">
        <v>3405</v>
      </c>
      <c r="D3327" s="81">
        <v>46029</v>
      </c>
      <c r="E3327" s="38" t="s">
        <v>3410</v>
      </c>
      <c r="F3327" s="38">
        <f t="shared" si="114"/>
        <v>1</v>
      </c>
      <c r="G3327" s="22">
        <f t="shared" si="115"/>
        <v>2026</v>
      </c>
    </row>
    <row r="3328" spans="1:11">
      <c r="A3328" s="45" t="s">
        <v>2572</v>
      </c>
      <c r="B3328" s="27">
        <v>35055</v>
      </c>
      <c r="C3328" s="27" t="s">
        <v>3411</v>
      </c>
      <c r="D3328" s="81">
        <v>44124</v>
      </c>
      <c r="E3328" s="38" t="s">
        <v>3412</v>
      </c>
      <c r="F3328" s="38">
        <f t="shared" si="114"/>
        <v>10</v>
      </c>
      <c r="G3328" s="22">
        <f t="shared" si="115"/>
        <v>2020</v>
      </c>
      <c r="H3328" s="22">
        <f>COUNTIF(B:B,B3328)</f>
        <v>1</v>
      </c>
      <c r="I3328" t="str">
        <f>VLOOKUP(B3328,'controle 2022'!A:D,4,0)</f>
        <v>In dienst</v>
      </c>
    </row>
    <row r="3329" spans="1:9" ht="75">
      <c r="A3329" s="45" t="s">
        <v>1814</v>
      </c>
      <c r="B3329" s="27">
        <v>35107</v>
      </c>
      <c r="C3329" s="27" t="s">
        <v>3413</v>
      </c>
      <c r="D3329" s="81">
        <v>44050</v>
      </c>
      <c r="E3329" s="38" t="s">
        <v>3414</v>
      </c>
      <c r="F3329" s="38">
        <f t="shared" si="114"/>
        <v>8</v>
      </c>
      <c r="G3329" s="22">
        <f t="shared" si="115"/>
        <v>2020</v>
      </c>
      <c r="H3329" s="22">
        <f>COUNTIF(B:B,B3329)</f>
        <v>8</v>
      </c>
      <c r="I3329" t="str">
        <f>VLOOKUP(B3329,'controle 2022'!A:D,4,0)</f>
        <v>In dienst</v>
      </c>
    </row>
    <row r="3330" spans="1:9" ht="45">
      <c r="A3330" s="45" t="s">
        <v>3320</v>
      </c>
      <c r="B3330" s="27">
        <v>35107</v>
      </c>
      <c r="C3330" s="27" t="s">
        <v>3413</v>
      </c>
      <c r="D3330" s="81">
        <v>44095</v>
      </c>
      <c r="E3330" s="38" t="s">
        <v>3415</v>
      </c>
      <c r="F3330" s="38">
        <f t="shared" si="114"/>
        <v>9</v>
      </c>
      <c r="G3330" s="22">
        <f t="shared" si="115"/>
        <v>2020</v>
      </c>
      <c r="H3330" s="22">
        <f>COUNTIF(B:B,B3330)</f>
        <v>8</v>
      </c>
      <c r="I3330" t="str">
        <f>VLOOKUP(B3330,'controle 2022'!A:D,4,0)</f>
        <v>In dienst</v>
      </c>
    </row>
    <row r="3331" spans="1:9" ht="60">
      <c r="A3331" s="45" t="s">
        <v>3416</v>
      </c>
      <c r="B3331" s="27">
        <v>35107</v>
      </c>
      <c r="C3331" s="27" t="s">
        <v>3413</v>
      </c>
      <c r="D3331" s="81">
        <v>44273</v>
      </c>
      <c r="E3331" s="38" t="s">
        <v>3417</v>
      </c>
      <c r="F3331" s="38">
        <f t="shared" si="114"/>
        <v>3</v>
      </c>
      <c r="G3331" s="22">
        <f t="shared" si="115"/>
        <v>2021</v>
      </c>
      <c r="H3331" s="22">
        <f>COUNTIF(B:B,B3331)</f>
        <v>8</v>
      </c>
      <c r="I3331" t="str">
        <f>VLOOKUP(B3331,'controle 2022'!A:D,4,0)</f>
        <v>In dienst</v>
      </c>
    </row>
    <row r="3332" spans="1:9" ht="240">
      <c r="A3332" s="45" t="s">
        <v>451</v>
      </c>
      <c r="B3332" s="27">
        <v>35107</v>
      </c>
      <c r="C3332" s="27" t="s">
        <v>3413</v>
      </c>
      <c r="D3332" s="81">
        <v>44384</v>
      </c>
      <c r="E3332" s="38" t="s">
        <v>3418</v>
      </c>
      <c r="F3332" s="38">
        <f t="shared" si="114"/>
        <v>7</v>
      </c>
      <c r="G3332" s="22">
        <f t="shared" si="115"/>
        <v>2021</v>
      </c>
      <c r="H3332" s="22">
        <f>COUNTIF(B:B,B3332)</f>
        <v>8</v>
      </c>
      <c r="I3332" t="str">
        <f>VLOOKUP(B3332,'controle 2022'!A:D,4,0)</f>
        <v>In dienst</v>
      </c>
    </row>
    <row r="3333" spans="1:9" ht="225">
      <c r="A3333" s="45" t="s">
        <v>3419</v>
      </c>
      <c r="B3333" s="27">
        <v>35107</v>
      </c>
      <c r="C3333" s="27" t="s">
        <v>3413</v>
      </c>
      <c r="D3333" s="81">
        <v>44488</v>
      </c>
      <c r="E3333" s="38" t="s">
        <v>3420</v>
      </c>
      <c r="F3333" s="38">
        <f t="shared" si="114"/>
        <v>10</v>
      </c>
      <c r="G3333" s="22">
        <f t="shared" si="115"/>
        <v>2021</v>
      </c>
      <c r="H3333" s="22">
        <f>COUNTIF(B:B,B3333)</f>
        <v>8</v>
      </c>
      <c r="I3333" t="str">
        <f>VLOOKUP(B3333,'controle 2022'!A:D,4,0)</f>
        <v>In dienst</v>
      </c>
    </row>
    <row r="3334" spans="1:9" ht="315">
      <c r="A3334" s="45" t="s">
        <v>3421</v>
      </c>
      <c r="B3334" s="27">
        <v>35107</v>
      </c>
      <c r="C3334" s="27" t="s">
        <v>3413</v>
      </c>
      <c r="D3334" s="81">
        <v>44588</v>
      </c>
      <c r="E3334" s="38" t="s">
        <v>3422</v>
      </c>
      <c r="F3334" s="38">
        <f t="shared" si="114"/>
        <v>1</v>
      </c>
      <c r="G3334" s="22">
        <f t="shared" si="115"/>
        <v>2022</v>
      </c>
      <c r="H3334" s="22">
        <f>COUNTIF(B:B,B3334)</f>
        <v>8</v>
      </c>
      <c r="I3334" t="str">
        <f>VLOOKUP(B3334,'controle 2022'!A:D,4,0)</f>
        <v>In dienst</v>
      </c>
    </row>
    <row r="3335" spans="1:9">
      <c r="A3335" s="45" t="s">
        <v>128</v>
      </c>
      <c r="B3335" s="27">
        <v>35107</v>
      </c>
      <c r="C3335" s="27" t="s">
        <v>3413</v>
      </c>
      <c r="D3335" s="81">
        <v>44762</v>
      </c>
      <c r="E3335" s="38" t="s">
        <v>3423</v>
      </c>
      <c r="F3335" s="38">
        <f t="shared" si="114"/>
        <v>7</v>
      </c>
      <c r="G3335" s="22">
        <f t="shared" si="115"/>
        <v>2022</v>
      </c>
      <c r="H3335" s="22">
        <f>COUNTIF(B:B,B3335)</f>
        <v>8</v>
      </c>
      <c r="I3335" t="str">
        <f>VLOOKUP(B3335,'controle 2022'!A:D,4,0)</f>
        <v>In dienst</v>
      </c>
    </row>
    <row r="3336" spans="1:9" ht="60">
      <c r="A3336" s="45" t="s">
        <v>3424</v>
      </c>
      <c r="B3336" s="27">
        <v>35107</v>
      </c>
      <c r="C3336" s="27" t="s">
        <v>3413</v>
      </c>
      <c r="D3336" s="81">
        <v>45988</v>
      </c>
      <c r="E3336" s="38" t="s">
        <v>3425</v>
      </c>
      <c r="F3336" s="38">
        <f t="shared" si="114"/>
        <v>11</v>
      </c>
      <c r="G3336" s="22">
        <f t="shared" si="115"/>
        <v>2025</v>
      </c>
    </row>
    <row r="3337" spans="1:9">
      <c r="A3337" s="45" t="s">
        <v>258</v>
      </c>
      <c r="B3337" s="27">
        <v>35120</v>
      </c>
      <c r="C3337" s="27" t="s">
        <v>3426</v>
      </c>
      <c r="D3337" s="81">
        <v>44223</v>
      </c>
      <c r="E3337" s="38" t="s">
        <v>3427</v>
      </c>
      <c r="F3337" s="38">
        <f t="shared" si="114"/>
        <v>1</v>
      </c>
      <c r="G3337" s="22">
        <f t="shared" si="115"/>
        <v>2021</v>
      </c>
      <c r="H3337" s="22">
        <f>COUNTIF(B:B,B3337)</f>
        <v>3</v>
      </c>
      <c r="I3337" t="str">
        <f>VLOOKUP(B3337,'controle 2022'!A:D,4,0)</f>
        <v>In dienst</v>
      </c>
    </row>
    <row r="3338" spans="1:9" ht="45">
      <c r="A3338" s="45" t="s">
        <v>755</v>
      </c>
      <c r="B3338" s="27">
        <v>35120</v>
      </c>
      <c r="C3338" s="27" t="s">
        <v>3426</v>
      </c>
      <c r="D3338" s="81">
        <v>45091</v>
      </c>
      <c r="E3338" s="38" t="s">
        <v>3428</v>
      </c>
      <c r="F3338" s="38">
        <f t="shared" si="114"/>
        <v>6</v>
      </c>
      <c r="G3338" s="22">
        <f t="shared" si="115"/>
        <v>2023</v>
      </c>
      <c r="H3338" s="22">
        <f>COUNTIF(B:B,B3338)</f>
        <v>3</v>
      </c>
      <c r="I3338" t="str">
        <f>VLOOKUP(B3338,'controle 2022'!A:D,4,0)</f>
        <v>In dienst</v>
      </c>
    </row>
    <row r="3339" spans="1:9" ht="60">
      <c r="A3339" s="45" t="s">
        <v>29</v>
      </c>
      <c r="B3339" s="27">
        <v>35120</v>
      </c>
      <c r="C3339" s="27" t="s">
        <v>3426</v>
      </c>
      <c r="D3339" s="81">
        <v>45579</v>
      </c>
      <c r="E3339" s="38" t="s">
        <v>3429</v>
      </c>
      <c r="F3339" s="38">
        <f t="shared" si="114"/>
        <v>10</v>
      </c>
      <c r="G3339" s="22">
        <f t="shared" si="115"/>
        <v>2024</v>
      </c>
      <c r="H3339" s="22">
        <f>COUNTIF(B:B,B3339)</f>
        <v>3</v>
      </c>
      <c r="I3339" t="str">
        <f>VLOOKUP(B3339,'controle 2022'!A:D,4,0)</f>
        <v>In dienst</v>
      </c>
    </row>
    <row r="3340" spans="1:9" ht="45">
      <c r="A3340" s="45" t="s">
        <v>258</v>
      </c>
      <c r="B3340" s="27">
        <v>35146</v>
      </c>
      <c r="C3340" s="27" t="s">
        <v>3430</v>
      </c>
      <c r="D3340" s="81">
        <v>44214</v>
      </c>
      <c r="E3340" s="38" t="s">
        <v>3431</v>
      </c>
      <c r="F3340" s="38">
        <f t="shared" si="114"/>
        <v>1</v>
      </c>
      <c r="G3340" s="22">
        <f t="shared" si="115"/>
        <v>2021</v>
      </c>
      <c r="H3340" s="22">
        <f>COUNTIF(B:B,B3340)</f>
        <v>7</v>
      </c>
      <c r="I3340" t="str">
        <f>VLOOKUP(B3340,'controle 2022'!A:D,4,0)</f>
        <v>In dienst</v>
      </c>
    </row>
    <row r="3341" spans="1:9" ht="60">
      <c r="A3341" s="45" t="s">
        <v>1361</v>
      </c>
      <c r="B3341" s="27">
        <v>35146</v>
      </c>
      <c r="C3341" s="27" t="s">
        <v>3430</v>
      </c>
      <c r="D3341" s="81">
        <v>44692</v>
      </c>
      <c r="E3341" s="38" t="s">
        <v>3432</v>
      </c>
      <c r="F3341" s="38">
        <f t="shared" si="114"/>
        <v>5</v>
      </c>
      <c r="G3341" s="22">
        <f t="shared" si="115"/>
        <v>2022</v>
      </c>
      <c r="H3341" s="22">
        <f>COUNTIF(B:B,B3341)</f>
        <v>7</v>
      </c>
      <c r="I3341" t="str">
        <f>VLOOKUP(B3341,'controle 2022'!A:D,4,0)</f>
        <v>In dienst</v>
      </c>
    </row>
    <row r="3342" spans="1:9" ht="135">
      <c r="A3342" s="45" t="s">
        <v>3433</v>
      </c>
      <c r="B3342" s="27">
        <v>35146</v>
      </c>
      <c r="C3342" s="27" t="s">
        <v>3430</v>
      </c>
      <c r="D3342" s="81">
        <v>44818</v>
      </c>
      <c r="E3342" s="38" t="s">
        <v>3434</v>
      </c>
      <c r="F3342" s="38">
        <f t="shared" si="114"/>
        <v>9</v>
      </c>
      <c r="G3342" s="22">
        <f t="shared" si="115"/>
        <v>2022</v>
      </c>
      <c r="H3342" s="22">
        <f>COUNTIF(B:B,B3342)</f>
        <v>7</v>
      </c>
      <c r="I3342" t="str">
        <f>VLOOKUP(B3342,'controle 2022'!A:D,4,0)</f>
        <v>In dienst</v>
      </c>
    </row>
    <row r="3343" spans="1:9" ht="120">
      <c r="A3343" s="45" t="s">
        <v>3435</v>
      </c>
      <c r="B3343" s="27">
        <v>35146</v>
      </c>
      <c r="C3343" s="27" t="s">
        <v>3430</v>
      </c>
      <c r="D3343" s="81">
        <v>44952</v>
      </c>
      <c r="E3343" s="38" t="s">
        <v>3436</v>
      </c>
      <c r="F3343" s="38">
        <f t="shared" si="114"/>
        <v>1</v>
      </c>
      <c r="G3343" s="22">
        <f t="shared" si="115"/>
        <v>2023</v>
      </c>
      <c r="H3343" s="22">
        <f>COUNTIF(B:B,B3343)</f>
        <v>7</v>
      </c>
      <c r="I3343" t="str">
        <f>VLOOKUP(B3343,'controle 2022'!A:D,4,0)</f>
        <v>In dienst</v>
      </c>
    </row>
    <row r="3344" spans="1:9" ht="180">
      <c r="A3344" s="45" t="s">
        <v>2744</v>
      </c>
      <c r="B3344" s="27">
        <v>35146</v>
      </c>
      <c r="C3344" s="27" t="s">
        <v>3430</v>
      </c>
      <c r="D3344" s="81">
        <v>44985</v>
      </c>
      <c r="E3344" s="38" t="s">
        <v>3437</v>
      </c>
      <c r="F3344" s="38">
        <f t="shared" si="114"/>
        <v>2</v>
      </c>
      <c r="G3344" s="22">
        <f t="shared" si="115"/>
        <v>2023</v>
      </c>
      <c r="H3344" s="22">
        <f>COUNTIF(B:B,B3344)</f>
        <v>7</v>
      </c>
      <c r="I3344" t="str">
        <f>VLOOKUP(B3344,'controle 2022'!A:D,4,0)</f>
        <v>In dienst</v>
      </c>
    </row>
    <row r="3345" spans="1:9" ht="180">
      <c r="A3345" s="45" t="s">
        <v>3438</v>
      </c>
      <c r="B3345" s="27">
        <v>35146</v>
      </c>
      <c r="C3345" s="27" t="s">
        <v>3439</v>
      </c>
      <c r="D3345" s="81">
        <v>45015</v>
      </c>
      <c r="E3345" s="38" t="s">
        <v>3440</v>
      </c>
      <c r="F3345" s="38">
        <f t="shared" si="114"/>
        <v>3</v>
      </c>
      <c r="G3345" s="22">
        <f t="shared" si="115"/>
        <v>2023</v>
      </c>
      <c r="H3345" s="22">
        <f>COUNTIF(B:B,B3345)</f>
        <v>7</v>
      </c>
      <c r="I3345" t="str">
        <f>VLOOKUP(B3345,'controle 2022'!A:D,4,0)</f>
        <v>In dienst</v>
      </c>
    </row>
    <row r="3346" spans="1:9" ht="75">
      <c r="A3346" s="45" t="s">
        <v>3438</v>
      </c>
      <c r="B3346" s="27">
        <v>35146</v>
      </c>
      <c r="C3346" s="27" t="s">
        <v>3439</v>
      </c>
      <c r="D3346" s="81">
        <v>45097</v>
      </c>
      <c r="E3346" s="38" t="s">
        <v>3441</v>
      </c>
      <c r="F3346" s="38">
        <f t="shared" si="114"/>
        <v>6</v>
      </c>
      <c r="G3346" s="22">
        <f t="shared" si="115"/>
        <v>2023</v>
      </c>
      <c r="H3346" s="22">
        <f>COUNTIF(B:B,B3346)</f>
        <v>7</v>
      </c>
      <c r="I3346" t="str">
        <f>VLOOKUP(B3346,'controle 2022'!A:D,4,0)</f>
        <v>In dienst</v>
      </c>
    </row>
    <row r="3347" spans="1:9" ht="30">
      <c r="A3347" s="45" t="s">
        <v>29</v>
      </c>
      <c r="B3347" s="27">
        <v>35149</v>
      </c>
      <c r="C3347" s="27" t="s">
        <v>3442</v>
      </c>
      <c r="D3347" s="81">
        <v>45687</v>
      </c>
      <c r="E3347" s="38" t="s">
        <v>3443</v>
      </c>
      <c r="F3347" s="38">
        <f t="shared" si="114"/>
        <v>1</v>
      </c>
      <c r="G3347" s="22">
        <f t="shared" si="115"/>
        <v>2025</v>
      </c>
      <c r="H3347" s="22">
        <f>COUNTIF(B:B,B3347)</f>
        <v>2</v>
      </c>
      <c r="I3347" t="e">
        <f>VLOOKUP(B3347,'controle 2022'!A:D,4,0)</f>
        <v>#N/A</v>
      </c>
    </row>
    <row r="3348" spans="1:9" ht="30">
      <c r="A3348" s="45" t="s">
        <v>128</v>
      </c>
      <c r="B3348" s="27">
        <v>35149</v>
      </c>
      <c r="C3348" s="27" t="s">
        <v>3442</v>
      </c>
      <c r="D3348" s="81">
        <v>45706</v>
      </c>
      <c r="E3348" s="38" t="s">
        <v>3444</v>
      </c>
      <c r="F3348" s="38">
        <f t="shared" si="114"/>
        <v>2</v>
      </c>
      <c r="G3348" s="22">
        <f t="shared" si="115"/>
        <v>2025</v>
      </c>
      <c r="H3348" s="22">
        <f>COUNTIF(B:B,B3348)</f>
        <v>2</v>
      </c>
      <c r="I3348" t="e">
        <f>VLOOKUP(B3348,'controle 2022'!A:D,4,0)</f>
        <v>#N/A</v>
      </c>
    </row>
    <row r="3349" spans="1:9">
      <c r="A3349" s="45" t="s">
        <v>258</v>
      </c>
      <c r="B3349" s="27">
        <v>35216</v>
      </c>
      <c r="C3349" s="27" t="s">
        <v>3445</v>
      </c>
      <c r="D3349" s="81">
        <v>44050</v>
      </c>
      <c r="E3349" s="38" t="s">
        <v>3446</v>
      </c>
      <c r="F3349" s="38">
        <f t="shared" si="114"/>
        <v>8</v>
      </c>
      <c r="G3349" s="22">
        <f t="shared" si="115"/>
        <v>2020</v>
      </c>
      <c r="H3349" s="22">
        <f>COUNTIF(B:B,B3349)</f>
        <v>2</v>
      </c>
      <c r="I3349" t="str">
        <f>VLOOKUP(B3349,'controle 2022'!A:D,4,0)</f>
        <v>In dienst</v>
      </c>
    </row>
    <row r="3350" spans="1:9" ht="45">
      <c r="A3350" s="45" t="s">
        <v>755</v>
      </c>
      <c r="B3350" s="27">
        <v>35216</v>
      </c>
      <c r="C3350" s="27" t="s">
        <v>3445</v>
      </c>
      <c r="D3350" s="81">
        <v>44355</v>
      </c>
      <c r="E3350" s="38" t="s">
        <v>3447</v>
      </c>
      <c r="F3350" s="38">
        <f t="shared" si="114"/>
        <v>6</v>
      </c>
      <c r="G3350" s="22">
        <f t="shared" si="115"/>
        <v>2021</v>
      </c>
      <c r="H3350" s="22">
        <f>COUNTIF(B:B,B3350)</f>
        <v>2</v>
      </c>
      <c r="I3350" t="str">
        <f>VLOOKUP(B3350,'controle 2022'!A:D,4,0)</f>
        <v>In dienst</v>
      </c>
    </row>
    <row r="3351" spans="1:9" ht="45">
      <c r="A3351" s="45" t="s">
        <v>593</v>
      </c>
      <c r="B3351" s="27">
        <v>35220</v>
      </c>
      <c r="C3351" s="27" t="s">
        <v>3448</v>
      </c>
      <c r="D3351" s="81">
        <v>45278</v>
      </c>
      <c r="E3351" s="38" t="s">
        <v>3449</v>
      </c>
      <c r="F3351" s="38">
        <f t="shared" ref="F3351:F3414" si="116">MONTH(D3351)</f>
        <v>12</v>
      </c>
      <c r="G3351" s="22">
        <f t="shared" ref="G3351:G3414" si="117">YEAR(D3351)</f>
        <v>2023</v>
      </c>
      <c r="H3351" s="22">
        <f>COUNTIF(B:B,B3351)</f>
        <v>1</v>
      </c>
      <c r="I3351" t="str">
        <f>VLOOKUP(B3351,'controle 2022'!A:D,4,0)</f>
        <v>In dienst</v>
      </c>
    </row>
    <row r="3352" spans="1:9">
      <c r="A3352" s="45" t="s">
        <v>258</v>
      </c>
      <c r="B3352" s="27">
        <v>35246</v>
      </c>
      <c r="C3352" s="27" t="s">
        <v>3450</v>
      </c>
      <c r="D3352" s="81">
        <v>44165</v>
      </c>
      <c r="E3352" s="38" t="s">
        <v>3451</v>
      </c>
      <c r="F3352" s="38">
        <f t="shared" si="116"/>
        <v>11</v>
      </c>
      <c r="G3352" s="22">
        <f t="shared" si="117"/>
        <v>2020</v>
      </c>
      <c r="H3352" s="22">
        <f>COUNTIF(B:B,B3352)</f>
        <v>2</v>
      </c>
      <c r="I3352" t="str">
        <f>VLOOKUP(B3352,'controle 2022'!A:D,4,0)</f>
        <v>In dienst</v>
      </c>
    </row>
    <row r="3353" spans="1:9" ht="120">
      <c r="A3353" s="45" t="s">
        <v>800</v>
      </c>
      <c r="B3353" s="27">
        <v>35246</v>
      </c>
      <c r="C3353" s="27" t="s">
        <v>3450</v>
      </c>
      <c r="D3353" s="81">
        <v>45082</v>
      </c>
      <c r="E3353" s="38" t="s">
        <v>3452</v>
      </c>
      <c r="F3353" s="38">
        <f t="shared" si="116"/>
        <v>6</v>
      </c>
      <c r="G3353" s="22">
        <f t="shared" si="117"/>
        <v>2023</v>
      </c>
      <c r="H3353" s="22">
        <f>COUNTIF(B:B,B3353)</f>
        <v>2</v>
      </c>
      <c r="I3353" t="str">
        <f>VLOOKUP(B3353,'controle 2022'!A:D,4,0)</f>
        <v>In dienst</v>
      </c>
    </row>
    <row r="3354" spans="1:9">
      <c r="A3354" s="45" t="s">
        <v>258</v>
      </c>
      <c r="B3354" s="27">
        <v>35334</v>
      </c>
      <c r="C3354" s="27" t="s">
        <v>3453</v>
      </c>
      <c r="D3354" s="81">
        <v>44158</v>
      </c>
      <c r="E3354" s="38" t="s">
        <v>3412</v>
      </c>
      <c r="F3354" s="38">
        <f t="shared" si="116"/>
        <v>11</v>
      </c>
      <c r="G3354" s="22">
        <f t="shared" si="117"/>
        <v>2020</v>
      </c>
      <c r="H3354" s="22">
        <f>COUNTIF(B:B,B3354)</f>
        <v>1</v>
      </c>
      <c r="I3354" t="str">
        <f>VLOOKUP(B3354,'controle 2022'!A:D,4,0)</f>
        <v>In dienst</v>
      </c>
    </row>
    <row r="3355" spans="1:9">
      <c r="A3355" s="45" t="s">
        <v>258</v>
      </c>
      <c r="B3355" s="27">
        <v>35348</v>
      </c>
      <c r="C3355" s="27" t="s">
        <v>3454</v>
      </c>
      <c r="D3355" s="81">
        <v>44181</v>
      </c>
      <c r="E3355" s="38" t="s">
        <v>3412</v>
      </c>
      <c r="F3355" s="38">
        <f t="shared" si="116"/>
        <v>12</v>
      </c>
      <c r="G3355" s="22">
        <f t="shared" si="117"/>
        <v>2020</v>
      </c>
      <c r="H3355" s="22">
        <f>COUNTIF(B:B,B3355)</f>
        <v>1</v>
      </c>
      <c r="I3355" t="str">
        <f>VLOOKUP(B3355,'controle 2022'!A:D,4,0)</f>
        <v>In dienst</v>
      </c>
    </row>
    <row r="3356" spans="1:9">
      <c r="A3356" s="45" t="s">
        <v>258</v>
      </c>
      <c r="B3356" s="27">
        <v>35379</v>
      </c>
      <c r="C3356" s="27" t="s">
        <v>3455</v>
      </c>
      <c r="D3356" s="81">
        <v>44179</v>
      </c>
      <c r="E3356" s="38" t="s">
        <v>3412</v>
      </c>
      <c r="F3356" s="38">
        <f t="shared" si="116"/>
        <v>12</v>
      </c>
      <c r="G3356" s="22">
        <f t="shared" si="117"/>
        <v>2020</v>
      </c>
      <c r="H3356" s="22">
        <f>COUNTIF(B:B,B3356)</f>
        <v>3</v>
      </c>
      <c r="I3356" t="str">
        <f>VLOOKUP(B3356,'controle 2022'!A:D,4,0)</f>
        <v>In dienst</v>
      </c>
    </row>
    <row r="3357" spans="1:9">
      <c r="A3357" s="45" t="s">
        <v>128</v>
      </c>
      <c r="B3357" s="27">
        <v>35379</v>
      </c>
      <c r="C3357" s="27" t="s">
        <v>3455</v>
      </c>
      <c r="D3357" s="81">
        <v>45267</v>
      </c>
      <c r="E3357" s="38" t="s">
        <v>823</v>
      </c>
      <c r="F3357" s="38">
        <f t="shared" si="116"/>
        <v>12</v>
      </c>
      <c r="G3357" s="22">
        <f t="shared" si="117"/>
        <v>2023</v>
      </c>
      <c r="H3357" s="22">
        <f>COUNTIF(B:B,B3357)</f>
        <v>3</v>
      </c>
      <c r="I3357" t="str">
        <f>VLOOKUP(B3357,'controle 2022'!A:D,4,0)</f>
        <v>In dienst</v>
      </c>
    </row>
    <row r="3358" spans="1:9">
      <c r="A3358" s="45" t="s">
        <v>128</v>
      </c>
      <c r="B3358" s="27">
        <v>35379</v>
      </c>
      <c r="C3358" s="27" t="s">
        <v>3455</v>
      </c>
      <c r="D3358" s="81">
        <v>45441</v>
      </c>
      <c r="E3358" s="38" t="s">
        <v>3456</v>
      </c>
      <c r="F3358" s="38">
        <f t="shared" si="116"/>
        <v>5</v>
      </c>
      <c r="G3358" s="22">
        <f t="shared" si="117"/>
        <v>2024</v>
      </c>
      <c r="H3358" s="22">
        <f>COUNTIF(B:B,B3358)</f>
        <v>3</v>
      </c>
      <c r="I3358" t="str">
        <f>VLOOKUP(B3358,'controle 2022'!A:D,4,0)</f>
        <v>In dienst</v>
      </c>
    </row>
    <row r="3359" spans="1:9">
      <c r="A3359" s="45" t="s">
        <v>128</v>
      </c>
      <c r="B3359" s="27">
        <v>35395</v>
      </c>
      <c r="C3359" s="27" t="s">
        <v>3457</v>
      </c>
      <c r="D3359" s="81">
        <v>44992</v>
      </c>
      <c r="E3359" s="38" t="s">
        <v>958</v>
      </c>
      <c r="F3359" s="38">
        <f t="shared" si="116"/>
        <v>3</v>
      </c>
      <c r="G3359" s="22">
        <f t="shared" si="117"/>
        <v>2023</v>
      </c>
      <c r="H3359" s="22">
        <f>COUNTIF(B:B,B3359)</f>
        <v>1</v>
      </c>
      <c r="I3359" t="str">
        <f>VLOOKUP(B3359,'controle 2022'!A:D,4,0)</f>
        <v>In dienst</v>
      </c>
    </row>
    <row r="3360" spans="1:9">
      <c r="A3360" s="45" t="s">
        <v>258</v>
      </c>
      <c r="B3360" s="27">
        <v>35397</v>
      </c>
      <c r="C3360" s="27" t="s">
        <v>3458</v>
      </c>
      <c r="D3360" s="81">
        <v>44237</v>
      </c>
      <c r="E3360" s="38" t="s">
        <v>3459</v>
      </c>
      <c r="F3360" s="38">
        <f t="shared" si="116"/>
        <v>2</v>
      </c>
      <c r="G3360" s="22">
        <f t="shared" si="117"/>
        <v>2021</v>
      </c>
      <c r="H3360" s="22">
        <f>COUNTIF(B:B,B3360)</f>
        <v>4</v>
      </c>
      <c r="I3360" t="str">
        <f>VLOOKUP(B3360,'controle 2022'!A:D,4,0)</f>
        <v>In dienst</v>
      </c>
    </row>
    <row r="3361" spans="1:9">
      <c r="A3361" s="45" t="s">
        <v>29</v>
      </c>
      <c r="B3361" s="27">
        <v>35397</v>
      </c>
      <c r="C3361" s="27" t="s">
        <v>3458</v>
      </c>
      <c r="D3361" s="81">
        <v>44609</v>
      </c>
      <c r="E3361" s="38" t="s">
        <v>3460</v>
      </c>
      <c r="F3361" s="38">
        <f t="shared" si="116"/>
        <v>2</v>
      </c>
      <c r="G3361" s="22">
        <f t="shared" si="117"/>
        <v>2022</v>
      </c>
      <c r="H3361" s="22">
        <f>COUNTIF(B:B,B3361)</f>
        <v>4</v>
      </c>
      <c r="I3361" t="str">
        <f>VLOOKUP(B3361,'controle 2022'!A:D,4,0)</f>
        <v>In dienst</v>
      </c>
    </row>
    <row r="3362" spans="1:9">
      <c r="A3362" s="45" t="s">
        <v>29</v>
      </c>
      <c r="B3362" s="27">
        <v>35397</v>
      </c>
      <c r="C3362" s="27" t="s">
        <v>3458</v>
      </c>
      <c r="D3362" s="81">
        <v>44988</v>
      </c>
      <c r="E3362" s="38" t="s">
        <v>3461</v>
      </c>
      <c r="F3362" s="38">
        <f t="shared" si="116"/>
        <v>3</v>
      </c>
      <c r="G3362" s="22">
        <f t="shared" si="117"/>
        <v>2023</v>
      </c>
      <c r="H3362" s="22">
        <f>COUNTIF(B:B,B3362)</f>
        <v>4</v>
      </c>
      <c r="I3362" t="str">
        <f>VLOOKUP(B3362,'controle 2022'!A:D,4,0)</f>
        <v>In dienst</v>
      </c>
    </row>
    <row r="3363" spans="1:9" ht="30">
      <c r="A3363" s="45" t="s">
        <v>29</v>
      </c>
      <c r="B3363" s="27">
        <v>35397</v>
      </c>
      <c r="C3363" s="27" t="s">
        <v>3458</v>
      </c>
      <c r="D3363" s="81">
        <v>45439</v>
      </c>
      <c r="E3363" s="38" t="s">
        <v>3462</v>
      </c>
      <c r="F3363" s="38">
        <f t="shared" si="116"/>
        <v>5</v>
      </c>
      <c r="G3363" s="22">
        <f t="shared" si="117"/>
        <v>2024</v>
      </c>
      <c r="H3363" s="22">
        <f>COUNTIF(B:B,B3363)</f>
        <v>4</v>
      </c>
      <c r="I3363" t="str">
        <f>VLOOKUP(B3363,'controle 2022'!A:D,4,0)</f>
        <v>In dienst</v>
      </c>
    </row>
    <row r="3364" spans="1:9">
      <c r="A3364" s="45" t="s">
        <v>258</v>
      </c>
      <c r="B3364" s="27">
        <v>35419</v>
      </c>
      <c r="C3364" s="27" t="s">
        <v>3442</v>
      </c>
      <c r="D3364" s="81">
        <v>44238</v>
      </c>
      <c r="E3364" s="38" t="s">
        <v>3463</v>
      </c>
      <c r="F3364" s="38">
        <f t="shared" si="116"/>
        <v>2</v>
      </c>
      <c r="G3364" s="22">
        <f t="shared" si="117"/>
        <v>2021</v>
      </c>
      <c r="H3364" s="22">
        <f>COUNTIF(B:B,B3364)</f>
        <v>1</v>
      </c>
      <c r="I3364" t="str">
        <f>VLOOKUP(B3364,'controle 2022'!A:D,4,0)</f>
        <v>In dienst</v>
      </c>
    </row>
    <row r="3365" spans="1:9">
      <c r="A3365" s="45" t="s">
        <v>258</v>
      </c>
      <c r="B3365" s="27">
        <v>35430</v>
      </c>
      <c r="C3365" s="27" t="s">
        <v>3464</v>
      </c>
      <c r="D3365" s="81">
        <v>44298</v>
      </c>
      <c r="E3365" s="38" t="s">
        <v>3412</v>
      </c>
      <c r="F3365" s="38">
        <f t="shared" si="116"/>
        <v>4</v>
      </c>
      <c r="G3365" s="22">
        <f t="shared" si="117"/>
        <v>2021</v>
      </c>
      <c r="H3365" s="22">
        <f>COUNTIF(B:B,B3365)</f>
        <v>2</v>
      </c>
      <c r="I3365" t="str">
        <f>VLOOKUP(B3365,'controle 2022'!A:D,4,0)</f>
        <v>In dienst</v>
      </c>
    </row>
    <row r="3366" spans="1:9">
      <c r="A3366" s="45" t="s">
        <v>128</v>
      </c>
      <c r="B3366" s="27">
        <v>35430</v>
      </c>
      <c r="C3366" s="27" t="s">
        <v>3464</v>
      </c>
      <c r="D3366" s="81">
        <v>45337</v>
      </c>
      <c r="E3366" s="38" t="s">
        <v>3465</v>
      </c>
      <c r="F3366" s="38">
        <f t="shared" si="116"/>
        <v>2</v>
      </c>
      <c r="G3366" s="22">
        <f t="shared" si="117"/>
        <v>2024</v>
      </c>
      <c r="H3366" s="22">
        <f>COUNTIF(B:B,B3366)</f>
        <v>2</v>
      </c>
      <c r="I3366" t="str">
        <f>VLOOKUP(B3366,'controle 2022'!A:D,4,0)</f>
        <v>In dienst</v>
      </c>
    </row>
    <row r="3367" spans="1:9" ht="30">
      <c r="A3367" s="45" t="s">
        <v>258</v>
      </c>
      <c r="B3367" s="27">
        <v>35438</v>
      </c>
      <c r="C3367" s="27" t="s">
        <v>3466</v>
      </c>
      <c r="D3367" s="81">
        <v>44272</v>
      </c>
      <c r="E3367" s="38" t="s">
        <v>3467</v>
      </c>
      <c r="F3367" s="38">
        <f t="shared" si="116"/>
        <v>3</v>
      </c>
      <c r="G3367" s="22">
        <f t="shared" si="117"/>
        <v>2021</v>
      </c>
      <c r="H3367" s="22">
        <f>COUNTIF(B:B,B3367)</f>
        <v>8</v>
      </c>
      <c r="I3367" t="str">
        <f>VLOOKUP(B3367,'controle 2022'!A:D,4,0)</f>
        <v>In dienst</v>
      </c>
    </row>
    <row r="3368" spans="1:9" ht="30">
      <c r="A3368" s="45" t="s">
        <v>11</v>
      </c>
      <c r="B3368" s="27">
        <v>35438</v>
      </c>
      <c r="C3368" s="27" t="s">
        <v>3466</v>
      </c>
      <c r="D3368" s="81">
        <v>44386</v>
      </c>
      <c r="E3368" s="38" t="s">
        <v>3468</v>
      </c>
      <c r="F3368" s="38">
        <f t="shared" si="116"/>
        <v>7</v>
      </c>
      <c r="G3368" s="22">
        <f t="shared" si="117"/>
        <v>2021</v>
      </c>
      <c r="H3368" s="22">
        <f>COUNTIF(B:B,B3368)</f>
        <v>8</v>
      </c>
      <c r="I3368" t="str">
        <f>VLOOKUP(B3368,'controle 2022'!A:D,4,0)</f>
        <v>In dienst</v>
      </c>
    </row>
    <row r="3369" spans="1:9" ht="30">
      <c r="A3369" s="45" t="s">
        <v>11</v>
      </c>
      <c r="B3369" s="27">
        <v>35438</v>
      </c>
      <c r="C3369" s="27" t="s">
        <v>3466</v>
      </c>
      <c r="D3369" s="81">
        <v>44425</v>
      </c>
      <c r="E3369" s="38" t="s">
        <v>3469</v>
      </c>
      <c r="F3369" s="38">
        <f t="shared" si="116"/>
        <v>8</v>
      </c>
      <c r="G3369" s="22">
        <f t="shared" si="117"/>
        <v>2021</v>
      </c>
      <c r="H3369" s="22">
        <f>COUNTIF(B:B,B3369)</f>
        <v>8</v>
      </c>
      <c r="I3369" t="str">
        <f>VLOOKUP(B3369,'controle 2022'!A:D,4,0)</f>
        <v>In dienst</v>
      </c>
    </row>
    <row r="3370" spans="1:9">
      <c r="A3370" s="45" t="s">
        <v>11</v>
      </c>
      <c r="B3370" s="27">
        <v>35438</v>
      </c>
      <c r="C3370" s="27" t="s">
        <v>3466</v>
      </c>
      <c r="D3370" s="81">
        <v>44476</v>
      </c>
      <c r="E3370" s="38" t="s">
        <v>3470</v>
      </c>
      <c r="F3370" s="38">
        <f t="shared" si="116"/>
        <v>10</v>
      </c>
      <c r="G3370" s="22">
        <f t="shared" si="117"/>
        <v>2021</v>
      </c>
      <c r="H3370" s="22">
        <f>COUNTIF(B:B,B3370)</f>
        <v>8</v>
      </c>
      <c r="I3370" t="str">
        <f>VLOOKUP(B3370,'controle 2022'!A:D,4,0)</f>
        <v>In dienst</v>
      </c>
    </row>
    <row r="3371" spans="1:9" ht="45">
      <c r="A3371" s="45" t="s">
        <v>11</v>
      </c>
      <c r="B3371" s="27">
        <v>35438</v>
      </c>
      <c r="C3371" s="27" t="s">
        <v>3466</v>
      </c>
      <c r="D3371" s="81">
        <v>44505</v>
      </c>
      <c r="E3371" s="38" t="s">
        <v>3471</v>
      </c>
      <c r="F3371" s="38">
        <f t="shared" si="116"/>
        <v>11</v>
      </c>
      <c r="G3371" s="22">
        <f t="shared" si="117"/>
        <v>2021</v>
      </c>
      <c r="H3371" s="22">
        <f>COUNTIF(B:B,B3371)</f>
        <v>8</v>
      </c>
      <c r="I3371" t="str">
        <f>VLOOKUP(B3371,'controle 2022'!A:D,4,0)</f>
        <v>In dienst</v>
      </c>
    </row>
    <row r="3372" spans="1:9" ht="30">
      <c r="A3372" s="45" t="s">
        <v>252</v>
      </c>
      <c r="B3372" s="27">
        <v>35438</v>
      </c>
      <c r="C3372" s="27" t="s">
        <v>3466</v>
      </c>
      <c r="D3372" s="81">
        <v>44524</v>
      </c>
      <c r="E3372" s="38" t="s">
        <v>3472</v>
      </c>
      <c r="F3372" s="38">
        <f t="shared" si="116"/>
        <v>11</v>
      </c>
      <c r="G3372" s="22">
        <f t="shared" si="117"/>
        <v>2021</v>
      </c>
      <c r="H3372" s="22">
        <f>COUNTIF(B:B,B3372)</f>
        <v>8</v>
      </c>
      <c r="I3372" t="str">
        <f>VLOOKUP(B3372,'controle 2022'!A:D,4,0)</f>
        <v>In dienst</v>
      </c>
    </row>
    <row r="3373" spans="1:9" ht="30">
      <c r="A3373" s="45" t="s">
        <v>252</v>
      </c>
      <c r="B3373" s="27">
        <v>35438</v>
      </c>
      <c r="C3373" s="27" t="s">
        <v>3466</v>
      </c>
      <c r="D3373" s="81">
        <v>44539</v>
      </c>
      <c r="E3373" s="38" t="s">
        <v>3473</v>
      </c>
      <c r="F3373" s="38">
        <f t="shared" si="116"/>
        <v>12</v>
      </c>
      <c r="G3373" s="22">
        <f t="shared" si="117"/>
        <v>2021</v>
      </c>
      <c r="H3373" s="22">
        <f>COUNTIF(B:B,B3373)</f>
        <v>8</v>
      </c>
      <c r="I3373" t="str">
        <f>VLOOKUP(B3373,'controle 2022'!A:D,4,0)</f>
        <v>In dienst</v>
      </c>
    </row>
    <row r="3374" spans="1:9">
      <c r="A3374" s="45" t="s">
        <v>11</v>
      </c>
      <c r="B3374" s="27">
        <v>35438</v>
      </c>
      <c r="C3374" s="27" t="s">
        <v>3466</v>
      </c>
      <c r="D3374" s="81">
        <v>44656</v>
      </c>
      <c r="E3374" s="38" t="s">
        <v>3474</v>
      </c>
      <c r="F3374" s="38">
        <f t="shared" si="116"/>
        <v>4</v>
      </c>
      <c r="G3374" s="22">
        <f t="shared" si="117"/>
        <v>2022</v>
      </c>
      <c r="H3374" s="22">
        <f>COUNTIF(B:B,B3374)</f>
        <v>8</v>
      </c>
      <c r="I3374" t="str">
        <f>VLOOKUP(B3374,'controle 2022'!A:D,4,0)</f>
        <v>In dienst</v>
      </c>
    </row>
    <row r="3375" spans="1:9">
      <c r="A3375" s="45" t="s">
        <v>1356</v>
      </c>
      <c r="B3375" s="27">
        <v>35450</v>
      </c>
      <c r="C3375" s="27" t="s">
        <v>3475</v>
      </c>
      <c r="D3375" s="81">
        <v>44244</v>
      </c>
      <c r="E3375" s="38" t="s">
        <v>3476</v>
      </c>
      <c r="F3375" s="38">
        <f t="shared" si="116"/>
        <v>2</v>
      </c>
      <c r="G3375" s="22">
        <f t="shared" si="117"/>
        <v>2021</v>
      </c>
      <c r="H3375" s="22">
        <f>COUNTIF(B:B,B3375)</f>
        <v>1</v>
      </c>
      <c r="I3375" t="str">
        <f>VLOOKUP(B3375,'controle 2022'!A:D,4,0)</f>
        <v>In dienst</v>
      </c>
    </row>
    <row r="3376" spans="1:9" ht="30">
      <c r="A3376" s="45" t="s">
        <v>29</v>
      </c>
      <c r="B3376" s="27">
        <v>35490</v>
      </c>
      <c r="C3376" s="27" t="s">
        <v>3475</v>
      </c>
      <c r="D3376" s="81">
        <v>45579</v>
      </c>
      <c r="E3376" s="38" t="s">
        <v>3477</v>
      </c>
      <c r="F3376" s="38">
        <f t="shared" si="116"/>
        <v>10</v>
      </c>
      <c r="G3376" s="22">
        <f t="shared" si="117"/>
        <v>2024</v>
      </c>
      <c r="H3376" s="22">
        <f>COUNTIF(B:B,B3376)</f>
        <v>1</v>
      </c>
      <c r="I3376" t="str">
        <f>VLOOKUP(B3376,'controle 2022'!A:D,4,0)</f>
        <v>In dienst</v>
      </c>
    </row>
    <row r="3377" spans="1:9">
      <c r="A3377" s="45" t="s">
        <v>258</v>
      </c>
      <c r="B3377" s="27">
        <v>35491</v>
      </c>
      <c r="C3377" s="27" t="s">
        <v>3478</v>
      </c>
      <c r="D3377" s="81">
        <v>44320</v>
      </c>
      <c r="E3377" s="38" t="s">
        <v>3412</v>
      </c>
      <c r="F3377" s="38">
        <f t="shared" si="116"/>
        <v>5</v>
      </c>
      <c r="G3377" s="22">
        <f t="shared" si="117"/>
        <v>2021</v>
      </c>
      <c r="H3377" s="22">
        <f>COUNTIF(B:B,B3377)</f>
        <v>5</v>
      </c>
      <c r="I3377" t="str">
        <f>VLOOKUP(B3377,'controle 2022'!A:D,4,0)</f>
        <v>In dienst</v>
      </c>
    </row>
    <row r="3378" spans="1:9" ht="30">
      <c r="A3378" s="45" t="s">
        <v>128</v>
      </c>
      <c r="B3378" s="27">
        <v>35491</v>
      </c>
      <c r="C3378" s="27" t="s">
        <v>3478</v>
      </c>
      <c r="D3378" s="81">
        <v>44379</v>
      </c>
      <c r="E3378" s="38" t="s">
        <v>3479</v>
      </c>
      <c r="F3378" s="38">
        <f t="shared" si="116"/>
        <v>7</v>
      </c>
      <c r="G3378" s="22">
        <f t="shared" si="117"/>
        <v>2021</v>
      </c>
      <c r="H3378" s="22">
        <f>COUNTIF(B:B,B3378)</f>
        <v>5</v>
      </c>
      <c r="I3378" t="str">
        <f>VLOOKUP(B3378,'controle 2022'!A:D,4,0)</f>
        <v>In dienst</v>
      </c>
    </row>
    <row r="3379" spans="1:9">
      <c r="A3379" s="45" t="s">
        <v>128</v>
      </c>
      <c r="B3379" s="27">
        <v>35491</v>
      </c>
      <c r="C3379" s="27" t="s">
        <v>3478</v>
      </c>
      <c r="D3379" s="81">
        <v>44715</v>
      </c>
      <c r="E3379" s="38" t="s">
        <v>3480</v>
      </c>
      <c r="F3379" s="38">
        <f t="shared" si="116"/>
        <v>6</v>
      </c>
      <c r="G3379" s="22">
        <f t="shared" si="117"/>
        <v>2022</v>
      </c>
      <c r="H3379" s="22">
        <f>COUNTIF(B:B,B3379)</f>
        <v>5</v>
      </c>
      <c r="I3379" t="str">
        <f>VLOOKUP(B3379,'controle 2022'!A:D,4,0)</f>
        <v>In dienst</v>
      </c>
    </row>
    <row r="3380" spans="1:9">
      <c r="A3380" s="45" t="s">
        <v>128</v>
      </c>
      <c r="B3380" s="27">
        <v>35491</v>
      </c>
      <c r="C3380" s="27" t="s">
        <v>3478</v>
      </c>
      <c r="D3380" s="81">
        <v>45665</v>
      </c>
      <c r="E3380" s="38" t="s">
        <v>3481</v>
      </c>
      <c r="F3380" s="38">
        <f t="shared" si="116"/>
        <v>1</v>
      </c>
      <c r="G3380" s="22">
        <f t="shared" si="117"/>
        <v>2025</v>
      </c>
      <c r="H3380" s="22">
        <f>COUNTIF(B:B,B3380)</f>
        <v>5</v>
      </c>
      <c r="I3380" t="str">
        <f>VLOOKUP(B3380,'controle 2022'!A:D,4,0)</f>
        <v>In dienst</v>
      </c>
    </row>
    <row r="3381" spans="1:9">
      <c r="A3381" s="45" t="s">
        <v>1184</v>
      </c>
      <c r="B3381" s="27">
        <v>35491</v>
      </c>
      <c r="C3381" s="27" t="s">
        <v>3478</v>
      </c>
      <c r="D3381" s="81">
        <v>45715</v>
      </c>
      <c r="E3381" s="38" t="s">
        <v>3482</v>
      </c>
      <c r="F3381" s="38">
        <f t="shared" si="116"/>
        <v>2</v>
      </c>
      <c r="G3381" s="22">
        <f t="shared" si="117"/>
        <v>2025</v>
      </c>
      <c r="H3381" s="22">
        <f>COUNTIF(B:B,B3381)</f>
        <v>5</v>
      </c>
      <c r="I3381" t="str">
        <f>VLOOKUP(B3381,'controle 2022'!A:D,4,0)</f>
        <v>In dienst</v>
      </c>
    </row>
    <row r="3382" spans="1:9" ht="105">
      <c r="A3382" s="45" t="s">
        <v>3193</v>
      </c>
      <c r="B3382" s="27">
        <v>35492</v>
      </c>
      <c r="C3382" s="27" t="s">
        <v>3483</v>
      </c>
      <c r="D3382" s="81">
        <v>44018</v>
      </c>
      <c r="E3382" s="38" t="s">
        <v>3484</v>
      </c>
      <c r="F3382" s="38">
        <f t="shared" si="116"/>
        <v>7</v>
      </c>
      <c r="G3382" s="22">
        <f t="shared" si="117"/>
        <v>2020</v>
      </c>
      <c r="H3382" s="22">
        <f>COUNTIF(B:B,B3382)</f>
        <v>18</v>
      </c>
      <c r="I3382" t="str">
        <f>VLOOKUP(B3382,'controle 2022'!A:D,4,0)</f>
        <v>In dienst</v>
      </c>
    </row>
    <row r="3383" spans="1:9">
      <c r="A3383" s="45" t="s">
        <v>128</v>
      </c>
      <c r="B3383" s="27">
        <v>35492</v>
      </c>
      <c r="C3383" s="27" t="s">
        <v>3483</v>
      </c>
      <c r="D3383" s="81">
        <v>44126</v>
      </c>
      <c r="E3383" s="38" t="s">
        <v>3485</v>
      </c>
      <c r="F3383" s="38">
        <f t="shared" si="116"/>
        <v>10</v>
      </c>
      <c r="G3383" s="22">
        <f t="shared" si="117"/>
        <v>2020</v>
      </c>
      <c r="H3383" s="22">
        <f>COUNTIF(B:B,B3383)</f>
        <v>18</v>
      </c>
      <c r="I3383" t="str">
        <f>VLOOKUP(B3383,'controle 2022'!A:D,4,0)</f>
        <v>In dienst</v>
      </c>
    </row>
    <row r="3384" spans="1:9" ht="45">
      <c r="A3384" s="45" t="s">
        <v>25</v>
      </c>
      <c r="B3384" s="27">
        <v>35492</v>
      </c>
      <c r="C3384" s="27" t="s">
        <v>3483</v>
      </c>
      <c r="D3384" s="81">
        <v>44434</v>
      </c>
      <c r="E3384" s="38" t="s">
        <v>3486</v>
      </c>
      <c r="F3384" s="38">
        <f t="shared" si="116"/>
        <v>8</v>
      </c>
      <c r="G3384" s="22">
        <f t="shared" si="117"/>
        <v>2021</v>
      </c>
      <c r="H3384" s="22">
        <f>COUNTIF(B:B,B3384)</f>
        <v>18</v>
      </c>
      <c r="I3384" t="str">
        <f>VLOOKUP(B3384,'controle 2022'!A:D,4,0)</f>
        <v>In dienst</v>
      </c>
    </row>
    <row r="3385" spans="1:9" ht="30">
      <c r="A3385" s="45" t="s">
        <v>128</v>
      </c>
      <c r="B3385" s="27">
        <v>35492</v>
      </c>
      <c r="C3385" s="27" t="s">
        <v>3483</v>
      </c>
      <c r="D3385" s="81">
        <v>44603</v>
      </c>
      <c r="E3385" s="38" t="s">
        <v>3487</v>
      </c>
      <c r="F3385" s="38">
        <f t="shared" si="116"/>
        <v>2</v>
      </c>
      <c r="G3385" s="22">
        <f t="shared" si="117"/>
        <v>2022</v>
      </c>
      <c r="H3385" s="22">
        <f>COUNTIF(B:B,B3385)</f>
        <v>18</v>
      </c>
      <c r="I3385" t="str">
        <f>VLOOKUP(B3385,'controle 2022'!A:D,4,0)</f>
        <v>In dienst</v>
      </c>
    </row>
    <row r="3386" spans="1:9">
      <c r="A3386" s="45" t="s">
        <v>128</v>
      </c>
      <c r="B3386" s="27">
        <v>35492</v>
      </c>
      <c r="C3386" s="27" t="s">
        <v>3483</v>
      </c>
      <c r="D3386" s="81">
        <v>44795</v>
      </c>
      <c r="E3386" s="38" t="s">
        <v>3488</v>
      </c>
      <c r="F3386" s="38">
        <f t="shared" si="116"/>
        <v>8</v>
      </c>
      <c r="G3386" s="22">
        <f t="shared" si="117"/>
        <v>2022</v>
      </c>
      <c r="H3386" s="22">
        <f>COUNTIF(B:B,B3386)</f>
        <v>18</v>
      </c>
      <c r="I3386" t="str">
        <f>VLOOKUP(B3386,'controle 2022'!A:D,4,0)</f>
        <v>In dienst</v>
      </c>
    </row>
    <row r="3387" spans="1:9">
      <c r="A3387" s="45" t="s">
        <v>128</v>
      </c>
      <c r="B3387" s="27">
        <v>35492</v>
      </c>
      <c r="C3387" s="27" t="s">
        <v>3483</v>
      </c>
      <c r="D3387" s="81">
        <v>45012</v>
      </c>
      <c r="E3387" s="38" t="s">
        <v>3489</v>
      </c>
      <c r="F3387" s="38">
        <f t="shared" si="116"/>
        <v>3</v>
      </c>
      <c r="G3387" s="22">
        <f t="shared" si="117"/>
        <v>2023</v>
      </c>
      <c r="H3387" s="22">
        <f>COUNTIF(B:B,B3387)</f>
        <v>18</v>
      </c>
      <c r="I3387" t="str">
        <f>VLOOKUP(B3387,'controle 2022'!A:D,4,0)</f>
        <v>In dienst</v>
      </c>
    </row>
    <row r="3388" spans="1:9" ht="60">
      <c r="A3388" s="45" t="s">
        <v>128</v>
      </c>
      <c r="B3388" s="27">
        <v>35492</v>
      </c>
      <c r="C3388" s="27" t="s">
        <v>3483</v>
      </c>
      <c r="D3388" s="81">
        <v>45086</v>
      </c>
      <c r="E3388" s="38" t="s">
        <v>3490</v>
      </c>
      <c r="F3388" s="38">
        <f t="shared" si="116"/>
        <v>6</v>
      </c>
      <c r="G3388" s="22">
        <f t="shared" si="117"/>
        <v>2023</v>
      </c>
      <c r="H3388" s="22">
        <f>COUNTIF(B:B,B3388)</f>
        <v>18</v>
      </c>
      <c r="I3388" t="str">
        <f>VLOOKUP(B3388,'controle 2022'!A:D,4,0)</f>
        <v>In dienst</v>
      </c>
    </row>
    <row r="3389" spans="1:9" ht="45">
      <c r="A3389" s="45" t="s">
        <v>128</v>
      </c>
      <c r="B3389" s="27">
        <v>35492</v>
      </c>
      <c r="C3389" s="27" t="s">
        <v>3483</v>
      </c>
      <c r="D3389" s="81">
        <v>45127</v>
      </c>
      <c r="E3389" s="38" t="s">
        <v>3491</v>
      </c>
      <c r="F3389" s="38">
        <f t="shared" si="116"/>
        <v>7</v>
      </c>
      <c r="G3389" s="22">
        <f t="shared" si="117"/>
        <v>2023</v>
      </c>
      <c r="H3389" s="22">
        <f>COUNTIF(B:B,B3389)</f>
        <v>18</v>
      </c>
      <c r="I3389" t="str">
        <f>VLOOKUP(B3389,'controle 2022'!A:D,4,0)</f>
        <v>In dienst</v>
      </c>
    </row>
    <row r="3390" spans="1:9" ht="120">
      <c r="A3390" s="45" t="s">
        <v>1206</v>
      </c>
      <c r="B3390" s="27">
        <v>35492</v>
      </c>
      <c r="C3390" s="27" t="s">
        <v>3483</v>
      </c>
      <c r="D3390" s="81">
        <v>45151</v>
      </c>
      <c r="E3390" s="38" t="s">
        <v>3492</v>
      </c>
      <c r="F3390" s="38">
        <f t="shared" si="116"/>
        <v>8</v>
      </c>
      <c r="G3390" s="22">
        <f t="shared" si="117"/>
        <v>2023</v>
      </c>
      <c r="H3390" s="22">
        <f>COUNTIF(B:B,B3390)</f>
        <v>18</v>
      </c>
      <c r="I3390" t="str">
        <f>VLOOKUP(B3390,'controle 2022'!A:D,4,0)</f>
        <v>In dienst</v>
      </c>
    </row>
    <row r="3391" spans="1:9" ht="300">
      <c r="A3391" s="45" t="s">
        <v>128</v>
      </c>
      <c r="B3391" s="27">
        <v>35492</v>
      </c>
      <c r="C3391" s="27" t="s">
        <v>3483</v>
      </c>
      <c r="D3391" s="81">
        <v>45362</v>
      </c>
      <c r="E3391" s="38" t="s">
        <v>3493</v>
      </c>
      <c r="F3391" s="38">
        <f t="shared" si="116"/>
        <v>3</v>
      </c>
      <c r="G3391" s="22">
        <f t="shared" si="117"/>
        <v>2024</v>
      </c>
      <c r="H3391" s="22">
        <f>COUNTIF(B:B,B3391)</f>
        <v>18</v>
      </c>
      <c r="I3391" t="str">
        <f>VLOOKUP(B3391,'controle 2022'!A:D,4,0)</f>
        <v>In dienst</v>
      </c>
    </row>
    <row r="3392" spans="1:9" ht="225">
      <c r="A3392" s="45" t="s">
        <v>128</v>
      </c>
      <c r="B3392" s="27">
        <v>35492</v>
      </c>
      <c r="C3392" s="27" t="s">
        <v>3483</v>
      </c>
      <c r="D3392" s="81">
        <v>45376</v>
      </c>
      <c r="E3392" s="38" t="s">
        <v>3494</v>
      </c>
      <c r="F3392" s="38">
        <f t="shared" si="116"/>
        <v>3</v>
      </c>
      <c r="G3392" s="22">
        <f t="shared" si="117"/>
        <v>2024</v>
      </c>
      <c r="H3392" s="22">
        <f>COUNTIF(B:B,B3392)</f>
        <v>18</v>
      </c>
      <c r="I3392" t="str">
        <f>VLOOKUP(B3392,'controle 2022'!A:D,4,0)</f>
        <v>In dienst</v>
      </c>
    </row>
    <row r="3393" spans="1:9" ht="30">
      <c r="A3393" s="45" t="s">
        <v>128</v>
      </c>
      <c r="B3393" s="27">
        <v>35492</v>
      </c>
      <c r="C3393" s="27" t="s">
        <v>3483</v>
      </c>
      <c r="D3393" s="81">
        <v>45379</v>
      </c>
      <c r="E3393" s="38" t="s">
        <v>3495</v>
      </c>
      <c r="F3393" s="38">
        <f t="shared" si="116"/>
        <v>3</v>
      </c>
      <c r="G3393" s="22">
        <f t="shared" si="117"/>
        <v>2024</v>
      </c>
      <c r="H3393" s="22">
        <f>COUNTIF(B:B,B3393)</f>
        <v>18</v>
      </c>
      <c r="I3393" t="str">
        <f>VLOOKUP(B3393,'controle 2022'!A:D,4,0)</f>
        <v>In dienst</v>
      </c>
    </row>
    <row r="3394" spans="1:9" ht="45">
      <c r="A3394" s="45" t="s">
        <v>128</v>
      </c>
      <c r="B3394" s="27">
        <v>35492</v>
      </c>
      <c r="C3394" s="27" t="s">
        <v>3483</v>
      </c>
      <c r="D3394" s="81">
        <v>45447</v>
      </c>
      <c r="E3394" s="38" t="s">
        <v>3496</v>
      </c>
      <c r="F3394" s="38">
        <f t="shared" si="116"/>
        <v>6</v>
      </c>
      <c r="G3394" s="22">
        <f t="shared" si="117"/>
        <v>2024</v>
      </c>
      <c r="H3394" s="22">
        <f>COUNTIF(B:B,B3394)</f>
        <v>18</v>
      </c>
      <c r="I3394" t="str">
        <f>VLOOKUP(B3394,'controle 2022'!A:D,4,0)</f>
        <v>In dienst</v>
      </c>
    </row>
    <row r="3395" spans="1:9" ht="180">
      <c r="A3395" s="45" t="s">
        <v>128</v>
      </c>
      <c r="B3395" s="27">
        <v>35492</v>
      </c>
      <c r="C3395" s="27" t="s">
        <v>3483</v>
      </c>
      <c r="D3395" s="81">
        <v>45481</v>
      </c>
      <c r="E3395" s="38" t="s">
        <v>3497</v>
      </c>
      <c r="F3395" s="38">
        <f t="shared" si="116"/>
        <v>7</v>
      </c>
      <c r="G3395" s="22">
        <f t="shared" si="117"/>
        <v>2024</v>
      </c>
      <c r="H3395" s="22">
        <f>COUNTIF(B:B,B3395)</f>
        <v>18</v>
      </c>
      <c r="I3395" t="str">
        <f>VLOOKUP(B3395,'controle 2022'!A:D,4,0)</f>
        <v>In dienst</v>
      </c>
    </row>
    <row r="3396" spans="1:9" ht="30">
      <c r="A3396" s="45" t="s">
        <v>128</v>
      </c>
      <c r="B3396" s="27">
        <v>35492</v>
      </c>
      <c r="C3396" s="27" t="s">
        <v>3483</v>
      </c>
      <c r="D3396" s="81">
        <v>45526</v>
      </c>
      <c r="E3396" s="38" t="s">
        <v>3498</v>
      </c>
      <c r="F3396" s="38">
        <f t="shared" si="116"/>
        <v>8</v>
      </c>
      <c r="G3396" s="22">
        <f t="shared" si="117"/>
        <v>2024</v>
      </c>
      <c r="H3396" s="22">
        <f>COUNTIF(B:B,B3396)</f>
        <v>18</v>
      </c>
      <c r="I3396" t="str">
        <f>VLOOKUP(B3396,'controle 2022'!A:D,4,0)</f>
        <v>In dienst</v>
      </c>
    </row>
    <row r="3397" spans="1:9" ht="150">
      <c r="A3397" s="45" t="s">
        <v>128</v>
      </c>
      <c r="B3397" s="27">
        <v>35492</v>
      </c>
      <c r="C3397" s="27" t="s">
        <v>3483</v>
      </c>
      <c r="D3397" s="81">
        <v>45587</v>
      </c>
      <c r="E3397" s="38" t="s">
        <v>3499</v>
      </c>
      <c r="F3397" s="38">
        <f t="shared" si="116"/>
        <v>10</v>
      </c>
      <c r="G3397" s="22">
        <f t="shared" si="117"/>
        <v>2024</v>
      </c>
      <c r="H3397" s="22">
        <f>COUNTIF(B:B,B3397)</f>
        <v>18</v>
      </c>
      <c r="I3397" t="str">
        <f>VLOOKUP(B3397,'controle 2022'!A:D,4,0)</f>
        <v>In dienst</v>
      </c>
    </row>
    <row r="3398" spans="1:9" ht="75">
      <c r="A3398" s="45" t="s">
        <v>128</v>
      </c>
      <c r="B3398" s="27">
        <v>35492</v>
      </c>
      <c r="C3398" s="27" t="s">
        <v>3483</v>
      </c>
      <c r="D3398" s="81">
        <v>45632</v>
      </c>
      <c r="E3398" s="38" t="s">
        <v>3500</v>
      </c>
      <c r="F3398" s="38">
        <f t="shared" si="116"/>
        <v>12</v>
      </c>
      <c r="G3398" s="22">
        <f t="shared" si="117"/>
        <v>2024</v>
      </c>
      <c r="H3398" s="22">
        <f>COUNTIF(B:B,B3398)</f>
        <v>18</v>
      </c>
      <c r="I3398" t="str">
        <f>VLOOKUP(B3398,'controle 2022'!A:D,4,0)</f>
        <v>In dienst</v>
      </c>
    </row>
    <row r="3399" spans="1:9" ht="60">
      <c r="A3399" s="45" t="s">
        <v>128</v>
      </c>
      <c r="B3399" s="27">
        <v>35492</v>
      </c>
      <c r="C3399" s="27" t="s">
        <v>3483</v>
      </c>
      <c r="D3399" s="81">
        <v>45649</v>
      </c>
      <c r="E3399" s="38" t="s">
        <v>3501</v>
      </c>
      <c r="F3399" s="38">
        <f t="shared" si="116"/>
        <v>12</v>
      </c>
      <c r="G3399" s="22">
        <f t="shared" si="117"/>
        <v>2024</v>
      </c>
      <c r="H3399" s="22">
        <f>COUNTIF(B:B,B3399)</f>
        <v>18</v>
      </c>
      <c r="I3399" t="str">
        <f>VLOOKUP(B3399,'controle 2022'!A:D,4,0)</f>
        <v>In dienst</v>
      </c>
    </row>
    <row r="3400" spans="1:9" ht="30">
      <c r="B3400" s="27">
        <v>35493</v>
      </c>
      <c r="C3400" s="27" t="s">
        <v>3502</v>
      </c>
      <c r="D3400" s="81">
        <v>44272</v>
      </c>
      <c r="E3400" s="38" t="s">
        <v>3503</v>
      </c>
      <c r="F3400" s="38">
        <f t="shared" si="116"/>
        <v>3</v>
      </c>
      <c r="G3400" s="22">
        <f t="shared" si="117"/>
        <v>2021</v>
      </c>
      <c r="H3400" s="22">
        <f>COUNTIF(B:B,B3400)</f>
        <v>4</v>
      </c>
      <c r="I3400" t="str">
        <f>VLOOKUP(B3400,'controle 2022'!A:D,4,0)</f>
        <v>In dienst</v>
      </c>
    </row>
    <row r="3401" spans="1:9">
      <c r="A3401" s="45" t="s">
        <v>29</v>
      </c>
      <c r="B3401" s="27">
        <v>35493</v>
      </c>
      <c r="C3401" s="27" t="s">
        <v>3502</v>
      </c>
      <c r="D3401" s="81">
        <v>44732</v>
      </c>
      <c r="E3401" s="38" t="s">
        <v>3504</v>
      </c>
      <c r="F3401" s="38">
        <f t="shared" si="116"/>
        <v>6</v>
      </c>
      <c r="G3401" s="22">
        <f t="shared" si="117"/>
        <v>2022</v>
      </c>
      <c r="H3401" s="22">
        <f>COUNTIF(B:B,B3401)</f>
        <v>4</v>
      </c>
      <c r="I3401" t="str">
        <f>VLOOKUP(B3401,'controle 2022'!A:D,4,0)</f>
        <v>In dienst</v>
      </c>
    </row>
    <row r="3402" spans="1:9" ht="45">
      <c r="A3402" s="45" t="s">
        <v>29</v>
      </c>
      <c r="B3402" s="27">
        <v>35493</v>
      </c>
      <c r="C3402" s="27" t="s">
        <v>3502</v>
      </c>
      <c r="D3402" s="81">
        <v>45652</v>
      </c>
      <c r="E3402" s="38" t="s">
        <v>3505</v>
      </c>
      <c r="F3402" s="38">
        <f t="shared" si="116"/>
        <v>12</v>
      </c>
      <c r="G3402" s="22">
        <f t="shared" si="117"/>
        <v>2024</v>
      </c>
      <c r="H3402" s="22">
        <f>COUNTIF(B:B,B3402)</f>
        <v>4</v>
      </c>
      <c r="I3402" t="str">
        <f>VLOOKUP(B3402,'controle 2022'!A:D,4,0)</f>
        <v>In dienst</v>
      </c>
    </row>
    <row r="3403" spans="1:9" ht="30">
      <c r="A3403" s="45" t="s">
        <v>29</v>
      </c>
      <c r="B3403" s="27">
        <v>35493</v>
      </c>
      <c r="C3403" s="27" t="s">
        <v>3502</v>
      </c>
      <c r="D3403" s="81">
        <v>45883</v>
      </c>
      <c r="E3403" s="38" t="s">
        <v>3506</v>
      </c>
      <c r="F3403" s="38">
        <f t="shared" si="116"/>
        <v>8</v>
      </c>
      <c r="G3403" s="22">
        <f t="shared" si="117"/>
        <v>2025</v>
      </c>
      <c r="H3403" s="22">
        <f>COUNTIF(B:B,B3403)</f>
        <v>4</v>
      </c>
      <c r="I3403" t="str">
        <f>VLOOKUP(B3403,'controle 2022'!A:D,4,0)</f>
        <v>In dienst</v>
      </c>
    </row>
    <row r="3404" spans="1:9">
      <c r="A3404" s="45" t="s">
        <v>258</v>
      </c>
      <c r="B3404" s="27">
        <v>35494</v>
      </c>
      <c r="C3404" s="27" t="s">
        <v>3507</v>
      </c>
      <c r="D3404" s="81">
        <v>44272</v>
      </c>
      <c r="E3404" s="38" t="s">
        <v>3412</v>
      </c>
      <c r="F3404" s="38">
        <f t="shared" si="116"/>
        <v>3</v>
      </c>
      <c r="G3404" s="22">
        <f t="shared" si="117"/>
        <v>2021</v>
      </c>
      <c r="H3404" s="22">
        <f>COUNTIF(B:B,B3404)</f>
        <v>1</v>
      </c>
      <c r="I3404" t="str">
        <f>VLOOKUP(B3404,'controle 2022'!A:D,4,0)</f>
        <v>In dienst</v>
      </c>
    </row>
    <row r="3405" spans="1:9" ht="60">
      <c r="A3405" s="45" t="s">
        <v>2240</v>
      </c>
      <c r="B3405" s="27">
        <v>35588</v>
      </c>
      <c r="C3405" s="27" t="s">
        <v>3508</v>
      </c>
      <c r="D3405" s="81">
        <v>44229</v>
      </c>
      <c r="E3405" s="38" t="s">
        <v>3509</v>
      </c>
      <c r="F3405" s="38">
        <f t="shared" si="116"/>
        <v>2</v>
      </c>
      <c r="G3405" s="22">
        <f t="shared" si="117"/>
        <v>2021</v>
      </c>
      <c r="H3405" s="22">
        <f>COUNTIF(B:B,B3405)</f>
        <v>6</v>
      </c>
      <c r="I3405" t="str">
        <f>VLOOKUP(B3405,'controle 2022'!A:D,4,0)</f>
        <v>In dienst</v>
      </c>
    </row>
    <row r="3406" spans="1:9" ht="30">
      <c r="A3406" s="45" t="s">
        <v>258</v>
      </c>
      <c r="B3406" s="27">
        <v>35588</v>
      </c>
      <c r="C3406" s="27" t="s">
        <v>3510</v>
      </c>
      <c r="D3406" s="81">
        <v>44271</v>
      </c>
      <c r="E3406" s="38" t="s">
        <v>3511</v>
      </c>
      <c r="F3406" s="38">
        <f t="shared" si="116"/>
        <v>3</v>
      </c>
      <c r="G3406" s="22">
        <f t="shared" si="117"/>
        <v>2021</v>
      </c>
      <c r="H3406" s="22">
        <f>COUNTIF(B:B,B3406)</f>
        <v>6</v>
      </c>
      <c r="I3406" t="str">
        <f>VLOOKUP(B3406,'controle 2022'!A:D,4,0)</f>
        <v>In dienst</v>
      </c>
    </row>
    <row r="3407" spans="1:9">
      <c r="B3407" s="27">
        <v>35588</v>
      </c>
      <c r="C3407" s="27" t="s">
        <v>3510</v>
      </c>
      <c r="D3407" s="81">
        <v>44382</v>
      </c>
      <c r="E3407" s="38" t="s">
        <v>3512</v>
      </c>
      <c r="F3407" s="38">
        <f t="shared" si="116"/>
        <v>7</v>
      </c>
      <c r="G3407" s="22">
        <f t="shared" si="117"/>
        <v>2021</v>
      </c>
      <c r="H3407" s="22">
        <f>COUNTIF(B:B,B3407)</f>
        <v>6</v>
      </c>
      <c r="I3407" t="str">
        <f>VLOOKUP(B3407,'controle 2022'!A:D,4,0)</f>
        <v>In dienst</v>
      </c>
    </row>
    <row r="3408" spans="1:9">
      <c r="A3408" s="45" t="s">
        <v>2240</v>
      </c>
      <c r="B3408" s="27">
        <v>35588</v>
      </c>
      <c r="C3408" s="27" t="s">
        <v>3508</v>
      </c>
      <c r="D3408" s="81">
        <v>44508</v>
      </c>
      <c r="E3408" s="38" t="s">
        <v>3513</v>
      </c>
      <c r="F3408" s="38">
        <f t="shared" si="116"/>
        <v>11</v>
      </c>
      <c r="G3408" s="22">
        <f t="shared" si="117"/>
        <v>2021</v>
      </c>
      <c r="H3408" s="22">
        <f>COUNTIF(B:B,B3408)</f>
        <v>6</v>
      </c>
      <c r="I3408" t="str">
        <f>VLOOKUP(B3408,'controle 2022'!A:D,4,0)</f>
        <v>In dienst</v>
      </c>
    </row>
    <row r="3409" spans="1:9">
      <c r="A3409" s="45" t="s">
        <v>2240</v>
      </c>
      <c r="B3409" s="27">
        <v>35588</v>
      </c>
      <c r="C3409" s="27" t="s">
        <v>3508</v>
      </c>
      <c r="D3409" s="81">
        <v>44509</v>
      </c>
      <c r="E3409" s="38" t="s">
        <v>3514</v>
      </c>
      <c r="F3409" s="38">
        <f t="shared" si="116"/>
        <v>11</v>
      </c>
      <c r="G3409" s="22">
        <f t="shared" si="117"/>
        <v>2021</v>
      </c>
      <c r="H3409" s="22">
        <f>COUNTIF(B:B,B3409)</f>
        <v>6</v>
      </c>
      <c r="I3409" t="str">
        <f>VLOOKUP(B3409,'controle 2022'!A:D,4,0)</f>
        <v>In dienst</v>
      </c>
    </row>
    <row r="3410" spans="1:9" ht="30">
      <c r="A3410" s="45" t="s">
        <v>128</v>
      </c>
      <c r="B3410" s="27">
        <v>35588</v>
      </c>
      <c r="C3410" s="27" t="s">
        <v>3508</v>
      </c>
      <c r="D3410" s="81">
        <v>45030</v>
      </c>
      <c r="E3410" s="38" t="s">
        <v>3515</v>
      </c>
      <c r="F3410" s="38">
        <f t="shared" si="116"/>
        <v>4</v>
      </c>
      <c r="G3410" s="22">
        <f t="shared" si="117"/>
        <v>2023</v>
      </c>
      <c r="H3410" s="22">
        <f>COUNTIF(B:B,B3410)</f>
        <v>6</v>
      </c>
      <c r="I3410" t="str">
        <f>VLOOKUP(B3410,'controle 2022'!A:D,4,0)</f>
        <v>In dienst</v>
      </c>
    </row>
    <row r="3411" spans="1:9" ht="45">
      <c r="A3411" s="45" t="s">
        <v>258</v>
      </c>
      <c r="B3411" s="27">
        <v>35598</v>
      </c>
      <c r="C3411" s="27" t="s">
        <v>3516</v>
      </c>
      <c r="D3411" s="81">
        <v>44271</v>
      </c>
      <c r="E3411" s="38" t="s">
        <v>3517</v>
      </c>
      <c r="F3411" s="38">
        <f t="shared" si="116"/>
        <v>3</v>
      </c>
      <c r="G3411" s="22">
        <f t="shared" si="117"/>
        <v>2021</v>
      </c>
      <c r="H3411" s="22">
        <f>COUNTIF(B:B,B3411)</f>
        <v>1</v>
      </c>
      <c r="I3411" t="str">
        <f>VLOOKUP(B3411,'controle 2022'!A:D,4,0)</f>
        <v>In dienst</v>
      </c>
    </row>
    <row r="3412" spans="1:9" ht="90">
      <c r="A3412" s="45" t="s">
        <v>258</v>
      </c>
      <c r="B3412" s="27">
        <v>35623</v>
      </c>
      <c r="C3412" s="27" t="s">
        <v>3518</v>
      </c>
      <c r="D3412" s="81">
        <v>44442</v>
      </c>
      <c r="E3412" s="38" t="s">
        <v>3519</v>
      </c>
      <c r="F3412" s="38">
        <f t="shared" si="116"/>
        <v>9</v>
      </c>
      <c r="G3412" s="22">
        <f t="shared" si="117"/>
        <v>2021</v>
      </c>
      <c r="H3412" s="22">
        <f>COUNTIF(B:B,B3412)</f>
        <v>1</v>
      </c>
      <c r="I3412" t="str">
        <f>VLOOKUP(B3412,'controle 2022'!A:D,4,0)</f>
        <v>In dienst</v>
      </c>
    </row>
    <row r="3413" spans="1:9" ht="30">
      <c r="A3413" s="45" t="s">
        <v>1814</v>
      </c>
      <c r="B3413" s="27">
        <v>35670</v>
      </c>
      <c r="C3413" s="27" t="s">
        <v>3520</v>
      </c>
      <c r="D3413" s="81">
        <v>44700</v>
      </c>
      <c r="E3413" s="38" t="s">
        <v>3521</v>
      </c>
      <c r="F3413" s="38">
        <f t="shared" si="116"/>
        <v>5</v>
      </c>
      <c r="G3413" s="22">
        <f t="shared" si="117"/>
        <v>2022</v>
      </c>
      <c r="H3413" s="22">
        <f>COUNTIF(B:B,B3413)</f>
        <v>1</v>
      </c>
      <c r="I3413" t="str">
        <f>VLOOKUP(B3413,'controle 2022'!A:D,4,0)</f>
        <v>In dienst</v>
      </c>
    </row>
    <row r="3414" spans="1:9">
      <c r="A3414" s="45" t="s">
        <v>258</v>
      </c>
      <c r="B3414" s="27">
        <v>35671</v>
      </c>
      <c r="C3414" s="27" t="s">
        <v>3522</v>
      </c>
      <c r="D3414" s="81">
        <v>44335</v>
      </c>
      <c r="E3414" s="38" t="s">
        <v>3523</v>
      </c>
      <c r="F3414" s="38">
        <f t="shared" si="116"/>
        <v>5</v>
      </c>
      <c r="G3414" s="22">
        <f t="shared" si="117"/>
        <v>2021</v>
      </c>
      <c r="H3414" s="22">
        <f>COUNTIF(B:B,B3414)</f>
        <v>2</v>
      </c>
      <c r="I3414" t="str">
        <f>VLOOKUP(B3414,'controle 2022'!A:D,4,0)</f>
        <v>In dienst</v>
      </c>
    </row>
    <row r="3415" spans="1:9" ht="45">
      <c r="A3415" s="45" t="s">
        <v>3524</v>
      </c>
      <c r="B3415" s="27">
        <v>35671</v>
      </c>
      <c r="C3415" s="27" t="s">
        <v>3522</v>
      </c>
      <c r="D3415" s="81">
        <v>44545</v>
      </c>
      <c r="E3415" s="38" t="s">
        <v>3525</v>
      </c>
      <c r="F3415" s="38">
        <f t="shared" ref="F3415:F3479" si="118">MONTH(D3415)</f>
        <v>12</v>
      </c>
      <c r="G3415" s="22">
        <f t="shared" ref="G3415:G3479" si="119">YEAR(D3415)</f>
        <v>2021</v>
      </c>
      <c r="H3415" s="22">
        <f>COUNTIF(B:B,B3415)</f>
        <v>2</v>
      </c>
      <c r="I3415" t="str">
        <f>VLOOKUP(B3415,'controle 2022'!A:D,4,0)</f>
        <v>In dienst</v>
      </c>
    </row>
    <row r="3416" spans="1:9">
      <c r="A3416" s="45" t="s">
        <v>258</v>
      </c>
      <c r="B3416" s="27">
        <v>35709</v>
      </c>
      <c r="C3416" s="27" t="s">
        <v>3526</v>
      </c>
      <c r="D3416" s="81">
        <v>44298</v>
      </c>
      <c r="E3416" s="38" t="s">
        <v>3527</v>
      </c>
      <c r="F3416" s="38">
        <f t="shared" si="118"/>
        <v>4</v>
      </c>
      <c r="G3416" s="22">
        <f t="shared" si="119"/>
        <v>2021</v>
      </c>
      <c r="H3416" s="22">
        <f>COUNTIF(B:B,B3416)</f>
        <v>1</v>
      </c>
      <c r="I3416" t="str">
        <f>VLOOKUP(B3416,'controle 2022'!A:D,4,0)</f>
        <v>In dienst</v>
      </c>
    </row>
    <row r="3417" spans="1:9" ht="90">
      <c r="A3417" s="45" t="s">
        <v>29</v>
      </c>
      <c r="B3417" s="27">
        <v>35761</v>
      </c>
      <c r="C3417" s="27" t="s">
        <v>3528</v>
      </c>
      <c r="D3417" s="81">
        <v>44109</v>
      </c>
      <c r="E3417" s="38" t="s">
        <v>3529</v>
      </c>
      <c r="F3417" s="38">
        <f t="shared" si="118"/>
        <v>10</v>
      </c>
      <c r="G3417" s="22">
        <f t="shared" si="119"/>
        <v>2020</v>
      </c>
      <c r="H3417" s="22">
        <f>COUNTIF(B:B,B3417)</f>
        <v>9</v>
      </c>
      <c r="I3417" t="str">
        <f>VLOOKUP(B3417,'controle 2022'!A:D,4,0)</f>
        <v>In dienst</v>
      </c>
    </row>
    <row r="3418" spans="1:9" ht="45">
      <c r="A3418" s="45" t="s">
        <v>29</v>
      </c>
      <c r="B3418" s="27">
        <v>35761</v>
      </c>
      <c r="C3418" s="27" t="s">
        <v>3528</v>
      </c>
      <c r="D3418" s="81">
        <v>44237</v>
      </c>
      <c r="E3418" s="38" t="s">
        <v>3530</v>
      </c>
      <c r="F3418" s="38">
        <f t="shared" si="118"/>
        <v>2</v>
      </c>
      <c r="G3418" s="22">
        <f t="shared" si="119"/>
        <v>2021</v>
      </c>
      <c r="H3418" s="22">
        <f>COUNTIF(B:B,B3418)</f>
        <v>9</v>
      </c>
      <c r="I3418" t="str">
        <f>VLOOKUP(B3418,'controle 2022'!A:D,4,0)</f>
        <v>In dienst</v>
      </c>
    </row>
    <row r="3419" spans="1:9" ht="225">
      <c r="A3419" s="45" t="s">
        <v>3531</v>
      </c>
      <c r="B3419" s="27">
        <v>35761</v>
      </c>
      <c r="C3419" s="27" t="s">
        <v>3528</v>
      </c>
      <c r="D3419" s="81">
        <v>44400</v>
      </c>
      <c r="E3419" s="38" t="s">
        <v>3532</v>
      </c>
      <c r="F3419" s="38">
        <f t="shared" si="118"/>
        <v>7</v>
      </c>
      <c r="G3419" s="22">
        <f t="shared" si="119"/>
        <v>2021</v>
      </c>
      <c r="H3419" s="22">
        <f>COUNTIF(B:B,B3419)</f>
        <v>9</v>
      </c>
      <c r="I3419" t="str">
        <f>VLOOKUP(B3419,'controle 2022'!A:D,4,0)</f>
        <v>In dienst</v>
      </c>
    </row>
    <row r="3420" spans="1:9">
      <c r="A3420" s="45" t="s">
        <v>593</v>
      </c>
      <c r="B3420" s="27">
        <v>35761</v>
      </c>
      <c r="C3420" s="27" t="s">
        <v>3528</v>
      </c>
      <c r="D3420" s="81">
        <v>44497</v>
      </c>
      <c r="E3420" s="38" t="s">
        <v>3533</v>
      </c>
      <c r="F3420" s="38">
        <f t="shared" si="118"/>
        <v>10</v>
      </c>
      <c r="G3420" s="22">
        <f t="shared" si="119"/>
        <v>2021</v>
      </c>
      <c r="H3420" s="22">
        <f>COUNTIF(B:B,B3420)</f>
        <v>9</v>
      </c>
      <c r="I3420" t="str">
        <f>VLOOKUP(B3420,'controle 2022'!A:D,4,0)</f>
        <v>In dienst</v>
      </c>
    </row>
    <row r="3421" spans="1:9" ht="30">
      <c r="A3421" s="45" t="s">
        <v>1073</v>
      </c>
      <c r="B3421" s="27">
        <v>35761</v>
      </c>
      <c r="C3421" s="27" t="s">
        <v>3528</v>
      </c>
      <c r="D3421" s="81">
        <v>44722</v>
      </c>
      <c r="E3421" s="38" t="s">
        <v>3534</v>
      </c>
      <c r="F3421" s="38">
        <f t="shared" si="118"/>
        <v>6</v>
      </c>
      <c r="G3421" s="22">
        <f t="shared" si="119"/>
        <v>2022</v>
      </c>
      <c r="H3421" s="22">
        <f>COUNTIF(B:B,B3421)</f>
        <v>9</v>
      </c>
      <c r="I3421" t="str">
        <f>VLOOKUP(B3421,'controle 2022'!A:D,4,0)</f>
        <v>In dienst</v>
      </c>
    </row>
    <row r="3422" spans="1:9">
      <c r="A3422" s="45" t="s">
        <v>593</v>
      </c>
      <c r="B3422" s="27">
        <v>35761</v>
      </c>
      <c r="C3422" s="27" t="s">
        <v>3528</v>
      </c>
      <c r="D3422" s="81">
        <v>44727</v>
      </c>
      <c r="E3422" s="38" t="s">
        <v>3535</v>
      </c>
      <c r="F3422" s="38">
        <f t="shared" si="118"/>
        <v>6</v>
      </c>
      <c r="G3422" s="22">
        <f t="shared" si="119"/>
        <v>2022</v>
      </c>
      <c r="H3422" s="22">
        <f>COUNTIF(B:B,B3422)</f>
        <v>9</v>
      </c>
      <c r="I3422" t="str">
        <f>VLOOKUP(B3422,'controle 2022'!A:D,4,0)</f>
        <v>In dienst</v>
      </c>
    </row>
    <row r="3423" spans="1:9" ht="45">
      <c r="A3423" s="45" t="s">
        <v>29</v>
      </c>
      <c r="B3423" s="27">
        <v>35761</v>
      </c>
      <c r="C3423" s="27" t="s">
        <v>3528</v>
      </c>
      <c r="D3423" s="81">
        <v>44951</v>
      </c>
      <c r="E3423" s="38" t="s">
        <v>3536</v>
      </c>
      <c r="F3423" s="38">
        <f t="shared" si="118"/>
        <v>1</v>
      </c>
      <c r="G3423" s="22">
        <f t="shared" si="119"/>
        <v>2023</v>
      </c>
      <c r="H3423" s="22">
        <f>COUNTIF(B:B,B3423)</f>
        <v>9</v>
      </c>
      <c r="I3423" t="str">
        <f>VLOOKUP(B3423,'controle 2022'!A:D,4,0)</f>
        <v>In dienst</v>
      </c>
    </row>
    <row r="3424" spans="1:9" ht="120">
      <c r="A3424" s="45" t="s">
        <v>1073</v>
      </c>
      <c r="B3424" s="27">
        <v>35761</v>
      </c>
      <c r="C3424" s="27" t="s">
        <v>3528</v>
      </c>
      <c r="D3424" s="81">
        <v>45035</v>
      </c>
      <c r="E3424" s="38" t="s">
        <v>3537</v>
      </c>
      <c r="F3424" s="38">
        <f t="shared" si="118"/>
        <v>4</v>
      </c>
      <c r="G3424" s="22">
        <f t="shared" si="119"/>
        <v>2023</v>
      </c>
      <c r="H3424" s="22">
        <f>COUNTIF(B:B,B3424)</f>
        <v>9</v>
      </c>
      <c r="I3424" t="str">
        <f>VLOOKUP(B3424,'controle 2022'!A:D,4,0)</f>
        <v>In dienst</v>
      </c>
    </row>
    <row r="3425" spans="1:9" ht="45">
      <c r="A3425" s="45" t="s">
        <v>115</v>
      </c>
      <c r="B3425" s="27">
        <v>35761</v>
      </c>
      <c r="C3425" s="27" t="s">
        <v>3528</v>
      </c>
      <c r="D3425" s="81">
        <v>45863</v>
      </c>
      <c r="E3425" s="38" t="s">
        <v>3538</v>
      </c>
      <c r="F3425" s="38">
        <f t="shared" si="118"/>
        <v>7</v>
      </c>
      <c r="G3425" s="22">
        <f t="shared" si="119"/>
        <v>2025</v>
      </c>
      <c r="H3425" s="22">
        <f>COUNTIF(B:B,B3425)</f>
        <v>9</v>
      </c>
      <c r="I3425" t="str">
        <f>VLOOKUP(B3425,'controle 2022'!A:D,4,0)</f>
        <v>In dienst</v>
      </c>
    </row>
    <row r="3426" spans="1:9">
      <c r="A3426" s="45" t="s">
        <v>2586</v>
      </c>
      <c r="B3426" s="27">
        <v>35862</v>
      </c>
      <c r="C3426" s="27" t="s">
        <v>3539</v>
      </c>
      <c r="D3426" s="81">
        <v>44335</v>
      </c>
      <c r="E3426" s="38" t="s">
        <v>3540</v>
      </c>
      <c r="F3426" s="38">
        <f t="shared" si="118"/>
        <v>5</v>
      </c>
      <c r="G3426" s="22">
        <f t="shared" si="119"/>
        <v>2021</v>
      </c>
      <c r="H3426" s="22">
        <f>COUNTIF(B:B,B3426)</f>
        <v>2</v>
      </c>
      <c r="I3426" t="str">
        <f>VLOOKUP(B3426,'controle 2022'!A:D,4,0)</f>
        <v>In dienst</v>
      </c>
    </row>
    <row r="3427" spans="1:9" ht="30">
      <c r="A3427" s="45" t="s">
        <v>29</v>
      </c>
      <c r="B3427" s="27">
        <v>35862</v>
      </c>
      <c r="C3427" s="27" t="s">
        <v>3539</v>
      </c>
      <c r="D3427" s="81">
        <v>44834</v>
      </c>
      <c r="E3427" s="38" t="s">
        <v>3541</v>
      </c>
      <c r="F3427" s="38">
        <f t="shared" si="118"/>
        <v>9</v>
      </c>
      <c r="G3427" s="22">
        <f t="shared" si="119"/>
        <v>2022</v>
      </c>
      <c r="H3427" s="22">
        <f>COUNTIF(B:B,B3427)</f>
        <v>2</v>
      </c>
      <c r="I3427" t="str">
        <f>VLOOKUP(B3427,'controle 2022'!A:D,4,0)</f>
        <v>In dienst</v>
      </c>
    </row>
    <row r="3428" spans="1:9" ht="30">
      <c r="A3428" s="45" t="s">
        <v>2586</v>
      </c>
      <c r="B3428" s="27">
        <v>36021</v>
      </c>
      <c r="C3428" s="27" t="s">
        <v>3542</v>
      </c>
      <c r="D3428" s="81">
        <v>44328</v>
      </c>
      <c r="E3428" s="38" t="s">
        <v>3543</v>
      </c>
      <c r="F3428" s="38">
        <f t="shared" si="118"/>
        <v>5</v>
      </c>
      <c r="G3428" s="22">
        <f t="shared" si="119"/>
        <v>2021</v>
      </c>
      <c r="H3428" s="22">
        <f>COUNTIF(B:B,B3428)</f>
        <v>3</v>
      </c>
      <c r="I3428" t="str">
        <f>VLOOKUP(B3428,'controle 2022'!A:D,4,0)</f>
        <v>In dienst</v>
      </c>
    </row>
    <row r="3429" spans="1:9">
      <c r="A3429" s="45" t="s">
        <v>128</v>
      </c>
      <c r="B3429" s="27">
        <v>36021</v>
      </c>
      <c r="C3429" s="27" t="s">
        <v>3542</v>
      </c>
      <c r="D3429" s="81">
        <v>44670</v>
      </c>
      <c r="E3429" s="38" t="s">
        <v>3544</v>
      </c>
      <c r="F3429" s="38">
        <f t="shared" si="118"/>
        <v>4</v>
      </c>
      <c r="G3429" s="22">
        <f t="shared" si="119"/>
        <v>2022</v>
      </c>
      <c r="H3429" s="22">
        <f>COUNTIF(B:B,B3429)</f>
        <v>3</v>
      </c>
      <c r="I3429" t="str">
        <f>VLOOKUP(B3429,'controle 2022'!A:D,4,0)</f>
        <v>In dienst</v>
      </c>
    </row>
    <row r="3430" spans="1:9" ht="18" customHeight="1">
      <c r="A3430" s="45" t="s">
        <v>3545</v>
      </c>
      <c r="B3430" s="27">
        <v>36021</v>
      </c>
      <c r="C3430" s="27" t="s">
        <v>3542</v>
      </c>
      <c r="D3430" s="81">
        <v>45916</v>
      </c>
      <c r="E3430" s="38" t="s">
        <v>3546</v>
      </c>
      <c r="F3430" s="38">
        <f t="shared" si="118"/>
        <v>9</v>
      </c>
      <c r="G3430" s="22">
        <f t="shared" si="119"/>
        <v>2025</v>
      </c>
    </row>
    <row r="3431" spans="1:9" ht="32.25" customHeight="1">
      <c r="A3431" s="45" t="s">
        <v>2572</v>
      </c>
      <c r="B3431" s="27">
        <v>36154</v>
      </c>
      <c r="C3431" s="27" t="s">
        <v>3547</v>
      </c>
      <c r="D3431" s="81">
        <v>44445</v>
      </c>
      <c r="E3431" s="38" t="s">
        <v>3548</v>
      </c>
      <c r="F3431" s="38">
        <f t="shared" si="118"/>
        <v>9</v>
      </c>
      <c r="G3431" s="22">
        <f t="shared" si="119"/>
        <v>2021</v>
      </c>
      <c r="H3431" s="22">
        <f>COUNTIF(B:B,B3431)</f>
        <v>5</v>
      </c>
      <c r="I3431" t="str">
        <f>VLOOKUP(B3431,'controle 2022'!A:D,4,0)</f>
        <v>In dienst</v>
      </c>
    </row>
    <row r="3432" spans="1:9" ht="32.25" customHeight="1">
      <c r="A3432" s="45" t="s">
        <v>11</v>
      </c>
      <c r="B3432" s="27">
        <v>36154</v>
      </c>
      <c r="C3432" s="27" t="s">
        <v>3547</v>
      </c>
      <c r="D3432" s="81">
        <v>44678</v>
      </c>
      <c r="E3432" s="38" t="s">
        <v>3549</v>
      </c>
      <c r="F3432" s="38">
        <f t="shared" si="118"/>
        <v>4</v>
      </c>
      <c r="G3432" s="22">
        <f t="shared" si="119"/>
        <v>2022</v>
      </c>
      <c r="H3432" s="22">
        <f>COUNTIF(B:B,B3432)</f>
        <v>5</v>
      </c>
      <c r="I3432" t="str">
        <f>VLOOKUP(B3432,'controle 2022'!A:D,4,0)</f>
        <v>In dienst</v>
      </c>
    </row>
    <row r="3433" spans="1:9" ht="30">
      <c r="A3433" s="45" t="s">
        <v>11</v>
      </c>
      <c r="B3433" s="27">
        <v>36154</v>
      </c>
      <c r="C3433" s="27" t="s">
        <v>3547</v>
      </c>
      <c r="D3433" s="81">
        <v>45516</v>
      </c>
      <c r="E3433" s="38" t="s">
        <v>3550</v>
      </c>
      <c r="F3433" s="38">
        <f t="shared" si="118"/>
        <v>8</v>
      </c>
      <c r="G3433" s="22">
        <f t="shared" si="119"/>
        <v>2024</v>
      </c>
      <c r="H3433" s="22">
        <f>COUNTIF(B:B,B3433)</f>
        <v>5</v>
      </c>
      <c r="I3433" t="str">
        <f>VLOOKUP(B3433,'controle 2022'!A:D,4,0)</f>
        <v>In dienst</v>
      </c>
    </row>
    <row r="3434" spans="1:9" ht="30">
      <c r="A3434" s="45" t="s">
        <v>11</v>
      </c>
      <c r="B3434" s="27">
        <v>36154</v>
      </c>
      <c r="C3434" s="27" t="s">
        <v>3547</v>
      </c>
      <c r="D3434" s="81">
        <v>45540</v>
      </c>
      <c r="E3434" s="38" t="s">
        <v>3551</v>
      </c>
      <c r="F3434" s="38">
        <f t="shared" si="118"/>
        <v>9</v>
      </c>
      <c r="G3434" s="22">
        <f t="shared" si="119"/>
        <v>2024</v>
      </c>
      <c r="H3434" s="22">
        <f>COUNTIF(B:B,B3434)</f>
        <v>5</v>
      </c>
      <c r="I3434" t="str">
        <f>VLOOKUP(B3434,'controle 2022'!A:D,4,0)</f>
        <v>In dienst</v>
      </c>
    </row>
    <row r="3435" spans="1:9" ht="30">
      <c r="A3435" s="45" t="s">
        <v>11</v>
      </c>
      <c r="B3435" s="27">
        <v>36154</v>
      </c>
      <c r="C3435" s="27" t="s">
        <v>3547</v>
      </c>
      <c r="D3435" s="81">
        <v>45663</v>
      </c>
      <c r="E3435" s="38" t="s">
        <v>3552</v>
      </c>
      <c r="F3435" s="38">
        <f t="shared" si="118"/>
        <v>1</v>
      </c>
      <c r="G3435" s="22">
        <f t="shared" si="119"/>
        <v>2025</v>
      </c>
      <c r="H3435" s="22">
        <f>COUNTIF(B:B,B3435)</f>
        <v>5</v>
      </c>
      <c r="I3435" t="str">
        <f>VLOOKUP(B3435,'controle 2022'!A:D,4,0)</f>
        <v>In dienst</v>
      </c>
    </row>
    <row r="3436" spans="1:9" ht="30">
      <c r="A3436" s="45" t="s">
        <v>2572</v>
      </c>
      <c r="B3436" s="27">
        <v>36184</v>
      </c>
      <c r="C3436" s="27" t="s">
        <v>3553</v>
      </c>
      <c r="D3436" s="81">
        <v>44448</v>
      </c>
      <c r="E3436" s="38" t="s">
        <v>3554</v>
      </c>
      <c r="F3436" s="38">
        <f t="shared" si="118"/>
        <v>9</v>
      </c>
      <c r="G3436" s="22">
        <f t="shared" si="119"/>
        <v>2021</v>
      </c>
      <c r="H3436" s="22">
        <f>COUNTIF(B:B,B3436)</f>
        <v>2</v>
      </c>
      <c r="I3436" t="str">
        <f>VLOOKUP(B3436,'controle 2022'!A:D,4,0)</f>
        <v>In dienst</v>
      </c>
    </row>
    <row r="3437" spans="1:9" ht="30">
      <c r="A3437" s="45" t="s">
        <v>3555</v>
      </c>
      <c r="B3437" s="27">
        <v>36184</v>
      </c>
      <c r="C3437" s="27" t="s">
        <v>3553</v>
      </c>
      <c r="D3437" s="81">
        <v>44981</v>
      </c>
      <c r="E3437" s="38" t="s">
        <v>3556</v>
      </c>
      <c r="F3437" s="38">
        <f t="shared" si="118"/>
        <v>2</v>
      </c>
      <c r="G3437" s="22">
        <f t="shared" si="119"/>
        <v>2023</v>
      </c>
      <c r="H3437" s="22">
        <f>COUNTIF(B:B,B3437)</f>
        <v>2</v>
      </c>
      <c r="I3437" t="str">
        <f>VLOOKUP(B3437,'controle 2022'!A:D,4,0)</f>
        <v>In dienst</v>
      </c>
    </row>
    <row r="3438" spans="1:9" ht="75">
      <c r="A3438" s="45" t="s">
        <v>3419</v>
      </c>
      <c r="B3438" s="27">
        <v>36227</v>
      </c>
      <c r="C3438" s="27" t="s">
        <v>3557</v>
      </c>
      <c r="D3438" s="81">
        <v>44488</v>
      </c>
      <c r="E3438" s="38" t="s">
        <v>3558</v>
      </c>
      <c r="F3438" s="38">
        <f t="shared" si="118"/>
        <v>10</v>
      </c>
      <c r="G3438" s="22">
        <f t="shared" si="119"/>
        <v>2021</v>
      </c>
      <c r="H3438" s="22">
        <f>COUNTIF(B:B,B3438)</f>
        <v>2</v>
      </c>
      <c r="I3438" t="str">
        <f>VLOOKUP(B3438,'controle 2022'!A:D,4,0)</f>
        <v>In dienst</v>
      </c>
    </row>
    <row r="3439" spans="1:9">
      <c r="A3439" s="45" t="s">
        <v>128</v>
      </c>
      <c r="B3439" s="27">
        <v>36227</v>
      </c>
      <c r="C3439" s="27" t="s">
        <v>3557</v>
      </c>
      <c r="D3439" s="81">
        <v>44762</v>
      </c>
      <c r="E3439" s="38" t="s">
        <v>3559</v>
      </c>
      <c r="F3439" s="38">
        <f t="shared" si="118"/>
        <v>7</v>
      </c>
      <c r="G3439" s="22">
        <f t="shared" si="119"/>
        <v>2022</v>
      </c>
      <c r="H3439" s="22">
        <f>COUNTIF(B:B,B3439)</f>
        <v>2</v>
      </c>
      <c r="I3439" t="str">
        <f>VLOOKUP(B3439,'controle 2022'!A:D,4,0)</f>
        <v>In dienst</v>
      </c>
    </row>
    <row r="3440" spans="1:9">
      <c r="A3440" s="45" t="s">
        <v>2572</v>
      </c>
      <c r="B3440" s="27">
        <v>36228</v>
      </c>
      <c r="C3440" s="27" t="s">
        <v>3560</v>
      </c>
      <c r="D3440" s="81">
        <v>44418</v>
      </c>
      <c r="E3440" s="38" t="s">
        <v>3412</v>
      </c>
      <c r="F3440" s="38">
        <f t="shared" si="118"/>
        <v>8</v>
      </c>
      <c r="G3440" s="22">
        <f t="shared" si="119"/>
        <v>2021</v>
      </c>
      <c r="H3440" s="22">
        <f>COUNTIF(B:B,B3440)</f>
        <v>4</v>
      </c>
      <c r="I3440" t="str">
        <f>VLOOKUP(B3440,'controle 2022'!A:D,4,0)</f>
        <v>In dienst</v>
      </c>
    </row>
    <row r="3441" spans="1:9">
      <c r="A3441" s="45" t="s">
        <v>593</v>
      </c>
      <c r="B3441" s="27">
        <v>36228</v>
      </c>
      <c r="C3441" s="27" t="s">
        <v>3560</v>
      </c>
      <c r="D3441" s="81">
        <v>45338</v>
      </c>
      <c r="E3441" s="38" t="s">
        <v>3561</v>
      </c>
      <c r="F3441" s="38">
        <f t="shared" si="118"/>
        <v>2</v>
      </c>
      <c r="G3441" s="22">
        <f t="shared" si="119"/>
        <v>2024</v>
      </c>
      <c r="H3441" s="22">
        <f>COUNTIF(B:B,B3441)</f>
        <v>4</v>
      </c>
      <c r="I3441" t="str">
        <f>VLOOKUP(B3441,'controle 2022'!A:D,4,0)</f>
        <v>In dienst</v>
      </c>
    </row>
    <row r="3442" spans="1:9">
      <c r="A3442" s="45" t="s">
        <v>593</v>
      </c>
      <c r="B3442" s="27">
        <v>36228</v>
      </c>
      <c r="C3442" s="27" t="s">
        <v>3560</v>
      </c>
      <c r="D3442" s="81">
        <v>45895</v>
      </c>
      <c r="E3442" s="38" t="s">
        <v>3562</v>
      </c>
      <c r="F3442" s="38">
        <f t="shared" si="118"/>
        <v>8</v>
      </c>
      <c r="G3442" s="22">
        <f t="shared" si="119"/>
        <v>2025</v>
      </c>
      <c r="H3442" s="22">
        <f>COUNTIF(B:B,B3442)</f>
        <v>4</v>
      </c>
      <c r="I3442" t="str">
        <f>VLOOKUP(B3442,'controle 2022'!A:D,4,0)</f>
        <v>In dienst</v>
      </c>
    </row>
    <row r="3443" spans="1:9">
      <c r="A3443" s="45" t="s">
        <v>1187</v>
      </c>
      <c r="B3443" s="27">
        <v>36228</v>
      </c>
      <c r="C3443" s="27" t="s">
        <v>3560</v>
      </c>
      <c r="D3443" s="81">
        <v>45958</v>
      </c>
      <c r="E3443" s="38" t="s">
        <v>3563</v>
      </c>
      <c r="F3443" s="38">
        <f t="shared" si="118"/>
        <v>10</v>
      </c>
      <c r="G3443" s="22">
        <f t="shared" si="119"/>
        <v>2025</v>
      </c>
      <c r="H3443" s="22">
        <f>COUNTIF(B:B,B3443)</f>
        <v>4</v>
      </c>
    </row>
    <row r="3444" spans="1:9">
      <c r="A3444" s="45" t="s">
        <v>1356</v>
      </c>
      <c r="B3444" s="27">
        <v>36289</v>
      </c>
      <c r="C3444" s="27" t="s">
        <v>3564</v>
      </c>
      <c r="D3444" s="81">
        <v>44781</v>
      </c>
      <c r="E3444" s="38" t="s">
        <v>3412</v>
      </c>
      <c r="F3444" s="38">
        <f t="shared" si="118"/>
        <v>8</v>
      </c>
      <c r="G3444" s="22">
        <f t="shared" si="119"/>
        <v>2022</v>
      </c>
      <c r="H3444" s="22">
        <f>COUNTIF(B:B,B3444)</f>
        <v>2</v>
      </c>
      <c r="I3444" t="str">
        <f>VLOOKUP(B3444,'controle 2022'!A:D,4,0)</f>
        <v>In dienst</v>
      </c>
    </row>
    <row r="3445" spans="1:9">
      <c r="A3445" s="45" t="s">
        <v>128</v>
      </c>
      <c r="B3445" s="27">
        <v>36289</v>
      </c>
      <c r="C3445" s="27" t="s">
        <v>3564</v>
      </c>
      <c r="D3445" s="81">
        <v>45967</v>
      </c>
      <c r="E3445" s="38" t="s">
        <v>3481</v>
      </c>
      <c r="F3445" s="38">
        <f t="shared" si="118"/>
        <v>11</v>
      </c>
      <c r="G3445" s="22">
        <f t="shared" si="119"/>
        <v>2025</v>
      </c>
      <c r="H3445" s="22">
        <f>COUNTIF(B:B,B3445)</f>
        <v>2</v>
      </c>
    </row>
    <row r="3446" spans="1:9" ht="45">
      <c r="A3446" s="45" t="s">
        <v>29</v>
      </c>
      <c r="B3446" s="27">
        <v>36336</v>
      </c>
      <c r="C3446" s="27" t="s">
        <v>3565</v>
      </c>
      <c r="D3446" s="81">
        <v>44354</v>
      </c>
      <c r="E3446" s="38" t="s">
        <v>3566</v>
      </c>
      <c r="F3446" s="38">
        <f t="shared" si="118"/>
        <v>6</v>
      </c>
      <c r="G3446" s="22">
        <f t="shared" si="119"/>
        <v>2021</v>
      </c>
      <c r="H3446" s="22">
        <f>COUNTIF(B:B,B3446)</f>
        <v>14</v>
      </c>
      <c r="I3446" t="str">
        <f>VLOOKUP(B3446,'controle 2022'!A:D,4,0)</f>
        <v>In dienst</v>
      </c>
    </row>
    <row r="3447" spans="1:9">
      <c r="A3447" s="45" t="s">
        <v>2572</v>
      </c>
      <c r="B3447" s="27">
        <v>36336</v>
      </c>
      <c r="C3447" s="27" t="s">
        <v>3565</v>
      </c>
      <c r="D3447" s="81">
        <v>44454</v>
      </c>
      <c r="E3447" s="38" t="s">
        <v>3567</v>
      </c>
      <c r="F3447" s="38">
        <f t="shared" si="118"/>
        <v>9</v>
      </c>
      <c r="G3447" s="22">
        <f t="shared" si="119"/>
        <v>2021</v>
      </c>
      <c r="H3447" s="22">
        <f>COUNTIF(B:B,B3447)</f>
        <v>14</v>
      </c>
      <c r="I3447" t="str">
        <f>VLOOKUP(B3447,'controle 2022'!A:D,4,0)</f>
        <v>In dienst</v>
      </c>
    </row>
    <row r="3448" spans="1:9" ht="30">
      <c r="A3448" s="45" t="s">
        <v>29</v>
      </c>
      <c r="B3448" s="27">
        <v>36336</v>
      </c>
      <c r="C3448" s="27" t="s">
        <v>3565</v>
      </c>
      <c r="D3448" s="81">
        <v>44455</v>
      </c>
      <c r="E3448" s="38" t="s">
        <v>3568</v>
      </c>
      <c r="F3448" s="38">
        <f t="shared" si="118"/>
        <v>9</v>
      </c>
      <c r="G3448" s="22">
        <f t="shared" si="119"/>
        <v>2021</v>
      </c>
      <c r="H3448" s="22">
        <f>COUNTIF(B:B,B3448)</f>
        <v>14</v>
      </c>
      <c r="I3448" t="str">
        <f>VLOOKUP(B3448,'controle 2022'!A:D,4,0)</f>
        <v>In dienst</v>
      </c>
    </row>
    <row r="3449" spans="1:9" ht="30">
      <c r="A3449" s="45" t="s">
        <v>29</v>
      </c>
      <c r="B3449" s="27">
        <v>36336</v>
      </c>
      <c r="C3449" s="27" t="s">
        <v>3565</v>
      </c>
      <c r="D3449" s="81">
        <v>44487</v>
      </c>
      <c r="E3449" s="38" t="s">
        <v>3569</v>
      </c>
      <c r="F3449" s="38">
        <f t="shared" si="118"/>
        <v>10</v>
      </c>
      <c r="G3449" s="22">
        <f t="shared" si="119"/>
        <v>2021</v>
      </c>
      <c r="H3449" s="22">
        <f>COUNTIF(B:B,B3449)</f>
        <v>14</v>
      </c>
      <c r="I3449" t="str">
        <f>VLOOKUP(B3449,'controle 2022'!A:D,4,0)</f>
        <v>In dienst</v>
      </c>
    </row>
    <row r="3450" spans="1:9" ht="30">
      <c r="A3450" s="45" t="s">
        <v>29</v>
      </c>
      <c r="B3450" s="27">
        <v>36336</v>
      </c>
      <c r="C3450" s="27" t="s">
        <v>3565</v>
      </c>
      <c r="D3450" s="81">
        <v>44491</v>
      </c>
      <c r="E3450" s="38" t="s">
        <v>3570</v>
      </c>
      <c r="F3450" s="38">
        <f t="shared" si="118"/>
        <v>10</v>
      </c>
      <c r="G3450" s="22">
        <f t="shared" si="119"/>
        <v>2021</v>
      </c>
      <c r="H3450" s="22">
        <f>COUNTIF(B:B,B3450)</f>
        <v>14</v>
      </c>
      <c r="I3450" t="str">
        <f>VLOOKUP(B3450,'controle 2022'!A:D,4,0)</f>
        <v>In dienst</v>
      </c>
    </row>
    <row r="3451" spans="1:9" ht="30">
      <c r="A3451" s="45" t="s">
        <v>29</v>
      </c>
      <c r="B3451" s="27">
        <v>36336</v>
      </c>
      <c r="C3451" s="27" t="s">
        <v>3565</v>
      </c>
      <c r="D3451" s="81">
        <v>44532</v>
      </c>
      <c r="E3451" s="38" t="s">
        <v>3571</v>
      </c>
      <c r="F3451" s="38">
        <f t="shared" si="118"/>
        <v>12</v>
      </c>
      <c r="G3451" s="22">
        <f t="shared" si="119"/>
        <v>2021</v>
      </c>
      <c r="H3451" s="22">
        <f>COUNTIF(B:B,B3451)</f>
        <v>14</v>
      </c>
      <c r="I3451" t="str">
        <f>VLOOKUP(B3451,'controle 2022'!A:D,4,0)</f>
        <v>In dienst</v>
      </c>
    </row>
    <row r="3452" spans="1:9">
      <c r="A3452" s="45" t="s">
        <v>29</v>
      </c>
      <c r="B3452" s="27">
        <v>36336</v>
      </c>
      <c r="C3452" s="27" t="s">
        <v>3565</v>
      </c>
      <c r="D3452" s="81">
        <v>44540</v>
      </c>
      <c r="E3452" s="38" t="s">
        <v>3572</v>
      </c>
      <c r="F3452" s="38">
        <f t="shared" si="118"/>
        <v>12</v>
      </c>
      <c r="G3452" s="22">
        <f t="shared" si="119"/>
        <v>2021</v>
      </c>
      <c r="H3452" s="22">
        <f>COUNTIF(B:B,B3452)</f>
        <v>14</v>
      </c>
      <c r="I3452" t="str">
        <f>VLOOKUP(B3452,'controle 2022'!A:D,4,0)</f>
        <v>In dienst</v>
      </c>
    </row>
    <row r="3453" spans="1:9">
      <c r="A3453" s="45" t="s">
        <v>29</v>
      </c>
      <c r="B3453" s="27">
        <v>36336</v>
      </c>
      <c r="C3453" s="27" t="s">
        <v>3565</v>
      </c>
      <c r="D3453" s="81">
        <v>44714</v>
      </c>
      <c r="E3453" s="38" t="s">
        <v>3573</v>
      </c>
      <c r="F3453" s="38">
        <f t="shared" si="118"/>
        <v>6</v>
      </c>
      <c r="G3453" s="22">
        <f t="shared" si="119"/>
        <v>2022</v>
      </c>
      <c r="H3453" s="22">
        <f>COUNTIF(B:B,B3453)</f>
        <v>14</v>
      </c>
      <c r="I3453" t="str">
        <f>VLOOKUP(B3453,'controle 2022'!A:D,4,0)</f>
        <v>In dienst</v>
      </c>
    </row>
    <row r="3454" spans="1:9">
      <c r="A3454" s="45" t="s">
        <v>128</v>
      </c>
      <c r="B3454" s="27">
        <v>36336</v>
      </c>
      <c r="C3454" s="27" t="s">
        <v>3565</v>
      </c>
      <c r="D3454" s="81">
        <v>44782</v>
      </c>
      <c r="E3454" s="38" t="s">
        <v>3574</v>
      </c>
      <c r="F3454" s="38">
        <f t="shared" si="118"/>
        <v>8</v>
      </c>
      <c r="G3454" s="22">
        <f t="shared" si="119"/>
        <v>2022</v>
      </c>
      <c r="H3454" s="22">
        <f>COUNTIF(B:B,B3454)</f>
        <v>14</v>
      </c>
      <c r="I3454" t="str">
        <f>VLOOKUP(B3454,'controle 2022'!A:D,4,0)</f>
        <v>In dienst</v>
      </c>
    </row>
    <row r="3455" spans="1:9" ht="30">
      <c r="A3455" s="45" t="s">
        <v>128</v>
      </c>
      <c r="B3455" s="27">
        <v>36336</v>
      </c>
      <c r="C3455" s="27" t="s">
        <v>3565</v>
      </c>
      <c r="D3455" s="81">
        <v>44902</v>
      </c>
      <c r="E3455" s="38" t="s">
        <v>3575</v>
      </c>
      <c r="F3455" s="38">
        <f t="shared" si="118"/>
        <v>12</v>
      </c>
      <c r="G3455" s="22">
        <f t="shared" si="119"/>
        <v>2022</v>
      </c>
      <c r="H3455" s="22">
        <f>COUNTIF(B:B,B3455)</f>
        <v>14</v>
      </c>
      <c r="I3455" t="str">
        <f>VLOOKUP(B3455,'controle 2022'!A:D,4,0)</f>
        <v>In dienst</v>
      </c>
    </row>
    <row r="3456" spans="1:9" ht="30">
      <c r="A3456" s="45" t="s">
        <v>128</v>
      </c>
      <c r="B3456" s="27">
        <v>36336</v>
      </c>
      <c r="C3456" s="27" t="s">
        <v>3565</v>
      </c>
      <c r="D3456" s="81">
        <v>45007</v>
      </c>
      <c r="E3456" s="38" t="s">
        <v>3576</v>
      </c>
      <c r="F3456" s="38">
        <f t="shared" si="118"/>
        <v>3</v>
      </c>
      <c r="G3456" s="22">
        <f t="shared" si="119"/>
        <v>2023</v>
      </c>
      <c r="H3456" s="22">
        <f>COUNTIF(B:B,B3456)</f>
        <v>14</v>
      </c>
      <c r="I3456" t="str">
        <f>VLOOKUP(B3456,'controle 2022'!A:D,4,0)</f>
        <v>In dienst</v>
      </c>
    </row>
    <row r="3457" spans="1:9" ht="45">
      <c r="A3457" s="45" t="s">
        <v>29</v>
      </c>
      <c r="B3457" s="27">
        <v>36336</v>
      </c>
      <c r="C3457" s="27" t="s">
        <v>3565</v>
      </c>
      <c r="D3457" s="81">
        <v>45219</v>
      </c>
      <c r="E3457" s="38" t="s">
        <v>3577</v>
      </c>
      <c r="F3457" s="38">
        <f t="shared" si="118"/>
        <v>10</v>
      </c>
      <c r="G3457" s="22">
        <f t="shared" si="119"/>
        <v>2023</v>
      </c>
      <c r="H3457" s="22">
        <f>COUNTIF(B:B,B3457)</f>
        <v>14</v>
      </c>
      <c r="I3457" t="str">
        <f>VLOOKUP(B3457,'controle 2022'!A:D,4,0)</f>
        <v>In dienst</v>
      </c>
    </row>
    <row r="3458" spans="1:9" ht="30">
      <c r="A3458" s="45" t="s">
        <v>128</v>
      </c>
      <c r="B3458" s="27">
        <v>36336</v>
      </c>
      <c r="C3458" s="27" t="s">
        <v>3565</v>
      </c>
      <c r="D3458" s="81">
        <v>45377</v>
      </c>
      <c r="E3458" s="38" t="s">
        <v>3578</v>
      </c>
      <c r="F3458" s="38">
        <f t="shared" si="118"/>
        <v>3</v>
      </c>
      <c r="G3458" s="22">
        <f t="shared" si="119"/>
        <v>2024</v>
      </c>
      <c r="H3458" s="22">
        <f>COUNTIF(B:B,B3458)</f>
        <v>14</v>
      </c>
      <c r="I3458" t="str">
        <f>VLOOKUP(B3458,'controle 2022'!A:D,4,0)</f>
        <v>In dienst</v>
      </c>
    </row>
    <row r="3459" spans="1:9" ht="45">
      <c r="A3459" s="45" t="s">
        <v>128</v>
      </c>
      <c r="B3459" s="27">
        <v>36336</v>
      </c>
      <c r="C3459" s="27" t="s">
        <v>3565</v>
      </c>
      <c r="D3459" s="81">
        <v>45664</v>
      </c>
      <c r="E3459" s="38" t="s">
        <v>3579</v>
      </c>
      <c r="F3459" s="38">
        <f t="shared" si="118"/>
        <v>1</v>
      </c>
      <c r="G3459" s="22">
        <f t="shared" si="119"/>
        <v>2025</v>
      </c>
      <c r="H3459" s="22">
        <f>COUNTIF(B:B,B3459)</f>
        <v>14</v>
      </c>
      <c r="I3459" t="str">
        <f>VLOOKUP(B3459,'controle 2022'!A:D,4,0)</f>
        <v>In dienst</v>
      </c>
    </row>
    <row r="3460" spans="1:9">
      <c r="A3460" s="45" t="s">
        <v>128</v>
      </c>
      <c r="B3460" s="27">
        <v>36337</v>
      </c>
      <c r="C3460" s="27" t="s">
        <v>3580</v>
      </c>
      <c r="D3460" s="81">
        <v>44855</v>
      </c>
      <c r="E3460" s="38" t="s">
        <v>394</v>
      </c>
      <c r="F3460" s="38">
        <f t="shared" si="118"/>
        <v>10</v>
      </c>
      <c r="G3460" s="22">
        <f t="shared" si="119"/>
        <v>2022</v>
      </c>
      <c r="H3460" s="22">
        <f>COUNTIF(B:B,B3460)</f>
        <v>1</v>
      </c>
      <c r="I3460" t="str">
        <f>VLOOKUP(B3460,'controle 2022'!A:D,4,0)</f>
        <v>In dienst</v>
      </c>
    </row>
    <row r="3461" spans="1:9">
      <c r="A3461" s="45" t="s">
        <v>2572</v>
      </c>
      <c r="B3461" s="27">
        <v>36354</v>
      </c>
      <c r="C3461" s="27" t="s">
        <v>3581</v>
      </c>
      <c r="D3461" s="81">
        <v>44524</v>
      </c>
      <c r="E3461" s="38" t="s">
        <v>3412</v>
      </c>
      <c r="F3461" s="38">
        <f t="shared" si="118"/>
        <v>11</v>
      </c>
      <c r="G3461" s="22">
        <f t="shared" si="119"/>
        <v>2021</v>
      </c>
      <c r="H3461" s="22">
        <f>COUNTIF(B:B,B3461)</f>
        <v>8</v>
      </c>
      <c r="I3461" t="str">
        <f>VLOOKUP(B3461,'controle 2022'!A:D,4,0)</f>
        <v>In dienst</v>
      </c>
    </row>
    <row r="3462" spans="1:9">
      <c r="A3462" s="45" t="s">
        <v>128</v>
      </c>
      <c r="B3462" s="27">
        <v>36354</v>
      </c>
      <c r="C3462" s="27" t="s">
        <v>3581</v>
      </c>
      <c r="D3462" s="81">
        <v>44992</v>
      </c>
      <c r="E3462" s="38" t="s">
        <v>3582</v>
      </c>
      <c r="F3462" s="38">
        <f t="shared" si="118"/>
        <v>3</v>
      </c>
      <c r="G3462" s="22">
        <f t="shared" si="119"/>
        <v>2023</v>
      </c>
      <c r="H3462" s="22">
        <f>COUNTIF(B:B,B3462)</f>
        <v>8</v>
      </c>
      <c r="I3462" t="str">
        <f>VLOOKUP(B3462,'controle 2022'!A:D,4,0)</f>
        <v>In dienst</v>
      </c>
    </row>
    <row r="3463" spans="1:9">
      <c r="A3463" s="45" t="s">
        <v>128</v>
      </c>
      <c r="B3463" s="27">
        <v>36354</v>
      </c>
      <c r="C3463" s="27" t="s">
        <v>3581</v>
      </c>
      <c r="D3463" s="81">
        <v>45411</v>
      </c>
      <c r="E3463" s="38" t="s">
        <v>3583</v>
      </c>
      <c r="F3463" s="38">
        <f t="shared" si="118"/>
        <v>4</v>
      </c>
      <c r="G3463" s="22">
        <f t="shared" si="119"/>
        <v>2024</v>
      </c>
      <c r="H3463" s="22">
        <f>COUNTIF(B:B,B3463)</f>
        <v>8</v>
      </c>
      <c r="I3463" t="str">
        <f>VLOOKUP(B3463,'controle 2022'!A:D,4,0)</f>
        <v>In dienst</v>
      </c>
    </row>
    <row r="3464" spans="1:9">
      <c r="A3464" s="45" t="s">
        <v>128</v>
      </c>
      <c r="B3464" s="27">
        <v>36354</v>
      </c>
      <c r="C3464" s="27" t="s">
        <v>3581</v>
      </c>
      <c r="D3464" s="81">
        <v>45516</v>
      </c>
      <c r="E3464" s="38" t="s">
        <v>3584</v>
      </c>
      <c r="F3464" s="38">
        <f t="shared" si="118"/>
        <v>8</v>
      </c>
      <c r="G3464" s="22">
        <f t="shared" si="119"/>
        <v>2024</v>
      </c>
      <c r="H3464" s="22">
        <f>COUNTIF(B:B,B3464)</f>
        <v>8</v>
      </c>
      <c r="I3464" t="str">
        <f>VLOOKUP(B3464,'controle 2022'!A:D,4,0)</f>
        <v>In dienst</v>
      </c>
    </row>
    <row r="3465" spans="1:9">
      <c r="A3465" s="45" t="s">
        <v>128</v>
      </c>
      <c r="B3465" s="27">
        <v>36354</v>
      </c>
      <c r="C3465" s="27" t="s">
        <v>3581</v>
      </c>
      <c r="D3465" s="81">
        <v>45538</v>
      </c>
      <c r="E3465" s="38" t="s">
        <v>3585</v>
      </c>
      <c r="F3465" s="38">
        <f t="shared" si="118"/>
        <v>9</v>
      </c>
      <c r="G3465" s="22">
        <f t="shared" si="119"/>
        <v>2024</v>
      </c>
      <c r="H3465" s="22">
        <f>COUNTIF(B:B,B3465)</f>
        <v>8</v>
      </c>
      <c r="I3465" t="str">
        <f>VLOOKUP(B3465,'controle 2022'!A:D,4,0)</f>
        <v>In dienst</v>
      </c>
    </row>
    <row r="3466" spans="1:9">
      <c r="A3466" s="45" t="s">
        <v>128</v>
      </c>
      <c r="B3466" s="27">
        <v>36354</v>
      </c>
      <c r="C3466" s="27" t="s">
        <v>3581</v>
      </c>
      <c r="D3466" s="81">
        <v>45665</v>
      </c>
      <c r="E3466" s="38" t="s">
        <v>3586</v>
      </c>
      <c r="F3466" s="38">
        <f t="shared" si="118"/>
        <v>1</v>
      </c>
      <c r="G3466" s="22">
        <f t="shared" si="119"/>
        <v>2025</v>
      </c>
      <c r="H3466" s="22">
        <f>COUNTIF(B:B,B3466)</f>
        <v>8</v>
      </c>
      <c r="I3466" t="str">
        <f>VLOOKUP(B3466,'controle 2022'!A:D,4,0)</f>
        <v>In dienst</v>
      </c>
    </row>
    <row r="3467" spans="1:9" ht="30">
      <c r="A3467" s="45" t="s">
        <v>252</v>
      </c>
      <c r="B3467" s="27">
        <v>36354</v>
      </c>
      <c r="C3467" s="27" t="s">
        <v>3581</v>
      </c>
      <c r="D3467" s="81">
        <v>45816</v>
      </c>
      <c r="E3467" s="38" t="s">
        <v>3587</v>
      </c>
      <c r="F3467" s="38">
        <f t="shared" si="118"/>
        <v>6</v>
      </c>
      <c r="G3467" s="22">
        <f t="shared" si="119"/>
        <v>2025</v>
      </c>
      <c r="H3467" s="22">
        <f>COUNTIF(B:B,B3467)</f>
        <v>8</v>
      </c>
      <c r="I3467" t="str">
        <f>VLOOKUP(B3467,'controle 2022'!A:D,4,0)</f>
        <v>In dienst</v>
      </c>
    </row>
    <row r="3468" spans="1:9">
      <c r="A3468" s="45" t="s">
        <v>593</v>
      </c>
      <c r="B3468" s="27">
        <v>36354</v>
      </c>
      <c r="C3468" s="27" t="s">
        <v>3581</v>
      </c>
      <c r="D3468" s="81">
        <v>46036</v>
      </c>
      <c r="E3468" s="38" t="s">
        <v>3588</v>
      </c>
      <c r="F3468" s="38">
        <f t="shared" si="118"/>
        <v>1</v>
      </c>
      <c r="G3468" s="22">
        <f t="shared" si="119"/>
        <v>2026</v>
      </c>
      <c r="H3468" s="22">
        <f>COUNTIF(B:B,B3468)</f>
        <v>8</v>
      </c>
    </row>
    <row r="3469" spans="1:9" ht="30">
      <c r="A3469" s="45" t="s">
        <v>2572</v>
      </c>
      <c r="B3469" s="27">
        <v>36358</v>
      </c>
      <c r="C3469" s="27" t="s">
        <v>3589</v>
      </c>
      <c r="D3469" s="81">
        <v>44445</v>
      </c>
      <c r="E3469" s="38" t="s">
        <v>3590</v>
      </c>
      <c r="F3469" s="38">
        <f t="shared" si="118"/>
        <v>9</v>
      </c>
      <c r="G3469" s="22">
        <f t="shared" si="119"/>
        <v>2021</v>
      </c>
      <c r="H3469" s="22">
        <f>COUNTIF(B:B,B3469)</f>
        <v>6</v>
      </c>
      <c r="I3469" t="str">
        <f>VLOOKUP(B3469,'controle 2022'!A:D,4,0)</f>
        <v>In dienst</v>
      </c>
    </row>
    <row r="3470" spans="1:9">
      <c r="A3470" s="45" t="s">
        <v>128</v>
      </c>
      <c r="B3470" s="27">
        <v>36358</v>
      </c>
      <c r="C3470" s="27" t="s">
        <v>3589</v>
      </c>
      <c r="D3470" s="81">
        <v>44586</v>
      </c>
      <c r="E3470" s="38" t="s">
        <v>3591</v>
      </c>
      <c r="F3470" s="38">
        <f t="shared" si="118"/>
        <v>1</v>
      </c>
      <c r="G3470" s="22">
        <f t="shared" si="119"/>
        <v>2022</v>
      </c>
      <c r="H3470" s="22">
        <f>COUNTIF(B:B,B3470)</f>
        <v>6</v>
      </c>
      <c r="I3470" t="str">
        <f>VLOOKUP(B3470,'controle 2022'!A:D,4,0)</f>
        <v>In dienst</v>
      </c>
    </row>
    <row r="3471" spans="1:9">
      <c r="A3471" s="45" t="s">
        <v>29</v>
      </c>
      <c r="B3471" s="27">
        <v>36358</v>
      </c>
      <c r="C3471" s="27" t="s">
        <v>3589</v>
      </c>
      <c r="D3471" s="81">
        <v>44678</v>
      </c>
      <c r="E3471" s="38" t="s">
        <v>3592</v>
      </c>
      <c r="F3471" s="38">
        <f t="shared" si="118"/>
        <v>4</v>
      </c>
      <c r="G3471" s="22">
        <f t="shared" si="119"/>
        <v>2022</v>
      </c>
      <c r="H3471" s="22">
        <f>COUNTIF(B:B,B3471)</f>
        <v>6</v>
      </c>
      <c r="I3471" t="str">
        <f>VLOOKUP(B3471,'controle 2022'!A:D,4,0)</f>
        <v>In dienst</v>
      </c>
    </row>
    <row r="3472" spans="1:9">
      <c r="A3472" s="45" t="s">
        <v>29</v>
      </c>
      <c r="B3472" s="27">
        <v>36358</v>
      </c>
      <c r="C3472" s="27" t="s">
        <v>3589</v>
      </c>
      <c r="D3472" s="81">
        <v>44832</v>
      </c>
      <c r="E3472" s="38" t="s">
        <v>3593</v>
      </c>
      <c r="F3472" s="38">
        <f t="shared" si="118"/>
        <v>9</v>
      </c>
      <c r="G3472" s="22">
        <f t="shared" si="119"/>
        <v>2022</v>
      </c>
      <c r="H3472" s="22">
        <f>COUNTIF(B:B,B3472)</f>
        <v>6</v>
      </c>
      <c r="I3472" t="str">
        <f>VLOOKUP(B3472,'controle 2022'!A:D,4,0)</f>
        <v>In dienst</v>
      </c>
    </row>
    <row r="3473" spans="1:9" ht="30">
      <c r="A3473" s="45" t="s">
        <v>128</v>
      </c>
      <c r="B3473" s="27">
        <v>36358</v>
      </c>
      <c r="C3473" s="27" t="s">
        <v>3589</v>
      </c>
      <c r="D3473" s="81">
        <v>45113</v>
      </c>
      <c r="E3473" s="38" t="s">
        <v>3594</v>
      </c>
      <c r="F3473" s="38">
        <f t="shared" si="118"/>
        <v>7</v>
      </c>
      <c r="G3473" s="22">
        <f t="shared" si="119"/>
        <v>2023</v>
      </c>
      <c r="H3473" s="22">
        <f>COUNTIF(B:B,B3473)</f>
        <v>6</v>
      </c>
      <c r="I3473" t="str">
        <f>VLOOKUP(B3473,'controle 2022'!A:D,4,0)</f>
        <v>In dienst</v>
      </c>
    </row>
    <row r="3474" spans="1:9">
      <c r="A3474" s="45" t="s">
        <v>128</v>
      </c>
      <c r="B3474" s="27">
        <v>36358</v>
      </c>
      <c r="C3474" s="27" t="s">
        <v>3589</v>
      </c>
      <c r="D3474" s="81">
        <v>45894</v>
      </c>
      <c r="E3474" s="38" t="s">
        <v>3595</v>
      </c>
      <c r="F3474" s="38">
        <f t="shared" si="118"/>
        <v>8</v>
      </c>
      <c r="G3474" s="22">
        <f t="shared" si="119"/>
        <v>2025</v>
      </c>
      <c r="H3474" s="22">
        <f>COUNTIF(B:B,B3474)</f>
        <v>6</v>
      </c>
      <c r="I3474" t="str">
        <f>VLOOKUP(B3474,'controle 2022'!A:D,4,0)</f>
        <v>In dienst</v>
      </c>
    </row>
    <row r="3475" spans="1:9">
      <c r="A3475" s="45" t="s">
        <v>2586</v>
      </c>
      <c r="B3475" s="27">
        <v>36378</v>
      </c>
      <c r="C3475" s="27" t="s">
        <v>3596</v>
      </c>
      <c r="D3475" s="81">
        <v>44860</v>
      </c>
      <c r="E3475" s="38" t="s">
        <v>3597</v>
      </c>
      <c r="F3475" s="38">
        <f t="shared" si="118"/>
        <v>10</v>
      </c>
      <c r="G3475" s="22">
        <f t="shared" si="119"/>
        <v>2022</v>
      </c>
      <c r="H3475" s="22">
        <f>COUNTIF(B:B,B3475)</f>
        <v>1</v>
      </c>
      <c r="I3475" t="str">
        <f>VLOOKUP(B3475,'controle 2022'!A:D,4,0)</f>
        <v>In dienst</v>
      </c>
    </row>
    <row r="3476" spans="1:9">
      <c r="A3476" s="45" t="s">
        <v>2572</v>
      </c>
      <c r="B3476" s="27">
        <v>36425</v>
      </c>
      <c r="C3476" s="27" t="s">
        <v>3598</v>
      </c>
      <c r="D3476" s="81">
        <v>44568</v>
      </c>
      <c r="E3476" s="38" t="s">
        <v>3599</v>
      </c>
      <c r="F3476" s="38">
        <f t="shared" si="118"/>
        <v>1</v>
      </c>
      <c r="G3476" s="22">
        <f t="shared" si="119"/>
        <v>2022</v>
      </c>
      <c r="H3476" s="22">
        <f>COUNTIF(B:B,B3476)</f>
        <v>1</v>
      </c>
      <c r="I3476" t="str">
        <f>VLOOKUP(B3476,'controle 2022'!A:D,4,0)</f>
        <v>In dienst</v>
      </c>
    </row>
    <row r="3477" spans="1:9" ht="75">
      <c r="A3477" s="45" t="s">
        <v>3419</v>
      </c>
      <c r="B3477" s="27">
        <v>36426</v>
      </c>
      <c r="C3477" s="27" t="s">
        <v>3600</v>
      </c>
      <c r="D3477" s="81">
        <v>44488</v>
      </c>
      <c r="E3477" s="38" t="s">
        <v>3601</v>
      </c>
      <c r="F3477" s="38">
        <f t="shared" si="118"/>
        <v>10</v>
      </c>
      <c r="G3477" s="22">
        <f t="shared" si="119"/>
        <v>2021</v>
      </c>
      <c r="H3477" s="22">
        <f>COUNTIF(B:B,B3477)</f>
        <v>4</v>
      </c>
      <c r="I3477" t="str">
        <f>VLOOKUP(B3477,'controle 2022'!A:D,4,0)</f>
        <v>In dienst</v>
      </c>
    </row>
    <row r="3478" spans="1:9" ht="90">
      <c r="A3478" s="45" t="s">
        <v>2572</v>
      </c>
      <c r="B3478" s="27">
        <v>36426</v>
      </c>
      <c r="C3478" s="27" t="s">
        <v>3600</v>
      </c>
      <c r="D3478" s="81">
        <v>44623</v>
      </c>
      <c r="E3478" s="38" t="s">
        <v>3602</v>
      </c>
      <c r="F3478" s="38">
        <f t="shared" si="118"/>
        <v>3</v>
      </c>
      <c r="G3478" s="22">
        <f t="shared" si="119"/>
        <v>2022</v>
      </c>
      <c r="H3478" s="22">
        <f>COUNTIF(B:B,B3478)</f>
        <v>4</v>
      </c>
      <c r="I3478" t="str">
        <f>VLOOKUP(B3478,'controle 2022'!A:D,4,0)</f>
        <v>In dienst</v>
      </c>
    </row>
    <row r="3479" spans="1:9" ht="225">
      <c r="A3479" s="45" t="s">
        <v>3603</v>
      </c>
      <c r="B3479" s="27">
        <v>36426</v>
      </c>
      <c r="C3479" s="27" t="s">
        <v>3600</v>
      </c>
      <c r="D3479" s="81">
        <v>44846</v>
      </c>
      <c r="E3479" s="38" t="s">
        <v>3604</v>
      </c>
      <c r="F3479" s="38">
        <f t="shared" si="118"/>
        <v>10</v>
      </c>
      <c r="G3479" s="22">
        <f t="shared" si="119"/>
        <v>2022</v>
      </c>
      <c r="H3479" s="22">
        <f>COUNTIF(B:B,B3479)</f>
        <v>4</v>
      </c>
      <c r="I3479" t="str">
        <f>VLOOKUP(B3479,'controle 2022'!A:D,4,0)</f>
        <v>In dienst</v>
      </c>
    </row>
    <row r="3480" spans="1:9" ht="195">
      <c r="A3480" s="45" t="s">
        <v>3605</v>
      </c>
      <c r="B3480" s="27">
        <v>36426</v>
      </c>
      <c r="C3480" s="27" t="s">
        <v>3600</v>
      </c>
      <c r="D3480" s="81">
        <v>44918</v>
      </c>
      <c r="E3480" s="38" t="s">
        <v>3606</v>
      </c>
      <c r="F3480" s="38">
        <f t="shared" ref="F3480:F3487" si="120">MONTH(D3480)</f>
        <v>12</v>
      </c>
      <c r="G3480" s="22">
        <f t="shared" ref="G3480:G3487" si="121">YEAR(D3480)</f>
        <v>2022</v>
      </c>
      <c r="H3480" s="22">
        <f>COUNTIF(B:B,B3480)</f>
        <v>4</v>
      </c>
      <c r="I3480" t="str">
        <f>VLOOKUP(B3480,'controle 2022'!A:D,4,0)</f>
        <v>In dienst</v>
      </c>
    </row>
    <row r="3481" spans="1:9">
      <c r="A3481" s="45" t="s">
        <v>2572</v>
      </c>
      <c r="B3481" s="27">
        <v>36427</v>
      </c>
      <c r="C3481" s="27" t="s">
        <v>3607</v>
      </c>
      <c r="D3481" s="81">
        <v>44524</v>
      </c>
      <c r="E3481" s="38" t="s">
        <v>3412</v>
      </c>
      <c r="F3481" s="38">
        <f t="shared" si="120"/>
        <v>11</v>
      </c>
      <c r="G3481" s="22">
        <f t="shared" si="121"/>
        <v>2021</v>
      </c>
      <c r="H3481" s="22">
        <f>COUNTIF(B:B,B3481)</f>
        <v>3</v>
      </c>
      <c r="I3481" t="str">
        <f>VLOOKUP(B3481,'controle 2022'!A:D,4,0)</f>
        <v>In dienst</v>
      </c>
    </row>
    <row r="3482" spans="1:9">
      <c r="A3482" s="45" t="s">
        <v>128</v>
      </c>
      <c r="B3482" s="27">
        <v>36427</v>
      </c>
      <c r="C3482" s="47" t="s">
        <v>3608</v>
      </c>
      <c r="D3482" s="81">
        <v>44728</v>
      </c>
      <c r="E3482" s="38" t="s">
        <v>2247</v>
      </c>
      <c r="F3482" s="38">
        <f t="shared" si="120"/>
        <v>6</v>
      </c>
      <c r="G3482" s="22">
        <f t="shared" si="121"/>
        <v>2022</v>
      </c>
      <c r="H3482" s="22">
        <f>COUNTIF(B:B,B3482)</f>
        <v>3</v>
      </c>
      <c r="I3482" t="str">
        <f>VLOOKUP(B3482,'controle 2022'!A:D,4,0)</f>
        <v>In dienst</v>
      </c>
    </row>
    <row r="3483" spans="1:9">
      <c r="A3483" s="45" t="s">
        <v>128</v>
      </c>
      <c r="B3483" s="27">
        <v>36427</v>
      </c>
      <c r="C3483" s="27" t="s">
        <v>3607</v>
      </c>
      <c r="D3483" s="81">
        <v>44937</v>
      </c>
      <c r="E3483" s="38" t="s">
        <v>3609</v>
      </c>
      <c r="F3483" s="38">
        <f t="shared" si="120"/>
        <v>1</v>
      </c>
      <c r="G3483" s="22">
        <f t="shared" si="121"/>
        <v>2023</v>
      </c>
      <c r="H3483" s="22">
        <f>COUNTIF(B:B,B3483)</f>
        <v>3</v>
      </c>
      <c r="I3483" t="str">
        <f>VLOOKUP(B3483,'controle 2022'!A:D,4,0)</f>
        <v>In dienst</v>
      </c>
    </row>
    <row r="3484" spans="1:9" ht="30">
      <c r="A3484" s="45" t="s">
        <v>2572</v>
      </c>
      <c r="B3484" s="27">
        <v>36428</v>
      </c>
      <c r="C3484" s="27" t="s">
        <v>3610</v>
      </c>
      <c r="D3484" s="81">
        <v>44540</v>
      </c>
      <c r="E3484" s="38" t="s">
        <v>3611</v>
      </c>
      <c r="F3484" s="38">
        <f t="shared" si="120"/>
        <v>12</v>
      </c>
      <c r="G3484" s="22">
        <f t="shared" si="121"/>
        <v>2021</v>
      </c>
      <c r="H3484" s="22">
        <f>COUNTIF(B:B,B3484)</f>
        <v>4</v>
      </c>
      <c r="I3484" t="str">
        <f>VLOOKUP(B3484,'controle 2022'!A:D,4,0)</f>
        <v>In dienst</v>
      </c>
    </row>
    <row r="3485" spans="1:9">
      <c r="A3485" s="45" t="s">
        <v>29</v>
      </c>
      <c r="B3485" s="27">
        <v>36428</v>
      </c>
      <c r="C3485" s="27" t="s">
        <v>3610</v>
      </c>
      <c r="D3485" s="81">
        <v>44592</v>
      </c>
      <c r="E3485" s="38" t="s">
        <v>3612</v>
      </c>
      <c r="F3485" s="38">
        <f t="shared" si="120"/>
        <v>1</v>
      </c>
      <c r="G3485" s="22">
        <f t="shared" si="121"/>
        <v>2022</v>
      </c>
      <c r="H3485" s="22">
        <f>COUNTIF(B:B,B3485)</f>
        <v>4</v>
      </c>
      <c r="I3485" t="str">
        <f>VLOOKUP(B3485,'controle 2022'!A:D,4,0)</f>
        <v>In dienst</v>
      </c>
    </row>
    <row r="3486" spans="1:9">
      <c r="A3486" s="45" t="s">
        <v>128</v>
      </c>
      <c r="B3486" s="27">
        <v>36428</v>
      </c>
      <c r="C3486" s="27" t="s">
        <v>3610</v>
      </c>
      <c r="D3486" s="81">
        <v>45056</v>
      </c>
      <c r="E3486" s="38" t="s">
        <v>3613</v>
      </c>
      <c r="F3486" s="38">
        <f t="shared" si="120"/>
        <v>5</v>
      </c>
      <c r="G3486" s="22">
        <f t="shared" si="121"/>
        <v>2023</v>
      </c>
      <c r="H3486" s="22">
        <f>COUNTIF(B:B,B3486)</f>
        <v>4</v>
      </c>
      <c r="I3486" t="str">
        <f>VLOOKUP(B3486,'controle 2022'!A:D,4,0)</f>
        <v>In dienst</v>
      </c>
    </row>
    <row r="3487" spans="1:9">
      <c r="A3487" s="45" t="s">
        <v>3614</v>
      </c>
      <c r="B3487" s="27">
        <v>36428</v>
      </c>
      <c r="C3487" s="27" t="s">
        <v>3610</v>
      </c>
      <c r="D3487" s="81">
        <v>45845</v>
      </c>
      <c r="E3487" s="38" t="s">
        <v>3615</v>
      </c>
      <c r="F3487" s="38">
        <f t="shared" si="120"/>
        <v>7</v>
      </c>
      <c r="G3487" s="22">
        <f t="shared" si="121"/>
        <v>2025</v>
      </c>
      <c r="H3487" s="22">
        <f>COUNTIF(B:B,B3487)</f>
        <v>4</v>
      </c>
      <c r="I3487" t="str">
        <f>VLOOKUP(B3487,'controle 2022'!A:D,4,0)</f>
        <v>In dienst</v>
      </c>
    </row>
    <row r="3488" spans="1:9">
      <c r="A3488" s="45" t="s">
        <v>252</v>
      </c>
      <c r="B3488" s="27">
        <v>36429</v>
      </c>
      <c r="C3488" s="27" t="s">
        <v>3608</v>
      </c>
      <c r="D3488" s="81">
        <v>45909</v>
      </c>
      <c r="E3488" s="38" t="s">
        <v>3616</v>
      </c>
      <c r="F3488" s="38">
        <v>9</v>
      </c>
      <c r="G3488" s="22">
        <v>2025</v>
      </c>
    </row>
    <row r="3489" spans="1:9" ht="135">
      <c r="A3489" s="45" t="s">
        <v>2572</v>
      </c>
      <c r="B3489" s="27">
        <v>36438</v>
      </c>
      <c r="C3489" s="27" t="s">
        <v>3617</v>
      </c>
      <c r="D3489" s="81">
        <v>44643</v>
      </c>
      <c r="E3489" s="38" t="s">
        <v>3618</v>
      </c>
      <c r="F3489" s="38">
        <f t="shared" ref="F3489:F3520" si="122">MONTH(D3489)</f>
        <v>3</v>
      </c>
      <c r="G3489" s="22">
        <f t="shared" ref="G3489:G3520" si="123">YEAR(D3489)</f>
        <v>2022</v>
      </c>
      <c r="H3489" s="22">
        <f>COUNTIF(B:B,B3489)</f>
        <v>2</v>
      </c>
      <c r="I3489" t="str">
        <f>VLOOKUP(B3489,'controle 2022'!A:D,4,0)</f>
        <v>In dienst</v>
      </c>
    </row>
    <row r="3490" spans="1:9" ht="45">
      <c r="A3490" s="45" t="s">
        <v>3619</v>
      </c>
      <c r="B3490" s="27">
        <v>36438</v>
      </c>
      <c r="C3490" s="27" t="s">
        <v>3617</v>
      </c>
      <c r="D3490" s="81">
        <v>44818</v>
      </c>
      <c r="E3490" s="38" t="s">
        <v>3620</v>
      </c>
      <c r="F3490" s="38">
        <f t="shared" si="122"/>
        <v>9</v>
      </c>
      <c r="G3490" s="22">
        <f t="shared" si="123"/>
        <v>2022</v>
      </c>
      <c r="H3490" s="22">
        <f>COUNTIF(B:B,B3490)</f>
        <v>2</v>
      </c>
      <c r="I3490" t="str">
        <f>VLOOKUP(B3490,'controle 2022'!A:D,4,0)</f>
        <v>In dienst</v>
      </c>
    </row>
    <row r="3491" spans="1:9" ht="105">
      <c r="A3491" s="45" t="s">
        <v>2572</v>
      </c>
      <c r="B3491" s="27">
        <v>36490</v>
      </c>
      <c r="C3491" s="27" t="s">
        <v>3621</v>
      </c>
      <c r="D3491" s="81">
        <v>44887</v>
      </c>
      <c r="E3491" s="38" t="s">
        <v>3622</v>
      </c>
      <c r="F3491" s="38">
        <f t="shared" si="122"/>
        <v>11</v>
      </c>
      <c r="G3491" s="22">
        <f t="shared" si="123"/>
        <v>2022</v>
      </c>
      <c r="H3491" s="22">
        <f>COUNTIF(B:B,B3491)</f>
        <v>1</v>
      </c>
      <c r="I3491" t="str">
        <f>VLOOKUP(B3491,'controle 2022'!A:D,4,0)</f>
        <v>In dienst</v>
      </c>
    </row>
    <row r="3492" spans="1:9">
      <c r="A3492" s="45" t="s">
        <v>2572</v>
      </c>
      <c r="B3492" s="27">
        <v>36498</v>
      </c>
      <c r="C3492" s="27" t="s">
        <v>3623</v>
      </c>
      <c r="D3492" s="81">
        <v>44519</v>
      </c>
      <c r="E3492" s="38" t="s">
        <v>3624</v>
      </c>
      <c r="F3492" s="38">
        <f t="shared" si="122"/>
        <v>11</v>
      </c>
      <c r="G3492" s="22">
        <f t="shared" si="123"/>
        <v>2021</v>
      </c>
      <c r="H3492" s="22">
        <f>COUNTIF(B:B,B3492)</f>
        <v>7</v>
      </c>
      <c r="I3492" t="str">
        <f>VLOOKUP(B3492,'controle 2022'!A:D,4,0)</f>
        <v>In dienst</v>
      </c>
    </row>
    <row r="3493" spans="1:9" ht="45">
      <c r="A3493" s="45" t="s">
        <v>25</v>
      </c>
      <c r="B3493" s="27">
        <v>36498</v>
      </c>
      <c r="C3493" s="27" t="s">
        <v>3623</v>
      </c>
      <c r="D3493" s="81">
        <v>44585</v>
      </c>
      <c r="E3493" s="38" t="s">
        <v>3625</v>
      </c>
      <c r="F3493" s="38">
        <f t="shared" si="122"/>
        <v>1</v>
      </c>
      <c r="G3493" s="22">
        <f t="shared" si="123"/>
        <v>2022</v>
      </c>
      <c r="H3493" s="22">
        <f>COUNTIF(B:B,B3493)</f>
        <v>7</v>
      </c>
      <c r="I3493" t="str">
        <f>VLOOKUP(B3493,'controle 2022'!A:D,4,0)</f>
        <v>In dienst</v>
      </c>
    </row>
    <row r="3494" spans="1:9">
      <c r="A3494" s="45" t="s">
        <v>128</v>
      </c>
      <c r="B3494" s="27">
        <v>36498</v>
      </c>
      <c r="C3494" s="27" t="s">
        <v>3623</v>
      </c>
      <c r="D3494" s="81">
        <v>44754</v>
      </c>
      <c r="E3494" s="38" t="s">
        <v>3626</v>
      </c>
      <c r="F3494" s="38">
        <f t="shared" si="122"/>
        <v>7</v>
      </c>
      <c r="G3494" s="22">
        <f t="shared" si="123"/>
        <v>2022</v>
      </c>
      <c r="H3494" s="22">
        <f>COUNTIF(B:B,B3494)</f>
        <v>7</v>
      </c>
      <c r="I3494" t="str">
        <f>VLOOKUP(B3494,'controle 2022'!A:D,4,0)</f>
        <v>In dienst</v>
      </c>
    </row>
    <row r="3495" spans="1:9" ht="30">
      <c r="A3495" s="45" t="s">
        <v>128</v>
      </c>
      <c r="B3495" s="27">
        <v>36498</v>
      </c>
      <c r="C3495" s="27" t="s">
        <v>3623</v>
      </c>
      <c r="D3495" s="81">
        <v>44817</v>
      </c>
      <c r="E3495" s="38" t="s">
        <v>3627</v>
      </c>
      <c r="F3495" s="38">
        <f t="shared" si="122"/>
        <v>9</v>
      </c>
      <c r="G3495" s="22">
        <f t="shared" si="123"/>
        <v>2022</v>
      </c>
      <c r="H3495" s="22">
        <f>COUNTIF(B:B,B3495)</f>
        <v>7</v>
      </c>
      <c r="I3495" t="str">
        <f>VLOOKUP(B3495,'controle 2022'!A:D,4,0)</f>
        <v>In dienst</v>
      </c>
    </row>
    <row r="3496" spans="1:9" ht="30">
      <c r="A3496" s="45" t="s">
        <v>128</v>
      </c>
      <c r="B3496" s="27">
        <v>36498</v>
      </c>
      <c r="C3496" s="27" t="s">
        <v>3623</v>
      </c>
      <c r="D3496" s="81">
        <v>44931</v>
      </c>
      <c r="E3496" s="38" t="s">
        <v>3628</v>
      </c>
      <c r="F3496" s="38">
        <f t="shared" si="122"/>
        <v>1</v>
      </c>
      <c r="G3496" s="22">
        <f t="shared" si="123"/>
        <v>2023</v>
      </c>
      <c r="H3496" s="22">
        <f>COUNTIF(B:B,B3496)</f>
        <v>7</v>
      </c>
      <c r="I3496" t="str">
        <f>VLOOKUP(B3496,'controle 2022'!A:D,4,0)</f>
        <v>In dienst</v>
      </c>
    </row>
    <row r="3497" spans="1:9" ht="45">
      <c r="A3497" s="45" t="s">
        <v>128</v>
      </c>
      <c r="B3497" s="27">
        <v>36498</v>
      </c>
      <c r="C3497" s="27" t="s">
        <v>3623</v>
      </c>
      <c r="D3497" s="81">
        <v>44936</v>
      </c>
      <c r="E3497" s="38" t="s">
        <v>3629</v>
      </c>
      <c r="F3497" s="38">
        <f t="shared" si="122"/>
        <v>1</v>
      </c>
      <c r="G3497" s="22">
        <f t="shared" si="123"/>
        <v>2023</v>
      </c>
      <c r="H3497" s="22">
        <f>COUNTIF(B:B,B3497)</f>
        <v>7</v>
      </c>
      <c r="I3497" t="str">
        <f>VLOOKUP(B3497,'controle 2022'!A:D,4,0)</f>
        <v>In dienst</v>
      </c>
    </row>
    <row r="3498" spans="1:9">
      <c r="A3498" s="45" t="s">
        <v>3169</v>
      </c>
      <c r="B3498" s="27">
        <v>36498</v>
      </c>
      <c r="C3498" s="27" t="s">
        <v>3623</v>
      </c>
      <c r="D3498" s="81">
        <v>44992</v>
      </c>
      <c r="E3498" s="38" t="s">
        <v>3630</v>
      </c>
      <c r="F3498" s="38">
        <f t="shared" si="122"/>
        <v>3</v>
      </c>
      <c r="G3498" s="22">
        <f t="shared" si="123"/>
        <v>2023</v>
      </c>
      <c r="H3498" s="22">
        <f>COUNTIF(B:B,B3498)</f>
        <v>7</v>
      </c>
      <c r="I3498" t="str">
        <f>VLOOKUP(B3498,'controle 2022'!A:D,4,0)</f>
        <v>In dienst</v>
      </c>
    </row>
    <row r="3499" spans="1:9" ht="30">
      <c r="A3499" s="45" t="s">
        <v>2572</v>
      </c>
      <c r="B3499" s="27">
        <v>36499</v>
      </c>
      <c r="C3499" s="27" t="s">
        <v>3631</v>
      </c>
      <c r="D3499" s="81">
        <v>44551</v>
      </c>
      <c r="E3499" s="38" t="s">
        <v>3632</v>
      </c>
      <c r="F3499" s="38">
        <f t="shared" si="122"/>
        <v>12</v>
      </c>
      <c r="G3499" s="22">
        <f t="shared" si="123"/>
        <v>2021</v>
      </c>
      <c r="H3499" s="22">
        <f>COUNTIF(B:B,B3499)</f>
        <v>12</v>
      </c>
      <c r="I3499" t="str">
        <f>VLOOKUP(B3499,'controle 2022'!A:D,4,0)</f>
        <v>In dienst</v>
      </c>
    </row>
    <row r="3500" spans="1:9" ht="45">
      <c r="A3500" s="45" t="s">
        <v>128</v>
      </c>
      <c r="B3500" s="27">
        <v>36499</v>
      </c>
      <c r="C3500" s="27" t="s">
        <v>3631</v>
      </c>
      <c r="D3500" s="81">
        <v>44896</v>
      </c>
      <c r="E3500" s="38" t="s">
        <v>3633</v>
      </c>
      <c r="F3500" s="38">
        <f t="shared" si="122"/>
        <v>12</v>
      </c>
      <c r="G3500" s="22">
        <f t="shared" si="123"/>
        <v>2022</v>
      </c>
      <c r="H3500" s="22">
        <f>COUNTIF(B:B,B3500)</f>
        <v>12</v>
      </c>
      <c r="I3500" t="str">
        <f>VLOOKUP(B3500,'controle 2022'!A:D,4,0)</f>
        <v>In dienst</v>
      </c>
    </row>
    <row r="3501" spans="1:9" ht="45">
      <c r="A3501" s="45" t="s">
        <v>252</v>
      </c>
      <c r="B3501" s="27">
        <v>36499</v>
      </c>
      <c r="C3501" s="27" t="s">
        <v>3631</v>
      </c>
      <c r="D3501" s="81">
        <v>44929</v>
      </c>
      <c r="E3501" s="38" t="s">
        <v>3634</v>
      </c>
      <c r="F3501" s="38">
        <f t="shared" si="122"/>
        <v>1</v>
      </c>
      <c r="G3501" s="22">
        <f t="shared" si="123"/>
        <v>2023</v>
      </c>
      <c r="H3501" s="22">
        <f>COUNTIF(B:B,B3501)</f>
        <v>12</v>
      </c>
      <c r="I3501" t="str">
        <f>VLOOKUP(B3501,'controle 2022'!A:D,4,0)</f>
        <v>In dienst</v>
      </c>
    </row>
    <row r="3502" spans="1:9" ht="30">
      <c r="A3502" s="45" t="s">
        <v>252</v>
      </c>
      <c r="B3502" s="27">
        <v>36499</v>
      </c>
      <c r="C3502" s="27" t="s">
        <v>3631</v>
      </c>
      <c r="D3502" s="81">
        <v>44946</v>
      </c>
      <c r="E3502" s="38" t="s">
        <v>3635</v>
      </c>
      <c r="F3502" s="38">
        <f t="shared" si="122"/>
        <v>1</v>
      </c>
      <c r="G3502" s="22">
        <f t="shared" si="123"/>
        <v>2023</v>
      </c>
      <c r="H3502" s="22">
        <f>COUNTIF(B:B,B3502)</f>
        <v>12</v>
      </c>
      <c r="I3502" t="str">
        <f>VLOOKUP(B3502,'controle 2022'!A:D,4,0)</f>
        <v>In dienst</v>
      </c>
    </row>
    <row r="3503" spans="1:9">
      <c r="A3503" s="45" t="s">
        <v>252</v>
      </c>
      <c r="B3503" s="27">
        <v>36499</v>
      </c>
      <c r="C3503" s="27" t="s">
        <v>3631</v>
      </c>
      <c r="D3503" s="81">
        <v>44953</v>
      </c>
      <c r="E3503" s="38" t="s">
        <v>3636</v>
      </c>
      <c r="F3503" s="38">
        <f t="shared" si="122"/>
        <v>1</v>
      </c>
      <c r="G3503" s="22">
        <f t="shared" si="123"/>
        <v>2023</v>
      </c>
      <c r="H3503" s="22">
        <f>COUNTIF(B:B,B3503)</f>
        <v>12</v>
      </c>
      <c r="I3503" t="str">
        <f>VLOOKUP(B3503,'controle 2022'!A:D,4,0)</f>
        <v>In dienst</v>
      </c>
    </row>
    <row r="3504" spans="1:9" ht="105">
      <c r="A3504" s="45" t="s">
        <v>252</v>
      </c>
      <c r="B3504" s="27">
        <v>36499</v>
      </c>
      <c r="C3504" s="27" t="s">
        <v>3631</v>
      </c>
      <c r="D3504" s="81">
        <v>44987</v>
      </c>
      <c r="E3504" s="38" t="s">
        <v>3637</v>
      </c>
      <c r="F3504" s="38">
        <f t="shared" si="122"/>
        <v>3</v>
      </c>
      <c r="G3504" s="22">
        <f t="shared" si="123"/>
        <v>2023</v>
      </c>
      <c r="H3504" s="22">
        <f>COUNTIF(B:B,B3504)</f>
        <v>12</v>
      </c>
      <c r="I3504" t="str">
        <f>VLOOKUP(B3504,'controle 2022'!A:D,4,0)</f>
        <v>In dienst</v>
      </c>
    </row>
    <row r="3505" spans="1:9" ht="135">
      <c r="A3505" s="45" t="s">
        <v>252</v>
      </c>
      <c r="B3505" s="27">
        <v>36499</v>
      </c>
      <c r="C3505" s="27" t="s">
        <v>3631</v>
      </c>
      <c r="D3505" s="81">
        <v>44999</v>
      </c>
      <c r="E3505" s="38" t="s">
        <v>3638</v>
      </c>
      <c r="F3505" s="38">
        <f t="shared" si="122"/>
        <v>3</v>
      </c>
      <c r="G3505" s="22">
        <f t="shared" si="123"/>
        <v>2023</v>
      </c>
      <c r="H3505" s="22">
        <f>COUNTIF(B:B,B3505)</f>
        <v>12</v>
      </c>
      <c r="I3505" t="str">
        <f>VLOOKUP(B3505,'controle 2022'!A:D,4,0)</f>
        <v>In dienst</v>
      </c>
    </row>
    <row r="3506" spans="1:9" ht="105">
      <c r="A3506" s="45" t="s">
        <v>29</v>
      </c>
      <c r="B3506" s="27">
        <v>36499</v>
      </c>
      <c r="C3506" s="27" t="s">
        <v>3631</v>
      </c>
      <c r="D3506" s="81">
        <v>45013</v>
      </c>
      <c r="E3506" s="38" t="s">
        <v>3639</v>
      </c>
      <c r="F3506" s="38">
        <f t="shared" si="122"/>
        <v>3</v>
      </c>
      <c r="G3506" s="22">
        <f t="shared" si="123"/>
        <v>2023</v>
      </c>
      <c r="H3506" s="22">
        <f>COUNTIF(B:B,B3506)</f>
        <v>12</v>
      </c>
      <c r="I3506" t="str">
        <f>VLOOKUP(B3506,'controle 2022'!A:D,4,0)</f>
        <v>In dienst</v>
      </c>
    </row>
    <row r="3507" spans="1:9">
      <c r="A3507" s="45" t="s">
        <v>29</v>
      </c>
      <c r="B3507" s="27">
        <v>36499</v>
      </c>
      <c r="C3507" s="27" t="s">
        <v>3631</v>
      </c>
      <c r="D3507" s="81">
        <v>45014</v>
      </c>
      <c r="E3507" s="38" t="s">
        <v>3640</v>
      </c>
      <c r="F3507" s="38">
        <f t="shared" si="122"/>
        <v>3</v>
      </c>
      <c r="G3507" s="22">
        <f t="shared" si="123"/>
        <v>2023</v>
      </c>
      <c r="H3507" s="22">
        <f>COUNTIF(B:B,B3507)</f>
        <v>12</v>
      </c>
      <c r="I3507" t="str">
        <f>VLOOKUP(B3507,'controle 2022'!A:D,4,0)</f>
        <v>In dienst</v>
      </c>
    </row>
    <row r="3508" spans="1:9">
      <c r="A3508" s="45" t="s">
        <v>3641</v>
      </c>
      <c r="B3508" s="27">
        <v>36499</v>
      </c>
      <c r="C3508" s="27" t="s">
        <v>3631</v>
      </c>
      <c r="D3508" s="81">
        <v>45086</v>
      </c>
      <c r="E3508" s="38" t="s">
        <v>3642</v>
      </c>
      <c r="F3508" s="38">
        <f t="shared" si="122"/>
        <v>6</v>
      </c>
      <c r="G3508" s="22">
        <f t="shared" si="123"/>
        <v>2023</v>
      </c>
      <c r="H3508" s="22">
        <f>COUNTIF(B:B,B3508)</f>
        <v>12</v>
      </c>
      <c r="I3508" t="str">
        <f>VLOOKUP(B3508,'controle 2022'!A:D,4,0)</f>
        <v>In dienst</v>
      </c>
    </row>
    <row r="3509" spans="1:9" ht="75">
      <c r="A3509" s="45" t="s">
        <v>29</v>
      </c>
      <c r="B3509" s="27">
        <v>36499</v>
      </c>
      <c r="C3509" s="27" t="s">
        <v>3631</v>
      </c>
      <c r="D3509" s="81">
        <v>45146</v>
      </c>
      <c r="E3509" s="38" t="s">
        <v>3643</v>
      </c>
      <c r="F3509" s="38">
        <f t="shared" si="122"/>
        <v>8</v>
      </c>
      <c r="G3509" s="22">
        <f t="shared" si="123"/>
        <v>2023</v>
      </c>
      <c r="H3509" s="22">
        <f>COUNTIF(B:B,B3509)</f>
        <v>12</v>
      </c>
      <c r="I3509" t="str">
        <f>VLOOKUP(B3509,'controle 2022'!A:D,4,0)</f>
        <v>In dienst</v>
      </c>
    </row>
    <row r="3510" spans="1:9">
      <c r="A3510" s="45" t="s">
        <v>3169</v>
      </c>
      <c r="B3510" s="27">
        <v>36499</v>
      </c>
      <c r="C3510" s="27" t="s">
        <v>3631</v>
      </c>
      <c r="D3510" s="81">
        <v>45147</v>
      </c>
      <c r="E3510" s="38" t="s">
        <v>3644</v>
      </c>
      <c r="F3510" s="38">
        <f t="shared" si="122"/>
        <v>8</v>
      </c>
      <c r="G3510" s="22">
        <f t="shared" si="123"/>
        <v>2023</v>
      </c>
      <c r="H3510" s="22">
        <f>COUNTIF(B:B,B3510)</f>
        <v>12</v>
      </c>
      <c r="I3510" t="str">
        <f>VLOOKUP(B3510,'controle 2022'!A:D,4,0)</f>
        <v>In dienst</v>
      </c>
    </row>
    <row r="3511" spans="1:9">
      <c r="A3511" s="45" t="s">
        <v>128</v>
      </c>
      <c r="B3511" s="27">
        <v>36503</v>
      </c>
      <c r="C3511" s="27" t="s">
        <v>3645</v>
      </c>
      <c r="D3511" s="81">
        <v>45889</v>
      </c>
      <c r="E3511" s="38" t="s">
        <v>3646</v>
      </c>
      <c r="F3511" s="38">
        <f t="shared" si="122"/>
        <v>8</v>
      </c>
      <c r="G3511" s="22">
        <f t="shared" si="123"/>
        <v>2025</v>
      </c>
      <c r="H3511" s="22">
        <f>COUNTIF(B:B,B3511)</f>
        <v>1</v>
      </c>
      <c r="I3511" t="e">
        <f>VLOOKUP(B3511,'controle 2022'!A:D,4,0)</f>
        <v>#N/A</v>
      </c>
    </row>
    <row r="3512" spans="1:9" ht="30">
      <c r="B3512" s="27">
        <v>36506</v>
      </c>
      <c r="C3512" s="27" t="s">
        <v>3647</v>
      </c>
      <c r="D3512" s="81">
        <v>44544</v>
      </c>
      <c r="E3512" s="38" t="s">
        <v>3648</v>
      </c>
      <c r="F3512" s="38">
        <f t="shared" si="122"/>
        <v>12</v>
      </c>
      <c r="G3512" s="22">
        <f t="shared" si="123"/>
        <v>2021</v>
      </c>
      <c r="H3512" s="22">
        <f>COUNTIF(B:B,B3512)</f>
        <v>11</v>
      </c>
      <c r="I3512" t="str">
        <f>VLOOKUP(B3512,'controle 2022'!A:D,4,0)</f>
        <v>In dienst</v>
      </c>
    </row>
    <row r="3513" spans="1:9" ht="30">
      <c r="A3513" s="45" t="s">
        <v>2572</v>
      </c>
      <c r="B3513" s="27">
        <v>36506</v>
      </c>
      <c r="C3513" s="27" t="s">
        <v>3647</v>
      </c>
      <c r="D3513" s="81">
        <v>44706</v>
      </c>
      <c r="E3513" s="38" t="s">
        <v>3649</v>
      </c>
      <c r="F3513" s="38">
        <f t="shared" si="122"/>
        <v>5</v>
      </c>
      <c r="G3513" s="22">
        <f t="shared" si="123"/>
        <v>2022</v>
      </c>
      <c r="H3513" s="22">
        <f>COUNTIF(B:B,B3513)</f>
        <v>11</v>
      </c>
      <c r="I3513" t="str">
        <f>VLOOKUP(B3513,'controle 2022'!A:D,4,0)</f>
        <v>In dienst</v>
      </c>
    </row>
    <row r="3514" spans="1:9" ht="60">
      <c r="A3514" s="45" t="s">
        <v>1814</v>
      </c>
      <c r="B3514" s="27">
        <v>36506</v>
      </c>
      <c r="C3514" s="27" t="s">
        <v>3647</v>
      </c>
      <c r="D3514" s="81">
        <v>44735</v>
      </c>
      <c r="E3514" s="38" t="s">
        <v>3650</v>
      </c>
      <c r="F3514" s="38">
        <f t="shared" si="122"/>
        <v>6</v>
      </c>
      <c r="G3514" s="22">
        <f t="shared" si="123"/>
        <v>2022</v>
      </c>
      <c r="H3514" s="22">
        <f>COUNTIF(B:B,B3514)</f>
        <v>11</v>
      </c>
      <c r="I3514" t="str">
        <f>VLOOKUP(B3514,'controle 2022'!A:D,4,0)</f>
        <v>In dienst</v>
      </c>
    </row>
    <row r="3515" spans="1:9" ht="75">
      <c r="A3515" s="45" t="s">
        <v>29</v>
      </c>
      <c r="B3515" s="27">
        <v>36506</v>
      </c>
      <c r="C3515" s="27" t="s">
        <v>3647</v>
      </c>
      <c r="D3515" s="81">
        <v>44915</v>
      </c>
      <c r="E3515" s="38" t="s">
        <v>3651</v>
      </c>
      <c r="F3515" s="38">
        <f t="shared" si="122"/>
        <v>12</v>
      </c>
      <c r="G3515" s="22">
        <f t="shared" si="123"/>
        <v>2022</v>
      </c>
      <c r="H3515" s="22">
        <f>COUNTIF(B:B,B3515)</f>
        <v>11</v>
      </c>
      <c r="I3515" t="str">
        <f>VLOOKUP(B3515,'controle 2022'!A:D,4,0)</f>
        <v>In dienst</v>
      </c>
    </row>
    <row r="3516" spans="1:9" ht="120">
      <c r="A3516" s="45" t="s">
        <v>29</v>
      </c>
      <c r="B3516" s="27">
        <v>36506</v>
      </c>
      <c r="C3516" s="27" t="s">
        <v>3652</v>
      </c>
      <c r="D3516" s="81">
        <v>44956</v>
      </c>
      <c r="E3516" s="38" t="s">
        <v>3653</v>
      </c>
      <c r="F3516" s="38">
        <f t="shared" si="122"/>
        <v>1</v>
      </c>
      <c r="G3516" s="22">
        <f t="shared" si="123"/>
        <v>2023</v>
      </c>
      <c r="H3516" s="22">
        <f>COUNTIF(B:B,B3516)</f>
        <v>11</v>
      </c>
      <c r="I3516" t="str">
        <f>VLOOKUP(B3516,'controle 2022'!A:D,4,0)</f>
        <v>In dienst</v>
      </c>
    </row>
    <row r="3517" spans="1:9" ht="60">
      <c r="A3517" s="45" t="s">
        <v>29</v>
      </c>
      <c r="B3517" s="27">
        <v>36506</v>
      </c>
      <c r="C3517" s="27" t="s">
        <v>3647</v>
      </c>
      <c r="D3517" s="81">
        <v>44972</v>
      </c>
      <c r="E3517" s="38" t="s">
        <v>3654</v>
      </c>
      <c r="F3517" s="38">
        <f t="shared" si="122"/>
        <v>2</v>
      </c>
      <c r="G3517" s="22">
        <f t="shared" si="123"/>
        <v>2023</v>
      </c>
      <c r="H3517" s="22">
        <f>COUNTIF(B:B,B3517)</f>
        <v>11</v>
      </c>
      <c r="I3517" t="str">
        <f>VLOOKUP(B3517,'controle 2022'!A:D,4,0)</f>
        <v>In dienst</v>
      </c>
    </row>
    <row r="3518" spans="1:9">
      <c r="A3518" s="45" t="s">
        <v>29</v>
      </c>
      <c r="B3518" s="27">
        <v>36506</v>
      </c>
      <c r="C3518" s="27" t="s">
        <v>3652</v>
      </c>
      <c r="D3518" s="81">
        <v>44991</v>
      </c>
      <c r="E3518" s="38" t="s">
        <v>3655</v>
      </c>
      <c r="F3518" s="38">
        <f t="shared" si="122"/>
        <v>3</v>
      </c>
      <c r="G3518" s="22">
        <f t="shared" si="123"/>
        <v>2023</v>
      </c>
      <c r="H3518" s="22">
        <f>COUNTIF(B:B,B3518)</f>
        <v>11</v>
      </c>
      <c r="I3518" t="str">
        <f>VLOOKUP(B3518,'controle 2022'!A:D,4,0)</f>
        <v>In dienst</v>
      </c>
    </row>
    <row r="3519" spans="1:9">
      <c r="A3519" s="45" t="s">
        <v>1073</v>
      </c>
      <c r="B3519" s="27">
        <v>36506</v>
      </c>
      <c r="C3519" s="27" t="s">
        <v>3647</v>
      </c>
      <c r="D3519" s="81">
        <v>45008</v>
      </c>
      <c r="E3519" s="38" t="s">
        <v>3656</v>
      </c>
      <c r="F3519" s="38">
        <f t="shared" si="122"/>
        <v>3</v>
      </c>
      <c r="G3519" s="22">
        <f t="shared" si="123"/>
        <v>2023</v>
      </c>
      <c r="H3519" s="22">
        <f>COUNTIF(B:B,B3519)</f>
        <v>11</v>
      </c>
      <c r="I3519" t="str">
        <f>VLOOKUP(B3519,'controle 2022'!A:D,4,0)</f>
        <v>In dienst</v>
      </c>
    </row>
    <row r="3520" spans="1:9">
      <c r="A3520" s="45" t="s">
        <v>128</v>
      </c>
      <c r="B3520" s="27">
        <v>36506</v>
      </c>
      <c r="C3520" s="27" t="s">
        <v>3647</v>
      </c>
      <c r="D3520" s="81">
        <v>45106</v>
      </c>
      <c r="E3520" s="38" t="s">
        <v>3657</v>
      </c>
      <c r="F3520" s="38">
        <f t="shared" si="122"/>
        <v>6</v>
      </c>
      <c r="G3520" s="22">
        <f t="shared" si="123"/>
        <v>2023</v>
      </c>
      <c r="H3520" s="22">
        <f>COUNTIF(B:B,B3520)</f>
        <v>11</v>
      </c>
      <c r="I3520" t="str">
        <f>VLOOKUP(B3520,'controle 2022'!A:D,4,0)</f>
        <v>In dienst</v>
      </c>
    </row>
    <row r="3521" spans="1:9">
      <c r="A3521" s="45" t="s">
        <v>128</v>
      </c>
      <c r="B3521" s="27">
        <v>36506</v>
      </c>
      <c r="C3521" s="27" t="s">
        <v>3647</v>
      </c>
      <c r="D3521" s="81">
        <v>45185</v>
      </c>
      <c r="E3521" s="38" t="s">
        <v>3658</v>
      </c>
      <c r="F3521" s="38">
        <f t="shared" ref="F3521:F3552" si="124">MONTH(D3521)</f>
        <v>9</v>
      </c>
      <c r="G3521" s="22">
        <f t="shared" ref="G3521:G3552" si="125">YEAR(D3521)</f>
        <v>2023</v>
      </c>
      <c r="H3521" s="22">
        <f>COUNTIF(B:B,B3521)</f>
        <v>11</v>
      </c>
      <c r="I3521" t="str">
        <f>VLOOKUP(B3521,'controle 2022'!A:D,4,0)</f>
        <v>In dienst</v>
      </c>
    </row>
    <row r="3522" spans="1:9">
      <c r="A3522" s="45" t="s">
        <v>128</v>
      </c>
      <c r="B3522" s="27">
        <v>36506</v>
      </c>
      <c r="C3522" s="27" t="s">
        <v>3647</v>
      </c>
      <c r="D3522" s="81">
        <v>45267</v>
      </c>
      <c r="E3522" s="38" t="s">
        <v>3644</v>
      </c>
      <c r="F3522" s="38">
        <f t="shared" si="124"/>
        <v>12</v>
      </c>
      <c r="G3522" s="22">
        <f t="shared" si="125"/>
        <v>2023</v>
      </c>
      <c r="H3522" s="22">
        <f>COUNTIF(B:B,B3522)</f>
        <v>11</v>
      </c>
      <c r="I3522" t="str">
        <f>VLOOKUP(B3522,'controle 2022'!A:D,4,0)</f>
        <v>In dienst</v>
      </c>
    </row>
    <row r="3523" spans="1:9">
      <c r="A3523" s="45" t="s">
        <v>3169</v>
      </c>
      <c r="B3523" s="27">
        <v>36507</v>
      </c>
      <c r="C3523" s="27" t="s">
        <v>3659</v>
      </c>
      <c r="D3523" s="81">
        <v>44757</v>
      </c>
      <c r="E3523" s="38" t="s">
        <v>3660</v>
      </c>
      <c r="F3523" s="38">
        <f t="shared" si="124"/>
        <v>7</v>
      </c>
      <c r="G3523" s="22">
        <f t="shared" si="125"/>
        <v>2022</v>
      </c>
      <c r="H3523" s="22">
        <f>COUNTIF(B:B,B3523)</f>
        <v>1</v>
      </c>
      <c r="I3523" t="str">
        <f>VLOOKUP(B3523,'controle 2022'!A:D,4,0)</f>
        <v>In dienst</v>
      </c>
    </row>
    <row r="3524" spans="1:9" ht="45">
      <c r="A3524" s="45" t="s">
        <v>2219</v>
      </c>
      <c r="B3524" s="27">
        <v>36513</v>
      </c>
      <c r="C3524" s="27" t="s">
        <v>3661</v>
      </c>
      <c r="D3524" s="81">
        <v>44693</v>
      </c>
      <c r="E3524" s="38" t="s">
        <v>3662</v>
      </c>
      <c r="F3524" s="38">
        <f t="shared" si="124"/>
        <v>5</v>
      </c>
      <c r="G3524" s="22">
        <f t="shared" si="125"/>
        <v>2022</v>
      </c>
      <c r="H3524" s="22">
        <f>COUNTIF(B:B,B3524)</f>
        <v>6</v>
      </c>
      <c r="I3524" t="str">
        <f>VLOOKUP(B3524,'controle 2022'!A:D,4,0)</f>
        <v>In dienst</v>
      </c>
    </row>
    <row r="3525" spans="1:9">
      <c r="A3525" s="45" t="s">
        <v>1814</v>
      </c>
      <c r="B3525" s="27">
        <v>36513</v>
      </c>
      <c r="C3525" s="27" t="s">
        <v>3661</v>
      </c>
      <c r="D3525" s="81">
        <v>44943</v>
      </c>
      <c r="E3525" s="38" t="s">
        <v>1818</v>
      </c>
      <c r="F3525" s="38">
        <f t="shared" si="124"/>
        <v>1</v>
      </c>
      <c r="G3525" s="22">
        <f t="shared" si="125"/>
        <v>2023</v>
      </c>
      <c r="H3525" s="22">
        <f>COUNTIF(B:B,B3525)</f>
        <v>6</v>
      </c>
      <c r="I3525" t="str">
        <f>VLOOKUP(B3525,'controle 2022'!A:D,4,0)</f>
        <v>In dienst</v>
      </c>
    </row>
    <row r="3526" spans="1:9">
      <c r="A3526" s="45" t="s">
        <v>3663</v>
      </c>
      <c r="B3526" s="27">
        <v>36513</v>
      </c>
      <c r="C3526" s="27" t="s">
        <v>3664</v>
      </c>
      <c r="D3526" s="81">
        <v>45572</v>
      </c>
      <c r="E3526" s="38" t="s">
        <v>3665</v>
      </c>
      <c r="F3526" s="38">
        <f t="shared" si="124"/>
        <v>10</v>
      </c>
      <c r="G3526" s="22">
        <f t="shared" si="125"/>
        <v>2024</v>
      </c>
      <c r="H3526" s="22">
        <f>COUNTIF(B:B,B3526)</f>
        <v>6</v>
      </c>
      <c r="I3526" t="str">
        <f>VLOOKUP(B3526,'controle 2022'!A:D,4,0)</f>
        <v>In dienst</v>
      </c>
    </row>
    <row r="3527" spans="1:9">
      <c r="A3527" s="45" t="s">
        <v>252</v>
      </c>
      <c r="B3527" s="27">
        <v>36513</v>
      </c>
      <c r="C3527" s="27" t="s">
        <v>3664</v>
      </c>
      <c r="D3527" s="81">
        <v>45601</v>
      </c>
      <c r="E3527" s="38" t="s">
        <v>3666</v>
      </c>
      <c r="F3527" s="38">
        <f t="shared" si="124"/>
        <v>11</v>
      </c>
      <c r="G3527" s="22">
        <f t="shared" si="125"/>
        <v>2024</v>
      </c>
      <c r="H3527" s="22">
        <f>COUNTIF(B:B,B3527)</f>
        <v>6</v>
      </c>
      <c r="I3527" t="str">
        <f>VLOOKUP(B3527,'controle 2022'!A:D,4,0)</f>
        <v>In dienst</v>
      </c>
    </row>
    <row r="3528" spans="1:9">
      <c r="A3528" s="45" t="s">
        <v>3667</v>
      </c>
      <c r="B3528" s="27">
        <v>36513</v>
      </c>
      <c r="C3528" s="27" t="s">
        <v>3668</v>
      </c>
      <c r="D3528" s="81">
        <v>45734</v>
      </c>
      <c r="E3528" s="38" t="s">
        <v>3669</v>
      </c>
      <c r="F3528" s="38">
        <f t="shared" si="124"/>
        <v>3</v>
      </c>
      <c r="G3528" s="22">
        <f t="shared" si="125"/>
        <v>2025</v>
      </c>
      <c r="H3528" s="22">
        <f>COUNTIF(B:B,B3528)</f>
        <v>6</v>
      </c>
      <c r="I3528" t="str">
        <f>VLOOKUP(B3528,'controle 2022'!A:D,4,0)</f>
        <v>In dienst</v>
      </c>
    </row>
    <row r="3529" spans="1:9">
      <c r="A3529" s="45" t="s">
        <v>3670</v>
      </c>
      <c r="B3529" s="27">
        <v>36513</v>
      </c>
      <c r="C3529" s="27" t="s">
        <v>3663</v>
      </c>
      <c r="D3529" s="81">
        <v>45734</v>
      </c>
      <c r="E3529" s="38" t="s">
        <v>3269</v>
      </c>
      <c r="F3529" s="38">
        <f t="shared" si="124"/>
        <v>3</v>
      </c>
      <c r="G3529" s="22">
        <f t="shared" si="125"/>
        <v>2025</v>
      </c>
      <c r="H3529" s="22">
        <f>COUNTIF(B:B,B3529)</f>
        <v>6</v>
      </c>
      <c r="I3529" t="str">
        <f>VLOOKUP(B3529,'controle 2022'!A:D,4,0)</f>
        <v>In dienst</v>
      </c>
    </row>
    <row r="3530" spans="1:9" ht="30">
      <c r="A3530" s="45" t="s">
        <v>128</v>
      </c>
      <c r="B3530" s="27">
        <v>36543</v>
      </c>
      <c r="C3530" s="27" t="s">
        <v>3671</v>
      </c>
      <c r="D3530" s="81">
        <v>44543</v>
      </c>
      <c r="E3530" s="38" t="s">
        <v>3672</v>
      </c>
      <c r="F3530" s="38">
        <f t="shared" si="124"/>
        <v>12</v>
      </c>
      <c r="G3530" s="22">
        <f t="shared" si="125"/>
        <v>2021</v>
      </c>
      <c r="H3530" s="22">
        <f>COUNTIF(B:B,B3530)</f>
        <v>10</v>
      </c>
      <c r="I3530" t="str">
        <f>VLOOKUP(B3530,'controle 2022'!A:D,4,0)</f>
        <v>In dienst</v>
      </c>
    </row>
    <row r="3531" spans="1:9">
      <c r="A3531" s="45" t="s">
        <v>2572</v>
      </c>
      <c r="B3531" s="27">
        <v>36543</v>
      </c>
      <c r="C3531" s="27" t="s">
        <v>3671</v>
      </c>
      <c r="D3531" s="81">
        <v>44575</v>
      </c>
      <c r="E3531" s="38" t="s">
        <v>3673</v>
      </c>
      <c r="F3531" s="38">
        <f t="shared" si="124"/>
        <v>1</v>
      </c>
      <c r="G3531" s="22">
        <f t="shared" si="125"/>
        <v>2022</v>
      </c>
      <c r="H3531" s="22">
        <f>COUNTIF(B:B,B3531)</f>
        <v>10</v>
      </c>
      <c r="I3531" t="str">
        <f>VLOOKUP(B3531,'controle 2022'!A:D,4,0)</f>
        <v>In dienst</v>
      </c>
    </row>
    <row r="3532" spans="1:9" ht="30">
      <c r="A3532" s="45" t="s">
        <v>25</v>
      </c>
      <c r="B3532" s="27">
        <v>36543</v>
      </c>
      <c r="C3532" s="27" t="s">
        <v>3671</v>
      </c>
      <c r="D3532" s="81">
        <v>44637</v>
      </c>
      <c r="E3532" s="38" t="s">
        <v>3674</v>
      </c>
      <c r="F3532" s="38">
        <f t="shared" si="124"/>
        <v>3</v>
      </c>
      <c r="G3532" s="22">
        <f t="shared" si="125"/>
        <v>2022</v>
      </c>
      <c r="H3532" s="22">
        <f>COUNTIF(B:B,B3532)</f>
        <v>10</v>
      </c>
      <c r="I3532" t="str">
        <f>VLOOKUP(B3532,'controle 2022'!A:D,4,0)</f>
        <v>In dienst</v>
      </c>
    </row>
    <row r="3533" spans="1:9" ht="30">
      <c r="A3533" s="45" t="s">
        <v>25</v>
      </c>
      <c r="B3533" s="27">
        <v>36543</v>
      </c>
      <c r="C3533" s="27" t="s">
        <v>3671</v>
      </c>
      <c r="D3533" s="81">
        <v>44782</v>
      </c>
      <c r="E3533" s="38" t="s">
        <v>3675</v>
      </c>
      <c r="F3533" s="38">
        <f t="shared" si="124"/>
        <v>8</v>
      </c>
      <c r="G3533" s="22">
        <f t="shared" si="125"/>
        <v>2022</v>
      </c>
      <c r="H3533" s="22">
        <f>COUNTIF(B:B,B3533)</f>
        <v>10</v>
      </c>
      <c r="I3533" t="str">
        <f>VLOOKUP(B3533,'controle 2022'!A:D,4,0)</f>
        <v>In dienst</v>
      </c>
    </row>
    <row r="3534" spans="1:9" ht="30">
      <c r="A3534" s="45" t="s">
        <v>25</v>
      </c>
      <c r="B3534" s="27">
        <v>36543</v>
      </c>
      <c r="C3534" s="27" t="s">
        <v>3671</v>
      </c>
      <c r="D3534" s="81">
        <v>44919</v>
      </c>
      <c r="E3534" s="38" t="s">
        <v>3676</v>
      </c>
      <c r="F3534" s="38">
        <f t="shared" si="124"/>
        <v>12</v>
      </c>
      <c r="G3534" s="22">
        <f t="shared" si="125"/>
        <v>2022</v>
      </c>
      <c r="H3534" s="22">
        <f>COUNTIF(B:B,B3534)</f>
        <v>10</v>
      </c>
      <c r="I3534" t="str">
        <f>VLOOKUP(B3534,'controle 2022'!A:D,4,0)</f>
        <v>In dienst</v>
      </c>
    </row>
    <row r="3535" spans="1:9" ht="45">
      <c r="A3535" s="45" t="s">
        <v>25</v>
      </c>
      <c r="B3535" s="27">
        <v>36543</v>
      </c>
      <c r="C3535" s="27" t="s">
        <v>3671</v>
      </c>
      <c r="D3535" s="81">
        <v>45014</v>
      </c>
      <c r="E3535" s="38" t="s">
        <v>3677</v>
      </c>
      <c r="F3535" s="38">
        <f t="shared" si="124"/>
        <v>3</v>
      </c>
      <c r="G3535" s="22">
        <f t="shared" si="125"/>
        <v>2023</v>
      </c>
      <c r="H3535" s="22">
        <f>COUNTIF(B:B,B3535)</f>
        <v>10</v>
      </c>
      <c r="I3535" t="str">
        <f>VLOOKUP(B3535,'controle 2022'!A:D,4,0)</f>
        <v>In dienst</v>
      </c>
    </row>
    <row r="3536" spans="1:9" ht="30">
      <c r="A3536" s="45" t="s">
        <v>25</v>
      </c>
      <c r="B3536" s="27">
        <v>36543</v>
      </c>
      <c r="C3536" s="27" t="s">
        <v>3671</v>
      </c>
      <c r="D3536" s="81">
        <v>45082</v>
      </c>
      <c r="E3536" s="38" t="s">
        <v>3678</v>
      </c>
      <c r="F3536" s="38">
        <f t="shared" si="124"/>
        <v>6</v>
      </c>
      <c r="G3536" s="22">
        <f t="shared" si="125"/>
        <v>2023</v>
      </c>
      <c r="H3536" s="22">
        <f>COUNTIF(B:B,B3536)</f>
        <v>10</v>
      </c>
      <c r="I3536" t="str">
        <f>VLOOKUP(B3536,'controle 2022'!A:D,4,0)</f>
        <v>In dienst</v>
      </c>
    </row>
    <row r="3537" spans="1:9">
      <c r="A3537" s="45" t="s">
        <v>25</v>
      </c>
      <c r="B3537" s="27">
        <v>36543</v>
      </c>
      <c r="C3537" s="27" t="s">
        <v>3671</v>
      </c>
      <c r="D3537" s="81">
        <v>45636</v>
      </c>
      <c r="E3537" s="38" t="s">
        <v>3679</v>
      </c>
      <c r="F3537" s="38">
        <f t="shared" si="124"/>
        <v>12</v>
      </c>
      <c r="G3537" s="22">
        <f t="shared" si="125"/>
        <v>2024</v>
      </c>
      <c r="H3537" s="22">
        <f>COUNTIF(B:B,B3537)</f>
        <v>10</v>
      </c>
      <c r="I3537" t="str">
        <f>VLOOKUP(B3537,'controle 2022'!A:D,4,0)</f>
        <v>In dienst</v>
      </c>
    </row>
    <row r="3538" spans="1:9" ht="30">
      <c r="A3538" s="45" t="s">
        <v>25</v>
      </c>
      <c r="B3538" s="27">
        <v>36543</v>
      </c>
      <c r="C3538" s="27" t="s">
        <v>3671</v>
      </c>
      <c r="D3538" s="81">
        <v>45638</v>
      </c>
      <c r="E3538" s="38" t="s">
        <v>3680</v>
      </c>
      <c r="F3538" s="38">
        <f t="shared" si="124"/>
        <v>12</v>
      </c>
      <c r="G3538" s="22">
        <f t="shared" si="125"/>
        <v>2024</v>
      </c>
      <c r="H3538" s="22">
        <f>COUNTIF(B:B,B3538)</f>
        <v>10</v>
      </c>
      <c r="I3538" t="str">
        <f>VLOOKUP(B3538,'controle 2022'!A:D,4,0)</f>
        <v>In dienst</v>
      </c>
    </row>
    <row r="3539" spans="1:9" ht="30">
      <c r="A3539" s="45" t="s">
        <v>25</v>
      </c>
      <c r="B3539" s="27">
        <v>36543</v>
      </c>
      <c r="C3539" s="27" t="s">
        <v>3671</v>
      </c>
      <c r="D3539" s="81">
        <v>45644</v>
      </c>
      <c r="E3539" s="38" t="s">
        <v>3681</v>
      </c>
      <c r="F3539" s="38">
        <f t="shared" si="124"/>
        <v>12</v>
      </c>
      <c r="G3539" s="22">
        <f t="shared" si="125"/>
        <v>2024</v>
      </c>
      <c r="H3539" s="22">
        <f>COUNTIF(B:B,B3539)</f>
        <v>10</v>
      </c>
      <c r="I3539" t="str">
        <f>VLOOKUP(B3539,'controle 2022'!A:D,4,0)</f>
        <v>In dienst</v>
      </c>
    </row>
    <row r="3540" spans="1:9">
      <c r="A3540" s="45" t="s">
        <v>25</v>
      </c>
      <c r="B3540" s="27">
        <v>36569</v>
      </c>
      <c r="C3540" s="27" t="s">
        <v>3682</v>
      </c>
      <c r="D3540" s="81">
        <v>44522</v>
      </c>
      <c r="E3540" s="38" t="s">
        <v>3599</v>
      </c>
      <c r="F3540" s="38">
        <f t="shared" si="124"/>
        <v>11</v>
      </c>
      <c r="G3540" s="22">
        <f t="shared" si="125"/>
        <v>2021</v>
      </c>
      <c r="H3540" s="22">
        <f>COUNTIF(B:B,B3540)</f>
        <v>1</v>
      </c>
      <c r="I3540" t="str">
        <f>VLOOKUP(B3540,'controle 2022'!A:D,4,0)</f>
        <v>In dienst</v>
      </c>
    </row>
    <row r="3541" spans="1:9" ht="30">
      <c r="A3541" s="45" t="s">
        <v>258</v>
      </c>
      <c r="B3541" s="27">
        <v>36577</v>
      </c>
      <c r="C3541" s="27" t="s">
        <v>3683</v>
      </c>
      <c r="D3541" s="81">
        <v>44554</v>
      </c>
      <c r="E3541" s="38" t="s">
        <v>3684</v>
      </c>
      <c r="F3541" s="38">
        <f t="shared" si="124"/>
        <v>12</v>
      </c>
      <c r="G3541" s="22">
        <f t="shared" si="125"/>
        <v>2021</v>
      </c>
      <c r="H3541" s="22">
        <f>COUNTIF(B:B,B3541)</f>
        <v>2</v>
      </c>
      <c r="I3541" t="str">
        <f>VLOOKUP(B3541,'controle 2022'!A:D,4,0)</f>
        <v>In dienst</v>
      </c>
    </row>
    <row r="3542" spans="1:9" ht="45">
      <c r="A3542" s="45" t="s">
        <v>128</v>
      </c>
      <c r="B3542" s="27">
        <v>36577</v>
      </c>
      <c r="C3542" s="27" t="s">
        <v>3683</v>
      </c>
      <c r="D3542" s="81">
        <v>45463</v>
      </c>
      <c r="E3542" s="38" t="s">
        <v>3685</v>
      </c>
      <c r="F3542" s="38">
        <f t="shared" si="124"/>
        <v>6</v>
      </c>
      <c r="G3542" s="22">
        <f t="shared" si="125"/>
        <v>2024</v>
      </c>
      <c r="H3542" s="22">
        <f>COUNTIF(B:B,B3542)</f>
        <v>2</v>
      </c>
      <c r="I3542" t="str">
        <f>VLOOKUP(B3542,'controle 2022'!A:D,4,0)</f>
        <v>In dienst</v>
      </c>
    </row>
    <row r="3543" spans="1:9" ht="30">
      <c r="A3543" s="45" t="s">
        <v>2572</v>
      </c>
      <c r="B3543" s="27">
        <v>36624</v>
      </c>
      <c r="C3543" s="27" t="s">
        <v>3686</v>
      </c>
      <c r="D3543" s="81">
        <v>44550</v>
      </c>
      <c r="E3543" s="38" t="s">
        <v>3687</v>
      </c>
      <c r="F3543" s="38">
        <f t="shared" si="124"/>
        <v>12</v>
      </c>
      <c r="G3543" s="22">
        <f t="shared" si="125"/>
        <v>2021</v>
      </c>
      <c r="H3543" s="22">
        <f>COUNTIF(B:B,B3543)</f>
        <v>3</v>
      </c>
      <c r="I3543" t="str">
        <f>VLOOKUP(B3543,'controle 2022'!A:D,4,0)</f>
        <v>In dienst</v>
      </c>
    </row>
    <row r="3544" spans="1:9" ht="30">
      <c r="A3544" s="45" t="s">
        <v>2572</v>
      </c>
      <c r="B3544" s="27">
        <v>36624</v>
      </c>
      <c r="C3544" s="27" t="s">
        <v>3686</v>
      </c>
      <c r="D3544" s="81">
        <v>45099</v>
      </c>
      <c r="E3544" s="38" t="s">
        <v>3688</v>
      </c>
      <c r="F3544" s="38">
        <f t="shared" si="124"/>
        <v>6</v>
      </c>
      <c r="G3544" s="22">
        <f t="shared" si="125"/>
        <v>2023</v>
      </c>
      <c r="H3544" s="22">
        <f>COUNTIF(B:B,B3544)</f>
        <v>3</v>
      </c>
      <c r="I3544" t="str">
        <f>VLOOKUP(B3544,'controle 2022'!A:D,4,0)</f>
        <v>In dienst</v>
      </c>
    </row>
    <row r="3545" spans="1:9">
      <c r="A3545" s="45" t="s">
        <v>3689</v>
      </c>
      <c r="B3545" s="27">
        <v>36624</v>
      </c>
      <c r="C3545" s="27" t="s">
        <v>3690</v>
      </c>
      <c r="D3545" s="81">
        <v>45908</v>
      </c>
      <c r="E3545" s="38" t="s">
        <v>3691</v>
      </c>
      <c r="F3545" s="38">
        <f t="shared" si="124"/>
        <v>9</v>
      </c>
      <c r="G3545" s="22">
        <f t="shared" si="125"/>
        <v>2025</v>
      </c>
      <c r="H3545" s="22">
        <f>COUNTIF(B:B,B3545)</f>
        <v>3</v>
      </c>
    </row>
    <row r="3546" spans="1:9">
      <c r="A3546" s="45" t="s">
        <v>3692</v>
      </c>
      <c r="B3546" s="27">
        <v>36625</v>
      </c>
      <c r="C3546" s="27" t="s">
        <v>3693</v>
      </c>
      <c r="D3546" s="81">
        <v>45587</v>
      </c>
      <c r="E3546" s="38" t="s">
        <v>3694</v>
      </c>
      <c r="F3546" s="38">
        <f t="shared" si="124"/>
        <v>10</v>
      </c>
      <c r="G3546" s="22">
        <f t="shared" si="125"/>
        <v>2024</v>
      </c>
      <c r="H3546" s="22">
        <f>COUNTIF(B:B,B3546)</f>
        <v>2</v>
      </c>
      <c r="I3546" t="str">
        <f>VLOOKUP(B3546,'controle 2022'!A:D,4,0)</f>
        <v>Ontslag</v>
      </c>
    </row>
    <row r="3547" spans="1:9">
      <c r="A3547" s="45" t="s">
        <v>397</v>
      </c>
      <c r="B3547" s="27">
        <v>36625</v>
      </c>
      <c r="C3547" s="27" t="s">
        <v>3695</v>
      </c>
      <c r="D3547" s="81">
        <v>45775</v>
      </c>
      <c r="E3547" s="38" t="s">
        <v>3696</v>
      </c>
      <c r="F3547" s="38">
        <f t="shared" si="124"/>
        <v>4</v>
      </c>
      <c r="G3547" s="22">
        <f t="shared" si="125"/>
        <v>2025</v>
      </c>
      <c r="H3547" s="22">
        <f>COUNTIF(B:B,B3547)</f>
        <v>2</v>
      </c>
      <c r="I3547" t="str">
        <f>VLOOKUP(B3547,'controle 2022'!A:D,4,0)</f>
        <v>Ontslag</v>
      </c>
    </row>
    <row r="3548" spans="1:9" ht="45">
      <c r="A3548" s="45" t="s">
        <v>2741</v>
      </c>
      <c r="B3548" s="27">
        <v>36626</v>
      </c>
      <c r="C3548" s="27" t="s">
        <v>3693</v>
      </c>
      <c r="D3548" s="81">
        <v>44551</v>
      </c>
      <c r="E3548" s="38" t="s">
        <v>3697</v>
      </c>
      <c r="F3548" s="38">
        <f t="shared" si="124"/>
        <v>12</v>
      </c>
      <c r="G3548" s="22">
        <f t="shared" si="125"/>
        <v>2021</v>
      </c>
      <c r="H3548" s="22">
        <f>COUNTIF(B:B,B3548)</f>
        <v>10</v>
      </c>
      <c r="I3548" t="str">
        <f>VLOOKUP(B3548,'controle 2022'!A:D,4,0)</f>
        <v>In dienst</v>
      </c>
    </row>
    <row r="3549" spans="1:9">
      <c r="A3549" s="45" t="s">
        <v>3698</v>
      </c>
      <c r="B3549" s="27">
        <v>36626</v>
      </c>
      <c r="C3549" s="27" t="s">
        <v>3693</v>
      </c>
      <c r="D3549" s="81">
        <v>44936</v>
      </c>
      <c r="E3549" s="38" t="s">
        <v>3699</v>
      </c>
      <c r="F3549" s="38">
        <f t="shared" si="124"/>
        <v>1</v>
      </c>
      <c r="G3549" s="22">
        <f t="shared" si="125"/>
        <v>2023</v>
      </c>
      <c r="H3549" s="22">
        <f>COUNTIF(B:B,B3549)</f>
        <v>10</v>
      </c>
      <c r="I3549" t="str">
        <f>VLOOKUP(B3549,'controle 2022'!A:D,4,0)</f>
        <v>In dienst</v>
      </c>
    </row>
    <row r="3550" spans="1:9">
      <c r="A3550" s="45" t="s">
        <v>29</v>
      </c>
      <c r="B3550" s="27">
        <v>36626</v>
      </c>
      <c r="C3550" s="27" t="s">
        <v>3693</v>
      </c>
      <c r="D3550" s="81">
        <v>45127</v>
      </c>
      <c r="E3550" s="38" t="s">
        <v>3700</v>
      </c>
      <c r="F3550" s="38">
        <f t="shared" si="124"/>
        <v>7</v>
      </c>
      <c r="G3550" s="22">
        <f t="shared" si="125"/>
        <v>2023</v>
      </c>
      <c r="H3550" s="22">
        <f>COUNTIF(B:B,B3550)</f>
        <v>10</v>
      </c>
      <c r="I3550" t="str">
        <f>VLOOKUP(B3550,'controle 2022'!A:D,4,0)</f>
        <v>In dienst</v>
      </c>
    </row>
    <row r="3551" spans="1:9" ht="135">
      <c r="A3551" s="45" t="s">
        <v>128</v>
      </c>
      <c r="B3551" s="27">
        <v>36626</v>
      </c>
      <c r="C3551" s="27" t="s">
        <v>3693</v>
      </c>
      <c r="D3551" s="81">
        <v>45481</v>
      </c>
      <c r="E3551" s="38" t="s">
        <v>3701</v>
      </c>
      <c r="F3551" s="38">
        <f t="shared" si="124"/>
        <v>7</v>
      </c>
      <c r="G3551" s="22">
        <f t="shared" si="125"/>
        <v>2024</v>
      </c>
      <c r="H3551" s="22">
        <f>COUNTIF(B:B,B3551)</f>
        <v>10</v>
      </c>
      <c r="I3551" t="str">
        <f>VLOOKUP(B3551,'controle 2022'!A:D,4,0)</f>
        <v>In dienst</v>
      </c>
    </row>
    <row r="3552" spans="1:9" ht="30">
      <c r="A3552" s="45" t="s">
        <v>128</v>
      </c>
      <c r="B3552" s="27">
        <v>36626</v>
      </c>
      <c r="C3552" s="27" t="s">
        <v>3693</v>
      </c>
      <c r="D3552" s="81">
        <v>45497</v>
      </c>
      <c r="E3552" s="38" t="s">
        <v>3702</v>
      </c>
      <c r="F3552" s="38">
        <f t="shared" si="124"/>
        <v>7</v>
      </c>
      <c r="G3552" s="22">
        <f t="shared" si="125"/>
        <v>2024</v>
      </c>
      <c r="H3552" s="22">
        <f>COUNTIF(B:B,B3552)</f>
        <v>10</v>
      </c>
      <c r="I3552" t="str">
        <f>VLOOKUP(B3552,'controle 2022'!A:D,4,0)</f>
        <v>In dienst</v>
      </c>
    </row>
    <row r="3553" spans="1:9" ht="45">
      <c r="A3553" s="45" t="s">
        <v>128</v>
      </c>
      <c r="B3553" s="27">
        <v>36626</v>
      </c>
      <c r="C3553" s="27" t="s">
        <v>3693</v>
      </c>
      <c r="D3553" s="81">
        <v>45692</v>
      </c>
      <c r="E3553" s="38" t="s">
        <v>3703</v>
      </c>
      <c r="F3553" s="38">
        <f t="shared" ref="F3553:F3584" si="126">MONTH(D3553)</f>
        <v>2</v>
      </c>
      <c r="G3553" s="22">
        <f t="shared" ref="G3553:G3584" si="127">YEAR(D3553)</f>
        <v>2025</v>
      </c>
      <c r="H3553" s="22">
        <f>COUNTIF(B:B,B3553)</f>
        <v>10</v>
      </c>
      <c r="I3553" t="str">
        <f>VLOOKUP(B3553,'controle 2022'!A:D,4,0)</f>
        <v>In dienst</v>
      </c>
    </row>
    <row r="3554" spans="1:9" ht="30">
      <c r="A3554" s="45" t="s">
        <v>1073</v>
      </c>
      <c r="B3554" s="27">
        <v>36626</v>
      </c>
      <c r="C3554" s="27" t="s">
        <v>3693</v>
      </c>
      <c r="D3554" s="81">
        <v>45722</v>
      </c>
      <c r="E3554" s="38" t="s">
        <v>3704</v>
      </c>
      <c r="F3554" s="38">
        <f t="shared" si="126"/>
        <v>3</v>
      </c>
      <c r="G3554" s="22">
        <f t="shared" si="127"/>
        <v>2025</v>
      </c>
      <c r="H3554" s="22">
        <f>COUNTIF(B:B,B3554)</f>
        <v>10</v>
      </c>
      <c r="I3554" t="str">
        <f>VLOOKUP(B3554,'controle 2022'!A:D,4,0)</f>
        <v>In dienst</v>
      </c>
    </row>
    <row r="3555" spans="1:9" ht="30">
      <c r="A3555" s="45" t="s">
        <v>115</v>
      </c>
      <c r="B3555" s="27">
        <v>36626</v>
      </c>
      <c r="C3555" s="27" t="s">
        <v>3693</v>
      </c>
      <c r="D3555" s="81">
        <v>45811</v>
      </c>
      <c r="E3555" s="38" t="s">
        <v>3705</v>
      </c>
      <c r="F3555" s="38">
        <f t="shared" si="126"/>
        <v>6</v>
      </c>
      <c r="G3555" s="22">
        <f t="shared" si="127"/>
        <v>2025</v>
      </c>
      <c r="H3555" s="22">
        <f>COUNTIF(B:B,B3555)</f>
        <v>10</v>
      </c>
      <c r="I3555" t="str">
        <f>VLOOKUP(B3555,'controle 2022'!A:D,4,0)</f>
        <v>In dienst</v>
      </c>
    </row>
    <row r="3556" spans="1:9" ht="30">
      <c r="A3556" s="45" t="s">
        <v>3706</v>
      </c>
      <c r="B3556" s="27">
        <v>36626</v>
      </c>
      <c r="C3556" s="27" t="s">
        <v>3693</v>
      </c>
      <c r="D3556" s="81">
        <v>45890</v>
      </c>
      <c r="E3556" s="38" t="s">
        <v>3707</v>
      </c>
      <c r="F3556" s="38">
        <f t="shared" si="126"/>
        <v>8</v>
      </c>
      <c r="G3556" s="22">
        <f t="shared" si="127"/>
        <v>2025</v>
      </c>
      <c r="H3556" s="22">
        <f>COUNTIF(B:B,B3556)</f>
        <v>10</v>
      </c>
      <c r="I3556" t="str">
        <f>VLOOKUP(B3556,'controle 2022'!A:D,4,0)</f>
        <v>In dienst</v>
      </c>
    </row>
    <row r="3557" spans="1:9" ht="30">
      <c r="A3557" s="45" t="s">
        <v>3706</v>
      </c>
      <c r="B3557" s="27">
        <v>36626</v>
      </c>
      <c r="C3557" s="27" t="s">
        <v>3693</v>
      </c>
      <c r="D3557" s="81">
        <v>45923</v>
      </c>
      <c r="E3557" s="38" t="s">
        <v>3708</v>
      </c>
      <c r="F3557" s="38">
        <f t="shared" si="126"/>
        <v>9</v>
      </c>
      <c r="G3557" s="22">
        <f t="shared" si="127"/>
        <v>2025</v>
      </c>
    </row>
    <row r="3558" spans="1:9" ht="30">
      <c r="A3558" s="45" t="s">
        <v>29</v>
      </c>
      <c r="B3558" s="27">
        <v>36627</v>
      </c>
      <c r="C3558" s="27" t="s">
        <v>3709</v>
      </c>
      <c r="D3558" s="81">
        <v>44552</v>
      </c>
      <c r="E3558" s="38" t="s">
        <v>3710</v>
      </c>
      <c r="F3558" s="38">
        <f t="shared" si="126"/>
        <v>12</v>
      </c>
      <c r="G3558" s="22">
        <f t="shared" si="127"/>
        <v>2021</v>
      </c>
      <c r="H3558" s="22">
        <f>COUNTIF(B:B,B3558)</f>
        <v>7</v>
      </c>
      <c r="I3558" t="str">
        <f>VLOOKUP(B3558,'controle 2022'!A:D,4,0)</f>
        <v>In dienst</v>
      </c>
    </row>
    <row r="3559" spans="1:9">
      <c r="A3559" s="45" t="s">
        <v>2572</v>
      </c>
      <c r="B3559" s="27">
        <v>36627</v>
      </c>
      <c r="C3559" s="27" t="s">
        <v>3709</v>
      </c>
      <c r="D3559" s="81">
        <v>44553</v>
      </c>
      <c r="E3559" s="38" t="s">
        <v>3711</v>
      </c>
      <c r="F3559" s="38">
        <f t="shared" si="126"/>
        <v>12</v>
      </c>
      <c r="G3559" s="22">
        <f t="shared" si="127"/>
        <v>2021</v>
      </c>
      <c r="H3559" s="22">
        <f>COUNTIF(B:B,B3559)</f>
        <v>7</v>
      </c>
      <c r="I3559" t="str">
        <f>VLOOKUP(B3559,'controle 2022'!A:D,4,0)</f>
        <v>In dienst</v>
      </c>
    </row>
    <row r="3560" spans="1:9" ht="30">
      <c r="A3560" s="45" t="s">
        <v>25</v>
      </c>
      <c r="B3560" s="27">
        <v>36627</v>
      </c>
      <c r="C3560" s="27" t="s">
        <v>3709</v>
      </c>
      <c r="D3560" s="81">
        <v>44554</v>
      </c>
      <c r="E3560" s="38" t="s">
        <v>3712</v>
      </c>
      <c r="F3560" s="38">
        <f t="shared" si="126"/>
        <v>12</v>
      </c>
      <c r="G3560" s="22">
        <f t="shared" si="127"/>
        <v>2021</v>
      </c>
      <c r="H3560" s="22">
        <f>COUNTIF(B:B,B3560)</f>
        <v>7</v>
      </c>
      <c r="I3560" t="str">
        <f>VLOOKUP(B3560,'controle 2022'!A:D,4,0)</f>
        <v>In dienst</v>
      </c>
    </row>
    <row r="3561" spans="1:9">
      <c r="A3561" s="45" t="s">
        <v>25</v>
      </c>
      <c r="B3561" s="27">
        <v>36627</v>
      </c>
      <c r="C3561" s="27" t="s">
        <v>3709</v>
      </c>
      <c r="D3561" s="81">
        <v>44555</v>
      </c>
      <c r="E3561" s="38" t="s">
        <v>3713</v>
      </c>
      <c r="F3561" s="38">
        <f t="shared" si="126"/>
        <v>12</v>
      </c>
      <c r="G3561" s="22">
        <f t="shared" si="127"/>
        <v>2021</v>
      </c>
      <c r="H3561" s="22">
        <f>COUNTIF(B:B,B3561)</f>
        <v>7</v>
      </c>
      <c r="I3561" t="str">
        <f>VLOOKUP(B3561,'controle 2022'!A:D,4,0)</f>
        <v>In dienst</v>
      </c>
    </row>
    <row r="3562" spans="1:9">
      <c r="A3562" s="45" t="s">
        <v>25</v>
      </c>
      <c r="B3562" s="27">
        <v>36627</v>
      </c>
      <c r="C3562" s="27" t="s">
        <v>3709</v>
      </c>
      <c r="D3562" s="81">
        <v>44556</v>
      </c>
      <c r="E3562" s="38" t="s">
        <v>3714</v>
      </c>
      <c r="F3562" s="38">
        <f t="shared" si="126"/>
        <v>12</v>
      </c>
      <c r="G3562" s="22">
        <f t="shared" si="127"/>
        <v>2021</v>
      </c>
      <c r="H3562" s="22">
        <f>COUNTIF(B:B,B3562)</f>
        <v>7</v>
      </c>
      <c r="I3562" t="str">
        <f>VLOOKUP(B3562,'controle 2022'!A:D,4,0)</f>
        <v>In dienst</v>
      </c>
    </row>
    <row r="3563" spans="1:9" ht="30">
      <c r="A3563" s="45" t="s">
        <v>128</v>
      </c>
      <c r="B3563" s="27">
        <v>36627</v>
      </c>
      <c r="C3563" s="27" t="s">
        <v>3709</v>
      </c>
      <c r="D3563" s="81">
        <v>45637</v>
      </c>
      <c r="E3563" s="38" t="s">
        <v>3715</v>
      </c>
      <c r="F3563" s="38">
        <f t="shared" si="126"/>
        <v>12</v>
      </c>
      <c r="G3563" s="22">
        <f t="shared" si="127"/>
        <v>2024</v>
      </c>
      <c r="H3563" s="22">
        <f>COUNTIF(B:B,B3563)</f>
        <v>7</v>
      </c>
      <c r="I3563" t="str">
        <f>VLOOKUP(B3563,'controle 2022'!A:D,4,0)</f>
        <v>In dienst</v>
      </c>
    </row>
    <row r="3564" spans="1:9">
      <c r="A3564" s="45" t="s">
        <v>128</v>
      </c>
      <c r="B3564" s="27">
        <v>36627</v>
      </c>
      <c r="C3564" s="27" t="s">
        <v>3709</v>
      </c>
      <c r="D3564" s="81">
        <v>45988</v>
      </c>
      <c r="E3564" s="38" t="s">
        <v>3716</v>
      </c>
      <c r="F3564" s="38">
        <f t="shared" si="126"/>
        <v>11</v>
      </c>
      <c r="G3564" s="22">
        <f t="shared" si="127"/>
        <v>2025</v>
      </c>
      <c r="H3564" s="22">
        <f>COUNTIF(B:B,B3564)</f>
        <v>7</v>
      </c>
    </row>
    <row r="3565" spans="1:9" ht="30">
      <c r="A3565" s="45" t="s">
        <v>1361</v>
      </c>
      <c r="B3565" s="27">
        <v>36635</v>
      </c>
      <c r="C3565" s="27" t="s">
        <v>3717</v>
      </c>
      <c r="D3565" s="81">
        <v>44557</v>
      </c>
      <c r="E3565" s="38" t="s">
        <v>3718</v>
      </c>
      <c r="F3565" s="38">
        <f t="shared" si="126"/>
        <v>12</v>
      </c>
      <c r="G3565" s="22">
        <f t="shared" si="127"/>
        <v>2021</v>
      </c>
      <c r="H3565" s="22">
        <f>COUNTIF(B:B,B3565)</f>
        <v>3</v>
      </c>
      <c r="I3565" t="str">
        <f>VLOOKUP(B3565,'controle 2022'!A:D,4,0)</f>
        <v>In dienst</v>
      </c>
    </row>
    <row r="3566" spans="1:9">
      <c r="A3566" s="45" t="s">
        <v>3719</v>
      </c>
      <c r="B3566" s="27">
        <v>36635</v>
      </c>
      <c r="C3566" s="27" t="s">
        <v>3720</v>
      </c>
      <c r="D3566" s="81">
        <v>45734</v>
      </c>
      <c r="E3566" s="38" t="s">
        <v>3721</v>
      </c>
      <c r="F3566" s="38">
        <f t="shared" si="126"/>
        <v>3</v>
      </c>
      <c r="G3566" s="22">
        <f t="shared" si="127"/>
        <v>2025</v>
      </c>
      <c r="H3566" s="22">
        <f>COUNTIF(B:B,B3566)</f>
        <v>3</v>
      </c>
      <c r="I3566" t="str">
        <f>VLOOKUP(B3566,'controle 2022'!A:D,4,0)</f>
        <v>In dienst</v>
      </c>
    </row>
    <row r="3567" spans="1:9">
      <c r="A3567" s="45" t="s">
        <v>3722</v>
      </c>
      <c r="B3567" s="27">
        <v>36635</v>
      </c>
      <c r="C3567" s="27" t="s">
        <v>3723</v>
      </c>
      <c r="D3567" s="81">
        <v>45742</v>
      </c>
      <c r="E3567" s="38" t="s">
        <v>3724</v>
      </c>
      <c r="F3567" s="38">
        <f t="shared" si="126"/>
        <v>3</v>
      </c>
      <c r="G3567" s="22">
        <f t="shared" si="127"/>
        <v>2025</v>
      </c>
      <c r="H3567" s="22">
        <f>COUNTIF(B:B,B3567)</f>
        <v>3</v>
      </c>
      <c r="I3567" t="str">
        <f>VLOOKUP(B3567,'controle 2022'!A:D,4,0)</f>
        <v>In dienst</v>
      </c>
    </row>
    <row r="3568" spans="1:9">
      <c r="A3568" s="45" t="s">
        <v>2586</v>
      </c>
      <c r="B3568" s="27">
        <v>36838</v>
      </c>
      <c r="C3568" s="27" t="s">
        <v>3725</v>
      </c>
      <c r="D3568" s="81">
        <v>44558</v>
      </c>
      <c r="E3568" s="38" t="s">
        <v>3341</v>
      </c>
      <c r="F3568" s="38">
        <f t="shared" si="126"/>
        <v>12</v>
      </c>
      <c r="G3568" s="22">
        <f t="shared" si="127"/>
        <v>2021</v>
      </c>
      <c r="H3568" s="22">
        <f>COUNTIF(B:B,B3568)</f>
        <v>4</v>
      </c>
      <c r="I3568" t="str">
        <f>VLOOKUP(B3568,'controle 2022'!A:D,4,0)</f>
        <v>In dienst</v>
      </c>
    </row>
    <row r="3569" spans="1:9">
      <c r="A3569" s="45" t="s">
        <v>128</v>
      </c>
      <c r="B3569" s="27">
        <v>36838</v>
      </c>
      <c r="C3569" s="27" t="s">
        <v>3726</v>
      </c>
      <c r="D3569" s="81">
        <v>45589</v>
      </c>
      <c r="E3569" s="38" t="s">
        <v>3727</v>
      </c>
      <c r="F3569" s="38">
        <f t="shared" si="126"/>
        <v>10</v>
      </c>
      <c r="G3569" s="22">
        <f t="shared" si="127"/>
        <v>2024</v>
      </c>
      <c r="H3569" s="22">
        <f>COUNTIF(B:B,B3569)</f>
        <v>4</v>
      </c>
      <c r="I3569" t="str">
        <f>VLOOKUP(B3569,'controle 2022'!A:D,4,0)</f>
        <v>In dienst</v>
      </c>
    </row>
    <row r="3570" spans="1:9">
      <c r="A3570" s="45" t="s">
        <v>128</v>
      </c>
      <c r="B3570" s="27">
        <v>36838</v>
      </c>
      <c r="C3570" s="27" t="s">
        <v>3726</v>
      </c>
      <c r="D3570" s="81">
        <v>45589</v>
      </c>
      <c r="E3570" s="38" t="s">
        <v>3348</v>
      </c>
      <c r="F3570" s="38">
        <f t="shared" si="126"/>
        <v>10</v>
      </c>
      <c r="G3570" s="22">
        <f t="shared" si="127"/>
        <v>2024</v>
      </c>
      <c r="H3570" s="22">
        <f>COUNTIF(B:B,B3570)</f>
        <v>4</v>
      </c>
      <c r="I3570" t="str">
        <f>VLOOKUP(B3570,'controle 2022'!A:D,4,0)</f>
        <v>In dienst</v>
      </c>
    </row>
    <row r="3571" spans="1:9">
      <c r="A3571" s="45" t="s">
        <v>2744</v>
      </c>
      <c r="B3571" s="27">
        <v>36838</v>
      </c>
      <c r="C3571" s="27" t="s">
        <v>3726</v>
      </c>
      <c r="D3571" s="81">
        <v>45937</v>
      </c>
      <c r="E3571" s="38" t="s">
        <v>913</v>
      </c>
      <c r="F3571" s="38">
        <f t="shared" si="126"/>
        <v>10</v>
      </c>
      <c r="G3571" s="22">
        <f t="shared" si="127"/>
        <v>2025</v>
      </c>
      <c r="H3571" s="22">
        <f>COUNTIF(B:B,B3571)</f>
        <v>4</v>
      </c>
      <c r="I3571" t="str">
        <f>VLOOKUP(B3571,'controle 2022'!A:D,4,0)</f>
        <v>In dienst</v>
      </c>
    </row>
    <row r="3572" spans="1:9">
      <c r="A3572" s="45" t="s">
        <v>2572</v>
      </c>
      <c r="B3572" s="27">
        <v>36848</v>
      </c>
      <c r="C3572" s="27" t="s">
        <v>3728</v>
      </c>
      <c r="D3572" s="81">
        <v>44559</v>
      </c>
      <c r="E3572" s="38" t="s">
        <v>3729</v>
      </c>
      <c r="F3572" s="38">
        <f t="shared" si="126"/>
        <v>12</v>
      </c>
      <c r="G3572" s="22">
        <f t="shared" si="127"/>
        <v>2021</v>
      </c>
      <c r="H3572" s="22">
        <f>COUNTIF(B:B,B3572)</f>
        <v>1</v>
      </c>
      <c r="I3572" t="str">
        <f>VLOOKUP(B3572,'controle 2022'!A:D,4,0)</f>
        <v>In dienst</v>
      </c>
    </row>
    <row r="3573" spans="1:9">
      <c r="A3573" s="45" t="s">
        <v>128</v>
      </c>
      <c r="B3573" s="27">
        <v>36899</v>
      </c>
      <c r="C3573" s="27" t="s">
        <v>3730</v>
      </c>
      <c r="D3573" s="81">
        <v>44560</v>
      </c>
      <c r="E3573" s="38" t="s">
        <v>3731</v>
      </c>
      <c r="F3573" s="38">
        <f t="shared" si="126"/>
        <v>12</v>
      </c>
      <c r="G3573" s="22">
        <f t="shared" si="127"/>
        <v>2021</v>
      </c>
      <c r="H3573" s="22">
        <f>COUNTIF(B:B,B3573)</f>
        <v>1</v>
      </c>
      <c r="I3573" t="str">
        <f>VLOOKUP(B3573,'controle 2022'!A:D,4,0)</f>
        <v>In dienst</v>
      </c>
    </row>
    <row r="3574" spans="1:9" ht="30">
      <c r="A3574" s="45" t="s">
        <v>128</v>
      </c>
      <c r="B3574" s="27">
        <v>37132</v>
      </c>
      <c r="C3574" s="27" t="s">
        <v>3732</v>
      </c>
      <c r="D3574" s="81">
        <v>44561</v>
      </c>
      <c r="E3574" s="38" t="s">
        <v>3733</v>
      </c>
      <c r="F3574" s="38">
        <f t="shared" si="126"/>
        <v>12</v>
      </c>
      <c r="G3574" s="22">
        <f t="shared" si="127"/>
        <v>2021</v>
      </c>
      <c r="H3574" s="22">
        <f>COUNTIF(B:B,B3574)</f>
        <v>2</v>
      </c>
      <c r="I3574" t="str">
        <f>VLOOKUP(B3574,'controle 2022'!A:D,4,0)</f>
        <v>In dienst</v>
      </c>
    </row>
    <row r="3575" spans="1:9">
      <c r="A3575" s="45" t="s">
        <v>29</v>
      </c>
      <c r="B3575" s="27">
        <v>37132</v>
      </c>
      <c r="C3575" s="27" t="s">
        <v>3732</v>
      </c>
      <c r="D3575" s="81">
        <v>45394</v>
      </c>
      <c r="E3575" s="38" t="s">
        <v>3734</v>
      </c>
      <c r="F3575" s="38">
        <f t="shared" si="126"/>
        <v>4</v>
      </c>
      <c r="G3575" s="22">
        <f t="shared" si="127"/>
        <v>2024</v>
      </c>
      <c r="H3575" s="22">
        <f>COUNTIF(B:B,B3575)</f>
        <v>2</v>
      </c>
      <c r="I3575" t="str">
        <f>VLOOKUP(B3575,'controle 2022'!A:D,4,0)</f>
        <v>In dienst</v>
      </c>
    </row>
    <row r="3576" spans="1:9">
      <c r="A3576" s="45" t="s">
        <v>2572</v>
      </c>
      <c r="B3576" s="27">
        <v>37167</v>
      </c>
      <c r="C3576" s="27" t="s">
        <v>3735</v>
      </c>
      <c r="D3576" s="81">
        <v>44562</v>
      </c>
      <c r="E3576" s="38" t="s">
        <v>3736</v>
      </c>
      <c r="F3576" s="38">
        <f t="shared" si="126"/>
        <v>1</v>
      </c>
      <c r="G3576" s="22">
        <f t="shared" si="127"/>
        <v>2022</v>
      </c>
      <c r="H3576" s="22">
        <f>COUNTIF(B:B,B3576)</f>
        <v>10</v>
      </c>
      <c r="I3576" t="str">
        <f>VLOOKUP(B3576,'controle 2022'!A:D,4,0)</f>
        <v>In dienst</v>
      </c>
    </row>
    <row r="3577" spans="1:9">
      <c r="A3577" s="45" t="s">
        <v>29</v>
      </c>
      <c r="B3577" s="27">
        <v>37167</v>
      </c>
      <c r="C3577" s="27" t="s">
        <v>3735</v>
      </c>
      <c r="D3577" s="81">
        <v>44563</v>
      </c>
      <c r="E3577" s="38" t="s">
        <v>3737</v>
      </c>
      <c r="F3577" s="38">
        <f t="shared" si="126"/>
        <v>1</v>
      </c>
      <c r="G3577" s="22">
        <f t="shared" si="127"/>
        <v>2022</v>
      </c>
      <c r="H3577" s="22">
        <f>COUNTIF(B:B,B3577)</f>
        <v>10</v>
      </c>
      <c r="I3577" t="str">
        <f>VLOOKUP(B3577,'controle 2022'!A:D,4,0)</f>
        <v>In dienst</v>
      </c>
    </row>
    <row r="3578" spans="1:9">
      <c r="A3578" s="45" t="s">
        <v>29</v>
      </c>
      <c r="B3578" s="27">
        <v>37167</v>
      </c>
      <c r="C3578" s="27" t="s">
        <v>3735</v>
      </c>
      <c r="D3578" s="81">
        <v>44564</v>
      </c>
      <c r="E3578" s="38" t="s">
        <v>3738</v>
      </c>
      <c r="F3578" s="38">
        <f t="shared" si="126"/>
        <v>1</v>
      </c>
      <c r="G3578" s="22">
        <f t="shared" si="127"/>
        <v>2022</v>
      </c>
      <c r="H3578" s="22">
        <f>COUNTIF(B:B,B3578)</f>
        <v>10</v>
      </c>
      <c r="I3578" t="str">
        <f>VLOOKUP(B3578,'controle 2022'!A:D,4,0)</f>
        <v>In dienst</v>
      </c>
    </row>
    <row r="3579" spans="1:9">
      <c r="A3579" s="45" t="s">
        <v>25</v>
      </c>
      <c r="B3579" s="27">
        <v>37167</v>
      </c>
      <c r="C3579" s="27" t="s">
        <v>3735</v>
      </c>
      <c r="D3579" s="81">
        <v>44565</v>
      </c>
      <c r="E3579" s="38" t="s">
        <v>3739</v>
      </c>
      <c r="F3579" s="38">
        <f t="shared" si="126"/>
        <v>1</v>
      </c>
      <c r="G3579" s="22">
        <f t="shared" si="127"/>
        <v>2022</v>
      </c>
      <c r="H3579" s="22">
        <f>COUNTIF(B:B,B3579)</f>
        <v>10</v>
      </c>
      <c r="I3579" t="str">
        <f>VLOOKUP(B3579,'controle 2022'!A:D,4,0)</f>
        <v>In dienst</v>
      </c>
    </row>
    <row r="3580" spans="1:9" ht="30">
      <c r="A3580" s="45" t="s">
        <v>3740</v>
      </c>
      <c r="B3580" s="27">
        <v>37167</v>
      </c>
      <c r="C3580" s="27" t="s">
        <v>3735</v>
      </c>
      <c r="D3580" s="81">
        <v>44566</v>
      </c>
      <c r="E3580" s="38" t="s">
        <v>3741</v>
      </c>
      <c r="F3580" s="38">
        <f t="shared" si="126"/>
        <v>1</v>
      </c>
      <c r="G3580" s="22">
        <f t="shared" si="127"/>
        <v>2022</v>
      </c>
      <c r="H3580" s="22">
        <f>COUNTIF(B:B,B3580)</f>
        <v>10</v>
      </c>
      <c r="I3580" t="str">
        <f>VLOOKUP(B3580,'controle 2022'!A:D,4,0)</f>
        <v>In dienst</v>
      </c>
    </row>
    <row r="3581" spans="1:9" ht="30">
      <c r="A3581" s="45" t="s">
        <v>29</v>
      </c>
      <c r="B3581" s="27">
        <v>37167</v>
      </c>
      <c r="C3581" s="27" t="s">
        <v>3735</v>
      </c>
      <c r="D3581" s="81">
        <v>44567</v>
      </c>
      <c r="E3581" s="38" t="s">
        <v>3742</v>
      </c>
      <c r="F3581" s="38">
        <f t="shared" si="126"/>
        <v>1</v>
      </c>
      <c r="G3581" s="22">
        <f t="shared" si="127"/>
        <v>2022</v>
      </c>
      <c r="H3581" s="22">
        <f>COUNTIF(B:B,B3581)</f>
        <v>10</v>
      </c>
      <c r="I3581" t="str">
        <f>VLOOKUP(B3581,'controle 2022'!A:D,4,0)</f>
        <v>In dienst</v>
      </c>
    </row>
    <row r="3582" spans="1:9" ht="60">
      <c r="A3582" s="45" t="s">
        <v>29</v>
      </c>
      <c r="B3582" s="27">
        <v>37167</v>
      </c>
      <c r="C3582" s="27" t="s">
        <v>3735</v>
      </c>
      <c r="D3582" s="81">
        <v>44568</v>
      </c>
      <c r="E3582" s="38" t="s">
        <v>3743</v>
      </c>
      <c r="F3582" s="38">
        <f t="shared" si="126"/>
        <v>1</v>
      </c>
      <c r="G3582" s="22">
        <f t="shared" si="127"/>
        <v>2022</v>
      </c>
      <c r="H3582" s="22">
        <f>COUNTIF(B:B,B3582)</f>
        <v>10</v>
      </c>
      <c r="I3582" t="str">
        <f>VLOOKUP(B3582,'controle 2022'!A:D,4,0)</f>
        <v>In dienst</v>
      </c>
    </row>
    <row r="3583" spans="1:9" ht="30">
      <c r="A3583" s="45" t="s">
        <v>29</v>
      </c>
      <c r="B3583" s="27">
        <v>37167</v>
      </c>
      <c r="C3583" s="27" t="s">
        <v>3735</v>
      </c>
      <c r="D3583" s="81">
        <v>44569</v>
      </c>
      <c r="E3583" s="38" t="s">
        <v>3744</v>
      </c>
      <c r="F3583" s="38">
        <f t="shared" si="126"/>
        <v>1</v>
      </c>
      <c r="G3583" s="22">
        <f t="shared" si="127"/>
        <v>2022</v>
      </c>
      <c r="H3583" s="22">
        <f>COUNTIF(B:B,B3583)</f>
        <v>10</v>
      </c>
      <c r="I3583" t="str">
        <f>VLOOKUP(B3583,'controle 2022'!A:D,4,0)</f>
        <v>In dienst</v>
      </c>
    </row>
    <row r="3584" spans="1:9">
      <c r="A3584" s="45" t="s">
        <v>29</v>
      </c>
      <c r="B3584" s="27">
        <v>37167</v>
      </c>
      <c r="C3584" s="27" t="s">
        <v>3735</v>
      </c>
      <c r="D3584" s="81">
        <v>44985</v>
      </c>
      <c r="E3584" s="38" t="s">
        <v>3644</v>
      </c>
      <c r="F3584" s="38">
        <f t="shared" si="126"/>
        <v>2</v>
      </c>
      <c r="G3584" s="22">
        <f t="shared" si="127"/>
        <v>2023</v>
      </c>
      <c r="H3584" s="22">
        <f>COUNTIF(B:B,B3584)</f>
        <v>10</v>
      </c>
      <c r="I3584" t="str">
        <f>VLOOKUP(B3584,'controle 2022'!A:D,4,0)</f>
        <v>In dienst</v>
      </c>
    </row>
    <row r="3585" spans="1:9" ht="60">
      <c r="A3585" s="45" t="s">
        <v>3169</v>
      </c>
      <c r="B3585" s="27">
        <v>37167</v>
      </c>
      <c r="C3585" s="27" t="s">
        <v>3735</v>
      </c>
      <c r="E3585" s="38" t="s">
        <v>3745</v>
      </c>
      <c r="F3585" s="38">
        <f t="shared" ref="F3585:F3617" si="128">MONTH(D3585)</f>
        <v>1</v>
      </c>
      <c r="G3585" s="22">
        <f t="shared" ref="G3585:G3617" si="129">YEAR(D3585)</f>
        <v>1900</v>
      </c>
      <c r="H3585" s="22">
        <f>COUNTIF(B:B,B3585)</f>
        <v>10</v>
      </c>
      <c r="I3585" t="str">
        <f>VLOOKUP(B3585,'controle 2022'!A:D,4,0)</f>
        <v>In dienst</v>
      </c>
    </row>
    <row r="3586" spans="1:9">
      <c r="A3586" s="45" t="s">
        <v>29</v>
      </c>
      <c r="B3586" s="27">
        <v>37178</v>
      </c>
      <c r="C3586" s="27" t="s">
        <v>3746</v>
      </c>
      <c r="D3586" s="81">
        <v>44832</v>
      </c>
      <c r="E3586" s="38" t="s">
        <v>3747</v>
      </c>
      <c r="F3586" s="38">
        <f t="shared" si="128"/>
        <v>9</v>
      </c>
      <c r="G3586" s="22">
        <f t="shared" si="129"/>
        <v>2022</v>
      </c>
      <c r="H3586" s="22">
        <f>COUNTIF(B:B,B3586)</f>
        <v>3</v>
      </c>
      <c r="I3586" t="str">
        <f>VLOOKUP(B3586,'controle 2022'!A:D,4,0)</f>
        <v>In dienst</v>
      </c>
    </row>
    <row r="3587" spans="1:9">
      <c r="A3587" s="45" t="s">
        <v>128</v>
      </c>
      <c r="B3587" s="27">
        <v>37178</v>
      </c>
      <c r="C3587" s="27" t="s">
        <v>3746</v>
      </c>
      <c r="D3587" s="81">
        <v>45343</v>
      </c>
      <c r="E3587" s="38" t="s">
        <v>3748</v>
      </c>
      <c r="F3587" s="38">
        <f t="shared" si="128"/>
        <v>2</v>
      </c>
      <c r="G3587" s="22">
        <f t="shared" si="129"/>
        <v>2024</v>
      </c>
      <c r="H3587" s="22">
        <f>COUNTIF(B:B,B3587)</f>
        <v>3</v>
      </c>
      <c r="I3587" t="str">
        <f>VLOOKUP(B3587,'controle 2022'!A:D,4,0)</f>
        <v>In dienst</v>
      </c>
    </row>
    <row r="3588" spans="1:9" ht="30">
      <c r="A3588" s="45" t="s">
        <v>128</v>
      </c>
      <c r="B3588" s="27">
        <v>37178</v>
      </c>
      <c r="C3588" s="27" t="s">
        <v>3746</v>
      </c>
      <c r="D3588" s="81">
        <v>45551</v>
      </c>
      <c r="E3588" s="38" t="s">
        <v>3749</v>
      </c>
      <c r="F3588" s="38">
        <f t="shared" si="128"/>
        <v>9</v>
      </c>
      <c r="G3588" s="22">
        <f t="shared" si="129"/>
        <v>2024</v>
      </c>
      <c r="H3588" s="22">
        <f>COUNTIF(B:B,B3588)</f>
        <v>3</v>
      </c>
      <c r="I3588" t="str">
        <f>VLOOKUP(B3588,'controle 2022'!A:D,4,0)</f>
        <v>In dienst</v>
      </c>
    </row>
    <row r="3589" spans="1:9" ht="45">
      <c r="A3589" s="45" t="s">
        <v>258</v>
      </c>
      <c r="B3589" s="27">
        <v>37179</v>
      </c>
      <c r="C3589" s="27" t="s">
        <v>3750</v>
      </c>
      <c r="D3589" s="81">
        <v>44813</v>
      </c>
      <c r="E3589" s="38" t="s">
        <v>3751</v>
      </c>
      <c r="F3589" s="38">
        <f t="shared" si="128"/>
        <v>9</v>
      </c>
      <c r="G3589" s="22">
        <f t="shared" si="129"/>
        <v>2022</v>
      </c>
      <c r="H3589" s="22">
        <f>COUNTIF(B:B,B3589)</f>
        <v>1</v>
      </c>
      <c r="I3589" t="str">
        <f>VLOOKUP(B3589,'controle 2022'!A:D,4,0)</f>
        <v>In dienst</v>
      </c>
    </row>
    <row r="3590" spans="1:9" ht="30">
      <c r="A3590" s="45" t="s">
        <v>3320</v>
      </c>
      <c r="B3590" s="27">
        <v>37222</v>
      </c>
      <c r="C3590" s="27" t="s">
        <v>3752</v>
      </c>
      <c r="D3590" s="81">
        <v>44824</v>
      </c>
      <c r="E3590" s="38" t="s">
        <v>3753</v>
      </c>
      <c r="F3590" s="38">
        <f t="shared" si="128"/>
        <v>9</v>
      </c>
      <c r="G3590" s="22">
        <f t="shared" si="129"/>
        <v>2022</v>
      </c>
      <c r="H3590" s="22">
        <f>COUNTIF(B:B,B3590)</f>
        <v>6</v>
      </c>
      <c r="I3590" t="str">
        <f>VLOOKUP(B3590,'controle 2022'!A:D,4,0)</f>
        <v>In dienst</v>
      </c>
    </row>
    <row r="3591" spans="1:9">
      <c r="A3591" s="45" t="s">
        <v>258</v>
      </c>
      <c r="B3591" s="27">
        <v>37222</v>
      </c>
      <c r="C3591" s="27" t="s">
        <v>3752</v>
      </c>
      <c r="D3591" s="81">
        <v>44916</v>
      </c>
      <c r="E3591" s="38" t="s">
        <v>3754</v>
      </c>
      <c r="F3591" s="38">
        <f t="shared" si="128"/>
        <v>12</v>
      </c>
      <c r="G3591" s="22">
        <f t="shared" si="129"/>
        <v>2022</v>
      </c>
      <c r="H3591" s="22">
        <f>COUNTIF(B:B,B3591)</f>
        <v>6</v>
      </c>
      <c r="I3591" t="str">
        <f>VLOOKUP(B3591,'controle 2022'!A:D,4,0)</f>
        <v>In dienst</v>
      </c>
    </row>
    <row r="3592" spans="1:9">
      <c r="A3592" s="45" t="s">
        <v>1361</v>
      </c>
      <c r="B3592" s="27">
        <v>37222</v>
      </c>
      <c r="C3592" s="27" t="s">
        <v>3752</v>
      </c>
      <c r="D3592" s="81">
        <v>44980</v>
      </c>
      <c r="E3592" s="38" t="s">
        <v>3755</v>
      </c>
      <c r="F3592" s="38">
        <f t="shared" si="128"/>
        <v>2</v>
      </c>
      <c r="G3592" s="22">
        <f t="shared" si="129"/>
        <v>2023</v>
      </c>
      <c r="H3592" s="22">
        <f>COUNTIF(B:B,B3592)</f>
        <v>6</v>
      </c>
      <c r="I3592" t="str">
        <f>VLOOKUP(B3592,'controle 2022'!A:D,4,0)</f>
        <v>In dienst</v>
      </c>
    </row>
    <row r="3593" spans="1:9" ht="30">
      <c r="A3593" s="45" t="s">
        <v>3756</v>
      </c>
      <c r="B3593" s="27">
        <v>37222</v>
      </c>
      <c r="C3593" s="27" t="s">
        <v>3752</v>
      </c>
      <c r="D3593" s="81">
        <v>45162</v>
      </c>
      <c r="E3593" s="38" t="s">
        <v>3757</v>
      </c>
      <c r="F3593" s="38">
        <f t="shared" si="128"/>
        <v>8</v>
      </c>
      <c r="G3593" s="22">
        <f t="shared" si="129"/>
        <v>2023</v>
      </c>
      <c r="H3593" s="22">
        <f>COUNTIF(B:B,B3593)</f>
        <v>6</v>
      </c>
      <c r="I3593" t="str">
        <f>VLOOKUP(B3593,'controle 2022'!A:D,4,0)</f>
        <v>In dienst</v>
      </c>
    </row>
    <row r="3594" spans="1:9" ht="45">
      <c r="A3594" s="45" t="s">
        <v>3758</v>
      </c>
      <c r="B3594" s="27">
        <v>37222</v>
      </c>
      <c r="C3594" s="27" t="s">
        <v>3752</v>
      </c>
      <c r="D3594" s="81">
        <v>45483</v>
      </c>
      <c r="E3594" s="38" t="s">
        <v>3759</v>
      </c>
      <c r="F3594" s="38">
        <f t="shared" si="128"/>
        <v>7</v>
      </c>
      <c r="G3594" s="22">
        <f t="shared" si="129"/>
        <v>2024</v>
      </c>
      <c r="H3594" s="22">
        <f>COUNTIF(B:B,B3594)</f>
        <v>6</v>
      </c>
      <c r="I3594" t="str">
        <f>VLOOKUP(B3594,'controle 2022'!A:D,4,0)</f>
        <v>In dienst</v>
      </c>
    </row>
    <row r="3595" spans="1:9" ht="30">
      <c r="A3595" s="45" t="s">
        <v>3760</v>
      </c>
      <c r="B3595" s="27">
        <v>37222</v>
      </c>
      <c r="C3595" s="27" t="s">
        <v>3752</v>
      </c>
      <c r="D3595" s="81">
        <v>45705</v>
      </c>
      <c r="E3595" s="38" t="s">
        <v>3761</v>
      </c>
      <c r="F3595" s="38">
        <f t="shared" si="128"/>
        <v>2</v>
      </c>
      <c r="G3595" s="22">
        <f t="shared" si="129"/>
        <v>2025</v>
      </c>
      <c r="H3595" s="22">
        <f>COUNTIF(B:B,B3595)</f>
        <v>6</v>
      </c>
      <c r="I3595" t="str">
        <f>VLOOKUP(B3595,'controle 2022'!A:D,4,0)</f>
        <v>In dienst</v>
      </c>
    </row>
    <row r="3596" spans="1:9" ht="30">
      <c r="A3596" s="45" t="s">
        <v>3762</v>
      </c>
      <c r="B3596" s="27">
        <v>37226</v>
      </c>
      <c r="C3596" s="27" t="s">
        <v>3763</v>
      </c>
      <c r="D3596" s="81">
        <v>44705</v>
      </c>
      <c r="E3596" s="38" t="s">
        <v>3764</v>
      </c>
      <c r="F3596" s="38">
        <f t="shared" si="128"/>
        <v>5</v>
      </c>
      <c r="G3596" s="22">
        <f t="shared" si="129"/>
        <v>2022</v>
      </c>
      <c r="H3596" s="22">
        <f>COUNTIF(B:B,B3596)</f>
        <v>8</v>
      </c>
      <c r="I3596" t="str">
        <f>VLOOKUP(B3596,'controle 2022'!A:D,4,0)</f>
        <v>In dienst</v>
      </c>
    </row>
    <row r="3597" spans="1:9" ht="90">
      <c r="A3597" s="45" t="s">
        <v>29</v>
      </c>
      <c r="B3597" s="27">
        <v>37226</v>
      </c>
      <c r="C3597" s="27" t="s">
        <v>3763</v>
      </c>
      <c r="D3597" s="81">
        <v>44890</v>
      </c>
      <c r="E3597" s="38" t="s">
        <v>3765</v>
      </c>
      <c r="F3597" s="38">
        <f t="shared" si="128"/>
        <v>11</v>
      </c>
      <c r="G3597" s="22">
        <f t="shared" si="129"/>
        <v>2022</v>
      </c>
      <c r="H3597" s="22">
        <f>COUNTIF(B:B,B3597)</f>
        <v>8</v>
      </c>
      <c r="I3597" t="str">
        <f>VLOOKUP(B3597,'controle 2022'!A:D,4,0)</f>
        <v>In dienst</v>
      </c>
    </row>
    <row r="3598" spans="1:9" ht="45">
      <c r="A3598" s="45" t="s">
        <v>3766</v>
      </c>
      <c r="B3598" s="27">
        <v>37226</v>
      </c>
      <c r="C3598" s="27" t="s">
        <v>3763</v>
      </c>
      <c r="D3598" s="81">
        <v>44980</v>
      </c>
      <c r="E3598" s="38" t="s">
        <v>3767</v>
      </c>
      <c r="F3598" s="38">
        <f t="shared" si="128"/>
        <v>2</v>
      </c>
      <c r="G3598" s="22">
        <f t="shared" si="129"/>
        <v>2023</v>
      </c>
      <c r="H3598" s="22">
        <f>COUNTIF(B:B,B3598)</f>
        <v>8</v>
      </c>
      <c r="I3598" t="str">
        <f>VLOOKUP(B3598,'controle 2022'!A:D,4,0)</f>
        <v>In dienst</v>
      </c>
    </row>
    <row r="3599" spans="1:9" ht="60">
      <c r="A3599" s="45" t="s">
        <v>29</v>
      </c>
      <c r="B3599" s="27">
        <v>37226</v>
      </c>
      <c r="C3599" s="27" t="s">
        <v>3763</v>
      </c>
      <c r="D3599" s="81">
        <v>45037</v>
      </c>
      <c r="E3599" s="38" t="s">
        <v>3768</v>
      </c>
      <c r="F3599" s="38">
        <f t="shared" si="128"/>
        <v>4</v>
      </c>
      <c r="G3599" s="22">
        <f t="shared" si="129"/>
        <v>2023</v>
      </c>
      <c r="H3599" s="22">
        <f>COUNTIF(B:B,B3599)</f>
        <v>8</v>
      </c>
      <c r="I3599" t="str">
        <f>VLOOKUP(B3599,'controle 2022'!A:D,4,0)</f>
        <v>In dienst</v>
      </c>
    </row>
    <row r="3600" spans="1:9">
      <c r="A3600" s="45" t="s">
        <v>128</v>
      </c>
      <c r="B3600" s="27">
        <v>37226</v>
      </c>
      <c r="C3600" s="27" t="s">
        <v>3763</v>
      </c>
      <c r="D3600" s="81">
        <v>45155</v>
      </c>
      <c r="E3600" s="38" t="s">
        <v>3769</v>
      </c>
      <c r="F3600" s="38">
        <f t="shared" si="128"/>
        <v>8</v>
      </c>
      <c r="G3600" s="22">
        <f t="shared" si="129"/>
        <v>2023</v>
      </c>
      <c r="H3600" s="22">
        <f>COUNTIF(B:B,B3600)</f>
        <v>8</v>
      </c>
      <c r="I3600" t="str">
        <f>VLOOKUP(B3600,'controle 2022'!A:D,4,0)</f>
        <v>In dienst</v>
      </c>
    </row>
    <row r="3601" spans="1:9">
      <c r="A3601" s="45" t="s">
        <v>3770</v>
      </c>
      <c r="B3601" s="27">
        <v>37226</v>
      </c>
      <c r="C3601" s="27" t="s">
        <v>3763</v>
      </c>
      <c r="D3601" s="81">
        <v>45180</v>
      </c>
      <c r="E3601" s="38" t="s">
        <v>3770</v>
      </c>
      <c r="F3601" s="38">
        <f t="shared" si="128"/>
        <v>9</v>
      </c>
      <c r="G3601" s="22">
        <f t="shared" si="129"/>
        <v>2023</v>
      </c>
      <c r="H3601" s="22">
        <f>COUNTIF(B:B,B3601)</f>
        <v>8</v>
      </c>
      <c r="I3601" t="str">
        <f>VLOOKUP(B3601,'controle 2022'!A:D,4,0)</f>
        <v>In dienst</v>
      </c>
    </row>
    <row r="3602" spans="1:9" ht="30">
      <c r="A3602" s="45" t="s">
        <v>1361</v>
      </c>
      <c r="B3602" s="27">
        <v>37226</v>
      </c>
      <c r="C3602" s="27" t="s">
        <v>3763</v>
      </c>
      <c r="D3602" s="81">
        <v>45582</v>
      </c>
      <c r="E3602" s="38" t="s">
        <v>3771</v>
      </c>
      <c r="F3602" s="38">
        <f t="shared" si="128"/>
        <v>10</v>
      </c>
      <c r="G3602" s="22">
        <f t="shared" si="129"/>
        <v>2024</v>
      </c>
      <c r="H3602" s="22">
        <f>COUNTIF(B:B,B3602)</f>
        <v>8</v>
      </c>
      <c r="I3602" t="str">
        <f>VLOOKUP(B3602,'controle 2022'!A:D,4,0)</f>
        <v>In dienst</v>
      </c>
    </row>
    <row r="3603" spans="1:9" ht="30">
      <c r="A3603" s="45" t="s">
        <v>1361</v>
      </c>
      <c r="B3603" s="27">
        <v>37226</v>
      </c>
      <c r="C3603" s="27" t="s">
        <v>3763</v>
      </c>
      <c r="D3603" s="81">
        <v>46031</v>
      </c>
      <c r="E3603" s="38" t="s">
        <v>3772</v>
      </c>
      <c r="F3603" s="38">
        <f t="shared" si="128"/>
        <v>1</v>
      </c>
      <c r="G3603" s="22">
        <f t="shared" si="129"/>
        <v>2026</v>
      </c>
      <c r="H3603" s="22">
        <f>COUNTIF(B:B,B3603)</f>
        <v>8</v>
      </c>
    </row>
    <row r="3604" spans="1:9" ht="30">
      <c r="A3604" s="45" t="s">
        <v>3698</v>
      </c>
      <c r="B3604" s="27">
        <v>37253</v>
      </c>
      <c r="C3604" s="27" t="s">
        <v>3773</v>
      </c>
      <c r="D3604" s="81">
        <v>44792</v>
      </c>
      <c r="E3604" s="38" t="s">
        <v>3774</v>
      </c>
      <c r="F3604" s="38">
        <f t="shared" si="128"/>
        <v>8</v>
      </c>
      <c r="G3604" s="22">
        <f t="shared" si="129"/>
        <v>2022</v>
      </c>
      <c r="H3604" s="22">
        <f>COUNTIF(B:B,B3604)</f>
        <v>6</v>
      </c>
      <c r="I3604" t="str">
        <f>VLOOKUP(B3604,'controle 2022'!A:D,4,0)</f>
        <v>In dienst</v>
      </c>
    </row>
    <row r="3605" spans="1:9">
      <c r="A3605" s="45" t="s">
        <v>3775</v>
      </c>
      <c r="B3605" s="27">
        <v>37253</v>
      </c>
      <c r="C3605" s="27" t="s">
        <v>3773</v>
      </c>
      <c r="D3605" s="81">
        <v>44970</v>
      </c>
      <c r="E3605" s="38" t="s">
        <v>3776</v>
      </c>
      <c r="F3605" s="38">
        <f t="shared" si="128"/>
        <v>2</v>
      </c>
      <c r="G3605" s="22">
        <f t="shared" si="129"/>
        <v>2023</v>
      </c>
      <c r="H3605" s="22">
        <f>COUNTIF(B:B,B3605)</f>
        <v>6</v>
      </c>
      <c r="I3605" t="str">
        <f>VLOOKUP(B3605,'controle 2022'!A:D,4,0)</f>
        <v>In dienst</v>
      </c>
    </row>
    <row r="3606" spans="1:9">
      <c r="A3606" s="45" t="s">
        <v>29</v>
      </c>
      <c r="B3606" s="27">
        <v>37253</v>
      </c>
      <c r="C3606" s="27" t="s">
        <v>3773</v>
      </c>
      <c r="D3606" s="81">
        <v>45082</v>
      </c>
      <c r="E3606" s="38" t="s">
        <v>3777</v>
      </c>
      <c r="F3606" s="38">
        <f t="shared" si="128"/>
        <v>6</v>
      </c>
      <c r="G3606" s="22">
        <f t="shared" si="129"/>
        <v>2023</v>
      </c>
      <c r="H3606" s="22">
        <f>COUNTIF(B:B,B3606)</f>
        <v>6</v>
      </c>
      <c r="I3606" t="str">
        <f>VLOOKUP(B3606,'controle 2022'!A:D,4,0)</f>
        <v>In dienst</v>
      </c>
    </row>
    <row r="3607" spans="1:9" ht="30">
      <c r="A3607" s="45" t="s">
        <v>128</v>
      </c>
      <c r="B3607" s="27">
        <v>37253</v>
      </c>
      <c r="C3607" s="27" t="s">
        <v>3773</v>
      </c>
      <c r="D3607" s="81">
        <v>45174</v>
      </c>
      <c r="E3607" s="38" t="s">
        <v>3778</v>
      </c>
      <c r="F3607" s="38">
        <f t="shared" si="128"/>
        <v>9</v>
      </c>
      <c r="G3607" s="22">
        <f t="shared" si="129"/>
        <v>2023</v>
      </c>
      <c r="H3607" s="22">
        <f>COUNTIF(B:B,B3607)</f>
        <v>6</v>
      </c>
      <c r="I3607" t="str">
        <f>VLOOKUP(B3607,'controle 2022'!A:D,4,0)</f>
        <v>In dienst</v>
      </c>
    </row>
    <row r="3608" spans="1:9">
      <c r="A3608" s="45" t="s">
        <v>128</v>
      </c>
      <c r="B3608" s="27">
        <v>37253</v>
      </c>
      <c r="C3608" s="27" t="s">
        <v>3773</v>
      </c>
      <c r="D3608" s="81">
        <v>45467</v>
      </c>
      <c r="E3608" s="38" t="s">
        <v>3779</v>
      </c>
      <c r="F3608" s="38">
        <f t="shared" si="128"/>
        <v>6</v>
      </c>
      <c r="G3608" s="22">
        <f t="shared" si="129"/>
        <v>2024</v>
      </c>
      <c r="H3608" s="22">
        <f>COUNTIF(B:B,B3608)</f>
        <v>6</v>
      </c>
      <c r="I3608" t="str">
        <f>VLOOKUP(B3608,'controle 2022'!A:D,4,0)</f>
        <v>In dienst</v>
      </c>
    </row>
    <row r="3609" spans="1:9">
      <c r="B3609" s="27">
        <v>37253</v>
      </c>
      <c r="C3609" s="27" t="s">
        <v>3773</v>
      </c>
      <c r="D3609" s="81">
        <v>45566</v>
      </c>
      <c r="E3609" s="38" t="s">
        <v>3780</v>
      </c>
      <c r="F3609" s="38">
        <f t="shared" si="128"/>
        <v>10</v>
      </c>
      <c r="G3609" s="22">
        <f t="shared" si="129"/>
        <v>2024</v>
      </c>
      <c r="H3609" s="22">
        <f>COUNTIF(B:B,B3609)</f>
        <v>6</v>
      </c>
      <c r="I3609" t="str">
        <f>VLOOKUP(B3609,'controle 2022'!A:D,4,0)</f>
        <v>In dienst</v>
      </c>
    </row>
    <row r="3610" spans="1:9">
      <c r="A3610" s="45" t="s">
        <v>128</v>
      </c>
      <c r="B3610" s="27">
        <v>37258</v>
      </c>
      <c r="C3610" s="27" t="s">
        <v>3781</v>
      </c>
      <c r="D3610" s="81">
        <v>44783</v>
      </c>
      <c r="E3610" s="38" t="s">
        <v>3782</v>
      </c>
      <c r="F3610" s="38">
        <f t="shared" si="128"/>
        <v>8</v>
      </c>
      <c r="G3610" s="22">
        <f t="shared" si="129"/>
        <v>2022</v>
      </c>
      <c r="H3610" s="22">
        <f>COUNTIF(B:B,B3610)</f>
        <v>3</v>
      </c>
      <c r="I3610" t="str">
        <f>VLOOKUP(B3610,'controle 2022'!A:D,4,0)</f>
        <v>In dienst</v>
      </c>
    </row>
    <row r="3611" spans="1:9">
      <c r="A3611" s="45" t="s">
        <v>128</v>
      </c>
      <c r="B3611" s="27">
        <v>37258</v>
      </c>
      <c r="C3611" s="27" t="s">
        <v>3781</v>
      </c>
      <c r="D3611" s="81">
        <v>45419</v>
      </c>
      <c r="E3611" s="38" t="s">
        <v>3783</v>
      </c>
      <c r="F3611" s="38">
        <f t="shared" si="128"/>
        <v>5</v>
      </c>
      <c r="G3611" s="22">
        <f t="shared" si="129"/>
        <v>2024</v>
      </c>
      <c r="H3611" s="22">
        <f>COUNTIF(B:B,B3611)</f>
        <v>3</v>
      </c>
      <c r="I3611" t="str">
        <f>VLOOKUP(B3611,'controle 2022'!A:D,4,0)</f>
        <v>In dienst</v>
      </c>
    </row>
    <row r="3612" spans="1:9">
      <c r="A3612" s="45" t="s">
        <v>128</v>
      </c>
      <c r="B3612" s="27">
        <v>37258</v>
      </c>
      <c r="C3612" s="27" t="s">
        <v>3781</v>
      </c>
      <c r="D3612" s="81">
        <v>45588</v>
      </c>
      <c r="E3612" s="38" t="s">
        <v>3262</v>
      </c>
      <c r="F3612" s="38">
        <f t="shared" si="128"/>
        <v>10</v>
      </c>
      <c r="G3612" s="22">
        <f t="shared" si="129"/>
        <v>2024</v>
      </c>
      <c r="H3612" s="22">
        <f>COUNTIF(B:B,B3612)</f>
        <v>3</v>
      </c>
      <c r="I3612" t="str">
        <f>VLOOKUP(B3612,'controle 2022'!A:D,4,0)</f>
        <v>In dienst</v>
      </c>
    </row>
    <row r="3613" spans="1:9" ht="30">
      <c r="A3613" s="45" t="s">
        <v>258</v>
      </c>
      <c r="B3613" s="27">
        <v>37261</v>
      </c>
      <c r="C3613" s="27" t="s">
        <v>3784</v>
      </c>
      <c r="D3613" s="81">
        <v>44791</v>
      </c>
      <c r="E3613" s="38" t="s">
        <v>3785</v>
      </c>
      <c r="F3613" s="38">
        <f t="shared" si="128"/>
        <v>8</v>
      </c>
      <c r="G3613" s="22">
        <f t="shared" si="129"/>
        <v>2022</v>
      </c>
      <c r="H3613" s="22">
        <f>COUNTIF(B:B,B3613)</f>
        <v>3</v>
      </c>
      <c r="I3613" t="str">
        <f>VLOOKUP(B3613,'controle 2022'!A:D,4,0)</f>
        <v>In dienst</v>
      </c>
    </row>
    <row r="3614" spans="1:9">
      <c r="A3614" s="45" t="s">
        <v>258</v>
      </c>
      <c r="B3614" s="27">
        <v>37261</v>
      </c>
      <c r="C3614" s="27" t="s">
        <v>3784</v>
      </c>
      <c r="D3614" s="81">
        <v>45007</v>
      </c>
      <c r="E3614" s="38" t="s">
        <v>3786</v>
      </c>
      <c r="F3614" s="38">
        <f t="shared" si="128"/>
        <v>3</v>
      </c>
      <c r="G3614" s="22">
        <f t="shared" si="129"/>
        <v>2023</v>
      </c>
      <c r="H3614" s="22">
        <f>COUNTIF(B:B,B3614)</f>
        <v>3</v>
      </c>
      <c r="I3614" t="str">
        <f>VLOOKUP(B3614,'controle 2022'!A:D,4,0)</f>
        <v>In dienst</v>
      </c>
    </row>
    <row r="3615" spans="1:9">
      <c r="A3615" s="45" t="s">
        <v>2744</v>
      </c>
      <c r="B3615" s="27">
        <v>37261</v>
      </c>
      <c r="C3615" s="27" t="s">
        <v>3787</v>
      </c>
      <c r="D3615" s="81">
        <v>45937</v>
      </c>
      <c r="E3615" s="38" t="s">
        <v>913</v>
      </c>
      <c r="F3615" s="38">
        <f t="shared" si="128"/>
        <v>10</v>
      </c>
      <c r="G3615" s="22">
        <f t="shared" si="129"/>
        <v>2025</v>
      </c>
      <c r="H3615" s="22">
        <f>COUNTIF(B:B,B3615)</f>
        <v>3</v>
      </c>
      <c r="I3615" t="str">
        <f>VLOOKUP(B3615,'controle 2022'!A:D,4,0)</f>
        <v>In dienst</v>
      </c>
    </row>
    <row r="3616" spans="1:9" ht="45">
      <c r="A3616" s="45" t="s">
        <v>128</v>
      </c>
      <c r="B3616" s="27">
        <v>37313</v>
      </c>
      <c r="C3616" s="27" t="s">
        <v>3788</v>
      </c>
      <c r="D3616" s="81">
        <v>44897</v>
      </c>
      <c r="E3616" s="38" t="s">
        <v>3789</v>
      </c>
      <c r="F3616" s="38">
        <f t="shared" si="128"/>
        <v>12</v>
      </c>
      <c r="G3616" s="22">
        <f t="shared" si="129"/>
        <v>2022</v>
      </c>
      <c r="H3616" s="22">
        <f>COUNTIF(B:B,B3616)</f>
        <v>1</v>
      </c>
      <c r="I3616" t="str">
        <f>VLOOKUP(B3616,'controle 2022'!A:D,4,0)</f>
        <v>In dienst</v>
      </c>
    </row>
    <row r="3617" spans="1:9">
      <c r="A3617" s="45" t="s">
        <v>258</v>
      </c>
      <c r="B3617" s="27">
        <v>37330</v>
      </c>
      <c r="C3617" s="27" t="s">
        <v>3790</v>
      </c>
      <c r="D3617" s="81">
        <v>44859</v>
      </c>
      <c r="E3617" s="38" t="s">
        <v>3341</v>
      </c>
      <c r="F3617" s="38">
        <f t="shared" si="128"/>
        <v>10</v>
      </c>
      <c r="G3617" s="22">
        <f t="shared" si="129"/>
        <v>2022</v>
      </c>
      <c r="H3617" s="22">
        <f>COUNTIF(B:B,B3617)</f>
        <v>3</v>
      </c>
      <c r="I3617" t="str">
        <f>VLOOKUP(B3617,'controle 2022'!A:D,4,0)</f>
        <v>In dienst</v>
      </c>
    </row>
    <row r="3618" spans="1:9">
      <c r="A3618" s="45" t="s">
        <v>128</v>
      </c>
      <c r="B3618" s="27">
        <v>37330</v>
      </c>
      <c r="C3618" s="27" t="s">
        <v>3790</v>
      </c>
      <c r="D3618" s="81">
        <v>45309</v>
      </c>
      <c r="E3618" s="38" t="s">
        <v>3791</v>
      </c>
      <c r="F3618" s="38">
        <f t="shared" ref="F3618:F3624" si="130">MONTH(D3618)</f>
        <v>1</v>
      </c>
      <c r="G3618" s="22">
        <f t="shared" ref="G3618:G3624" si="131">YEAR(D3618)</f>
        <v>2024</v>
      </c>
      <c r="H3618" s="22">
        <f>COUNTIF(B:B,B3618)</f>
        <v>3</v>
      </c>
      <c r="I3618" t="str">
        <f>VLOOKUP(B3618,'controle 2022'!A:D,4,0)</f>
        <v>In dienst</v>
      </c>
    </row>
    <row r="3619" spans="1:9">
      <c r="A3619" s="45" t="s">
        <v>128</v>
      </c>
      <c r="B3619" s="27">
        <v>37330</v>
      </c>
      <c r="C3619" s="27" t="s">
        <v>3790</v>
      </c>
      <c r="D3619" s="81">
        <v>45481</v>
      </c>
      <c r="E3619" s="38" t="s">
        <v>3792</v>
      </c>
      <c r="F3619" s="38">
        <f t="shared" si="130"/>
        <v>7</v>
      </c>
      <c r="G3619" s="22">
        <f t="shared" si="131"/>
        <v>2024</v>
      </c>
      <c r="H3619" s="22">
        <f>COUNTIF(B:B,B3619)</f>
        <v>3</v>
      </c>
      <c r="I3619" t="str">
        <f>VLOOKUP(B3619,'controle 2022'!A:D,4,0)</f>
        <v>In dienst</v>
      </c>
    </row>
    <row r="3620" spans="1:9" ht="45">
      <c r="A3620" s="45" t="s">
        <v>258</v>
      </c>
      <c r="B3620" s="27">
        <v>37345</v>
      </c>
      <c r="C3620" s="27" t="s">
        <v>3793</v>
      </c>
      <c r="D3620" s="81">
        <v>44879</v>
      </c>
      <c r="E3620" s="38" t="s">
        <v>3794</v>
      </c>
      <c r="F3620" s="38">
        <f t="shared" si="130"/>
        <v>11</v>
      </c>
      <c r="G3620" s="22">
        <f t="shared" si="131"/>
        <v>2022</v>
      </c>
      <c r="H3620" s="22">
        <f>COUNTIF(B:B,B3620)</f>
        <v>1</v>
      </c>
      <c r="I3620" t="str">
        <f>VLOOKUP(B3620,'controle 2022'!A:D,4,0)</f>
        <v>In dienst</v>
      </c>
    </row>
    <row r="3621" spans="1:9">
      <c r="A3621" s="45" t="s">
        <v>258</v>
      </c>
      <c r="B3621" s="27">
        <v>37359</v>
      </c>
      <c r="C3621" s="27" t="s">
        <v>3795</v>
      </c>
      <c r="D3621" s="81">
        <v>44872</v>
      </c>
      <c r="E3621" s="38" t="s">
        <v>3796</v>
      </c>
      <c r="F3621" s="38">
        <f t="shared" si="130"/>
        <v>11</v>
      </c>
      <c r="G3621" s="22">
        <f t="shared" si="131"/>
        <v>2022</v>
      </c>
      <c r="H3621" s="22">
        <f>COUNTIF(B:B,B3621)</f>
        <v>1</v>
      </c>
      <c r="I3621" t="str">
        <f>VLOOKUP(B3621,'controle 2022'!A:D,4,0)</f>
        <v>In dienst</v>
      </c>
    </row>
    <row r="3622" spans="1:9" ht="60">
      <c r="A3622" s="45" t="s">
        <v>29</v>
      </c>
      <c r="B3622" s="27">
        <v>37435</v>
      </c>
      <c r="C3622" s="27" t="s">
        <v>3797</v>
      </c>
      <c r="D3622" s="81">
        <v>44874</v>
      </c>
      <c r="E3622" s="38" t="s">
        <v>3798</v>
      </c>
      <c r="F3622" s="38">
        <f t="shared" si="130"/>
        <v>11</v>
      </c>
      <c r="G3622" s="22">
        <f t="shared" si="131"/>
        <v>2022</v>
      </c>
      <c r="H3622" s="22">
        <f>COUNTIF(B:B,B3622)</f>
        <v>2</v>
      </c>
      <c r="I3622" t="str">
        <f>VLOOKUP(B3622,'controle 2022'!A:D,4,0)</f>
        <v>In dienst</v>
      </c>
    </row>
    <row r="3623" spans="1:9" ht="105">
      <c r="A3623" s="45" t="s">
        <v>2572</v>
      </c>
      <c r="B3623" s="27">
        <v>37435</v>
      </c>
      <c r="C3623" s="27" t="s">
        <v>3797</v>
      </c>
      <c r="D3623" s="81">
        <v>45013</v>
      </c>
      <c r="E3623" s="38" t="s">
        <v>3799</v>
      </c>
      <c r="F3623" s="38">
        <f t="shared" si="130"/>
        <v>3</v>
      </c>
      <c r="G3623" s="22">
        <f t="shared" si="131"/>
        <v>2023</v>
      </c>
      <c r="H3623" s="22">
        <f>COUNTIF(B:B,B3623)</f>
        <v>2</v>
      </c>
      <c r="I3623" t="str">
        <f>VLOOKUP(B3623,'controle 2022'!A:D,4,0)</f>
        <v>In dienst</v>
      </c>
    </row>
    <row r="3624" spans="1:9">
      <c r="A3624" s="45" t="s">
        <v>1597</v>
      </c>
      <c r="B3624" s="27">
        <v>37439</v>
      </c>
      <c r="C3624" s="27" t="s">
        <v>3800</v>
      </c>
      <c r="D3624" s="81">
        <v>45348</v>
      </c>
      <c r="E3624" s="38" t="s">
        <v>3801</v>
      </c>
      <c r="F3624" s="38">
        <f t="shared" si="130"/>
        <v>2</v>
      </c>
      <c r="G3624" s="22">
        <f t="shared" si="131"/>
        <v>2024</v>
      </c>
      <c r="H3624" s="22">
        <f>COUNTIF(B:B,B3624)</f>
        <v>2</v>
      </c>
      <c r="I3624" t="str">
        <f>VLOOKUP(B3624,'controle 2022'!A:D,4,0)</f>
        <v>In dienst</v>
      </c>
    </row>
    <row r="3625" spans="1:9">
      <c r="A3625" s="45" t="s">
        <v>397</v>
      </c>
      <c r="B3625" s="27">
        <v>37439</v>
      </c>
      <c r="C3625" s="27" t="s">
        <v>3802</v>
      </c>
      <c r="D3625" s="81">
        <v>45758</v>
      </c>
      <c r="E3625" s="38" t="s">
        <v>399</v>
      </c>
      <c r="F3625" s="38">
        <v>4</v>
      </c>
      <c r="G3625" s="22">
        <v>2025</v>
      </c>
      <c r="H3625" s="22">
        <f>COUNTIF(B:B,B3625)</f>
        <v>2</v>
      </c>
    </row>
    <row r="3626" spans="1:9">
      <c r="A3626" s="45" t="s">
        <v>3803</v>
      </c>
      <c r="B3626" s="27">
        <v>37440</v>
      </c>
      <c r="C3626" s="27" t="s">
        <v>3804</v>
      </c>
      <c r="D3626" s="81">
        <v>44872</v>
      </c>
      <c r="E3626" s="38" t="s">
        <v>3805</v>
      </c>
      <c r="F3626" s="38">
        <f t="shared" ref="F3626:F3657" si="132">MONTH(D3626)</f>
        <v>11</v>
      </c>
      <c r="G3626" s="22">
        <f t="shared" ref="G3626:G3657" si="133">YEAR(D3626)</f>
        <v>2022</v>
      </c>
      <c r="H3626" s="22">
        <f>COUNTIF(B:B,B3626)</f>
        <v>6</v>
      </c>
      <c r="I3626" t="str">
        <f>VLOOKUP(B3626,'controle 2022'!A:D,4,0)</f>
        <v>In dienst</v>
      </c>
    </row>
    <row r="3627" spans="1:9">
      <c r="A3627" s="45" t="s">
        <v>258</v>
      </c>
      <c r="B3627" s="27">
        <v>37440</v>
      </c>
      <c r="C3627" s="27" t="s">
        <v>3804</v>
      </c>
      <c r="D3627" s="81">
        <v>44965</v>
      </c>
      <c r="E3627" s="38" t="s">
        <v>3806</v>
      </c>
      <c r="F3627" s="38">
        <f t="shared" si="132"/>
        <v>2</v>
      </c>
      <c r="G3627" s="22">
        <f t="shared" si="133"/>
        <v>2023</v>
      </c>
      <c r="H3627" s="22">
        <f>COUNTIF(B:B,B3627)</f>
        <v>6</v>
      </c>
      <c r="I3627" t="str">
        <f>VLOOKUP(B3627,'controle 2022'!A:D,4,0)</f>
        <v>In dienst</v>
      </c>
    </row>
    <row r="3628" spans="1:9">
      <c r="A3628" s="45" t="s">
        <v>128</v>
      </c>
      <c r="B3628" s="27">
        <v>37440</v>
      </c>
      <c r="C3628" s="27" t="s">
        <v>3804</v>
      </c>
      <c r="D3628" s="81">
        <v>45149</v>
      </c>
      <c r="E3628" s="38" t="s">
        <v>3807</v>
      </c>
      <c r="F3628" s="38">
        <f t="shared" si="132"/>
        <v>8</v>
      </c>
      <c r="G3628" s="22">
        <f t="shared" si="133"/>
        <v>2023</v>
      </c>
      <c r="H3628" s="22">
        <f>COUNTIF(B:B,B3628)</f>
        <v>6</v>
      </c>
      <c r="I3628" t="str">
        <f>VLOOKUP(B3628,'controle 2022'!A:D,4,0)</f>
        <v>In dienst</v>
      </c>
    </row>
    <row r="3629" spans="1:9">
      <c r="A3629" s="45" t="s">
        <v>755</v>
      </c>
      <c r="B3629" s="27">
        <v>37440</v>
      </c>
      <c r="C3629" s="27" t="s">
        <v>3804</v>
      </c>
      <c r="D3629" s="81">
        <v>45278</v>
      </c>
      <c r="E3629" s="38" t="s">
        <v>3808</v>
      </c>
      <c r="F3629" s="38">
        <f t="shared" si="132"/>
        <v>12</v>
      </c>
      <c r="G3629" s="22">
        <f t="shared" si="133"/>
        <v>2023</v>
      </c>
      <c r="H3629" s="22">
        <f>COUNTIF(B:B,B3629)</f>
        <v>6</v>
      </c>
      <c r="I3629" t="str">
        <f>VLOOKUP(B3629,'controle 2022'!A:D,4,0)</f>
        <v>In dienst</v>
      </c>
    </row>
    <row r="3630" spans="1:9">
      <c r="A3630" s="45" t="s">
        <v>252</v>
      </c>
      <c r="B3630" s="27">
        <v>37440</v>
      </c>
      <c r="C3630" s="27" t="s">
        <v>3804</v>
      </c>
      <c r="D3630" s="81">
        <v>45425</v>
      </c>
      <c r="E3630" s="38" t="s">
        <v>3809</v>
      </c>
      <c r="F3630" s="38">
        <f t="shared" si="132"/>
        <v>5</v>
      </c>
      <c r="G3630" s="22">
        <f t="shared" si="133"/>
        <v>2024</v>
      </c>
      <c r="H3630" s="22">
        <f>COUNTIF(B:B,B3630)</f>
        <v>6</v>
      </c>
      <c r="I3630" t="str">
        <f>VLOOKUP(B3630,'controle 2022'!A:D,4,0)</f>
        <v>In dienst</v>
      </c>
    </row>
    <row r="3631" spans="1:9" ht="30">
      <c r="A3631" s="45" t="s">
        <v>252</v>
      </c>
      <c r="B3631" s="27">
        <v>37440</v>
      </c>
      <c r="C3631" s="27" t="s">
        <v>3804</v>
      </c>
      <c r="D3631" s="81">
        <v>45590</v>
      </c>
      <c r="E3631" s="38" t="s">
        <v>3810</v>
      </c>
      <c r="F3631" s="38">
        <f t="shared" si="132"/>
        <v>10</v>
      </c>
      <c r="G3631" s="22">
        <f t="shared" si="133"/>
        <v>2024</v>
      </c>
      <c r="H3631" s="22">
        <f>COUNTIF(B:B,B3631)</f>
        <v>6</v>
      </c>
      <c r="I3631" t="str">
        <f>VLOOKUP(B3631,'controle 2022'!A:D,4,0)</f>
        <v>In dienst</v>
      </c>
    </row>
    <row r="3632" spans="1:9">
      <c r="A3632" s="45" t="s">
        <v>128</v>
      </c>
      <c r="B3632" s="27">
        <v>37496</v>
      </c>
      <c r="C3632" s="27" t="s">
        <v>3811</v>
      </c>
      <c r="D3632" s="81">
        <v>44732</v>
      </c>
      <c r="E3632" s="38" t="s">
        <v>3812</v>
      </c>
      <c r="F3632" s="38">
        <f t="shared" si="132"/>
        <v>6</v>
      </c>
      <c r="G3632" s="22">
        <f t="shared" si="133"/>
        <v>2022</v>
      </c>
      <c r="H3632" s="22">
        <f>COUNTIF(B:B,B3632)</f>
        <v>2</v>
      </c>
      <c r="I3632" t="str">
        <f>VLOOKUP(B3632,'controle 2022'!A:D,4,0)</f>
        <v>In dienst</v>
      </c>
    </row>
    <row r="3633" spans="1:9" ht="30">
      <c r="A3633" s="45" t="s">
        <v>29</v>
      </c>
      <c r="B3633" s="27">
        <v>37496</v>
      </c>
      <c r="C3633" s="27" t="s">
        <v>3811</v>
      </c>
      <c r="D3633" s="81">
        <v>44879</v>
      </c>
      <c r="E3633" s="38" t="s">
        <v>3813</v>
      </c>
      <c r="F3633" s="38">
        <f t="shared" si="132"/>
        <v>11</v>
      </c>
      <c r="G3633" s="22">
        <f t="shared" si="133"/>
        <v>2022</v>
      </c>
      <c r="H3633" s="22">
        <f>COUNTIF(B:B,B3633)</f>
        <v>2</v>
      </c>
      <c r="I3633" t="str">
        <f>VLOOKUP(B3633,'controle 2022'!A:D,4,0)</f>
        <v>In dienst</v>
      </c>
    </row>
    <row r="3634" spans="1:9">
      <c r="A3634" s="45" t="s">
        <v>2572</v>
      </c>
      <c r="B3634" s="27">
        <v>37507</v>
      </c>
      <c r="C3634" s="27" t="s">
        <v>3814</v>
      </c>
      <c r="D3634" s="81">
        <v>45481</v>
      </c>
      <c r="E3634" s="38" t="s">
        <v>3815</v>
      </c>
      <c r="F3634" s="38">
        <f t="shared" si="132"/>
        <v>7</v>
      </c>
      <c r="G3634" s="22">
        <f t="shared" si="133"/>
        <v>2024</v>
      </c>
      <c r="H3634" s="22">
        <f>COUNTIF(B:B,B3634)</f>
        <v>1</v>
      </c>
      <c r="I3634" t="e">
        <f>VLOOKUP(B3634,'controle 2022'!A:D,4,0)</f>
        <v>#N/A</v>
      </c>
    </row>
    <row r="3635" spans="1:9" ht="60">
      <c r="A3635" s="45" t="s">
        <v>2586</v>
      </c>
      <c r="B3635" s="27">
        <v>37509</v>
      </c>
      <c r="C3635" s="27" t="s">
        <v>3816</v>
      </c>
      <c r="D3635" s="81">
        <v>44679</v>
      </c>
      <c r="E3635" s="38" t="s">
        <v>3817</v>
      </c>
      <c r="F3635" s="38">
        <f t="shared" si="132"/>
        <v>4</v>
      </c>
      <c r="G3635" s="22">
        <f t="shared" si="133"/>
        <v>2022</v>
      </c>
      <c r="H3635" s="22">
        <f>COUNTIF(B:B,B3635)</f>
        <v>5</v>
      </c>
      <c r="I3635" t="str">
        <f>VLOOKUP(B3635,'controle 2022'!A:D,4,0)</f>
        <v>In dienst</v>
      </c>
    </row>
    <row r="3636" spans="1:9" ht="30">
      <c r="A3636" s="45" t="s">
        <v>3818</v>
      </c>
      <c r="B3636" s="27">
        <v>37509</v>
      </c>
      <c r="C3636" s="27" t="s">
        <v>3816</v>
      </c>
      <c r="D3636" s="81">
        <v>44725</v>
      </c>
      <c r="E3636" s="38" t="s">
        <v>3819</v>
      </c>
      <c r="F3636" s="38">
        <f t="shared" si="132"/>
        <v>6</v>
      </c>
      <c r="G3636" s="22">
        <f t="shared" si="133"/>
        <v>2022</v>
      </c>
      <c r="H3636" s="22">
        <f>COUNTIF(B:B,B3636)</f>
        <v>5</v>
      </c>
      <c r="I3636" t="str">
        <f>VLOOKUP(B3636,'controle 2022'!A:D,4,0)</f>
        <v>In dienst</v>
      </c>
    </row>
    <row r="3637" spans="1:9" ht="75">
      <c r="A3637" s="45" t="s">
        <v>25</v>
      </c>
      <c r="B3637" s="27">
        <v>37509</v>
      </c>
      <c r="C3637" s="27" t="s">
        <v>3816</v>
      </c>
      <c r="D3637" s="81">
        <v>44896</v>
      </c>
      <c r="E3637" s="38" t="s">
        <v>3820</v>
      </c>
      <c r="F3637" s="38">
        <f t="shared" si="132"/>
        <v>12</v>
      </c>
      <c r="G3637" s="22">
        <f t="shared" si="133"/>
        <v>2022</v>
      </c>
      <c r="H3637" s="22">
        <f>COUNTIF(B:B,B3637)</f>
        <v>5</v>
      </c>
      <c r="I3637" t="str">
        <f>VLOOKUP(B3637,'controle 2022'!A:D,4,0)</f>
        <v>In dienst</v>
      </c>
    </row>
    <row r="3638" spans="1:9" ht="285">
      <c r="A3638" s="45" t="s">
        <v>3320</v>
      </c>
      <c r="B3638" s="27">
        <v>37509</v>
      </c>
      <c r="C3638" s="27" t="s">
        <v>3816</v>
      </c>
      <c r="D3638" s="81">
        <v>44944</v>
      </c>
      <c r="E3638" s="38" t="s">
        <v>3821</v>
      </c>
      <c r="F3638" s="38">
        <f t="shared" si="132"/>
        <v>1</v>
      </c>
      <c r="G3638" s="22">
        <f t="shared" si="133"/>
        <v>2023</v>
      </c>
      <c r="H3638" s="22">
        <f>COUNTIF(B:B,B3638)</f>
        <v>5</v>
      </c>
      <c r="I3638" t="str">
        <f>VLOOKUP(B3638,'controle 2022'!A:D,4,0)</f>
        <v>In dienst</v>
      </c>
    </row>
    <row r="3639" spans="1:9" ht="105">
      <c r="A3639" s="45" t="s">
        <v>25</v>
      </c>
      <c r="B3639" s="27">
        <v>37509</v>
      </c>
      <c r="C3639" s="27" t="s">
        <v>3816</v>
      </c>
      <c r="D3639" s="81">
        <v>45120</v>
      </c>
      <c r="E3639" s="38" t="s">
        <v>3822</v>
      </c>
      <c r="F3639" s="38">
        <f t="shared" si="132"/>
        <v>7</v>
      </c>
      <c r="G3639" s="22">
        <f t="shared" si="133"/>
        <v>2023</v>
      </c>
      <c r="H3639" s="22">
        <f>COUNTIF(B:B,B3639)</f>
        <v>5</v>
      </c>
      <c r="I3639" t="str">
        <f>VLOOKUP(B3639,'controle 2022'!A:D,4,0)</f>
        <v>In dienst</v>
      </c>
    </row>
    <row r="3640" spans="1:9" ht="45">
      <c r="A3640" s="45" t="s">
        <v>3823</v>
      </c>
      <c r="B3640" s="27">
        <v>37542</v>
      </c>
      <c r="C3640" s="27" t="s">
        <v>3824</v>
      </c>
      <c r="D3640" s="81">
        <v>44950</v>
      </c>
      <c r="E3640" s="38" t="s">
        <v>3825</v>
      </c>
      <c r="F3640" s="38">
        <f t="shared" si="132"/>
        <v>1</v>
      </c>
      <c r="G3640" s="22">
        <f t="shared" si="133"/>
        <v>2023</v>
      </c>
      <c r="H3640" s="22">
        <f>COUNTIF(B:B,B3640)</f>
        <v>1</v>
      </c>
      <c r="I3640" t="str">
        <f>VLOOKUP(B3640,'controle 2022'!A:D,4,0)</f>
        <v>In dienst</v>
      </c>
    </row>
    <row r="3641" spans="1:9">
      <c r="A3641" s="45" t="s">
        <v>2586</v>
      </c>
      <c r="B3641" s="27">
        <v>37564</v>
      </c>
      <c r="C3641" s="27" t="s">
        <v>3826</v>
      </c>
      <c r="D3641" s="81">
        <v>45048</v>
      </c>
      <c r="E3641" s="38" t="s">
        <v>3815</v>
      </c>
      <c r="F3641" s="38">
        <f t="shared" si="132"/>
        <v>5</v>
      </c>
      <c r="G3641" s="22">
        <f t="shared" si="133"/>
        <v>2023</v>
      </c>
      <c r="H3641" s="22">
        <f>COUNTIF(B:B,B3641)</f>
        <v>1</v>
      </c>
      <c r="I3641" t="str">
        <f>VLOOKUP(B3641,'controle 2022'!A:D,4,0)</f>
        <v>In dienst</v>
      </c>
    </row>
    <row r="3642" spans="1:9">
      <c r="A3642" s="45" t="s">
        <v>2586</v>
      </c>
      <c r="B3642" s="27">
        <v>37600</v>
      </c>
      <c r="C3642" s="27" t="s">
        <v>3827</v>
      </c>
      <c r="D3642" s="81">
        <v>44816</v>
      </c>
      <c r="E3642" s="38" t="s">
        <v>3828</v>
      </c>
      <c r="F3642" s="38">
        <f t="shared" si="132"/>
        <v>9</v>
      </c>
      <c r="G3642" s="22">
        <f t="shared" si="133"/>
        <v>2022</v>
      </c>
      <c r="H3642" s="22">
        <f>COUNTIF(B:B,B3642)</f>
        <v>11</v>
      </c>
      <c r="I3642" t="str">
        <f>VLOOKUP(B3642,'controle 2022'!A:D,4,0)</f>
        <v>In dienst</v>
      </c>
    </row>
    <row r="3643" spans="1:9" ht="30">
      <c r="A3643" s="45" t="s">
        <v>25</v>
      </c>
      <c r="B3643" s="27">
        <v>37600</v>
      </c>
      <c r="C3643" s="27" t="s">
        <v>3827</v>
      </c>
      <c r="D3643" s="81">
        <v>44959</v>
      </c>
      <c r="E3643" s="38" t="s">
        <v>3829</v>
      </c>
      <c r="F3643" s="38">
        <f t="shared" si="132"/>
        <v>2</v>
      </c>
      <c r="G3643" s="22">
        <f t="shared" si="133"/>
        <v>2023</v>
      </c>
      <c r="H3643" s="22">
        <f>COUNTIF(B:B,B3643)</f>
        <v>11</v>
      </c>
      <c r="I3643" t="str">
        <f>VLOOKUP(B3643,'controle 2022'!A:D,4,0)</f>
        <v>In dienst</v>
      </c>
    </row>
    <row r="3644" spans="1:9" ht="30">
      <c r="A3644" s="45" t="s">
        <v>25</v>
      </c>
      <c r="B3644" s="27">
        <v>37600</v>
      </c>
      <c r="C3644" s="27" t="s">
        <v>3827</v>
      </c>
      <c r="D3644" s="81">
        <v>45145</v>
      </c>
      <c r="E3644" s="38" t="s">
        <v>3830</v>
      </c>
      <c r="F3644" s="38">
        <f t="shared" si="132"/>
        <v>8</v>
      </c>
      <c r="G3644" s="22">
        <f t="shared" si="133"/>
        <v>2023</v>
      </c>
      <c r="H3644" s="22">
        <f>COUNTIF(B:B,B3644)</f>
        <v>11</v>
      </c>
      <c r="I3644" t="str">
        <f>VLOOKUP(B3644,'controle 2022'!A:D,4,0)</f>
        <v>In dienst</v>
      </c>
    </row>
    <row r="3645" spans="1:9">
      <c r="A3645" s="45" t="s">
        <v>25</v>
      </c>
      <c r="B3645" s="27">
        <v>37600</v>
      </c>
      <c r="C3645" s="27" t="s">
        <v>3827</v>
      </c>
      <c r="D3645" s="81">
        <v>45307</v>
      </c>
      <c r="E3645" s="38" t="s">
        <v>3831</v>
      </c>
      <c r="F3645" s="38">
        <f t="shared" si="132"/>
        <v>1</v>
      </c>
      <c r="G3645" s="22">
        <f t="shared" si="133"/>
        <v>2024</v>
      </c>
      <c r="H3645" s="22">
        <f>COUNTIF(B:B,B3645)</f>
        <v>11</v>
      </c>
      <c r="I3645" t="str">
        <f>VLOOKUP(B3645,'controle 2022'!A:D,4,0)</f>
        <v>In dienst</v>
      </c>
    </row>
    <row r="3646" spans="1:9" ht="30">
      <c r="A3646" s="45" t="s">
        <v>25</v>
      </c>
      <c r="B3646" s="27">
        <v>37600</v>
      </c>
      <c r="C3646" s="27" t="s">
        <v>3827</v>
      </c>
      <c r="D3646" s="81">
        <v>45336</v>
      </c>
      <c r="E3646" s="38" t="s">
        <v>3832</v>
      </c>
      <c r="F3646" s="38">
        <f t="shared" si="132"/>
        <v>2</v>
      </c>
      <c r="G3646" s="22">
        <f t="shared" si="133"/>
        <v>2024</v>
      </c>
      <c r="H3646" s="22">
        <f>COUNTIF(B:B,B3646)</f>
        <v>11</v>
      </c>
      <c r="I3646" t="str">
        <f>VLOOKUP(B3646,'controle 2022'!A:D,4,0)</f>
        <v>In dienst</v>
      </c>
    </row>
    <row r="3647" spans="1:9" ht="45">
      <c r="A3647" s="45" t="s">
        <v>29</v>
      </c>
      <c r="B3647" s="27">
        <v>37600</v>
      </c>
      <c r="C3647" s="27" t="s">
        <v>3827</v>
      </c>
      <c r="D3647" s="81">
        <v>45392</v>
      </c>
      <c r="E3647" s="38" t="s">
        <v>3833</v>
      </c>
      <c r="F3647" s="38">
        <f t="shared" si="132"/>
        <v>4</v>
      </c>
      <c r="G3647" s="22">
        <f t="shared" si="133"/>
        <v>2024</v>
      </c>
      <c r="H3647" s="22">
        <f>COUNTIF(B:B,B3647)</f>
        <v>11</v>
      </c>
      <c r="I3647" t="str">
        <f>VLOOKUP(B3647,'controle 2022'!A:D,4,0)</f>
        <v>In dienst</v>
      </c>
    </row>
    <row r="3648" spans="1:9" ht="45">
      <c r="A3648" s="45" t="s">
        <v>29</v>
      </c>
      <c r="B3648" s="27">
        <v>37600</v>
      </c>
      <c r="C3648" s="27" t="s">
        <v>3827</v>
      </c>
      <c r="D3648" s="81">
        <v>45408</v>
      </c>
      <c r="E3648" s="38" t="s">
        <v>3834</v>
      </c>
      <c r="F3648" s="38">
        <f t="shared" si="132"/>
        <v>4</v>
      </c>
      <c r="G3648" s="22">
        <f t="shared" si="133"/>
        <v>2024</v>
      </c>
      <c r="H3648" s="22">
        <f>COUNTIF(B:B,B3648)</f>
        <v>11</v>
      </c>
      <c r="I3648" t="str">
        <f>VLOOKUP(B3648,'controle 2022'!A:D,4,0)</f>
        <v>In dienst</v>
      </c>
    </row>
    <row r="3649" spans="1:9" ht="30">
      <c r="A3649" s="45" t="s">
        <v>29</v>
      </c>
      <c r="B3649" s="27">
        <v>37600</v>
      </c>
      <c r="C3649" s="27" t="s">
        <v>3827</v>
      </c>
      <c r="D3649" s="81">
        <v>45446</v>
      </c>
      <c r="E3649" s="38" t="s">
        <v>3835</v>
      </c>
      <c r="F3649" s="38">
        <f t="shared" si="132"/>
        <v>6</v>
      </c>
      <c r="G3649" s="22">
        <f t="shared" si="133"/>
        <v>2024</v>
      </c>
      <c r="H3649" s="22">
        <f>COUNTIF(B:B,B3649)</f>
        <v>11</v>
      </c>
      <c r="I3649" t="str">
        <f>VLOOKUP(B3649,'controle 2022'!A:D,4,0)</f>
        <v>In dienst</v>
      </c>
    </row>
    <row r="3650" spans="1:9" ht="45">
      <c r="A3650" s="45" t="s">
        <v>29</v>
      </c>
      <c r="B3650" s="27">
        <v>37600</v>
      </c>
      <c r="C3650" s="27" t="s">
        <v>3827</v>
      </c>
      <c r="D3650" s="81">
        <v>45513</v>
      </c>
      <c r="E3650" s="38" t="s">
        <v>3836</v>
      </c>
      <c r="F3650" s="38">
        <f t="shared" si="132"/>
        <v>8</v>
      </c>
      <c r="G3650" s="22">
        <f t="shared" si="133"/>
        <v>2024</v>
      </c>
      <c r="H3650" s="22">
        <f>COUNTIF(B:B,B3650)</f>
        <v>11</v>
      </c>
      <c r="I3650" t="str">
        <f>VLOOKUP(B3650,'controle 2022'!A:D,4,0)</f>
        <v>In dienst</v>
      </c>
    </row>
    <row r="3651" spans="1:9" ht="30">
      <c r="A3651" s="45" t="s">
        <v>29</v>
      </c>
      <c r="B3651" s="27">
        <v>37600</v>
      </c>
      <c r="C3651" s="27" t="s">
        <v>3827</v>
      </c>
      <c r="D3651" s="81">
        <v>45551</v>
      </c>
      <c r="E3651" s="41" t="s">
        <v>3837</v>
      </c>
      <c r="F3651" s="38">
        <f t="shared" si="132"/>
        <v>9</v>
      </c>
      <c r="G3651" s="22">
        <f t="shared" si="133"/>
        <v>2024</v>
      </c>
      <c r="H3651" s="22">
        <f>COUNTIF(B:B,B3651)</f>
        <v>11</v>
      </c>
      <c r="I3651" t="str">
        <f>VLOOKUP(B3651,'controle 2022'!A:D,4,0)</f>
        <v>In dienst</v>
      </c>
    </row>
    <row r="3652" spans="1:9" ht="75">
      <c r="A3652" s="45" t="s">
        <v>29</v>
      </c>
      <c r="B3652" s="27">
        <v>37600</v>
      </c>
      <c r="C3652" s="27" t="s">
        <v>3827</v>
      </c>
      <c r="D3652" s="81">
        <v>45848</v>
      </c>
      <c r="E3652" s="41" t="s">
        <v>3838</v>
      </c>
      <c r="F3652" s="38">
        <f t="shared" si="132"/>
        <v>7</v>
      </c>
      <c r="G3652" s="22">
        <f t="shared" si="133"/>
        <v>2025</v>
      </c>
      <c r="H3652" s="22">
        <f>COUNTIF(B:B,B3652)</f>
        <v>11</v>
      </c>
      <c r="I3652" t="str">
        <f>VLOOKUP(B3652,'controle 2022'!A:D,4,0)</f>
        <v>In dienst</v>
      </c>
    </row>
    <row r="3653" spans="1:9">
      <c r="A3653" s="45" t="s">
        <v>25</v>
      </c>
      <c r="B3653" s="27">
        <v>37617</v>
      </c>
      <c r="C3653" s="27" t="s">
        <v>3839</v>
      </c>
      <c r="D3653" s="81">
        <v>44797</v>
      </c>
      <c r="E3653" s="38" t="s">
        <v>3840</v>
      </c>
      <c r="F3653" s="38">
        <f t="shared" si="132"/>
        <v>8</v>
      </c>
      <c r="G3653" s="22">
        <f t="shared" si="133"/>
        <v>2022</v>
      </c>
      <c r="H3653" s="22">
        <f>COUNTIF(B:B,B3653)</f>
        <v>2</v>
      </c>
      <c r="I3653" t="str">
        <f>VLOOKUP(B3653,'controle 2022'!A:D,4,0)</f>
        <v>In dienst</v>
      </c>
    </row>
    <row r="3654" spans="1:9" ht="60">
      <c r="A3654" s="45" t="s">
        <v>128</v>
      </c>
      <c r="B3654" s="27">
        <v>37617</v>
      </c>
      <c r="C3654" s="27" t="s">
        <v>3839</v>
      </c>
      <c r="D3654" s="81">
        <v>44910</v>
      </c>
      <c r="E3654" s="38" t="s">
        <v>3841</v>
      </c>
      <c r="F3654" s="38">
        <f t="shared" si="132"/>
        <v>12</v>
      </c>
      <c r="G3654" s="22">
        <f t="shared" si="133"/>
        <v>2022</v>
      </c>
      <c r="H3654" s="22">
        <f>COUNTIF(B:B,B3654)</f>
        <v>2</v>
      </c>
      <c r="I3654" t="str">
        <f>VLOOKUP(B3654,'controle 2022'!A:D,4,0)</f>
        <v>In dienst</v>
      </c>
    </row>
    <row r="3655" spans="1:9" ht="150">
      <c r="A3655" s="45" t="s">
        <v>2586</v>
      </c>
      <c r="B3655" s="27">
        <v>37662</v>
      </c>
      <c r="C3655" s="27" t="s">
        <v>3842</v>
      </c>
      <c r="D3655" s="81">
        <v>45016</v>
      </c>
      <c r="E3655" s="38" t="s">
        <v>3843</v>
      </c>
      <c r="F3655" s="38">
        <f t="shared" si="132"/>
        <v>3</v>
      </c>
      <c r="G3655" s="22">
        <f t="shared" si="133"/>
        <v>2023</v>
      </c>
      <c r="H3655" s="22">
        <f>COUNTIF(B:B,B3655)</f>
        <v>4</v>
      </c>
      <c r="I3655" t="str">
        <f>VLOOKUP(B3655,'controle 2022'!A:D,4,0)</f>
        <v>In dienst</v>
      </c>
    </row>
    <row r="3656" spans="1:9" ht="90">
      <c r="A3656" s="45" t="s">
        <v>3844</v>
      </c>
      <c r="B3656" s="27">
        <v>37662</v>
      </c>
      <c r="C3656" s="27" t="s">
        <v>3842</v>
      </c>
      <c r="D3656" s="81">
        <v>45222</v>
      </c>
      <c r="E3656" s="38" t="s">
        <v>3845</v>
      </c>
      <c r="F3656" s="38">
        <f t="shared" si="132"/>
        <v>10</v>
      </c>
      <c r="G3656" s="22">
        <f t="shared" si="133"/>
        <v>2023</v>
      </c>
      <c r="H3656" s="22">
        <f>COUNTIF(B:B,B3656)</f>
        <v>4</v>
      </c>
      <c r="I3656" t="str">
        <f>VLOOKUP(B3656,'controle 2022'!A:D,4,0)</f>
        <v>In dienst</v>
      </c>
    </row>
    <row r="3657" spans="1:9" ht="150">
      <c r="A3657" s="45" t="s">
        <v>27</v>
      </c>
      <c r="B3657" s="27">
        <v>37662</v>
      </c>
      <c r="C3657" s="27" t="s">
        <v>3842</v>
      </c>
      <c r="D3657" s="81">
        <v>45576</v>
      </c>
      <c r="E3657" s="38" t="s">
        <v>3846</v>
      </c>
      <c r="F3657" s="38">
        <f t="shared" si="132"/>
        <v>10</v>
      </c>
      <c r="G3657" s="22">
        <f t="shared" si="133"/>
        <v>2024</v>
      </c>
      <c r="H3657" s="22">
        <f>COUNTIF(B:B,B3657)</f>
        <v>4</v>
      </c>
      <c r="I3657" t="str">
        <f>VLOOKUP(B3657,'controle 2022'!A:D,4,0)</f>
        <v>In dienst</v>
      </c>
    </row>
    <row r="3658" spans="1:9" ht="180">
      <c r="A3658" s="45" t="s">
        <v>3847</v>
      </c>
      <c r="B3658" s="27">
        <v>37662</v>
      </c>
      <c r="C3658" s="27" t="s">
        <v>3842</v>
      </c>
      <c r="D3658" s="81">
        <v>45790</v>
      </c>
      <c r="E3658" s="38" t="s">
        <v>3848</v>
      </c>
      <c r="F3658" s="38">
        <f t="shared" ref="F3658:F3674" si="134">MONTH(D3658)</f>
        <v>5</v>
      </c>
      <c r="G3658" s="22">
        <f t="shared" ref="G3658:G3674" si="135">YEAR(D3658)</f>
        <v>2025</v>
      </c>
      <c r="H3658" s="22">
        <f>COUNTIF(B:B,B3658)</f>
        <v>4</v>
      </c>
      <c r="I3658" t="str">
        <f>VLOOKUP(B3658,'controle 2022'!A:D,4,0)</f>
        <v>In dienst</v>
      </c>
    </row>
    <row r="3659" spans="1:9" ht="195">
      <c r="A3659" s="45" t="s">
        <v>27</v>
      </c>
      <c r="B3659" s="27">
        <v>37663</v>
      </c>
      <c r="C3659" s="27" t="s">
        <v>3849</v>
      </c>
      <c r="D3659" s="81">
        <v>44760</v>
      </c>
      <c r="E3659" s="38" t="s">
        <v>3850</v>
      </c>
      <c r="F3659" s="38">
        <f t="shared" si="134"/>
        <v>7</v>
      </c>
      <c r="G3659" s="22">
        <f t="shared" si="135"/>
        <v>2022</v>
      </c>
      <c r="H3659" s="22">
        <f>COUNTIF(B:B,B3659)</f>
        <v>2</v>
      </c>
      <c r="I3659" t="str">
        <f>VLOOKUP(B3659,'controle 2022'!A:D,4,0)</f>
        <v>In dienst</v>
      </c>
    </row>
    <row r="3660" spans="1:9" ht="75">
      <c r="A3660" s="45" t="s">
        <v>29</v>
      </c>
      <c r="B3660" s="27">
        <v>37663</v>
      </c>
      <c r="C3660" s="27" t="s">
        <v>3849</v>
      </c>
      <c r="D3660" s="81">
        <v>45015</v>
      </c>
      <c r="E3660" s="38" t="s">
        <v>3851</v>
      </c>
      <c r="F3660" s="38">
        <f t="shared" si="134"/>
        <v>3</v>
      </c>
      <c r="G3660" s="22">
        <f t="shared" si="135"/>
        <v>2023</v>
      </c>
      <c r="H3660" s="22">
        <f>COUNTIF(B:B,B3660)</f>
        <v>2</v>
      </c>
      <c r="I3660" t="str">
        <f>VLOOKUP(B3660,'controle 2022'!A:D,4,0)</f>
        <v>In dienst</v>
      </c>
    </row>
    <row r="3661" spans="1:9" ht="60">
      <c r="A3661" s="45" t="s">
        <v>3320</v>
      </c>
      <c r="B3661" s="27">
        <v>37744</v>
      </c>
      <c r="C3661" s="27" t="s">
        <v>3852</v>
      </c>
      <c r="D3661" s="81">
        <v>44957</v>
      </c>
      <c r="E3661" s="38" t="s">
        <v>3853</v>
      </c>
      <c r="F3661" s="38">
        <f t="shared" si="134"/>
        <v>1</v>
      </c>
      <c r="G3661" s="22">
        <f t="shared" si="135"/>
        <v>2023</v>
      </c>
      <c r="H3661" s="22">
        <f>COUNTIF(B:B,B3661)</f>
        <v>1</v>
      </c>
      <c r="I3661" t="str">
        <f>VLOOKUP(B3661,'controle 2022'!A:D,4,0)</f>
        <v>In dienst</v>
      </c>
    </row>
    <row r="3662" spans="1:9">
      <c r="A3662" s="45" t="s">
        <v>2572</v>
      </c>
      <c r="B3662" s="27">
        <v>37808</v>
      </c>
      <c r="C3662" s="27" t="s">
        <v>3854</v>
      </c>
      <c r="D3662" s="81">
        <v>44967</v>
      </c>
      <c r="E3662" s="38" t="s">
        <v>3855</v>
      </c>
      <c r="F3662" s="38">
        <f t="shared" si="134"/>
        <v>2</v>
      </c>
      <c r="G3662" s="22">
        <f t="shared" si="135"/>
        <v>2023</v>
      </c>
      <c r="H3662" s="22">
        <f>COUNTIF(B:B,B3662)</f>
        <v>1</v>
      </c>
      <c r="I3662" t="e">
        <f>VLOOKUP(B3662,'controle 2022'!A:D,4,0)</f>
        <v>#N/A</v>
      </c>
    </row>
    <row r="3663" spans="1:9">
      <c r="A3663" s="45" t="s">
        <v>2572</v>
      </c>
      <c r="B3663" s="27">
        <v>37837</v>
      </c>
      <c r="C3663" s="27" t="s">
        <v>3856</v>
      </c>
      <c r="D3663" s="81">
        <v>44880</v>
      </c>
      <c r="E3663" s="38" t="s">
        <v>3857</v>
      </c>
      <c r="F3663" s="38">
        <f t="shared" si="134"/>
        <v>11</v>
      </c>
      <c r="G3663" s="22">
        <f t="shared" si="135"/>
        <v>2022</v>
      </c>
      <c r="H3663" s="22">
        <f>COUNTIF(B:B,B3663)</f>
        <v>1</v>
      </c>
      <c r="I3663" t="str">
        <f>VLOOKUP(B3663,'controle 2022'!A:D,4,0)</f>
        <v>In dienst</v>
      </c>
    </row>
    <row r="3664" spans="1:9">
      <c r="A3664" s="45" t="s">
        <v>2744</v>
      </c>
      <c r="B3664" s="27">
        <v>37907</v>
      </c>
      <c r="C3664" s="27" t="s">
        <v>3858</v>
      </c>
      <c r="D3664" s="81">
        <v>45697</v>
      </c>
      <c r="E3664" s="38" t="s">
        <v>3859</v>
      </c>
      <c r="F3664" s="38">
        <f t="shared" si="134"/>
        <v>2</v>
      </c>
      <c r="G3664" s="22">
        <f t="shared" si="135"/>
        <v>2025</v>
      </c>
      <c r="H3664" s="22">
        <f>COUNTIF(B:B,B3664)</f>
        <v>2</v>
      </c>
      <c r="I3664" t="e">
        <f>VLOOKUP(B3664,'controle 2022'!A:D,4,0)</f>
        <v>#N/A</v>
      </c>
    </row>
    <row r="3665" spans="1:9">
      <c r="A3665" s="45" t="s">
        <v>128</v>
      </c>
      <c r="B3665" s="27">
        <v>37921</v>
      </c>
      <c r="C3665" s="27" t="s">
        <v>3860</v>
      </c>
      <c r="D3665" s="81">
        <v>44959</v>
      </c>
      <c r="E3665" s="38" t="s">
        <v>3855</v>
      </c>
      <c r="F3665" s="38">
        <f t="shared" si="134"/>
        <v>2</v>
      </c>
      <c r="G3665" s="22">
        <f t="shared" si="135"/>
        <v>2023</v>
      </c>
      <c r="H3665" s="22">
        <f>COUNTIF(B:B,B3665)</f>
        <v>3</v>
      </c>
      <c r="I3665" t="e">
        <f>VLOOKUP(B3665,'controle 2022'!A:D,4,0)</f>
        <v>#N/A</v>
      </c>
    </row>
    <row r="3666" spans="1:9" ht="30">
      <c r="A3666" s="45" t="s">
        <v>593</v>
      </c>
      <c r="B3666" s="27">
        <v>37921</v>
      </c>
      <c r="C3666" s="27" t="s">
        <v>3860</v>
      </c>
      <c r="D3666" s="81">
        <v>45348</v>
      </c>
      <c r="E3666" s="38" t="s">
        <v>3861</v>
      </c>
      <c r="F3666" s="38">
        <f t="shared" si="134"/>
        <v>2</v>
      </c>
      <c r="G3666" s="22">
        <f t="shared" si="135"/>
        <v>2024</v>
      </c>
      <c r="H3666" s="22">
        <f>COUNTIF(B:B,B3666)</f>
        <v>3</v>
      </c>
      <c r="I3666" t="e">
        <f>VLOOKUP(B3666,'controle 2022'!A:D,4,0)</f>
        <v>#N/A</v>
      </c>
    </row>
    <row r="3667" spans="1:9">
      <c r="A3667" s="45" t="s">
        <v>128</v>
      </c>
      <c r="B3667" s="27">
        <v>37921</v>
      </c>
      <c r="C3667" s="27" t="s">
        <v>3860</v>
      </c>
      <c r="D3667" s="81">
        <v>45386</v>
      </c>
      <c r="E3667" s="38" t="s">
        <v>3262</v>
      </c>
      <c r="F3667" s="38">
        <f t="shared" si="134"/>
        <v>4</v>
      </c>
      <c r="G3667" s="22">
        <f t="shared" si="135"/>
        <v>2024</v>
      </c>
      <c r="H3667" s="22">
        <f>COUNTIF(B:B,B3667)</f>
        <v>3</v>
      </c>
      <c r="I3667" t="e">
        <f>VLOOKUP(B3667,'controle 2022'!A:D,4,0)</f>
        <v>#N/A</v>
      </c>
    </row>
    <row r="3668" spans="1:9">
      <c r="A3668" s="45" t="s">
        <v>2572</v>
      </c>
      <c r="B3668" s="27">
        <v>37950</v>
      </c>
      <c r="C3668" s="27" t="s">
        <v>3862</v>
      </c>
      <c r="D3668" s="81">
        <v>44972</v>
      </c>
      <c r="E3668" s="38" t="s">
        <v>3855</v>
      </c>
      <c r="F3668" s="38">
        <f t="shared" si="134"/>
        <v>2</v>
      </c>
      <c r="G3668" s="22">
        <f t="shared" si="135"/>
        <v>2023</v>
      </c>
      <c r="H3668" s="22">
        <f>COUNTIF(B:B,B3668)</f>
        <v>1</v>
      </c>
      <c r="I3668" t="e">
        <f>VLOOKUP(B3668,'controle 2022'!A:D,4,0)</f>
        <v>#N/A</v>
      </c>
    </row>
    <row r="3669" spans="1:9" ht="30">
      <c r="A3669" s="45" t="s">
        <v>2572</v>
      </c>
      <c r="B3669" s="27">
        <v>37951</v>
      </c>
      <c r="C3669" s="27" t="s">
        <v>3863</v>
      </c>
      <c r="D3669" s="81">
        <v>45001</v>
      </c>
      <c r="E3669" s="38" t="s">
        <v>3864</v>
      </c>
      <c r="F3669" s="38">
        <f t="shared" si="134"/>
        <v>3</v>
      </c>
      <c r="G3669" s="22">
        <f t="shared" si="135"/>
        <v>2023</v>
      </c>
      <c r="H3669" s="22">
        <f>COUNTIF(B:B,B3669)</f>
        <v>2</v>
      </c>
      <c r="I3669" t="e">
        <f>VLOOKUP(B3669,'controle 2022'!A:D,4,0)</f>
        <v>#N/A</v>
      </c>
    </row>
    <row r="3670" spans="1:9" ht="60">
      <c r="A3670" s="45" t="s">
        <v>2572</v>
      </c>
      <c r="B3670" s="27">
        <v>37951</v>
      </c>
      <c r="C3670" s="27" t="s">
        <v>3863</v>
      </c>
      <c r="D3670" s="81">
        <v>45882</v>
      </c>
      <c r="E3670" s="38" t="s">
        <v>3865</v>
      </c>
      <c r="F3670" s="38">
        <f t="shared" si="134"/>
        <v>8</v>
      </c>
      <c r="G3670" s="22">
        <f t="shared" si="135"/>
        <v>2025</v>
      </c>
      <c r="H3670" s="22">
        <f>COUNTIF(B:B,B3670)</f>
        <v>2</v>
      </c>
      <c r="I3670" t="e">
        <f>VLOOKUP(B3670,'controle 2022'!A:D,4,0)</f>
        <v>#N/A</v>
      </c>
    </row>
    <row r="3671" spans="1:9" ht="45">
      <c r="A3671" s="45" t="s">
        <v>2572</v>
      </c>
      <c r="B3671" s="27">
        <v>38013</v>
      </c>
      <c r="C3671" s="27" t="s">
        <v>3866</v>
      </c>
      <c r="D3671" s="81">
        <v>45008</v>
      </c>
      <c r="E3671" s="38" t="s">
        <v>3867</v>
      </c>
      <c r="F3671" s="38">
        <f t="shared" si="134"/>
        <v>3</v>
      </c>
      <c r="G3671" s="22">
        <f t="shared" si="135"/>
        <v>2023</v>
      </c>
      <c r="H3671" s="22">
        <f>COUNTIF(B:B,B3671)</f>
        <v>3</v>
      </c>
      <c r="I3671" t="e">
        <f>VLOOKUP(B3671,'controle 2022'!A:D,4,0)</f>
        <v>#N/A</v>
      </c>
    </row>
    <row r="3672" spans="1:9" ht="120">
      <c r="A3672" s="45" t="s">
        <v>593</v>
      </c>
      <c r="B3672" s="27">
        <v>38013</v>
      </c>
      <c r="C3672" s="27" t="s">
        <v>3866</v>
      </c>
      <c r="D3672" s="81">
        <v>45471</v>
      </c>
      <c r="E3672" s="38" t="s">
        <v>3868</v>
      </c>
      <c r="F3672" s="38">
        <f t="shared" si="134"/>
        <v>6</v>
      </c>
      <c r="G3672" s="22">
        <f t="shared" si="135"/>
        <v>2024</v>
      </c>
      <c r="H3672" s="22">
        <f>COUNTIF(B:B,B3672)</f>
        <v>3</v>
      </c>
      <c r="I3672" t="e">
        <f>VLOOKUP(B3672,'controle 2022'!A:D,4,0)</f>
        <v>#N/A</v>
      </c>
    </row>
    <row r="3673" spans="1:9" ht="75">
      <c r="A3673" s="45" t="s">
        <v>810</v>
      </c>
      <c r="B3673" s="27">
        <v>38013</v>
      </c>
      <c r="C3673" s="27" t="s">
        <v>3866</v>
      </c>
      <c r="D3673" s="81">
        <v>45530</v>
      </c>
      <c r="E3673" s="38" t="s">
        <v>3869</v>
      </c>
      <c r="F3673" s="38">
        <f t="shared" si="134"/>
        <v>8</v>
      </c>
      <c r="G3673" s="22">
        <f t="shared" si="135"/>
        <v>2024</v>
      </c>
      <c r="H3673" s="22">
        <f>COUNTIF(B:B,B3673)</f>
        <v>3</v>
      </c>
      <c r="I3673" t="e">
        <f>VLOOKUP(B3673,'controle 2022'!A:D,4,0)</f>
        <v>#N/A</v>
      </c>
    </row>
    <row r="3674" spans="1:9" ht="90">
      <c r="A3674" s="45" t="s">
        <v>2572</v>
      </c>
      <c r="B3674" s="27">
        <v>38035</v>
      </c>
      <c r="C3674" s="27" t="s">
        <v>3870</v>
      </c>
      <c r="D3674" s="81">
        <v>45021</v>
      </c>
      <c r="E3674" s="38" t="s">
        <v>3871</v>
      </c>
      <c r="F3674" s="38">
        <f t="shared" si="134"/>
        <v>4</v>
      </c>
      <c r="G3674" s="22">
        <f t="shared" si="135"/>
        <v>2023</v>
      </c>
      <c r="H3674" s="22">
        <f>COUNTIF(B:B,B3674)</f>
        <v>1</v>
      </c>
      <c r="I3674" t="e">
        <f>VLOOKUP(B3674,'controle 2022'!A:D,4,0)</f>
        <v>#N/A</v>
      </c>
    </row>
    <row r="3675" spans="1:9">
      <c r="A3675" s="45" t="s">
        <v>1100</v>
      </c>
      <c r="B3675" s="27">
        <v>38047</v>
      </c>
      <c r="C3675" s="27" t="s">
        <v>3872</v>
      </c>
      <c r="D3675" s="81">
        <v>45915</v>
      </c>
      <c r="E3675" s="38" t="s">
        <v>1928</v>
      </c>
      <c r="I3675" t="e">
        <f>VLOOKUP(B3675,'controle 2022'!A:D,4,0)</f>
        <v>#N/A</v>
      </c>
    </row>
    <row r="3676" spans="1:9">
      <c r="A3676" s="45" t="s">
        <v>2572</v>
      </c>
      <c r="B3676" s="27">
        <v>38346</v>
      </c>
      <c r="C3676" s="27" t="s">
        <v>3873</v>
      </c>
      <c r="D3676" s="81">
        <v>45142</v>
      </c>
      <c r="E3676" s="38" t="s">
        <v>3874</v>
      </c>
      <c r="F3676" s="38">
        <f t="shared" ref="F3676:F3709" si="136">MONTH(D3676)</f>
        <v>8</v>
      </c>
      <c r="G3676" s="22">
        <f t="shared" ref="G3676:G3709" si="137">YEAR(D3676)</f>
        <v>2023</v>
      </c>
      <c r="H3676" s="22">
        <f>COUNTIF(B:B,B3676)</f>
        <v>8</v>
      </c>
      <c r="I3676" t="e">
        <f>VLOOKUP(B3676,'controle 2022'!A:D,4,0)</f>
        <v>#N/A</v>
      </c>
    </row>
    <row r="3677" spans="1:9">
      <c r="A3677" s="45" t="s">
        <v>128</v>
      </c>
      <c r="B3677" s="27">
        <v>38346</v>
      </c>
      <c r="C3677" s="27" t="s">
        <v>3873</v>
      </c>
      <c r="D3677" s="81">
        <v>45362</v>
      </c>
      <c r="E3677" s="38" t="s">
        <v>3783</v>
      </c>
      <c r="F3677" s="38">
        <f t="shared" si="136"/>
        <v>3</v>
      </c>
      <c r="G3677" s="22">
        <f t="shared" si="137"/>
        <v>2024</v>
      </c>
      <c r="H3677" s="22">
        <f>COUNTIF(B:B,B3677)</f>
        <v>8</v>
      </c>
      <c r="I3677" t="e">
        <f>VLOOKUP(B3677,'controle 2022'!A:D,4,0)</f>
        <v>#N/A</v>
      </c>
    </row>
    <row r="3678" spans="1:9">
      <c r="A3678" s="45" t="s">
        <v>128</v>
      </c>
      <c r="B3678" s="27">
        <v>38346</v>
      </c>
      <c r="C3678" s="27" t="s">
        <v>3873</v>
      </c>
      <c r="D3678" s="81">
        <v>45441</v>
      </c>
      <c r="E3678" s="38" t="s">
        <v>3875</v>
      </c>
      <c r="F3678" s="38">
        <f t="shared" si="136"/>
        <v>5</v>
      </c>
      <c r="G3678" s="22">
        <f t="shared" si="137"/>
        <v>2024</v>
      </c>
      <c r="H3678" s="22">
        <f>COUNTIF(B:B,B3678)</f>
        <v>8</v>
      </c>
      <c r="I3678" t="e">
        <f>VLOOKUP(B3678,'controle 2022'!A:D,4,0)</f>
        <v>#N/A</v>
      </c>
    </row>
    <row r="3679" spans="1:9">
      <c r="A3679" s="45" t="s">
        <v>128</v>
      </c>
      <c r="B3679" s="27">
        <v>38346</v>
      </c>
      <c r="C3679" s="27" t="s">
        <v>3873</v>
      </c>
      <c r="D3679" s="81">
        <v>45488</v>
      </c>
      <c r="E3679" s="38" t="s">
        <v>3876</v>
      </c>
      <c r="F3679" s="38">
        <f t="shared" si="136"/>
        <v>7</v>
      </c>
      <c r="G3679" s="22">
        <f t="shared" si="137"/>
        <v>2024</v>
      </c>
      <c r="H3679" s="22">
        <f>COUNTIF(B:B,B3679)</f>
        <v>8</v>
      </c>
      <c r="I3679" t="e">
        <f>VLOOKUP(B3679,'controle 2022'!A:D,4,0)</f>
        <v>#N/A</v>
      </c>
    </row>
    <row r="3680" spans="1:9">
      <c r="A3680" s="45" t="s">
        <v>128</v>
      </c>
      <c r="B3680" s="27">
        <v>38346</v>
      </c>
      <c r="C3680" s="27" t="s">
        <v>3873</v>
      </c>
      <c r="D3680" s="81">
        <v>45495</v>
      </c>
      <c r="E3680" s="38" t="s">
        <v>3876</v>
      </c>
      <c r="F3680" s="38">
        <f t="shared" si="136"/>
        <v>7</v>
      </c>
      <c r="G3680" s="22">
        <f t="shared" si="137"/>
        <v>2024</v>
      </c>
      <c r="H3680" s="22">
        <f>COUNTIF(B:B,B3680)</f>
        <v>8</v>
      </c>
      <c r="I3680" t="e">
        <f>VLOOKUP(B3680,'controle 2022'!A:D,4,0)</f>
        <v>#N/A</v>
      </c>
    </row>
    <row r="3681" spans="1:9">
      <c r="A3681" s="45" t="s">
        <v>128</v>
      </c>
      <c r="B3681" s="27">
        <v>38346</v>
      </c>
      <c r="C3681" s="27" t="s">
        <v>3873</v>
      </c>
      <c r="D3681" s="81">
        <v>45498</v>
      </c>
      <c r="E3681" s="38" t="s">
        <v>3877</v>
      </c>
      <c r="F3681" s="38">
        <f t="shared" si="136"/>
        <v>7</v>
      </c>
      <c r="G3681" s="22">
        <f t="shared" si="137"/>
        <v>2024</v>
      </c>
      <c r="H3681" s="22">
        <f>COUNTIF(B:B,B3681)</f>
        <v>8</v>
      </c>
      <c r="I3681" t="e">
        <f>VLOOKUP(B3681,'controle 2022'!A:D,4,0)</f>
        <v>#N/A</v>
      </c>
    </row>
    <row r="3682" spans="1:9">
      <c r="A3682" s="45" t="s">
        <v>128</v>
      </c>
      <c r="B3682" s="27">
        <v>38346</v>
      </c>
      <c r="C3682" s="27" t="s">
        <v>3873</v>
      </c>
      <c r="D3682" s="81">
        <v>45506</v>
      </c>
      <c r="E3682" s="38" t="s">
        <v>3878</v>
      </c>
      <c r="F3682" s="38">
        <f t="shared" si="136"/>
        <v>8</v>
      </c>
      <c r="G3682" s="22">
        <f t="shared" si="137"/>
        <v>2024</v>
      </c>
      <c r="H3682" s="22">
        <f>COUNTIF(B:B,B3682)</f>
        <v>8</v>
      </c>
      <c r="I3682" t="e">
        <f>VLOOKUP(B3682,'controle 2022'!A:D,4,0)</f>
        <v>#N/A</v>
      </c>
    </row>
    <row r="3683" spans="1:9" ht="30">
      <c r="A3683" s="45" t="s">
        <v>252</v>
      </c>
      <c r="B3683" s="27">
        <v>38346</v>
      </c>
      <c r="C3683" s="27" t="s">
        <v>3873</v>
      </c>
      <c r="D3683" s="81">
        <v>45663</v>
      </c>
      <c r="E3683" s="38" t="s">
        <v>3879</v>
      </c>
      <c r="F3683" s="38">
        <f t="shared" si="136"/>
        <v>1</v>
      </c>
      <c r="G3683" s="22">
        <f t="shared" si="137"/>
        <v>2025</v>
      </c>
      <c r="H3683" s="22">
        <f>COUNTIF(B:B,B3683)</f>
        <v>8</v>
      </c>
      <c r="I3683" t="e">
        <f>VLOOKUP(B3683,'controle 2022'!A:D,4,0)</f>
        <v>#N/A</v>
      </c>
    </row>
    <row r="3684" spans="1:9">
      <c r="A3684" s="45" t="s">
        <v>3698</v>
      </c>
      <c r="B3684" s="27">
        <v>38475</v>
      </c>
      <c r="C3684" s="27" t="s">
        <v>3880</v>
      </c>
      <c r="D3684" s="81">
        <v>45159</v>
      </c>
      <c r="E3684" s="38" t="s">
        <v>3881</v>
      </c>
      <c r="F3684" s="38">
        <f t="shared" si="136"/>
        <v>8</v>
      </c>
      <c r="G3684" s="22">
        <f t="shared" si="137"/>
        <v>2023</v>
      </c>
      <c r="H3684" s="22">
        <f>COUNTIF(B:B,B3684)</f>
        <v>6</v>
      </c>
      <c r="I3684" t="e">
        <f>VLOOKUP(B3684,'controle 2022'!A:D,4,0)</f>
        <v>#N/A</v>
      </c>
    </row>
    <row r="3685" spans="1:9" ht="30">
      <c r="A3685" s="45" t="s">
        <v>2572</v>
      </c>
      <c r="B3685" s="27">
        <v>38475</v>
      </c>
      <c r="C3685" s="27" t="s">
        <v>3880</v>
      </c>
      <c r="D3685" s="81">
        <v>45170</v>
      </c>
      <c r="E3685" s="38" t="s">
        <v>3882</v>
      </c>
      <c r="F3685" s="38">
        <f t="shared" si="136"/>
        <v>9</v>
      </c>
      <c r="G3685" s="22">
        <f t="shared" si="137"/>
        <v>2023</v>
      </c>
      <c r="H3685" s="22">
        <f>COUNTIF(B:B,B3685)</f>
        <v>6</v>
      </c>
      <c r="I3685" t="e">
        <f>VLOOKUP(B3685,'controle 2022'!A:D,4,0)</f>
        <v>#N/A</v>
      </c>
    </row>
    <row r="3686" spans="1:9" ht="30">
      <c r="A3686" s="45" t="s">
        <v>128</v>
      </c>
      <c r="B3686" s="27">
        <v>38475</v>
      </c>
      <c r="C3686" s="27" t="s">
        <v>3880</v>
      </c>
      <c r="D3686" s="81">
        <v>45329</v>
      </c>
      <c r="E3686" s="38" t="s">
        <v>3883</v>
      </c>
      <c r="F3686" s="38">
        <f t="shared" si="136"/>
        <v>2</v>
      </c>
      <c r="G3686" s="22">
        <f t="shared" si="137"/>
        <v>2024</v>
      </c>
      <c r="H3686" s="22">
        <f>COUNTIF(B:B,B3686)</f>
        <v>6</v>
      </c>
      <c r="I3686" t="e">
        <f>VLOOKUP(B3686,'controle 2022'!A:D,4,0)</f>
        <v>#N/A</v>
      </c>
    </row>
    <row r="3687" spans="1:9" ht="45">
      <c r="A3687" s="45" t="s">
        <v>128</v>
      </c>
      <c r="B3687" s="27">
        <v>38475</v>
      </c>
      <c r="C3687" s="27" t="s">
        <v>3880</v>
      </c>
      <c r="D3687" s="81">
        <v>45603</v>
      </c>
      <c r="E3687" s="38" t="s">
        <v>3884</v>
      </c>
      <c r="F3687" s="38">
        <f t="shared" si="136"/>
        <v>11</v>
      </c>
      <c r="G3687" s="22">
        <f t="shared" si="137"/>
        <v>2024</v>
      </c>
      <c r="H3687" s="22">
        <f>COUNTIF(B:B,B3687)</f>
        <v>6</v>
      </c>
      <c r="I3687" t="e">
        <f>VLOOKUP(B3687,'controle 2022'!A:D,4,0)</f>
        <v>#N/A</v>
      </c>
    </row>
    <row r="3688" spans="1:9">
      <c r="A3688" s="45" t="s">
        <v>128</v>
      </c>
      <c r="B3688" s="27">
        <v>38475</v>
      </c>
      <c r="C3688" s="27" t="s">
        <v>3880</v>
      </c>
      <c r="D3688" s="81">
        <v>45621</v>
      </c>
      <c r="E3688" s="38" t="s">
        <v>3885</v>
      </c>
      <c r="F3688" s="38">
        <f t="shared" si="136"/>
        <v>11</v>
      </c>
      <c r="G3688" s="22">
        <f t="shared" si="137"/>
        <v>2024</v>
      </c>
      <c r="H3688" s="22">
        <f>COUNTIF(B:B,B3688)</f>
        <v>6</v>
      </c>
      <c r="I3688" t="e">
        <f>VLOOKUP(B3688,'controle 2022'!A:D,4,0)</f>
        <v>#N/A</v>
      </c>
    </row>
    <row r="3689" spans="1:9" ht="120">
      <c r="A3689" s="45" t="s">
        <v>128</v>
      </c>
      <c r="B3689" s="27">
        <v>38475</v>
      </c>
      <c r="C3689" s="27" t="s">
        <v>3880</v>
      </c>
      <c r="D3689" s="81">
        <v>45751</v>
      </c>
      <c r="E3689" s="38" t="s">
        <v>3886</v>
      </c>
      <c r="F3689" s="38">
        <f t="shared" si="136"/>
        <v>4</v>
      </c>
      <c r="G3689" s="22">
        <f t="shared" si="137"/>
        <v>2025</v>
      </c>
      <c r="H3689" s="22">
        <f>COUNTIF(B:B,B3689)</f>
        <v>6</v>
      </c>
      <c r="I3689" t="e">
        <f>VLOOKUP(B3689,'controle 2022'!A:D,4,0)</f>
        <v>#N/A</v>
      </c>
    </row>
    <row r="3690" spans="1:9">
      <c r="A3690" s="45" t="s">
        <v>2572</v>
      </c>
      <c r="B3690" s="27">
        <v>38480</v>
      </c>
      <c r="C3690" s="27" t="s">
        <v>3887</v>
      </c>
      <c r="D3690" s="81">
        <v>45138</v>
      </c>
      <c r="E3690" s="38" t="s">
        <v>3888</v>
      </c>
      <c r="F3690" s="38">
        <f t="shared" si="136"/>
        <v>7</v>
      </c>
      <c r="G3690" s="22">
        <f t="shared" si="137"/>
        <v>2023</v>
      </c>
      <c r="H3690" s="22">
        <f>COUNTIF(B:B,B3690)</f>
        <v>1</v>
      </c>
      <c r="I3690" t="e">
        <f>VLOOKUP(B3690,'controle 2022'!A:D,4,0)</f>
        <v>#N/A</v>
      </c>
    </row>
    <row r="3691" spans="1:9">
      <c r="A3691" s="45" t="s">
        <v>252</v>
      </c>
      <c r="B3691" s="27">
        <v>38481</v>
      </c>
      <c r="C3691" s="27" t="s">
        <v>3889</v>
      </c>
      <c r="D3691" s="81">
        <v>45587</v>
      </c>
      <c r="E3691" s="38" t="s">
        <v>3890</v>
      </c>
      <c r="F3691" s="38">
        <f t="shared" si="136"/>
        <v>10</v>
      </c>
      <c r="G3691" s="22">
        <f t="shared" si="137"/>
        <v>2024</v>
      </c>
      <c r="H3691" s="22">
        <f>COUNTIF(B:B,B3691)</f>
        <v>1</v>
      </c>
      <c r="I3691" t="e">
        <f>VLOOKUP(B3691,'controle 2022'!A:D,4,0)</f>
        <v>#N/A</v>
      </c>
    </row>
    <row r="3692" spans="1:9">
      <c r="A3692" s="45" t="s">
        <v>2572</v>
      </c>
      <c r="B3692" s="27">
        <v>38529</v>
      </c>
      <c r="C3692" s="27" t="s">
        <v>3891</v>
      </c>
      <c r="D3692" s="81">
        <v>45212</v>
      </c>
      <c r="E3692" s="38" t="s">
        <v>3892</v>
      </c>
      <c r="F3692" s="38">
        <f t="shared" si="136"/>
        <v>10</v>
      </c>
      <c r="G3692" s="22">
        <f t="shared" si="137"/>
        <v>2023</v>
      </c>
      <c r="H3692" s="22">
        <f>COUNTIF(B:B,B3692)</f>
        <v>1</v>
      </c>
      <c r="I3692" t="e">
        <f>VLOOKUP(B3692,'controle 2022'!A:D,4,0)</f>
        <v>#N/A</v>
      </c>
    </row>
    <row r="3693" spans="1:9" ht="30">
      <c r="A3693" s="45" t="s">
        <v>128</v>
      </c>
      <c r="B3693" s="27">
        <v>38550</v>
      </c>
      <c r="C3693" s="27" t="s">
        <v>3893</v>
      </c>
      <c r="D3693" s="81">
        <v>45245</v>
      </c>
      <c r="E3693" s="38" t="s">
        <v>3894</v>
      </c>
      <c r="F3693" s="38">
        <f t="shared" si="136"/>
        <v>11</v>
      </c>
      <c r="G3693" s="22">
        <f t="shared" si="137"/>
        <v>2023</v>
      </c>
      <c r="H3693" s="22">
        <f>COUNTIF(B:B,B3693)</f>
        <v>1</v>
      </c>
      <c r="I3693" t="e">
        <f>VLOOKUP(B3693,'controle 2022'!A:D,4,0)</f>
        <v>#N/A</v>
      </c>
    </row>
    <row r="3694" spans="1:9" ht="120">
      <c r="A3694" s="45" t="s">
        <v>2572</v>
      </c>
      <c r="B3694" s="27">
        <v>38551</v>
      </c>
      <c r="C3694" s="27" t="s">
        <v>3895</v>
      </c>
      <c r="D3694" s="81">
        <v>45139</v>
      </c>
      <c r="E3694" s="38" t="s">
        <v>3896</v>
      </c>
      <c r="F3694" s="38">
        <f t="shared" si="136"/>
        <v>8</v>
      </c>
      <c r="G3694" s="22">
        <f t="shared" si="137"/>
        <v>2023</v>
      </c>
      <c r="H3694" s="22">
        <f>COUNTIF(B:B,B3694)</f>
        <v>4</v>
      </c>
      <c r="I3694" t="e">
        <f>VLOOKUP(B3694,'controle 2022'!A:D,4,0)</f>
        <v>#N/A</v>
      </c>
    </row>
    <row r="3695" spans="1:9" ht="135">
      <c r="A3695" s="45" t="s">
        <v>3897</v>
      </c>
      <c r="B3695" s="27">
        <v>38551</v>
      </c>
      <c r="C3695" s="27" t="s">
        <v>3895</v>
      </c>
      <c r="D3695" s="81">
        <v>45457</v>
      </c>
      <c r="E3695" s="38" t="s">
        <v>3898</v>
      </c>
      <c r="F3695" s="38">
        <f t="shared" si="136"/>
        <v>6</v>
      </c>
      <c r="G3695" s="22">
        <f t="shared" si="137"/>
        <v>2024</v>
      </c>
      <c r="H3695" s="22">
        <f>COUNTIF(B:B,B3695)</f>
        <v>4</v>
      </c>
      <c r="I3695" t="e">
        <f>VLOOKUP(B3695,'controle 2022'!A:D,4,0)</f>
        <v>#N/A</v>
      </c>
    </row>
    <row r="3696" spans="1:9" ht="90">
      <c r="A3696" s="45" t="s">
        <v>3899</v>
      </c>
      <c r="B3696" s="27">
        <v>38551</v>
      </c>
      <c r="C3696" s="27" t="s">
        <v>3895</v>
      </c>
      <c r="D3696" s="81">
        <v>45617</v>
      </c>
      <c r="E3696" s="38" t="s">
        <v>3900</v>
      </c>
      <c r="F3696" s="38">
        <f t="shared" si="136"/>
        <v>11</v>
      </c>
      <c r="G3696" s="22">
        <f t="shared" si="137"/>
        <v>2024</v>
      </c>
      <c r="H3696" s="22">
        <f>COUNTIF(B:B,B3696)</f>
        <v>4</v>
      </c>
      <c r="I3696" t="e">
        <f>VLOOKUP(B3696,'controle 2022'!A:D,4,0)</f>
        <v>#N/A</v>
      </c>
    </row>
    <row r="3697" spans="1:9" ht="165">
      <c r="A3697" s="45" t="s">
        <v>3901</v>
      </c>
      <c r="B3697" s="27">
        <v>38551</v>
      </c>
      <c r="C3697" s="27" t="s">
        <v>3895</v>
      </c>
      <c r="D3697" s="81">
        <v>45755</v>
      </c>
      <c r="E3697" s="38" t="s">
        <v>3902</v>
      </c>
      <c r="F3697" s="38">
        <f t="shared" si="136"/>
        <v>4</v>
      </c>
      <c r="G3697" s="22">
        <f t="shared" si="137"/>
        <v>2025</v>
      </c>
      <c r="H3697" s="22">
        <f>COUNTIF(B:B,B3697)</f>
        <v>4</v>
      </c>
      <c r="I3697" t="e">
        <f>VLOOKUP(B3697,'controle 2022'!A:D,4,0)</f>
        <v>#N/A</v>
      </c>
    </row>
    <row r="3698" spans="1:9">
      <c r="A3698" s="45" t="s">
        <v>2572</v>
      </c>
      <c r="B3698" s="27">
        <v>38555</v>
      </c>
      <c r="C3698" s="27" t="s">
        <v>3903</v>
      </c>
      <c r="D3698" s="81">
        <v>45145</v>
      </c>
      <c r="E3698" s="38" t="s">
        <v>3341</v>
      </c>
      <c r="F3698" s="38">
        <f t="shared" si="136"/>
        <v>8</v>
      </c>
      <c r="G3698" s="22">
        <f t="shared" si="137"/>
        <v>2023</v>
      </c>
      <c r="H3698" s="22">
        <f>COUNTIF(B:B,B3698)</f>
        <v>1</v>
      </c>
      <c r="I3698" t="e">
        <f>VLOOKUP(B3698,'controle 2022'!A:D,4,0)</f>
        <v>#N/A</v>
      </c>
    </row>
    <row r="3699" spans="1:9">
      <c r="A3699" s="45" t="s">
        <v>2572</v>
      </c>
      <c r="B3699" s="27">
        <v>38579</v>
      </c>
      <c r="C3699" s="27" t="s">
        <v>3904</v>
      </c>
      <c r="D3699" s="81">
        <v>45278</v>
      </c>
      <c r="E3699" s="38" t="s">
        <v>3905</v>
      </c>
      <c r="F3699" s="38">
        <f t="shared" si="136"/>
        <v>12</v>
      </c>
      <c r="G3699" s="22">
        <f t="shared" si="137"/>
        <v>2023</v>
      </c>
      <c r="H3699" s="22">
        <f>COUNTIF(B:B,B3699)</f>
        <v>1</v>
      </c>
      <c r="I3699" t="e">
        <f>VLOOKUP(B3699,'controle 2022'!A:D,4,0)</f>
        <v>#N/A</v>
      </c>
    </row>
    <row r="3700" spans="1:9">
      <c r="A3700" s="45" t="s">
        <v>2572</v>
      </c>
      <c r="B3700" s="27">
        <v>38580</v>
      </c>
      <c r="C3700" s="27" t="s">
        <v>3906</v>
      </c>
      <c r="D3700" s="81">
        <v>45327</v>
      </c>
      <c r="E3700" s="38" t="s">
        <v>3907</v>
      </c>
      <c r="F3700" s="38">
        <f t="shared" si="136"/>
        <v>2</v>
      </c>
      <c r="G3700" s="22">
        <f t="shared" si="137"/>
        <v>2024</v>
      </c>
      <c r="H3700" s="22">
        <f>COUNTIF(B:B,B3700)</f>
        <v>6</v>
      </c>
      <c r="I3700" t="e">
        <f>VLOOKUP(B3700,'controle 2022'!A:D,4,0)</f>
        <v>#N/A</v>
      </c>
    </row>
    <row r="3701" spans="1:9" ht="105">
      <c r="A3701" s="45" t="s">
        <v>128</v>
      </c>
      <c r="B3701" s="27">
        <v>38580</v>
      </c>
      <c r="C3701" s="27" t="s">
        <v>3906</v>
      </c>
      <c r="D3701" s="81">
        <v>45482</v>
      </c>
      <c r="E3701" s="38" t="s">
        <v>3908</v>
      </c>
      <c r="F3701" s="38">
        <f t="shared" si="136"/>
        <v>7</v>
      </c>
      <c r="G3701" s="22">
        <f t="shared" si="137"/>
        <v>2024</v>
      </c>
      <c r="H3701" s="22">
        <f>COUNTIF(B:B,B3701)</f>
        <v>6</v>
      </c>
      <c r="I3701" t="e">
        <f>VLOOKUP(B3701,'controle 2022'!A:D,4,0)</f>
        <v>#N/A</v>
      </c>
    </row>
    <row r="3702" spans="1:9">
      <c r="A3702" s="45" t="s">
        <v>128</v>
      </c>
      <c r="B3702" s="27">
        <v>38580</v>
      </c>
      <c r="C3702" s="27" t="s">
        <v>3906</v>
      </c>
      <c r="D3702" s="81">
        <v>45502</v>
      </c>
      <c r="E3702" s="38" t="s">
        <v>3909</v>
      </c>
      <c r="F3702" s="38">
        <f t="shared" si="136"/>
        <v>7</v>
      </c>
      <c r="G3702" s="22">
        <f t="shared" si="137"/>
        <v>2024</v>
      </c>
      <c r="H3702" s="22">
        <f>COUNTIF(B:B,B3702)</f>
        <v>6</v>
      </c>
      <c r="I3702" t="e">
        <f>VLOOKUP(B3702,'controle 2022'!A:D,4,0)</f>
        <v>#N/A</v>
      </c>
    </row>
    <row r="3703" spans="1:9">
      <c r="A3703" s="45" t="s">
        <v>128</v>
      </c>
      <c r="B3703" s="27">
        <v>38580</v>
      </c>
      <c r="C3703" s="27" t="s">
        <v>3906</v>
      </c>
      <c r="D3703" s="81">
        <v>45518</v>
      </c>
      <c r="E3703" s="38" t="s">
        <v>3910</v>
      </c>
      <c r="F3703" s="38">
        <f t="shared" si="136"/>
        <v>8</v>
      </c>
      <c r="G3703" s="22">
        <f t="shared" si="137"/>
        <v>2024</v>
      </c>
      <c r="H3703" s="22">
        <f>COUNTIF(B:B,B3703)</f>
        <v>6</v>
      </c>
      <c r="I3703" t="e">
        <f>VLOOKUP(B3703,'controle 2022'!A:D,4,0)</f>
        <v>#N/A</v>
      </c>
    </row>
    <row r="3704" spans="1:9">
      <c r="A3704" s="45" t="s">
        <v>3670</v>
      </c>
      <c r="B3704" s="27">
        <v>38580</v>
      </c>
      <c r="C3704" s="27" t="s">
        <v>3906</v>
      </c>
      <c r="D3704" s="81">
        <v>45758</v>
      </c>
      <c r="E3704" s="38" t="s">
        <v>3911</v>
      </c>
      <c r="F3704" s="38">
        <f t="shared" si="136"/>
        <v>4</v>
      </c>
      <c r="G3704" s="22">
        <f t="shared" si="137"/>
        <v>2025</v>
      </c>
      <c r="H3704" s="22">
        <f>COUNTIF(B:B,B3704)</f>
        <v>6</v>
      </c>
    </row>
    <row r="3705" spans="1:9">
      <c r="A3705" s="45" t="s">
        <v>3670</v>
      </c>
      <c r="B3705" s="27">
        <v>38580</v>
      </c>
      <c r="C3705" s="27" t="s">
        <v>3906</v>
      </c>
      <c r="D3705" s="81">
        <v>46027</v>
      </c>
      <c r="E3705" s="38" t="s">
        <v>3912</v>
      </c>
      <c r="F3705" s="38">
        <f t="shared" si="136"/>
        <v>1</v>
      </c>
      <c r="G3705" s="22">
        <f t="shared" si="137"/>
        <v>2026</v>
      </c>
      <c r="H3705" s="22">
        <f>COUNTIF(B:B,B3705)</f>
        <v>6</v>
      </c>
    </row>
    <row r="3706" spans="1:9">
      <c r="A3706" s="45" t="s">
        <v>2572</v>
      </c>
      <c r="B3706" s="27">
        <v>38603</v>
      </c>
      <c r="C3706" s="27" t="s">
        <v>3913</v>
      </c>
      <c r="D3706" s="81">
        <v>45007</v>
      </c>
      <c r="E3706" s="38" t="s">
        <v>3914</v>
      </c>
      <c r="F3706" s="38">
        <f t="shared" si="136"/>
        <v>3</v>
      </c>
      <c r="G3706" s="22">
        <f t="shared" si="137"/>
        <v>2023</v>
      </c>
      <c r="H3706" s="22">
        <f>COUNTIF(B:B,B3706)</f>
        <v>2</v>
      </c>
      <c r="I3706" t="e">
        <f>VLOOKUP(B3706,'controle 2022'!A:D,4,0)</f>
        <v>#N/A</v>
      </c>
    </row>
    <row r="3707" spans="1:9" ht="30">
      <c r="A3707" s="45" t="s">
        <v>3915</v>
      </c>
      <c r="B3707" s="27">
        <v>38603</v>
      </c>
      <c r="C3707" s="27" t="s">
        <v>3916</v>
      </c>
      <c r="D3707" s="81">
        <v>45267</v>
      </c>
      <c r="E3707" s="38" t="s">
        <v>3917</v>
      </c>
      <c r="F3707" s="38">
        <f t="shared" si="136"/>
        <v>12</v>
      </c>
      <c r="G3707" s="22">
        <f t="shared" si="137"/>
        <v>2023</v>
      </c>
      <c r="H3707" s="22">
        <f>COUNTIF(B:B,B3707)</f>
        <v>2</v>
      </c>
      <c r="I3707" t="e">
        <f>VLOOKUP(B3707,'controle 2022'!A:D,4,0)</f>
        <v>#N/A</v>
      </c>
    </row>
    <row r="3708" spans="1:9" ht="30">
      <c r="A3708" s="45" t="s">
        <v>2242</v>
      </c>
      <c r="B3708" s="27">
        <v>38633</v>
      </c>
      <c r="C3708" s="27" t="s">
        <v>3916</v>
      </c>
      <c r="D3708" s="81">
        <v>45405</v>
      </c>
      <c r="E3708" s="38" t="s">
        <v>3918</v>
      </c>
      <c r="F3708" s="38">
        <f t="shared" si="136"/>
        <v>4</v>
      </c>
      <c r="G3708" s="22">
        <f t="shared" si="137"/>
        <v>2024</v>
      </c>
      <c r="H3708" s="22">
        <f>COUNTIF(B:B,B3708)</f>
        <v>5</v>
      </c>
      <c r="I3708" t="e">
        <f>VLOOKUP(B3708,'controle 2022'!A:D,4,0)</f>
        <v>#N/A</v>
      </c>
    </row>
    <row r="3709" spans="1:9" ht="90">
      <c r="A3709" s="45" t="s">
        <v>2242</v>
      </c>
      <c r="B3709" s="27">
        <v>38633</v>
      </c>
      <c r="C3709" s="27" t="s">
        <v>3916</v>
      </c>
      <c r="D3709" s="81">
        <v>45478</v>
      </c>
      <c r="E3709" s="38" t="s">
        <v>3919</v>
      </c>
      <c r="F3709" s="38">
        <f t="shared" si="136"/>
        <v>7</v>
      </c>
      <c r="G3709" s="22">
        <f t="shared" si="137"/>
        <v>2024</v>
      </c>
      <c r="H3709" s="22">
        <f>COUNTIF(B:B,B3709)</f>
        <v>5</v>
      </c>
      <c r="I3709" t="e">
        <f>VLOOKUP(B3709,'controle 2022'!A:D,4,0)</f>
        <v>#N/A</v>
      </c>
    </row>
    <row r="3710" spans="1:9">
      <c r="A3710" s="45" t="s">
        <v>11</v>
      </c>
      <c r="B3710" s="27">
        <v>38633</v>
      </c>
      <c r="C3710" s="27" t="s">
        <v>3916</v>
      </c>
      <c r="D3710" s="81">
        <v>45510</v>
      </c>
      <c r="E3710" s="38" t="s">
        <v>3920</v>
      </c>
      <c r="F3710" s="38">
        <f t="shared" ref="F3710:F3741" si="138">MONTH(D3710)</f>
        <v>8</v>
      </c>
      <c r="G3710" s="22">
        <f t="shared" ref="G3710:G3741" si="139">YEAR(D3710)</f>
        <v>2024</v>
      </c>
      <c r="H3710" s="22">
        <f>COUNTIF(B:B,B3710)</f>
        <v>5</v>
      </c>
      <c r="I3710" t="e">
        <f>VLOOKUP(B3710,'controle 2022'!A:D,4,0)</f>
        <v>#N/A</v>
      </c>
    </row>
    <row r="3711" spans="1:9">
      <c r="A3711" s="45" t="s">
        <v>128</v>
      </c>
      <c r="B3711" s="27">
        <v>38633</v>
      </c>
      <c r="C3711" s="27" t="s">
        <v>3916</v>
      </c>
      <c r="D3711" s="81">
        <v>45629</v>
      </c>
      <c r="E3711" s="38" t="s">
        <v>3921</v>
      </c>
      <c r="F3711" s="38">
        <f t="shared" si="138"/>
        <v>12</v>
      </c>
      <c r="G3711" s="22">
        <f t="shared" si="139"/>
        <v>2024</v>
      </c>
      <c r="H3711" s="22">
        <f>COUNTIF(B:B,B3711)</f>
        <v>5</v>
      </c>
      <c r="I3711" t="e">
        <f>VLOOKUP(B3711,'controle 2022'!A:D,4,0)</f>
        <v>#N/A</v>
      </c>
    </row>
    <row r="3712" spans="1:9" ht="45">
      <c r="A3712" s="45" t="s">
        <v>128</v>
      </c>
      <c r="B3712" s="27">
        <v>38633</v>
      </c>
      <c r="C3712" s="27" t="s">
        <v>3916</v>
      </c>
      <c r="D3712" s="81">
        <v>45692</v>
      </c>
      <c r="E3712" s="38" t="s">
        <v>3922</v>
      </c>
      <c r="F3712" s="38">
        <f t="shared" si="138"/>
        <v>2</v>
      </c>
      <c r="G3712" s="22">
        <f t="shared" si="139"/>
        <v>2025</v>
      </c>
      <c r="H3712" s="22">
        <f>COUNTIF(B:B,B3712)</f>
        <v>5</v>
      </c>
      <c r="I3712" t="e">
        <f>VLOOKUP(B3712,'controle 2022'!A:D,4,0)</f>
        <v>#N/A</v>
      </c>
    </row>
    <row r="3713" spans="1:9" ht="75">
      <c r="A3713" s="45" t="s">
        <v>2572</v>
      </c>
      <c r="B3713" s="27">
        <v>38634</v>
      </c>
      <c r="C3713" s="27" t="s">
        <v>3923</v>
      </c>
      <c r="D3713" s="81">
        <v>45216</v>
      </c>
      <c r="E3713" s="38" t="s">
        <v>3924</v>
      </c>
      <c r="F3713" s="38">
        <f t="shared" si="138"/>
        <v>10</v>
      </c>
      <c r="G3713" s="22">
        <f t="shared" si="139"/>
        <v>2023</v>
      </c>
      <c r="H3713" s="22">
        <f>COUNTIF(B:B,B3713)</f>
        <v>3</v>
      </c>
      <c r="I3713" t="e">
        <f>VLOOKUP(B3713,'controle 2022'!A:D,4,0)</f>
        <v>#N/A</v>
      </c>
    </row>
    <row r="3714" spans="1:9" ht="285">
      <c r="A3714" s="45" t="s">
        <v>25</v>
      </c>
      <c r="B3714" s="27">
        <v>38634</v>
      </c>
      <c r="C3714" s="27" t="s">
        <v>3923</v>
      </c>
      <c r="D3714" s="81">
        <v>45401</v>
      </c>
      <c r="E3714" s="38" t="s">
        <v>3925</v>
      </c>
      <c r="F3714" s="38">
        <f t="shared" si="138"/>
        <v>4</v>
      </c>
      <c r="G3714" s="22">
        <f t="shared" si="139"/>
        <v>2024</v>
      </c>
      <c r="H3714" s="22">
        <f>COUNTIF(B:B,B3714)</f>
        <v>3</v>
      </c>
      <c r="I3714" t="e">
        <f>VLOOKUP(B3714,'controle 2022'!A:D,4,0)</f>
        <v>#N/A</v>
      </c>
    </row>
    <row r="3715" spans="1:9" ht="165">
      <c r="A3715" s="45" t="s">
        <v>2744</v>
      </c>
      <c r="B3715" s="27">
        <v>38634</v>
      </c>
      <c r="C3715" s="27" t="s">
        <v>3923</v>
      </c>
      <c r="D3715" s="81">
        <v>45629</v>
      </c>
      <c r="E3715" s="38" t="s">
        <v>3926</v>
      </c>
      <c r="F3715" s="38">
        <f t="shared" si="138"/>
        <v>12</v>
      </c>
      <c r="G3715" s="22">
        <f t="shared" si="139"/>
        <v>2024</v>
      </c>
      <c r="H3715" s="22">
        <f>COUNTIF(B:B,B3715)</f>
        <v>3</v>
      </c>
      <c r="I3715" t="e">
        <f>VLOOKUP(B3715,'controle 2022'!A:D,4,0)</f>
        <v>#N/A</v>
      </c>
    </row>
    <row r="3716" spans="1:9">
      <c r="A3716" s="45" t="s">
        <v>2572</v>
      </c>
      <c r="B3716" s="27">
        <v>38647</v>
      </c>
      <c r="C3716" s="27" t="s">
        <v>3927</v>
      </c>
      <c r="D3716" s="81">
        <v>45014</v>
      </c>
      <c r="E3716" s="38" t="s">
        <v>3914</v>
      </c>
      <c r="F3716" s="38">
        <f t="shared" si="138"/>
        <v>3</v>
      </c>
      <c r="G3716" s="22">
        <f t="shared" si="139"/>
        <v>2023</v>
      </c>
      <c r="H3716" s="22">
        <f>COUNTIF(B:B,B3716)</f>
        <v>1</v>
      </c>
      <c r="I3716" t="e">
        <f>VLOOKUP(B3716,'controle 2022'!A:D,4,0)</f>
        <v>#N/A</v>
      </c>
    </row>
    <row r="3717" spans="1:9" ht="30">
      <c r="A3717" s="45" t="s">
        <v>252</v>
      </c>
      <c r="B3717" s="27">
        <v>38688</v>
      </c>
      <c r="C3717" s="27" t="s">
        <v>3928</v>
      </c>
      <c r="D3717" s="81">
        <v>44989</v>
      </c>
      <c r="E3717" s="38" t="s">
        <v>3929</v>
      </c>
      <c r="F3717" s="38">
        <f t="shared" si="138"/>
        <v>3</v>
      </c>
      <c r="G3717" s="22">
        <f t="shared" si="139"/>
        <v>2023</v>
      </c>
      <c r="H3717" s="22">
        <f>COUNTIF(B:B,B3717)</f>
        <v>9</v>
      </c>
      <c r="I3717" t="e">
        <f>VLOOKUP(B3717,'controle 2022'!A:D,4,0)</f>
        <v>#N/A</v>
      </c>
    </row>
    <row r="3718" spans="1:9" ht="30">
      <c r="A3718" s="45" t="s">
        <v>2572</v>
      </c>
      <c r="B3718" s="27">
        <v>38688</v>
      </c>
      <c r="C3718" s="27" t="s">
        <v>3928</v>
      </c>
      <c r="D3718" s="81">
        <v>45306</v>
      </c>
      <c r="E3718" s="38" t="s">
        <v>3930</v>
      </c>
      <c r="F3718" s="38">
        <f t="shared" si="138"/>
        <v>1</v>
      </c>
      <c r="G3718" s="22">
        <f t="shared" si="139"/>
        <v>2024</v>
      </c>
      <c r="H3718" s="22">
        <f>COUNTIF(B:B,B3718)</f>
        <v>9</v>
      </c>
      <c r="I3718" t="e">
        <f>VLOOKUP(B3718,'controle 2022'!A:D,4,0)</f>
        <v>#N/A</v>
      </c>
    </row>
    <row r="3719" spans="1:9" ht="75">
      <c r="A3719" s="45" t="s">
        <v>1361</v>
      </c>
      <c r="B3719" s="27">
        <v>38688</v>
      </c>
      <c r="C3719" s="27" t="s">
        <v>3928</v>
      </c>
      <c r="D3719" s="81">
        <v>45363</v>
      </c>
      <c r="E3719" s="38" t="s">
        <v>3931</v>
      </c>
      <c r="F3719" s="38">
        <f t="shared" si="138"/>
        <v>3</v>
      </c>
      <c r="G3719" s="22">
        <f t="shared" si="139"/>
        <v>2024</v>
      </c>
      <c r="H3719" s="22">
        <f>COUNTIF(B:B,B3719)</f>
        <v>9</v>
      </c>
      <c r="I3719" t="e">
        <f>VLOOKUP(B3719,'controle 2022'!A:D,4,0)</f>
        <v>#N/A</v>
      </c>
    </row>
    <row r="3720" spans="1:9" ht="30">
      <c r="A3720" s="45" t="s">
        <v>1361</v>
      </c>
      <c r="B3720" s="27">
        <v>38688</v>
      </c>
      <c r="C3720" s="27" t="s">
        <v>3928</v>
      </c>
      <c r="D3720" s="81">
        <v>45371</v>
      </c>
      <c r="E3720" s="38" t="s">
        <v>3932</v>
      </c>
      <c r="F3720" s="38">
        <f t="shared" si="138"/>
        <v>3</v>
      </c>
      <c r="G3720" s="22">
        <f t="shared" si="139"/>
        <v>2024</v>
      </c>
      <c r="H3720" s="22">
        <f>COUNTIF(B:B,B3720)</f>
        <v>9</v>
      </c>
      <c r="I3720" t="e">
        <f>VLOOKUP(B3720,'controle 2022'!A:D,4,0)</f>
        <v>#N/A</v>
      </c>
    </row>
    <row r="3721" spans="1:9" ht="75">
      <c r="A3721" s="45" t="s">
        <v>29</v>
      </c>
      <c r="B3721" s="27">
        <v>38688</v>
      </c>
      <c r="C3721" s="27" t="s">
        <v>3928</v>
      </c>
      <c r="D3721" s="81">
        <v>45485</v>
      </c>
      <c r="E3721" s="38" t="s">
        <v>3933</v>
      </c>
      <c r="F3721" s="38">
        <f t="shared" si="138"/>
        <v>7</v>
      </c>
      <c r="G3721" s="22">
        <f t="shared" si="139"/>
        <v>2024</v>
      </c>
      <c r="H3721" s="22">
        <f>COUNTIF(B:B,B3721)</f>
        <v>9</v>
      </c>
      <c r="I3721" t="e">
        <f>VLOOKUP(B3721,'controle 2022'!A:D,4,0)</f>
        <v>#N/A</v>
      </c>
    </row>
    <row r="3722" spans="1:9">
      <c r="A3722" s="45" t="s">
        <v>252</v>
      </c>
      <c r="B3722" s="27">
        <v>38688</v>
      </c>
      <c r="C3722" s="27" t="s">
        <v>3928</v>
      </c>
      <c r="D3722" s="81">
        <v>45504</v>
      </c>
      <c r="E3722" s="38" t="s">
        <v>3934</v>
      </c>
      <c r="F3722" s="38">
        <f t="shared" si="138"/>
        <v>7</v>
      </c>
      <c r="G3722" s="22">
        <f t="shared" si="139"/>
        <v>2024</v>
      </c>
      <c r="H3722" s="22">
        <f>COUNTIF(B:B,B3722)</f>
        <v>9</v>
      </c>
      <c r="I3722" t="e">
        <f>VLOOKUP(B3722,'controle 2022'!A:D,4,0)</f>
        <v>#N/A</v>
      </c>
    </row>
    <row r="3723" spans="1:9">
      <c r="A3723" s="45" t="s">
        <v>1361</v>
      </c>
      <c r="B3723" s="27">
        <v>38688</v>
      </c>
      <c r="C3723" s="27" t="s">
        <v>3928</v>
      </c>
      <c r="D3723" s="81">
        <v>45525</v>
      </c>
      <c r="E3723" s="38" t="s">
        <v>3935</v>
      </c>
      <c r="F3723" s="38">
        <f t="shared" si="138"/>
        <v>8</v>
      </c>
      <c r="G3723" s="22">
        <f t="shared" si="139"/>
        <v>2024</v>
      </c>
      <c r="H3723" s="22">
        <f>COUNTIF(B:B,B3723)</f>
        <v>9</v>
      </c>
      <c r="I3723" t="e">
        <f>VLOOKUP(B3723,'controle 2022'!A:D,4,0)</f>
        <v>#N/A</v>
      </c>
    </row>
    <row r="3724" spans="1:9" ht="30">
      <c r="A3724" s="45" t="s">
        <v>3936</v>
      </c>
      <c r="B3724" s="27">
        <v>38688</v>
      </c>
      <c r="C3724" s="27" t="s">
        <v>3928</v>
      </c>
      <c r="D3724" s="81">
        <v>45695</v>
      </c>
      <c r="E3724" s="38" t="s">
        <v>3937</v>
      </c>
      <c r="F3724" s="38">
        <f t="shared" si="138"/>
        <v>2</v>
      </c>
      <c r="G3724" s="22">
        <f t="shared" si="139"/>
        <v>2025</v>
      </c>
      <c r="H3724" s="22">
        <f>COUNTIF(B:B,B3724)</f>
        <v>9</v>
      </c>
      <c r="I3724" t="e">
        <f>VLOOKUP(B3724,'controle 2022'!A:D,4,0)</f>
        <v>#N/A</v>
      </c>
    </row>
    <row r="3725" spans="1:9">
      <c r="A3725" s="45" t="s">
        <v>3670</v>
      </c>
      <c r="B3725" s="27">
        <v>38688</v>
      </c>
      <c r="C3725" s="27" t="s">
        <v>3928</v>
      </c>
      <c r="D3725" s="81">
        <v>45951</v>
      </c>
      <c r="E3725" s="38" t="s">
        <v>3938</v>
      </c>
      <c r="F3725" s="38">
        <f t="shared" si="138"/>
        <v>10</v>
      </c>
      <c r="G3725" s="22">
        <f t="shared" si="139"/>
        <v>2025</v>
      </c>
      <c r="H3725" s="22">
        <f>COUNTIF(B:B,B3725)</f>
        <v>9</v>
      </c>
    </row>
    <row r="3726" spans="1:9" ht="30">
      <c r="A3726" s="45" t="s">
        <v>2572</v>
      </c>
      <c r="B3726" s="27">
        <v>38691</v>
      </c>
      <c r="C3726" s="27" t="s">
        <v>3939</v>
      </c>
      <c r="D3726" s="81">
        <v>45356</v>
      </c>
      <c r="E3726" s="38" t="s">
        <v>3940</v>
      </c>
      <c r="F3726" s="38">
        <f t="shared" si="138"/>
        <v>3</v>
      </c>
      <c r="G3726" s="22">
        <f t="shared" si="139"/>
        <v>2024</v>
      </c>
      <c r="H3726" s="22">
        <f>COUNTIF(B:B,B3726)</f>
        <v>4</v>
      </c>
      <c r="I3726" t="e">
        <f>VLOOKUP(B3726,'controle 2022'!A:D,4,0)</f>
        <v>#N/A</v>
      </c>
    </row>
    <row r="3727" spans="1:9">
      <c r="A3727" s="45" t="s">
        <v>1224</v>
      </c>
      <c r="B3727" s="27">
        <v>38691</v>
      </c>
      <c r="C3727" s="27" t="s">
        <v>3939</v>
      </c>
      <c r="D3727" s="81">
        <v>45478</v>
      </c>
      <c r="E3727" s="38" t="s">
        <v>3941</v>
      </c>
      <c r="F3727" s="38">
        <f t="shared" si="138"/>
        <v>7</v>
      </c>
      <c r="G3727" s="22">
        <f t="shared" si="139"/>
        <v>2024</v>
      </c>
      <c r="H3727" s="22">
        <f>COUNTIF(B:B,B3727)</f>
        <v>4</v>
      </c>
      <c r="I3727" t="e">
        <f>VLOOKUP(B3727,'controle 2022'!A:D,4,0)</f>
        <v>#N/A</v>
      </c>
    </row>
    <row r="3728" spans="1:9" ht="45">
      <c r="B3728" s="27">
        <v>38691</v>
      </c>
      <c r="C3728" s="27" t="s">
        <v>3939</v>
      </c>
      <c r="D3728" s="81">
        <v>45803</v>
      </c>
      <c r="E3728" s="38" t="s">
        <v>3942</v>
      </c>
      <c r="F3728" s="38">
        <f t="shared" si="138"/>
        <v>5</v>
      </c>
      <c r="G3728" s="22">
        <f t="shared" si="139"/>
        <v>2025</v>
      </c>
      <c r="H3728" s="22">
        <f>COUNTIF(B:B,B3728)</f>
        <v>4</v>
      </c>
      <c r="I3728" t="e">
        <f>VLOOKUP(B3728,'controle 2022'!A:D,4,0)</f>
        <v>#N/A</v>
      </c>
    </row>
    <row r="3729" spans="1:9">
      <c r="A3729" s="45" t="s">
        <v>128</v>
      </c>
      <c r="B3729" s="27">
        <v>38691</v>
      </c>
      <c r="C3729" s="27" t="s">
        <v>3939</v>
      </c>
      <c r="D3729" s="81">
        <v>45979</v>
      </c>
      <c r="E3729" s="38" t="s">
        <v>3943</v>
      </c>
      <c r="F3729" s="38">
        <f t="shared" si="138"/>
        <v>11</v>
      </c>
      <c r="G3729" s="22">
        <f t="shared" si="139"/>
        <v>2025</v>
      </c>
      <c r="H3729" s="22">
        <f>COUNTIF(B:B,B3729)</f>
        <v>4</v>
      </c>
    </row>
    <row r="3730" spans="1:9" ht="75">
      <c r="A3730" s="45" t="s">
        <v>29</v>
      </c>
      <c r="B3730" s="27">
        <v>38731</v>
      </c>
      <c r="C3730" s="27" t="s">
        <v>3944</v>
      </c>
      <c r="D3730" s="81">
        <v>45392</v>
      </c>
      <c r="E3730" s="38" t="s">
        <v>3945</v>
      </c>
      <c r="F3730" s="38">
        <f t="shared" si="138"/>
        <v>4</v>
      </c>
      <c r="G3730" s="22">
        <f t="shared" si="139"/>
        <v>2024</v>
      </c>
      <c r="H3730" s="22">
        <f>COUNTIF(B:B,B3730)</f>
        <v>1</v>
      </c>
      <c r="I3730" t="e">
        <f>VLOOKUP(B3730,'controle 2022'!A:D,4,0)</f>
        <v>#N/A</v>
      </c>
    </row>
    <row r="3731" spans="1:9" ht="45">
      <c r="A3731" s="45" t="s">
        <v>1356</v>
      </c>
      <c r="B3731" s="27">
        <v>38740</v>
      </c>
      <c r="C3731" s="27" t="s">
        <v>3946</v>
      </c>
      <c r="D3731" s="81">
        <v>45245</v>
      </c>
      <c r="E3731" s="38" t="s">
        <v>3947</v>
      </c>
      <c r="F3731" s="38">
        <f t="shared" si="138"/>
        <v>11</v>
      </c>
      <c r="G3731" s="22">
        <f t="shared" si="139"/>
        <v>2023</v>
      </c>
      <c r="H3731" s="22">
        <f>COUNTIF(B:B,B3731)</f>
        <v>1</v>
      </c>
      <c r="I3731" t="e">
        <f>VLOOKUP(B3731,'controle 2022'!A:D,4,0)</f>
        <v>#N/A</v>
      </c>
    </row>
    <row r="3732" spans="1:9">
      <c r="A3732" s="45" t="s">
        <v>3169</v>
      </c>
      <c r="B3732" s="27">
        <v>38754</v>
      </c>
      <c r="C3732" s="27" t="s">
        <v>3948</v>
      </c>
      <c r="D3732" s="81">
        <v>45118</v>
      </c>
      <c r="E3732" s="38" t="s">
        <v>3949</v>
      </c>
      <c r="F3732" s="38">
        <f t="shared" si="138"/>
        <v>7</v>
      </c>
      <c r="G3732" s="22">
        <f t="shared" si="139"/>
        <v>2023</v>
      </c>
      <c r="H3732" s="22">
        <f>COUNTIF(B:B,B3732)</f>
        <v>1</v>
      </c>
      <c r="I3732" t="e">
        <f>VLOOKUP(B3732,'controle 2022'!A:D,4,0)</f>
        <v>#N/A</v>
      </c>
    </row>
    <row r="3733" spans="1:9" ht="45">
      <c r="A3733" s="45" t="s">
        <v>886</v>
      </c>
      <c r="B3733" s="27">
        <v>38807</v>
      </c>
      <c r="C3733" s="27" t="s">
        <v>3950</v>
      </c>
      <c r="D3733" s="81">
        <v>45345</v>
      </c>
      <c r="E3733" s="38" t="s">
        <v>3951</v>
      </c>
      <c r="F3733" s="38">
        <f t="shared" si="138"/>
        <v>2</v>
      </c>
      <c r="G3733" s="22">
        <f t="shared" si="139"/>
        <v>2024</v>
      </c>
      <c r="H3733" s="22">
        <f>COUNTIF(B:B,B3733)</f>
        <v>1</v>
      </c>
      <c r="I3733" t="e">
        <f>VLOOKUP(B3733,'controle 2022'!A:D,4,0)</f>
        <v>#N/A</v>
      </c>
    </row>
    <row r="3734" spans="1:9" ht="30">
      <c r="A3734" s="45" t="s">
        <v>2572</v>
      </c>
      <c r="B3734" s="27">
        <v>38808</v>
      </c>
      <c r="C3734" s="27" t="s">
        <v>3952</v>
      </c>
      <c r="D3734" s="81">
        <v>45358</v>
      </c>
      <c r="E3734" s="38" t="s">
        <v>3953</v>
      </c>
      <c r="F3734" s="38">
        <f t="shared" si="138"/>
        <v>3</v>
      </c>
      <c r="G3734" s="22">
        <f t="shared" si="139"/>
        <v>2024</v>
      </c>
      <c r="H3734" s="22">
        <f>COUNTIF(B:B,B3734)</f>
        <v>1</v>
      </c>
      <c r="I3734" t="e">
        <f>VLOOKUP(B3734,'controle 2022'!A:D,4,0)</f>
        <v>#N/A</v>
      </c>
    </row>
    <row r="3735" spans="1:9" ht="90">
      <c r="A3735" s="45" t="s">
        <v>1915</v>
      </c>
      <c r="B3735" s="27">
        <v>38850</v>
      </c>
      <c r="C3735" s="27" t="s">
        <v>3893</v>
      </c>
      <c r="D3735" s="81">
        <v>45468</v>
      </c>
      <c r="E3735" s="38" t="s">
        <v>3954</v>
      </c>
      <c r="F3735" s="38">
        <f t="shared" si="138"/>
        <v>6</v>
      </c>
      <c r="G3735" s="22">
        <f t="shared" si="139"/>
        <v>2024</v>
      </c>
      <c r="H3735" s="22">
        <f>COUNTIF(B:B,B3735)</f>
        <v>1</v>
      </c>
      <c r="I3735" t="e">
        <f>VLOOKUP(B3735,'controle 2022'!A:D,4,0)</f>
        <v>#N/A</v>
      </c>
    </row>
    <row r="3736" spans="1:9">
      <c r="A3736" s="45" t="s">
        <v>3955</v>
      </c>
      <c r="B3736" s="27">
        <v>38904</v>
      </c>
      <c r="C3736" s="27" t="s">
        <v>3956</v>
      </c>
      <c r="D3736" s="81">
        <v>45609</v>
      </c>
      <c r="E3736" s="38" t="s">
        <v>3957</v>
      </c>
      <c r="F3736" s="38">
        <f t="shared" si="138"/>
        <v>11</v>
      </c>
      <c r="G3736" s="22">
        <f t="shared" si="139"/>
        <v>2024</v>
      </c>
      <c r="H3736" s="22">
        <f>COUNTIF(B:B,B3736)</f>
        <v>5</v>
      </c>
      <c r="I3736" t="e">
        <f>VLOOKUP(B3736,'controle 2022'!A:D,4,0)</f>
        <v>#N/A</v>
      </c>
    </row>
    <row r="3737" spans="1:9">
      <c r="B3737" s="27">
        <v>38904</v>
      </c>
      <c r="C3737" s="27" t="s">
        <v>3956</v>
      </c>
      <c r="D3737" s="81">
        <v>45632</v>
      </c>
      <c r="E3737" s="38" t="s">
        <v>3958</v>
      </c>
      <c r="F3737" s="38">
        <f t="shared" si="138"/>
        <v>12</v>
      </c>
      <c r="G3737" s="22">
        <f t="shared" si="139"/>
        <v>2024</v>
      </c>
      <c r="H3737" s="22">
        <f>COUNTIF(B:B,B3737)</f>
        <v>5</v>
      </c>
      <c r="I3737" t="e">
        <f>VLOOKUP(B3737,'controle 2022'!A:D,4,0)</f>
        <v>#N/A</v>
      </c>
    </row>
    <row r="3738" spans="1:9">
      <c r="A3738" s="45" t="s">
        <v>3959</v>
      </c>
      <c r="B3738" s="27">
        <v>38904</v>
      </c>
      <c r="C3738" s="27" t="s">
        <v>3956</v>
      </c>
      <c r="D3738" s="81">
        <v>45645</v>
      </c>
      <c r="E3738" s="38" t="s">
        <v>3960</v>
      </c>
      <c r="F3738" s="38">
        <f t="shared" si="138"/>
        <v>12</v>
      </c>
      <c r="G3738" s="22">
        <f t="shared" si="139"/>
        <v>2024</v>
      </c>
      <c r="H3738" s="22">
        <f>COUNTIF(B:B,B3738)</f>
        <v>5</v>
      </c>
      <c r="I3738" t="e">
        <f>VLOOKUP(B3738,'controle 2022'!A:D,4,0)</f>
        <v>#N/A</v>
      </c>
    </row>
    <row r="3739" spans="1:9" ht="60">
      <c r="A3739" s="45" t="s">
        <v>128</v>
      </c>
      <c r="B3739" s="27">
        <v>38904</v>
      </c>
      <c r="C3739" s="27" t="s">
        <v>3956</v>
      </c>
      <c r="D3739" s="81">
        <v>45660</v>
      </c>
      <c r="E3739" s="38" t="s">
        <v>3961</v>
      </c>
      <c r="F3739" s="38">
        <f t="shared" si="138"/>
        <v>1</v>
      </c>
      <c r="G3739" s="22">
        <f t="shared" si="139"/>
        <v>2025</v>
      </c>
      <c r="H3739" s="22">
        <f>COUNTIF(B:B,B3739)</f>
        <v>5</v>
      </c>
      <c r="I3739" t="e">
        <f>VLOOKUP(B3739,'controle 2022'!A:D,4,0)</f>
        <v>#N/A</v>
      </c>
    </row>
    <row r="3740" spans="1:9" ht="105">
      <c r="A3740" s="45" t="s">
        <v>3169</v>
      </c>
      <c r="B3740" s="27">
        <v>38904</v>
      </c>
      <c r="C3740" s="27" t="s">
        <v>3956</v>
      </c>
      <c r="D3740" s="81">
        <v>45693</v>
      </c>
      <c r="E3740" s="38" t="s">
        <v>3962</v>
      </c>
      <c r="F3740" s="38">
        <f t="shared" si="138"/>
        <v>2</v>
      </c>
      <c r="G3740" s="22">
        <f t="shared" si="139"/>
        <v>2025</v>
      </c>
      <c r="H3740" s="22">
        <f>COUNTIF(B:B,B3740)</f>
        <v>5</v>
      </c>
      <c r="I3740" t="e">
        <f>VLOOKUP(B3740,'controle 2022'!A:D,4,0)</f>
        <v>#N/A</v>
      </c>
    </row>
    <row r="3741" spans="1:9" ht="120">
      <c r="A3741" s="45" t="s">
        <v>3766</v>
      </c>
      <c r="B3741" s="27">
        <v>38931</v>
      </c>
      <c r="C3741" s="27" t="s">
        <v>3963</v>
      </c>
      <c r="D3741" s="81">
        <v>45254</v>
      </c>
      <c r="E3741" s="38" t="s">
        <v>3964</v>
      </c>
      <c r="F3741" s="38">
        <f t="shared" si="138"/>
        <v>11</v>
      </c>
      <c r="G3741" s="22">
        <f t="shared" si="139"/>
        <v>2023</v>
      </c>
      <c r="H3741" s="22">
        <f>COUNTIF(B:B,B3741)</f>
        <v>1</v>
      </c>
      <c r="I3741" t="e">
        <f>VLOOKUP(B3741,'controle 2022'!A:D,4,0)</f>
        <v>#N/A</v>
      </c>
    </row>
    <row r="3742" spans="1:9" ht="30">
      <c r="A3742" s="45" t="s">
        <v>29</v>
      </c>
      <c r="B3742" s="27">
        <v>38938</v>
      </c>
      <c r="C3742" s="27" t="s">
        <v>3965</v>
      </c>
      <c r="D3742" s="81">
        <v>45238</v>
      </c>
      <c r="E3742" s="38" t="s">
        <v>3966</v>
      </c>
      <c r="F3742" s="38">
        <f t="shared" ref="F3742:F3773" si="140">MONTH(D3742)</f>
        <v>11</v>
      </c>
      <c r="G3742" s="22">
        <f t="shared" ref="G3742:G3773" si="141">YEAR(D3742)</f>
        <v>2023</v>
      </c>
      <c r="H3742" s="22">
        <f>COUNTIF(B:B,B3742)</f>
        <v>3</v>
      </c>
      <c r="I3742" t="e">
        <f>VLOOKUP(B3742,'controle 2022'!A:D,4,0)</f>
        <v>#N/A</v>
      </c>
    </row>
    <row r="3743" spans="1:9">
      <c r="A3743" s="45" t="s">
        <v>29</v>
      </c>
      <c r="B3743" s="27">
        <v>38938</v>
      </c>
      <c r="C3743" s="27" t="s">
        <v>3965</v>
      </c>
      <c r="D3743" s="81">
        <v>45517</v>
      </c>
      <c r="E3743" s="38" t="s">
        <v>3967</v>
      </c>
      <c r="F3743" s="38">
        <f t="shared" si="140"/>
        <v>8</v>
      </c>
      <c r="G3743" s="22">
        <f t="shared" si="141"/>
        <v>2024</v>
      </c>
      <c r="H3743" s="22">
        <f>COUNTIF(B:B,B3743)</f>
        <v>3</v>
      </c>
      <c r="I3743" t="e">
        <f>VLOOKUP(B3743,'controle 2022'!A:D,4,0)</f>
        <v>#N/A</v>
      </c>
    </row>
    <row r="3744" spans="1:9" ht="45">
      <c r="A3744" s="45" t="s">
        <v>3968</v>
      </c>
      <c r="B3744" s="27">
        <v>38938</v>
      </c>
      <c r="C3744" s="27" t="s">
        <v>3965</v>
      </c>
      <c r="D3744" s="81">
        <v>45777</v>
      </c>
      <c r="E3744" s="38" t="s">
        <v>3969</v>
      </c>
      <c r="F3744" s="38">
        <f t="shared" si="140"/>
        <v>4</v>
      </c>
      <c r="G3744" s="22">
        <f t="shared" si="141"/>
        <v>2025</v>
      </c>
      <c r="H3744" s="22">
        <f>COUNTIF(B:B,B3744)</f>
        <v>3</v>
      </c>
      <c r="I3744" t="e">
        <f>VLOOKUP(B3744,'controle 2022'!A:D,4,0)</f>
        <v>#N/A</v>
      </c>
    </row>
    <row r="3745" spans="1:9" ht="30">
      <c r="A3745" s="45" t="s">
        <v>2572</v>
      </c>
      <c r="B3745" s="27">
        <v>39013</v>
      </c>
      <c r="C3745" s="27" t="s">
        <v>3970</v>
      </c>
      <c r="D3745" s="81">
        <v>45356</v>
      </c>
      <c r="E3745" s="38" t="s">
        <v>3971</v>
      </c>
      <c r="F3745" s="38">
        <f t="shared" si="140"/>
        <v>3</v>
      </c>
      <c r="G3745" s="22">
        <f t="shared" si="141"/>
        <v>2024</v>
      </c>
      <c r="H3745" s="22">
        <f>COUNTIF(B:B,B3745)</f>
        <v>3</v>
      </c>
      <c r="I3745" t="e">
        <f>VLOOKUP(B3745,'controle 2022'!A:D,4,0)</f>
        <v>#N/A</v>
      </c>
    </row>
    <row r="3746" spans="1:9" ht="60">
      <c r="A3746" s="45" t="s">
        <v>128</v>
      </c>
      <c r="B3746" s="27">
        <v>39013</v>
      </c>
      <c r="C3746" s="27" t="s">
        <v>3970</v>
      </c>
      <c r="D3746" s="81">
        <v>45614</v>
      </c>
      <c r="E3746" s="38" t="s">
        <v>3972</v>
      </c>
      <c r="F3746" s="38">
        <f t="shared" si="140"/>
        <v>11</v>
      </c>
      <c r="G3746" s="22">
        <f t="shared" si="141"/>
        <v>2024</v>
      </c>
      <c r="H3746" s="22">
        <f>COUNTIF(B:B,B3746)</f>
        <v>3</v>
      </c>
      <c r="I3746" t="e">
        <f>VLOOKUP(B3746,'controle 2022'!A:D,4,0)</f>
        <v>#N/A</v>
      </c>
    </row>
    <row r="3747" spans="1:9" ht="30">
      <c r="A3747" s="45" t="s">
        <v>128</v>
      </c>
      <c r="B3747" s="27">
        <v>39013</v>
      </c>
      <c r="C3747" s="27" t="s">
        <v>3970</v>
      </c>
      <c r="D3747" s="81">
        <v>45637</v>
      </c>
      <c r="E3747" s="38" t="s">
        <v>3973</v>
      </c>
      <c r="F3747" s="38">
        <f t="shared" si="140"/>
        <v>12</v>
      </c>
      <c r="G3747" s="22">
        <f t="shared" si="141"/>
        <v>2024</v>
      </c>
      <c r="H3747" s="22">
        <f>COUNTIF(B:B,B3747)</f>
        <v>3</v>
      </c>
      <c r="I3747" t="e">
        <f>VLOOKUP(B3747,'controle 2022'!A:D,4,0)</f>
        <v>#N/A</v>
      </c>
    </row>
    <row r="3748" spans="1:9" ht="60">
      <c r="A3748" s="45" t="s">
        <v>3844</v>
      </c>
      <c r="B3748" s="27">
        <v>39014</v>
      </c>
      <c r="C3748" s="27" t="s">
        <v>3974</v>
      </c>
      <c r="D3748" s="81">
        <v>45337</v>
      </c>
      <c r="E3748" s="38" t="s">
        <v>3975</v>
      </c>
      <c r="F3748" s="38">
        <f t="shared" si="140"/>
        <v>2</v>
      </c>
      <c r="G3748" s="22">
        <f t="shared" si="141"/>
        <v>2024</v>
      </c>
      <c r="H3748" s="22">
        <f>COUNTIF(B:B,B3748)</f>
        <v>1</v>
      </c>
      <c r="I3748" t="e">
        <f>VLOOKUP(B3748,'controle 2022'!A:D,4,0)</f>
        <v>#N/A</v>
      </c>
    </row>
    <row r="3749" spans="1:9" ht="30">
      <c r="A3749" s="45" t="s">
        <v>29</v>
      </c>
      <c r="B3749" s="27">
        <v>39019</v>
      </c>
      <c r="C3749" s="27" t="s">
        <v>3976</v>
      </c>
      <c r="D3749" s="81">
        <v>45225</v>
      </c>
      <c r="E3749" s="38" t="s">
        <v>3977</v>
      </c>
      <c r="F3749" s="38">
        <f t="shared" si="140"/>
        <v>10</v>
      </c>
      <c r="G3749" s="22">
        <f t="shared" si="141"/>
        <v>2023</v>
      </c>
      <c r="H3749" s="22">
        <f>COUNTIF(B:B,B3749)</f>
        <v>5</v>
      </c>
      <c r="I3749" t="e">
        <f>VLOOKUP(B3749,'controle 2022'!A:D,4,0)</f>
        <v>#N/A</v>
      </c>
    </row>
    <row r="3750" spans="1:9" ht="30">
      <c r="A3750" s="45" t="s">
        <v>29</v>
      </c>
      <c r="B3750" s="27">
        <v>39019</v>
      </c>
      <c r="C3750" s="27" t="s">
        <v>3976</v>
      </c>
      <c r="D3750" s="81">
        <v>45469</v>
      </c>
      <c r="E3750" s="38" t="s">
        <v>3978</v>
      </c>
      <c r="F3750" s="38">
        <f t="shared" si="140"/>
        <v>6</v>
      </c>
      <c r="G3750" s="22">
        <f t="shared" si="141"/>
        <v>2024</v>
      </c>
      <c r="H3750" s="22">
        <f>COUNTIF(B:B,B3750)</f>
        <v>5</v>
      </c>
      <c r="I3750" t="e">
        <f>VLOOKUP(B3750,'controle 2022'!A:D,4,0)</f>
        <v>#N/A</v>
      </c>
    </row>
    <row r="3751" spans="1:9" ht="45">
      <c r="A3751" s="45" t="s">
        <v>29</v>
      </c>
      <c r="B3751" s="27">
        <v>39019</v>
      </c>
      <c r="C3751" s="27" t="s">
        <v>3976</v>
      </c>
      <c r="D3751" s="81">
        <v>45603</v>
      </c>
      <c r="E3751" s="38" t="s">
        <v>3979</v>
      </c>
      <c r="F3751" s="38">
        <f t="shared" si="140"/>
        <v>11</v>
      </c>
      <c r="G3751" s="22">
        <f t="shared" si="141"/>
        <v>2024</v>
      </c>
      <c r="H3751" s="22">
        <f>COUNTIF(B:B,B3751)</f>
        <v>5</v>
      </c>
      <c r="I3751" t="e">
        <f>VLOOKUP(B3751,'controle 2022'!A:D,4,0)</f>
        <v>#N/A</v>
      </c>
    </row>
    <row r="3752" spans="1:9" ht="30">
      <c r="A3752" s="45" t="s">
        <v>128</v>
      </c>
      <c r="B3752" s="27">
        <v>39019</v>
      </c>
      <c r="C3752" s="27" t="s">
        <v>3976</v>
      </c>
      <c r="D3752" s="81">
        <v>45645</v>
      </c>
      <c r="E3752" s="38" t="s">
        <v>3980</v>
      </c>
      <c r="F3752" s="38">
        <f t="shared" si="140"/>
        <v>12</v>
      </c>
      <c r="G3752" s="22">
        <f t="shared" si="141"/>
        <v>2024</v>
      </c>
      <c r="H3752" s="22">
        <f>COUNTIF(B:B,B3752)</f>
        <v>5</v>
      </c>
      <c r="I3752" t="e">
        <f>VLOOKUP(B3752,'controle 2022'!A:D,4,0)</f>
        <v>#N/A</v>
      </c>
    </row>
    <row r="3753" spans="1:9" ht="30">
      <c r="A3753" s="45" t="s">
        <v>29</v>
      </c>
      <c r="B3753" s="27">
        <v>39019</v>
      </c>
      <c r="C3753" s="27" t="s">
        <v>3976</v>
      </c>
      <c r="D3753" s="81">
        <v>45894</v>
      </c>
      <c r="E3753" s="38" t="s">
        <v>3981</v>
      </c>
      <c r="F3753" s="38">
        <f t="shared" si="140"/>
        <v>8</v>
      </c>
      <c r="G3753" s="22">
        <f t="shared" si="141"/>
        <v>2025</v>
      </c>
      <c r="H3753" s="22">
        <f>COUNTIF(B:B,B3753)</f>
        <v>5</v>
      </c>
      <c r="I3753" t="e">
        <f>VLOOKUP(B3753,'controle 2022'!A:D,4,0)</f>
        <v>#N/A</v>
      </c>
    </row>
    <row r="3754" spans="1:9">
      <c r="A3754" s="45" t="s">
        <v>1100</v>
      </c>
      <c r="B3754" s="27">
        <v>39101</v>
      </c>
      <c r="C3754" s="27" t="s">
        <v>3982</v>
      </c>
      <c r="E3754" s="38" t="s">
        <v>3983</v>
      </c>
      <c r="F3754" s="38">
        <f t="shared" si="140"/>
        <v>1</v>
      </c>
      <c r="G3754" s="22">
        <f t="shared" si="141"/>
        <v>1900</v>
      </c>
      <c r="H3754" s="22">
        <f>COUNTIF(B:B,B3754)</f>
        <v>1</v>
      </c>
      <c r="I3754" t="e">
        <f>VLOOKUP(B3754,'controle 2022'!A:D,4,0)</f>
        <v>#N/A</v>
      </c>
    </row>
    <row r="3755" spans="1:9" ht="105">
      <c r="A3755" s="45" t="s">
        <v>2572</v>
      </c>
      <c r="B3755" s="27">
        <v>39106</v>
      </c>
      <c r="C3755" s="27" t="s">
        <v>3984</v>
      </c>
      <c r="D3755" s="81">
        <v>45358</v>
      </c>
      <c r="E3755" s="38" t="s">
        <v>3985</v>
      </c>
      <c r="F3755" s="38">
        <f t="shared" si="140"/>
        <v>3</v>
      </c>
      <c r="G3755" s="22">
        <f t="shared" si="141"/>
        <v>2024</v>
      </c>
      <c r="H3755" s="22">
        <f>COUNTIF(B:B,B3755)</f>
        <v>4</v>
      </c>
      <c r="I3755" t="e">
        <f>VLOOKUP(B3755,'controle 2022'!A:D,4,0)</f>
        <v>#N/A</v>
      </c>
    </row>
    <row r="3756" spans="1:9" ht="45">
      <c r="A3756" s="45" t="s">
        <v>128</v>
      </c>
      <c r="B3756" s="27">
        <v>39106</v>
      </c>
      <c r="C3756" s="27" t="s">
        <v>3984</v>
      </c>
      <c r="D3756" s="81">
        <v>45474</v>
      </c>
      <c r="E3756" s="38" t="s">
        <v>3986</v>
      </c>
      <c r="F3756" s="38">
        <f t="shared" si="140"/>
        <v>7</v>
      </c>
      <c r="G3756" s="22">
        <f t="shared" si="141"/>
        <v>2024</v>
      </c>
      <c r="H3756" s="22">
        <f>COUNTIF(B:B,B3756)</f>
        <v>4</v>
      </c>
      <c r="I3756" t="e">
        <f>VLOOKUP(B3756,'controle 2022'!A:D,4,0)</f>
        <v>#N/A</v>
      </c>
    </row>
    <row r="3757" spans="1:9" ht="75">
      <c r="A3757" s="45" t="s">
        <v>128</v>
      </c>
      <c r="B3757" s="27">
        <v>39106</v>
      </c>
      <c r="C3757" s="27" t="s">
        <v>3984</v>
      </c>
      <c r="D3757" s="81">
        <v>45609</v>
      </c>
      <c r="E3757" s="38" t="s">
        <v>3987</v>
      </c>
      <c r="F3757" s="38">
        <f t="shared" si="140"/>
        <v>11</v>
      </c>
      <c r="G3757" s="22">
        <f t="shared" si="141"/>
        <v>2024</v>
      </c>
      <c r="H3757" s="22">
        <f>COUNTIF(B:B,B3757)</f>
        <v>4</v>
      </c>
      <c r="I3757" t="e">
        <f>VLOOKUP(B3757,'controle 2022'!A:D,4,0)</f>
        <v>#N/A</v>
      </c>
    </row>
    <row r="3758" spans="1:9" ht="30">
      <c r="A3758" s="45" t="s">
        <v>3988</v>
      </c>
      <c r="B3758" s="27">
        <v>39106</v>
      </c>
      <c r="C3758" s="27" t="s">
        <v>3984</v>
      </c>
      <c r="D3758" s="81">
        <v>46008</v>
      </c>
      <c r="E3758" s="38" t="s">
        <v>3989</v>
      </c>
      <c r="F3758" s="38">
        <f t="shared" si="140"/>
        <v>12</v>
      </c>
      <c r="G3758" s="22">
        <f t="shared" si="141"/>
        <v>2025</v>
      </c>
    </row>
    <row r="3759" spans="1:9" ht="30">
      <c r="A3759" s="45" t="s">
        <v>2572</v>
      </c>
      <c r="B3759" s="27">
        <v>39146</v>
      </c>
      <c r="C3759" s="27" t="s">
        <v>3990</v>
      </c>
      <c r="D3759" s="81">
        <v>45366</v>
      </c>
      <c r="E3759" s="38" t="s">
        <v>3991</v>
      </c>
      <c r="F3759" s="38">
        <f t="shared" si="140"/>
        <v>3</v>
      </c>
      <c r="G3759" s="22">
        <f t="shared" si="141"/>
        <v>2024</v>
      </c>
      <c r="H3759" s="22">
        <f>COUNTIF(B:B,B3759)</f>
        <v>1</v>
      </c>
      <c r="I3759" t="e">
        <f>VLOOKUP(B3759,'controle 2022'!A:D,4,0)</f>
        <v>#N/A</v>
      </c>
    </row>
    <row r="3760" spans="1:9">
      <c r="A3760" s="45" t="s">
        <v>3992</v>
      </c>
      <c r="B3760" s="27">
        <v>39183</v>
      </c>
      <c r="C3760" s="27" t="s">
        <v>3993</v>
      </c>
      <c r="D3760" s="81">
        <v>45630</v>
      </c>
      <c r="E3760" s="38" t="s">
        <v>3994</v>
      </c>
      <c r="F3760" s="38">
        <f t="shared" si="140"/>
        <v>12</v>
      </c>
      <c r="G3760" s="22">
        <f t="shared" si="141"/>
        <v>2024</v>
      </c>
      <c r="H3760" s="22">
        <f>COUNTIF(B:B,B3760)</f>
        <v>3</v>
      </c>
      <c r="I3760" t="e">
        <f>VLOOKUP(B3760,'controle 2022'!A:D,4,0)</f>
        <v>#N/A</v>
      </c>
    </row>
    <row r="3761" spans="1:9">
      <c r="A3761" s="45" t="s">
        <v>252</v>
      </c>
      <c r="B3761" s="27">
        <v>39183</v>
      </c>
      <c r="C3761" s="27" t="s">
        <v>3993</v>
      </c>
      <c r="D3761" s="81">
        <v>45758</v>
      </c>
      <c r="E3761" s="38" t="s">
        <v>1871</v>
      </c>
      <c r="F3761" s="38">
        <f t="shared" si="140"/>
        <v>4</v>
      </c>
      <c r="G3761" s="22">
        <f t="shared" si="141"/>
        <v>2025</v>
      </c>
      <c r="H3761" s="22">
        <f>COUNTIF(B:B,B3761)</f>
        <v>3</v>
      </c>
      <c r="I3761" t="e">
        <f>VLOOKUP(B3761,'controle 2022'!A:D,4,0)</f>
        <v>#N/A</v>
      </c>
    </row>
    <row r="3762" spans="1:9">
      <c r="A3762" s="45" t="s">
        <v>3995</v>
      </c>
      <c r="B3762" s="27">
        <v>39183</v>
      </c>
      <c r="C3762" s="27" t="s">
        <v>3993</v>
      </c>
      <c r="D3762" s="81">
        <v>45909</v>
      </c>
      <c r="E3762" s="38" t="s">
        <v>3996</v>
      </c>
      <c r="F3762" s="38">
        <f t="shared" si="140"/>
        <v>9</v>
      </c>
      <c r="G3762" s="22">
        <f t="shared" si="141"/>
        <v>2025</v>
      </c>
      <c r="H3762" s="22">
        <f>COUNTIF(B:B,B3762)</f>
        <v>3</v>
      </c>
      <c r="I3762" t="e">
        <f>VLOOKUP(B3762,'controle 2022'!A:D,4,0)</f>
        <v>#N/A</v>
      </c>
    </row>
    <row r="3763" spans="1:9">
      <c r="A3763" s="45" t="s">
        <v>128</v>
      </c>
      <c r="B3763" s="27">
        <v>39184</v>
      </c>
      <c r="C3763" s="27" t="s">
        <v>3997</v>
      </c>
      <c r="D3763" s="81">
        <v>45883</v>
      </c>
      <c r="E3763" s="38" t="s">
        <v>3646</v>
      </c>
      <c r="F3763" s="38">
        <f t="shared" si="140"/>
        <v>8</v>
      </c>
      <c r="G3763" s="22">
        <f t="shared" si="141"/>
        <v>2025</v>
      </c>
      <c r="H3763" s="22">
        <f>COUNTIF(B:B,B3763)</f>
        <v>1</v>
      </c>
      <c r="I3763" t="e">
        <f>VLOOKUP(B3763,'controle 2022'!A:D,4,0)</f>
        <v>#N/A</v>
      </c>
    </row>
    <row r="3764" spans="1:9" ht="30">
      <c r="A3764" s="45" t="s">
        <v>2572</v>
      </c>
      <c r="B3764" s="27">
        <v>39251</v>
      </c>
      <c r="C3764" s="27" t="s">
        <v>3998</v>
      </c>
      <c r="D3764" s="81">
        <v>45470</v>
      </c>
      <c r="E3764" s="38" t="s">
        <v>3999</v>
      </c>
      <c r="F3764" s="38">
        <f t="shared" si="140"/>
        <v>6</v>
      </c>
      <c r="G3764" s="22">
        <f t="shared" si="141"/>
        <v>2024</v>
      </c>
      <c r="H3764" s="22">
        <f>COUNTIF(B:B,B3764)</f>
        <v>1</v>
      </c>
      <c r="I3764" t="e">
        <f>VLOOKUP(B3764,'controle 2022'!A:D,4,0)</f>
        <v>#N/A</v>
      </c>
    </row>
    <row r="3765" spans="1:9">
      <c r="A3765" s="45" t="s">
        <v>128</v>
      </c>
      <c r="B3765" s="27">
        <v>39267</v>
      </c>
      <c r="C3765" s="27" t="s">
        <v>4000</v>
      </c>
      <c r="D3765" s="81">
        <v>45644</v>
      </c>
      <c r="E3765" s="38" t="s">
        <v>4001</v>
      </c>
      <c r="F3765" s="38">
        <f t="shared" si="140"/>
        <v>12</v>
      </c>
      <c r="G3765" s="22">
        <f t="shared" si="141"/>
        <v>2024</v>
      </c>
      <c r="H3765" s="22">
        <f>COUNTIF(B:B,B3765)</f>
        <v>4</v>
      </c>
      <c r="I3765" t="e">
        <f>VLOOKUP(B3765,'controle 2022'!A:D,4,0)</f>
        <v>#N/A</v>
      </c>
    </row>
    <row r="3766" spans="1:9">
      <c r="A3766" s="45" t="s">
        <v>3995</v>
      </c>
      <c r="B3766" s="27">
        <v>39267</v>
      </c>
      <c r="C3766" s="27" t="s">
        <v>4000</v>
      </c>
      <c r="D3766" s="81">
        <v>45735</v>
      </c>
      <c r="E3766" s="38" t="s">
        <v>4002</v>
      </c>
      <c r="F3766" s="38">
        <f t="shared" si="140"/>
        <v>3</v>
      </c>
      <c r="G3766" s="22">
        <f t="shared" si="141"/>
        <v>2025</v>
      </c>
      <c r="H3766" s="22">
        <f>COUNTIF(B:B,B3766)</f>
        <v>4</v>
      </c>
      <c r="I3766" t="e">
        <f>VLOOKUP(B3766,'controle 2022'!A:D,4,0)</f>
        <v>#N/A</v>
      </c>
    </row>
    <row r="3767" spans="1:9">
      <c r="A3767" s="45" t="s">
        <v>3641</v>
      </c>
      <c r="B3767" s="27">
        <v>39267</v>
      </c>
      <c r="C3767" s="27" t="s">
        <v>4000</v>
      </c>
      <c r="D3767" s="81">
        <v>45785</v>
      </c>
      <c r="E3767" s="38" t="s">
        <v>4003</v>
      </c>
      <c r="F3767" s="38">
        <f t="shared" si="140"/>
        <v>5</v>
      </c>
      <c r="G3767" s="22">
        <f t="shared" si="141"/>
        <v>2025</v>
      </c>
      <c r="H3767" s="22">
        <f>COUNTIF(B:B,B3767)</f>
        <v>4</v>
      </c>
      <c r="I3767" t="e">
        <f>VLOOKUP(B3767,'controle 2022'!A:D,4,0)</f>
        <v>#N/A</v>
      </c>
    </row>
    <row r="3768" spans="1:9">
      <c r="A3768" s="45" t="s">
        <v>1100</v>
      </c>
      <c r="B3768" s="27">
        <v>39267</v>
      </c>
      <c r="C3768" s="27" t="s">
        <v>4000</v>
      </c>
      <c r="D3768" s="81">
        <v>45825</v>
      </c>
      <c r="E3768" s="38" t="s">
        <v>4004</v>
      </c>
      <c r="F3768" s="38">
        <f t="shared" si="140"/>
        <v>6</v>
      </c>
      <c r="G3768" s="22">
        <f t="shared" si="141"/>
        <v>2025</v>
      </c>
      <c r="H3768" s="22">
        <f>COUNTIF(B:B,B3768)</f>
        <v>4</v>
      </c>
      <c r="I3768" t="e">
        <f>VLOOKUP(B3768,'controle 2022'!A:D,4,0)</f>
        <v>#N/A</v>
      </c>
    </row>
    <row r="3769" spans="1:9" ht="30">
      <c r="A3769" s="45" t="s">
        <v>128</v>
      </c>
      <c r="B3769" s="27">
        <v>39329</v>
      </c>
      <c r="C3769" s="27" t="s">
        <v>4005</v>
      </c>
      <c r="D3769" s="81">
        <v>45272</v>
      </c>
      <c r="E3769" s="38" t="s">
        <v>4006</v>
      </c>
      <c r="F3769" s="38">
        <f t="shared" si="140"/>
        <v>12</v>
      </c>
      <c r="G3769" s="22">
        <f t="shared" si="141"/>
        <v>2023</v>
      </c>
      <c r="H3769" s="22">
        <f>COUNTIF(B:B,B3769)</f>
        <v>1</v>
      </c>
      <c r="I3769" t="e">
        <f>VLOOKUP(B3769,'controle 2022'!A:D,4,0)</f>
        <v>#N/A</v>
      </c>
    </row>
    <row r="3770" spans="1:9">
      <c r="A3770" s="45" t="s">
        <v>2572</v>
      </c>
      <c r="B3770" s="27">
        <v>39342</v>
      </c>
      <c r="C3770" s="27" t="s">
        <v>4007</v>
      </c>
      <c r="D3770" s="81">
        <v>45406</v>
      </c>
      <c r="E3770" s="38" t="s">
        <v>4008</v>
      </c>
      <c r="F3770" s="38">
        <f t="shared" si="140"/>
        <v>4</v>
      </c>
      <c r="G3770" s="22">
        <f t="shared" si="141"/>
        <v>2024</v>
      </c>
      <c r="H3770" s="22">
        <f>COUNTIF(B:B,B3770)</f>
        <v>3</v>
      </c>
      <c r="I3770" t="e">
        <f>VLOOKUP(B3770,'controle 2022'!A:D,4,0)</f>
        <v>#N/A</v>
      </c>
    </row>
    <row r="3771" spans="1:9">
      <c r="A3771" s="45" t="s">
        <v>886</v>
      </c>
      <c r="B3771" s="27">
        <v>39342</v>
      </c>
      <c r="C3771" s="27" t="s">
        <v>4007</v>
      </c>
      <c r="D3771" s="81">
        <v>45515</v>
      </c>
      <c r="E3771" s="38" t="s">
        <v>4009</v>
      </c>
      <c r="F3771" s="38">
        <f t="shared" si="140"/>
        <v>8</v>
      </c>
      <c r="G3771" s="22">
        <f t="shared" si="141"/>
        <v>2024</v>
      </c>
      <c r="H3771" s="22">
        <f>COUNTIF(B:B,B3771)</f>
        <v>3</v>
      </c>
      <c r="I3771" t="e">
        <f>VLOOKUP(B3771,'controle 2022'!A:D,4,0)</f>
        <v>#N/A</v>
      </c>
    </row>
    <row r="3772" spans="1:9">
      <c r="A3772" s="45" t="s">
        <v>1590</v>
      </c>
      <c r="B3772" s="27">
        <v>39342</v>
      </c>
      <c r="C3772" s="27" t="s">
        <v>4007</v>
      </c>
      <c r="D3772" s="81">
        <v>45588</v>
      </c>
      <c r="E3772" s="38" t="s">
        <v>4010</v>
      </c>
      <c r="F3772" s="38">
        <f t="shared" si="140"/>
        <v>10</v>
      </c>
      <c r="G3772" s="22">
        <f t="shared" si="141"/>
        <v>2024</v>
      </c>
      <c r="H3772" s="22">
        <f>COUNTIF(B:B,B3772)</f>
        <v>3</v>
      </c>
      <c r="I3772" t="e">
        <f>VLOOKUP(B3772,'controle 2022'!A:D,4,0)</f>
        <v>#N/A</v>
      </c>
    </row>
    <row r="3773" spans="1:9">
      <c r="A3773" s="45" t="s">
        <v>252</v>
      </c>
      <c r="B3773" s="27">
        <v>39352</v>
      </c>
      <c r="C3773" s="27" t="s">
        <v>4011</v>
      </c>
      <c r="D3773" s="81">
        <v>45845</v>
      </c>
      <c r="E3773" s="38" t="s">
        <v>4012</v>
      </c>
      <c r="F3773" s="38">
        <f t="shared" si="140"/>
        <v>7</v>
      </c>
      <c r="G3773" s="22">
        <f t="shared" si="141"/>
        <v>2025</v>
      </c>
      <c r="H3773" s="22">
        <f>COUNTIF(B:B,B3773)</f>
        <v>1</v>
      </c>
      <c r="I3773" t="e">
        <f>VLOOKUP(B3773,'controle 2022'!A:D,4,0)</f>
        <v>#N/A</v>
      </c>
    </row>
    <row r="3774" spans="1:9">
      <c r="A3774" s="45" t="s">
        <v>886</v>
      </c>
      <c r="B3774" s="27">
        <v>39358</v>
      </c>
      <c r="C3774" s="27" t="s">
        <v>4013</v>
      </c>
      <c r="D3774" s="81">
        <v>45317</v>
      </c>
      <c r="E3774" s="38" t="s">
        <v>4014</v>
      </c>
      <c r="F3774" s="38">
        <f t="shared" ref="F3774:F3806" si="142">MONTH(D3774)</f>
        <v>1</v>
      </c>
      <c r="G3774" s="22">
        <f t="shared" ref="G3774:G3806" si="143">YEAR(D3774)</f>
        <v>2024</v>
      </c>
      <c r="H3774" s="22">
        <f>COUNTIF(B:B,B3774)</f>
        <v>2</v>
      </c>
      <c r="I3774" t="e">
        <f>VLOOKUP(B3774,'controle 2022'!A:D,4,0)</f>
        <v>#N/A</v>
      </c>
    </row>
    <row r="3775" spans="1:9">
      <c r="A3775" s="45" t="s">
        <v>252</v>
      </c>
      <c r="B3775" s="27">
        <v>39358</v>
      </c>
      <c r="C3775" s="27" t="s">
        <v>4013</v>
      </c>
      <c r="D3775" s="81">
        <v>45883</v>
      </c>
      <c r="E3775" s="38" t="s">
        <v>1950</v>
      </c>
      <c r="F3775" s="38">
        <f t="shared" si="142"/>
        <v>8</v>
      </c>
      <c r="G3775" s="22">
        <f t="shared" si="143"/>
        <v>2025</v>
      </c>
      <c r="H3775" s="22">
        <f>COUNTIF(B:B,B3775)</f>
        <v>2</v>
      </c>
      <c r="I3775" t="e">
        <f>VLOOKUP(B3775,'controle 2022'!A:D,4,0)</f>
        <v>#N/A</v>
      </c>
    </row>
    <row r="3776" spans="1:9">
      <c r="A3776" s="45" t="s">
        <v>252</v>
      </c>
      <c r="B3776" s="27">
        <v>39379</v>
      </c>
      <c r="C3776" s="27" t="s">
        <v>4015</v>
      </c>
      <c r="D3776" s="81">
        <v>45673</v>
      </c>
      <c r="E3776" s="38" t="s">
        <v>4016</v>
      </c>
      <c r="F3776" s="38">
        <f t="shared" si="142"/>
        <v>1</v>
      </c>
      <c r="G3776" s="22">
        <f t="shared" si="143"/>
        <v>2025</v>
      </c>
      <c r="H3776" s="22">
        <f>COUNTIF(B:B,B3776)</f>
        <v>2</v>
      </c>
      <c r="I3776" t="e">
        <f>VLOOKUP(B3776,'controle 2022'!A:D,4,0)</f>
        <v>#N/A</v>
      </c>
    </row>
    <row r="3777" spans="1:9">
      <c r="A3777" s="45" t="s">
        <v>4017</v>
      </c>
      <c r="B3777" s="27">
        <v>39379</v>
      </c>
      <c r="C3777" s="27" t="s">
        <v>4015</v>
      </c>
      <c r="D3777" s="81">
        <v>46017</v>
      </c>
      <c r="E3777" s="38" t="s">
        <v>4018</v>
      </c>
      <c r="F3777" s="38">
        <f t="shared" si="142"/>
        <v>12</v>
      </c>
      <c r="G3777" s="22">
        <f t="shared" si="143"/>
        <v>2025</v>
      </c>
      <c r="H3777" s="22">
        <f>COUNTIF(B:B,B3777)</f>
        <v>2</v>
      </c>
      <c r="I3777" t="e">
        <f>VLOOKUP(B3777,'controle 2022'!A:D,4,0)</f>
        <v>#N/A</v>
      </c>
    </row>
    <row r="3778" spans="1:9">
      <c r="A3778" s="45" t="s">
        <v>252</v>
      </c>
      <c r="B3778" s="27">
        <v>39529</v>
      </c>
      <c r="C3778" s="27" t="s">
        <v>4019</v>
      </c>
      <c r="D3778" s="81">
        <v>45644</v>
      </c>
      <c r="E3778" s="38" t="s">
        <v>1436</v>
      </c>
      <c r="F3778" s="38">
        <f t="shared" si="142"/>
        <v>12</v>
      </c>
      <c r="G3778" s="22">
        <f t="shared" si="143"/>
        <v>2024</v>
      </c>
      <c r="H3778" s="22">
        <f>COUNTIF(B:B,B3778)</f>
        <v>1</v>
      </c>
      <c r="I3778" t="e">
        <f>VLOOKUP(B3778,'controle 2022'!A:D,4,0)</f>
        <v>#N/A</v>
      </c>
    </row>
    <row r="3779" spans="1:9">
      <c r="A3779" s="45" t="s">
        <v>3992</v>
      </c>
      <c r="B3779" s="27">
        <v>39532</v>
      </c>
      <c r="C3779" s="27" t="s">
        <v>4011</v>
      </c>
      <c r="D3779" s="81">
        <v>45637</v>
      </c>
      <c r="E3779" s="38" t="s">
        <v>3992</v>
      </c>
      <c r="F3779" s="38">
        <f t="shared" si="142"/>
        <v>12</v>
      </c>
      <c r="G3779" s="22">
        <f t="shared" si="143"/>
        <v>2024</v>
      </c>
      <c r="H3779" s="22">
        <f>COUNTIF(B:B,B3779)</f>
        <v>1</v>
      </c>
      <c r="I3779" t="e">
        <f>VLOOKUP(B3779,'controle 2022'!A:D,4,0)</f>
        <v>#N/A</v>
      </c>
    </row>
    <row r="3780" spans="1:9" ht="45">
      <c r="A3780" s="45" t="s">
        <v>2572</v>
      </c>
      <c r="B3780" s="27">
        <v>39575</v>
      </c>
      <c r="C3780" s="27" t="s">
        <v>4020</v>
      </c>
      <c r="D3780" s="81">
        <v>45467</v>
      </c>
      <c r="E3780" s="38" t="s">
        <v>4021</v>
      </c>
      <c r="F3780" s="38">
        <f t="shared" si="142"/>
        <v>6</v>
      </c>
      <c r="G3780" s="22">
        <f t="shared" si="143"/>
        <v>2024</v>
      </c>
      <c r="H3780" s="22">
        <f>COUNTIF(B:B,B3780)</f>
        <v>1</v>
      </c>
      <c r="I3780" t="e">
        <f>VLOOKUP(B3780,'controle 2022'!A:D,4,0)</f>
        <v>#N/A</v>
      </c>
    </row>
    <row r="3781" spans="1:9" ht="30">
      <c r="A3781" s="45" t="s">
        <v>2572</v>
      </c>
      <c r="B3781" s="27">
        <v>39581</v>
      </c>
      <c r="C3781" s="27" t="s">
        <v>4022</v>
      </c>
      <c r="D3781" s="81">
        <v>45470</v>
      </c>
      <c r="E3781" s="38" t="s">
        <v>4023</v>
      </c>
      <c r="F3781" s="38">
        <f t="shared" si="142"/>
        <v>6</v>
      </c>
      <c r="G3781" s="22">
        <f t="shared" si="143"/>
        <v>2024</v>
      </c>
      <c r="H3781" s="22">
        <f>COUNTIF(B:B,B3781)</f>
        <v>1</v>
      </c>
      <c r="I3781" t="e">
        <f>VLOOKUP(B3781,'controle 2022'!A:D,4,0)</f>
        <v>#N/A</v>
      </c>
    </row>
    <row r="3782" spans="1:9" ht="60">
      <c r="A3782" s="45" t="s">
        <v>2572</v>
      </c>
      <c r="B3782" s="27">
        <v>39610</v>
      </c>
      <c r="C3782" s="27" t="s">
        <v>4024</v>
      </c>
      <c r="D3782" s="81">
        <v>45414</v>
      </c>
      <c r="E3782" s="38" t="s">
        <v>4025</v>
      </c>
      <c r="F3782" s="38">
        <f t="shared" si="142"/>
        <v>5</v>
      </c>
      <c r="G3782" s="22">
        <f t="shared" si="143"/>
        <v>2024</v>
      </c>
      <c r="H3782" s="22">
        <f>COUNTIF(B:B,B3782)</f>
        <v>2</v>
      </c>
      <c r="I3782" t="e">
        <f>VLOOKUP(B3782,'controle 2022'!A:D,4,0)</f>
        <v>#N/A</v>
      </c>
    </row>
    <row r="3783" spans="1:9" ht="75">
      <c r="A3783" s="45" t="s">
        <v>27</v>
      </c>
      <c r="B3783" s="27">
        <v>39610</v>
      </c>
      <c r="C3783" s="27" t="s">
        <v>4024</v>
      </c>
      <c r="D3783" s="81">
        <v>45630</v>
      </c>
      <c r="E3783" s="38" t="s">
        <v>4026</v>
      </c>
      <c r="F3783" s="38">
        <f t="shared" si="142"/>
        <v>12</v>
      </c>
      <c r="G3783" s="22">
        <f t="shared" si="143"/>
        <v>2024</v>
      </c>
      <c r="H3783" s="22">
        <f>COUNTIF(B:B,B3783)</f>
        <v>2</v>
      </c>
      <c r="I3783" t="e">
        <f>VLOOKUP(B3783,'controle 2022'!A:D,4,0)</f>
        <v>#N/A</v>
      </c>
    </row>
    <row r="3784" spans="1:9" ht="45">
      <c r="A3784" s="45" t="s">
        <v>2572</v>
      </c>
      <c r="B3784" s="27">
        <v>39633</v>
      </c>
      <c r="C3784" s="27" t="s">
        <v>4027</v>
      </c>
      <c r="D3784" s="81">
        <v>45420</v>
      </c>
      <c r="E3784" s="38" t="s">
        <v>4028</v>
      </c>
      <c r="F3784" s="38">
        <f t="shared" si="142"/>
        <v>5</v>
      </c>
      <c r="G3784" s="22">
        <f t="shared" si="143"/>
        <v>2024</v>
      </c>
      <c r="H3784" s="22">
        <f>COUNTIF(B:B,B3784)</f>
        <v>3</v>
      </c>
      <c r="I3784" t="e">
        <f>VLOOKUP(B3784,'controle 2022'!A:D,4,0)</f>
        <v>#N/A</v>
      </c>
    </row>
    <row r="3785" spans="1:9" ht="45">
      <c r="A3785" s="45" t="s">
        <v>4029</v>
      </c>
      <c r="B3785" s="27">
        <v>39633</v>
      </c>
      <c r="C3785" s="27" t="s">
        <v>4027</v>
      </c>
      <c r="D3785" s="81">
        <v>45705</v>
      </c>
      <c r="E3785" s="38" t="s">
        <v>4030</v>
      </c>
      <c r="F3785" s="38">
        <f t="shared" si="142"/>
        <v>2</v>
      </c>
      <c r="G3785" s="22">
        <f t="shared" si="143"/>
        <v>2025</v>
      </c>
      <c r="H3785" s="22">
        <f>COUNTIF(B:B,B3785)</f>
        <v>3</v>
      </c>
      <c r="I3785" t="e">
        <f>VLOOKUP(B3785,'controle 2022'!A:D,4,0)</f>
        <v>#N/A</v>
      </c>
    </row>
    <row r="3786" spans="1:9" ht="30">
      <c r="A3786" s="45" t="s">
        <v>4031</v>
      </c>
      <c r="B3786" s="27">
        <v>39633</v>
      </c>
      <c r="C3786" s="27" t="s">
        <v>4027</v>
      </c>
      <c r="D3786" s="81">
        <v>45840</v>
      </c>
      <c r="E3786" s="38" t="s">
        <v>4032</v>
      </c>
      <c r="F3786" s="38">
        <f t="shared" si="142"/>
        <v>7</v>
      </c>
      <c r="G3786" s="22">
        <f t="shared" si="143"/>
        <v>2025</v>
      </c>
      <c r="H3786" s="22">
        <f>COUNTIF(B:B,B3786)</f>
        <v>3</v>
      </c>
      <c r="I3786" t="e">
        <f>VLOOKUP(B3786,'controle 2022'!A:D,4,0)</f>
        <v>#N/A</v>
      </c>
    </row>
    <row r="3787" spans="1:9" ht="60">
      <c r="A3787" s="45" t="s">
        <v>2572</v>
      </c>
      <c r="B3787" s="27">
        <v>39655</v>
      </c>
      <c r="C3787" s="27" t="s">
        <v>4033</v>
      </c>
      <c r="D3787" s="81">
        <v>45447</v>
      </c>
      <c r="E3787" s="38" t="s">
        <v>4034</v>
      </c>
      <c r="F3787" s="38">
        <f t="shared" si="142"/>
        <v>6</v>
      </c>
      <c r="G3787" s="22">
        <f t="shared" si="143"/>
        <v>2024</v>
      </c>
      <c r="H3787" s="22">
        <f>COUNTIF(B:B,B3787)</f>
        <v>2</v>
      </c>
      <c r="I3787" t="e">
        <f>VLOOKUP(B3787,'controle 2022'!A:D,4,0)</f>
        <v>#N/A</v>
      </c>
    </row>
    <row r="3788" spans="1:9" ht="150">
      <c r="A3788" s="45" t="s">
        <v>3169</v>
      </c>
      <c r="B3788" s="27">
        <v>39655</v>
      </c>
      <c r="C3788" s="27" t="s">
        <v>4033</v>
      </c>
      <c r="D3788" s="81">
        <v>45475</v>
      </c>
      <c r="E3788" s="38" t="s">
        <v>4035</v>
      </c>
      <c r="F3788" s="38">
        <f t="shared" si="142"/>
        <v>7</v>
      </c>
      <c r="G3788" s="22">
        <f t="shared" si="143"/>
        <v>2024</v>
      </c>
      <c r="H3788" s="22">
        <f>COUNTIF(B:B,B3788)</f>
        <v>2</v>
      </c>
      <c r="I3788" t="e">
        <f>VLOOKUP(B3788,'controle 2022'!A:D,4,0)</f>
        <v>#N/A</v>
      </c>
    </row>
    <row r="3789" spans="1:9" ht="105">
      <c r="A3789" s="45" t="s">
        <v>4036</v>
      </c>
      <c r="B3789" s="27">
        <v>39660</v>
      </c>
      <c r="C3789" s="27" t="s">
        <v>4037</v>
      </c>
      <c r="D3789" s="81">
        <v>45425</v>
      </c>
      <c r="E3789" s="38" t="s">
        <v>4038</v>
      </c>
      <c r="F3789" s="38">
        <f t="shared" si="142"/>
        <v>5</v>
      </c>
      <c r="G3789" s="22">
        <f t="shared" si="143"/>
        <v>2024</v>
      </c>
      <c r="H3789" s="22">
        <f>COUNTIF(B:B,B3789)</f>
        <v>3</v>
      </c>
      <c r="I3789" t="e">
        <f>VLOOKUP(B3789,'controle 2022'!A:D,4,0)</f>
        <v>#N/A</v>
      </c>
    </row>
    <row r="3790" spans="1:9" ht="90">
      <c r="A3790" s="45" t="s">
        <v>2744</v>
      </c>
      <c r="B3790" s="27">
        <v>39660</v>
      </c>
      <c r="C3790" s="27" t="s">
        <v>4037</v>
      </c>
      <c r="D3790" s="81">
        <v>45630</v>
      </c>
      <c r="E3790" s="38" t="s">
        <v>4039</v>
      </c>
      <c r="F3790" s="38">
        <f t="shared" si="142"/>
        <v>12</v>
      </c>
      <c r="G3790" s="22">
        <f t="shared" si="143"/>
        <v>2024</v>
      </c>
      <c r="H3790" s="22">
        <f>COUNTIF(B:B,B3790)</f>
        <v>3</v>
      </c>
      <c r="I3790" t="e">
        <f>VLOOKUP(B3790,'controle 2022'!A:D,4,0)</f>
        <v>#N/A</v>
      </c>
    </row>
    <row r="3791" spans="1:9" ht="45">
      <c r="A3791" s="45" t="s">
        <v>2744</v>
      </c>
      <c r="B3791" s="27">
        <v>39660</v>
      </c>
      <c r="C3791" s="27" t="s">
        <v>4037</v>
      </c>
      <c r="D3791" s="81">
        <v>45720</v>
      </c>
      <c r="E3791" s="38" t="s">
        <v>4040</v>
      </c>
      <c r="F3791" s="38">
        <f t="shared" si="142"/>
        <v>3</v>
      </c>
      <c r="G3791" s="22">
        <f t="shared" si="143"/>
        <v>2025</v>
      </c>
      <c r="H3791" s="22">
        <f>COUNTIF(B:B,B3791)</f>
        <v>3</v>
      </c>
      <c r="I3791" t="e">
        <f>VLOOKUP(B3791,'controle 2022'!A:D,4,0)</f>
        <v>#N/A</v>
      </c>
    </row>
    <row r="3792" spans="1:9">
      <c r="A3792" s="45" t="s">
        <v>258</v>
      </c>
      <c r="B3792" s="27">
        <v>39673</v>
      </c>
      <c r="C3792" s="27" t="s">
        <v>4041</v>
      </c>
      <c r="D3792" s="81">
        <v>45478</v>
      </c>
      <c r="E3792" s="38" t="s">
        <v>4042</v>
      </c>
      <c r="F3792" s="38">
        <f t="shared" si="142"/>
        <v>7</v>
      </c>
      <c r="G3792" s="22">
        <f t="shared" si="143"/>
        <v>2024</v>
      </c>
      <c r="H3792" s="22">
        <f>COUNTIF(B:B,B3792)</f>
        <v>2</v>
      </c>
      <c r="I3792" t="e">
        <f>VLOOKUP(B3792,'controle 2022'!A:D,4,0)</f>
        <v>#N/A</v>
      </c>
    </row>
    <row r="3793" spans="1:9">
      <c r="A3793" s="45" t="s">
        <v>593</v>
      </c>
      <c r="B3793" s="27">
        <v>39673</v>
      </c>
      <c r="C3793" s="27" t="s">
        <v>4041</v>
      </c>
      <c r="D3793" s="81">
        <v>46038</v>
      </c>
      <c r="E3793" s="38" t="s">
        <v>8673</v>
      </c>
      <c r="F3793" s="38">
        <f t="shared" si="142"/>
        <v>1</v>
      </c>
      <c r="G3793" s="22">
        <f t="shared" si="143"/>
        <v>2026</v>
      </c>
      <c r="H3793" s="22">
        <f>COUNTIF(B:B,B3793)</f>
        <v>2</v>
      </c>
    </row>
    <row r="3794" spans="1:9" ht="105">
      <c r="A3794" s="45" t="s">
        <v>258</v>
      </c>
      <c r="B3794" s="27">
        <v>39712</v>
      </c>
      <c r="C3794" s="27" t="s">
        <v>4043</v>
      </c>
      <c r="D3794" s="81">
        <v>39712</v>
      </c>
      <c r="E3794" s="38" t="s">
        <v>4044</v>
      </c>
      <c r="F3794" s="38">
        <f t="shared" si="142"/>
        <v>9</v>
      </c>
      <c r="G3794" s="22">
        <f t="shared" si="143"/>
        <v>2008</v>
      </c>
      <c r="H3794" s="22">
        <f>COUNTIF(B:B,B3794)</f>
        <v>5</v>
      </c>
      <c r="I3794" t="e">
        <f>VLOOKUP(B3794,'controle 2022'!A:D,4,0)</f>
        <v>#N/A</v>
      </c>
    </row>
    <row r="3795" spans="1:9" ht="45">
      <c r="A3795" s="45" t="s">
        <v>2744</v>
      </c>
      <c r="B3795" s="27">
        <v>39712</v>
      </c>
      <c r="C3795" s="27" t="s">
        <v>4043</v>
      </c>
      <c r="D3795" s="81">
        <v>45706</v>
      </c>
      <c r="E3795" s="38" t="s">
        <v>4045</v>
      </c>
      <c r="F3795" s="38">
        <f t="shared" si="142"/>
        <v>2</v>
      </c>
      <c r="G3795" s="22">
        <f t="shared" si="143"/>
        <v>2025</v>
      </c>
      <c r="H3795" s="22">
        <f>COUNTIF(B:B,B3795)</f>
        <v>5</v>
      </c>
      <c r="I3795" t="e">
        <f>VLOOKUP(B3795,'controle 2022'!A:D,4,0)</f>
        <v>#N/A</v>
      </c>
    </row>
    <row r="3796" spans="1:9" ht="150">
      <c r="A3796" s="45" t="s">
        <v>4046</v>
      </c>
      <c r="B3796" s="27">
        <v>39712</v>
      </c>
      <c r="C3796" s="27" t="s">
        <v>4043</v>
      </c>
      <c r="D3796" s="81">
        <v>45793</v>
      </c>
      <c r="E3796" s="38" t="s">
        <v>4047</v>
      </c>
      <c r="F3796" s="38">
        <f t="shared" si="142"/>
        <v>5</v>
      </c>
      <c r="G3796" s="22">
        <f t="shared" si="143"/>
        <v>2025</v>
      </c>
      <c r="H3796" s="22">
        <f>COUNTIF(B:B,B3796)</f>
        <v>5</v>
      </c>
      <c r="I3796" t="e">
        <f>VLOOKUP(B3796,'controle 2022'!A:D,4,0)</f>
        <v>#N/A</v>
      </c>
    </row>
    <row r="3797" spans="1:9" ht="105">
      <c r="A3797" s="45" t="s">
        <v>4048</v>
      </c>
      <c r="B3797" s="27">
        <v>39712</v>
      </c>
      <c r="C3797" s="27" t="s">
        <v>4043</v>
      </c>
      <c r="D3797" s="81">
        <v>45849</v>
      </c>
      <c r="E3797" s="38" t="s">
        <v>4049</v>
      </c>
      <c r="F3797" s="38">
        <f t="shared" si="142"/>
        <v>7</v>
      </c>
      <c r="G3797" s="22">
        <f t="shared" si="143"/>
        <v>2025</v>
      </c>
      <c r="H3797" s="22">
        <f>COUNTIF(B:B,B3797)</f>
        <v>5</v>
      </c>
      <c r="I3797" t="e">
        <f>VLOOKUP(B3797,'controle 2022'!A:D,4,0)</f>
        <v>#N/A</v>
      </c>
    </row>
    <row r="3798" spans="1:9" ht="30">
      <c r="A3798" s="45" t="s">
        <v>4050</v>
      </c>
      <c r="B3798" s="27">
        <v>39712</v>
      </c>
      <c r="C3798" s="27" t="s">
        <v>4043</v>
      </c>
      <c r="D3798" s="81">
        <v>45908</v>
      </c>
      <c r="E3798" s="38" t="s">
        <v>4051</v>
      </c>
      <c r="F3798" s="38">
        <f t="shared" si="142"/>
        <v>9</v>
      </c>
      <c r="G3798" s="22">
        <f t="shared" si="143"/>
        <v>2025</v>
      </c>
    </row>
    <row r="3799" spans="1:9" ht="45">
      <c r="A3799" s="45" t="s">
        <v>2572</v>
      </c>
      <c r="B3799" s="27">
        <v>39728</v>
      </c>
      <c r="C3799" s="27" t="s">
        <v>4052</v>
      </c>
      <c r="D3799" s="81">
        <v>45436</v>
      </c>
      <c r="E3799" s="38" t="s">
        <v>4053</v>
      </c>
      <c r="F3799" s="38">
        <f t="shared" si="142"/>
        <v>5</v>
      </c>
      <c r="G3799" s="22">
        <f t="shared" si="143"/>
        <v>2024</v>
      </c>
      <c r="H3799" s="22">
        <f>COUNTIF(B:B,B3799)</f>
        <v>1</v>
      </c>
      <c r="I3799" t="e">
        <f>VLOOKUP(B3799,'controle 2022'!A:D,4,0)</f>
        <v>#N/A</v>
      </c>
    </row>
    <row r="3800" spans="1:9" ht="75">
      <c r="A3800" s="45" t="s">
        <v>2572</v>
      </c>
      <c r="B3800" s="27">
        <v>39779</v>
      </c>
      <c r="C3800" s="27" t="s">
        <v>4054</v>
      </c>
      <c r="D3800" s="81">
        <v>45442</v>
      </c>
      <c r="E3800" s="38" t="s">
        <v>4055</v>
      </c>
      <c r="F3800" s="38">
        <f t="shared" si="142"/>
        <v>5</v>
      </c>
      <c r="G3800" s="22">
        <f t="shared" si="143"/>
        <v>2024</v>
      </c>
      <c r="H3800" s="22">
        <f>COUNTIF(B:B,B3800)</f>
        <v>3</v>
      </c>
      <c r="I3800" t="e">
        <f>VLOOKUP(B3800,'controle 2022'!A:D,4,0)</f>
        <v>#N/A</v>
      </c>
    </row>
    <row r="3801" spans="1:9" ht="225">
      <c r="A3801" s="45" t="s">
        <v>128</v>
      </c>
      <c r="B3801" s="27">
        <v>39779</v>
      </c>
      <c r="C3801" s="27" t="s">
        <v>4054</v>
      </c>
      <c r="D3801" s="81">
        <v>45680</v>
      </c>
      <c r="E3801" s="38" t="s">
        <v>4056</v>
      </c>
      <c r="F3801" s="38">
        <f t="shared" si="142"/>
        <v>1</v>
      </c>
      <c r="G3801" s="22">
        <f t="shared" si="143"/>
        <v>2025</v>
      </c>
      <c r="H3801" s="22">
        <f>COUNTIF(B:B,B3801)</f>
        <v>3</v>
      </c>
      <c r="I3801" t="e">
        <f>VLOOKUP(B3801,'controle 2022'!A:D,4,0)</f>
        <v>#N/A</v>
      </c>
    </row>
    <row r="3802" spans="1:9" ht="45">
      <c r="A3802" s="45" t="s">
        <v>4057</v>
      </c>
      <c r="B3802" s="27">
        <v>39779</v>
      </c>
      <c r="C3802" s="27" t="s">
        <v>4054</v>
      </c>
      <c r="D3802" s="81">
        <v>45736</v>
      </c>
      <c r="E3802" s="38" t="s">
        <v>4058</v>
      </c>
      <c r="F3802" s="38">
        <f t="shared" si="142"/>
        <v>3</v>
      </c>
      <c r="G3802" s="22">
        <f t="shared" si="143"/>
        <v>2025</v>
      </c>
    </row>
    <row r="3803" spans="1:9" ht="60">
      <c r="A3803" s="45" t="s">
        <v>128</v>
      </c>
      <c r="B3803" s="27">
        <v>39780</v>
      </c>
      <c r="C3803" s="27" t="s">
        <v>4054</v>
      </c>
      <c r="D3803" s="81">
        <v>45909</v>
      </c>
      <c r="E3803" s="38" t="s">
        <v>4059</v>
      </c>
      <c r="F3803" s="38">
        <f t="shared" si="142"/>
        <v>9</v>
      </c>
      <c r="G3803" s="22">
        <f t="shared" si="143"/>
        <v>2025</v>
      </c>
    </row>
    <row r="3804" spans="1:9" ht="30">
      <c r="A3804" s="45" t="s">
        <v>2572</v>
      </c>
      <c r="B3804" s="27">
        <v>39808</v>
      </c>
      <c r="C3804" s="27" t="s">
        <v>4060</v>
      </c>
      <c r="D3804" s="81">
        <v>45440</v>
      </c>
      <c r="E3804" s="38" t="s">
        <v>4061</v>
      </c>
      <c r="F3804" s="38">
        <f t="shared" si="142"/>
        <v>5</v>
      </c>
      <c r="G3804" s="22">
        <f t="shared" si="143"/>
        <v>2024</v>
      </c>
      <c r="H3804" s="22">
        <f>COUNTIF(B:B,B3804)</f>
        <v>6</v>
      </c>
      <c r="I3804" t="e">
        <f>VLOOKUP(B3804,'controle 2022'!A:D,4,0)</f>
        <v>#N/A</v>
      </c>
    </row>
    <row r="3805" spans="1:9" ht="105">
      <c r="A3805" s="45" t="s">
        <v>128</v>
      </c>
      <c r="B3805" s="27">
        <v>39808</v>
      </c>
      <c r="C3805" s="27" t="s">
        <v>4060</v>
      </c>
      <c r="D3805" s="81">
        <v>45477</v>
      </c>
      <c r="E3805" s="38" t="s">
        <v>4062</v>
      </c>
      <c r="F3805" s="38">
        <f t="shared" si="142"/>
        <v>7</v>
      </c>
      <c r="G3805" s="22">
        <f t="shared" si="143"/>
        <v>2024</v>
      </c>
      <c r="H3805" s="22">
        <f>COUNTIF(B:B,B3805)</f>
        <v>6</v>
      </c>
      <c r="I3805" t="e">
        <f>VLOOKUP(B3805,'controle 2022'!A:D,4,0)</f>
        <v>#N/A</v>
      </c>
    </row>
    <row r="3806" spans="1:9" ht="90">
      <c r="A3806" s="45" t="s">
        <v>128</v>
      </c>
      <c r="B3806" s="27">
        <v>39808</v>
      </c>
      <c r="C3806" s="27" t="s">
        <v>4060</v>
      </c>
      <c r="D3806" s="81">
        <v>45481</v>
      </c>
      <c r="E3806" s="38" t="s">
        <v>4063</v>
      </c>
      <c r="F3806" s="38">
        <f t="shared" si="142"/>
        <v>7</v>
      </c>
      <c r="G3806" s="22">
        <f t="shared" si="143"/>
        <v>2024</v>
      </c>
      <c r="H3806" s="22">
        <f>COUNTIF(B:B,B3806)</f>
        <v>6</v>
      </c>
      <c r="I3806" t="e">
        <f>VLOOKUP(B3806,'controle 2022'!A:D,4,0)</f>
        <v>#N/A</v>
      </c>
    </row>
    <row r="3807" spans="1:9" ht="30">
      <c r="A3807" s="45" t="s">
        <v>128</v>
      </c>
      <c r="B3807" s="27">
        <v>39808</v>
      </c>
      <c r="C3807" s="27" t="s">
        <v>4060</v>
      </c>
      <c r="D3807" s="81">
        <v>45485</v>
      </c>
      <c r="E3807" s="38" t="s">
        <v>4064</v>
      </c>
      <c r="F3807" s="38">
        <f t="shared" ref="F3807:F3838" si="144">MONTH(D3807)</f>
        <v>7</v>
      </c>
      <c r="G3807" s="22">
        <f t="shared" ref="G3807:G3838" si="145">YEAR(D3807)</f>
        <v>2024</v>
      </c>
      <c r="H3807" s="22">
        <f>COUNTIF(B:B,B3807)</f>
        <v>6</v>
      </c>
      <c r="I3807" t="e">
        <f>VLOOKUP(B3807,'controle 2022'!A:D,4,0)</f>
        <v>#N/A</v>
      </c>
    </row>
    <row r="3808" spans="1:9">
      <c r="A3808" s="45" t="s">
        <v>128</v>
      </c>
      <c r="B3808" s="27">
        <v>39808</v>
      </c>
      <c r="C3808" s="27" t="s">
        <v>4060</v>
      </c>
      <c r="D3808" s="81">
        <v>45518</v>
      </c>
      <c r="E3808" s="38" t="s">
        <v>4065</v>
      </c>
      <c r="F3808" s="38">
        <f t="shared" si="144"/>
        <v>8</v>
      </c>
      <c r="G3808" s="22">
        <f t="shared" si="145"/>
        <v>2024</v>
      </c>
      <c r="H3808" s="22">
        <f>COUNTIF(B:B,B3808)</f>
        <v>6</v>
      </c>
      <c r="I3808" t="e">
        <f>VLOOKUP(B3808,'controle 2022'!A:D,4,0)</f>
        <v>#N/A</v>
      </c>
    </row>
    <row r="3809" spans="1:9" ht="60">
      <c r="A3809" s="45" t="s">
        <v>3169</v>
      </c>
      <c r="B3809" s="27">
        <v>39808</v>
      </c>
      <c r="C3809" s="27" t="s">
        <v>4060</v>
      </c>
      <c r="D3809" s="81">
        <v>45579</v>
      </c>
      <c r="E3809" s="38" t="s">
        <v>4066</v>
      </c>
      <c r="F3809" s="38">
        <f t="shared" si="144"/>
        <v>10</v>
      </c>
      <c r="G3809" s="22">
        <f t="shared" si="145"/>
        <v>2024</v>
      </c>
      <c r="H3809" s="22">
        <f>COUNTIF(B:B,B3809)</f>
        <v>6</v>
      </c>
      <c r="I3809" t="e">
        <f>VLOOKUP(B3809,'controle 2022'!A:D,4,0)</f>
        <v>#N/A</v>
      </c>
    </row>
    <row r="3810" spans="1:9" ht="30">
      <c r="A3810" s="45" t="s">
        <v>2572</v>
      </c>
      <c r="B3810" s="27">
        <v>39822</v>
      </c>
      <c r="C3810" s="27" t="s">
        <v>4067</v>
      </c>
      <c r="D3810" s="81">
        <v>45420</v>
      </c>
      <c r="E3810" s="38" t="s">
        <v>4068</v>
      </c>
      <c r="F3810" s="38">
        <f t="shared" si="144"/>
        <v>5</v>
      </c>
      <c r="G3810" s="22">
        <f t="shared" si="145"/>
        <v>2024</v>
      </c>
      <c r="H3810" s="22">
        <f>COUNTIF(B:B,B3810)</f>
        <v>1</v>
      </c>
      <c r="I3810" t="e">
        <f>VLOOKUP(B3810,'controle 2022'!A:D,4,0)</f>
        <v>#N/A</v>
      </c>
    </row>
    <row r="3811" spans="1:9" ht="30">
      <c r="A3811" s="45" t="s">
        <v>2572</v>
      </c>
      <c r="B3811" s="27">
        <v>39829</v>
      </c>
      <c r="C3811" s="27" t="s">
        <v>4069</v>
      </c>
      <c r="D3811" s="81">
        <v>45425</v>
      </c>
      <c r="E3811" s="38" t="s">
        <v>4070</v>
      </c>
      <c r="F3811" s="38">
        <f t="shared" si="144"/>
        <v>5</v>
      </c>
      <c r="G3811" s="22">
        <f t="shared" si="145"/>
        <v>2024</v>
      </c>
      <c r="H3811" s="22">
        <f>COUNTIF(B:B,B3811)</f>
        <v>3</v>
      </c>
      <c r="I3811" t="e">
        <f>VLOOKUP(B3811,'controle 2022'!A:D,4,0)</f>
        <v>#N/A</v>
      </c>
    </row>
    <row r="3812" spans="1:9">
      <c r="A3812" s="45" t="s">
        <v>128</v>
      </c>
      <c r="B3812" s="27">
        <v>39829</v>
      </c>
      <c r="C3812" s="27" t="s">
        <v>4069</v>
      </c>
      <c r="D3812" s="81">
        <v>45636</v>
      </c>
      <c r="E3812" s="38" t="s">
        <v>4071</v>
      </c>
      <c r="F3812" s="38">
        <f t="shared" si="144"/>
        <v>12</v>
      </c>
      <c r="G3812" s="22">
        <f t="shared" si="145"/>
        <v>2024</v>
      </c>
      <c r="H3812" s="22">
        <f>COUNTIF(B:B,B3812)</f>
        <v>3</v>
      </c>
      <c r="I3812" t="e">
        <f>VLOOKUP(B3812,'controle 2022'!A:D,4,0)</f>
        <v>#N/A</v>
      </c>
    </row>
    <row r="3813" spans="1:9" ht="30">
      <c r="A3813" s="45" t="s">
        <v>593</v>
      </c>
      <c r="B3813" s="27">
        <v>39829</v>
      </c>
      <c r="C3813" s="27" t="s">
        <v>4069</v>
      </c>
      <c r="D3813" s="81">
        <v>45903</v>
      </c>
      <c r="E3813" s="38" t="s">
        <v>4072</v>
      </c>
      <c r="F3813" s="38">
        <f t="shared" si="144"/>
        <v>9</v>
      </c>
      <c r="G3813" s="22">
        <f t="shared" si="145"/>
        <v>2025</v>
      </c>
      <c r="I3813" t="e">
        <f>VLOOKUP(B3813,'controle 2022'!A:D,4,0)</f>
        <v>#N/A</v>
      </c>
    </row>
    <row r="3814" spans="1:9">
      <c r="A3814" s="45" t="s">
        <v>4073</v>
      </c>
      <c r="B3814" s="27">
        <v>39850</v>
      </c>
      <c r="C3814" s="27" t="s">
        <v>4074</v>
      </c>
      <c r="D3814" s="81">
        <v>45776</v>
      </c>
      <c r="E3814" s="38" t="s">
        <v>4075</v>
      </c>
      <c r="F3814" s="38">
        <f t="shared" si="144"/>
        <v>4</v>
      </c>
      <c r="G3814" s="22">
        <f t="shared" si="145"/>
        <v>2025</v>
      </c>
      <c r="H3814" s="22">
        <f>COUNTIF(B:B,B3814)</f>
        <v>2</v>
      </c>
      <c r="I3814" t="e">
        <f>VLOOKUP(B3814,'controle 2022'!A:D,4,0)</f>
        <v>#N/A</v>
      </c>
    </row>
    <row r="3815" spans="1:9">
      <c r="A3815" s="45" t="s">
        <v>3689</v>
      </c>
      <c r="B3815" s="27">
        <v>39850</v>
      </c>
      <c r="C3815" s="27" t="s">
        <v>4074</v>
      </c>
      <c r="D3815" s="81">
        <v>45904</v>
      </c>
      <c r="E3815" s="38" t="s">
        <v>4076</v>
      </c>
      <c r="F3815" s="38">
        <f t="shared" si="144"/>
        <v>9</v>
      </c>
      <c r="G3815" s="22">
        <f t="shared" si="145"/>
        <v>2025</v>
      </c>
      <c r="H3815" s="22">
        <f>COUNTIF(B:B,B3815)</f>
        <v>2</v>
      </c>
      <c r="I3815" t="e">
        <f>VLOOKUP(B3815,'controle 2022'!A:D,4,0)</f>
        <v>#N/A</v>
      </c>
    </row>
    <row r="3816" spans="1:9">
      <c r="A3816" s="45" t="s">
        <v>252</v>
      </c>
      <c r="B3816" s="27">
        <v>39856</v>
      </c>
      <c r="C3816" s="27" t="s">
        <v>4077</v>
      </c>
      <c r="D3816" s="81">
        <v>45586</v>
      </c>
      <c r="E3816" s="38" t="s">
        <v>4078</v>
      </c>
      <c r="F3816" s="38">
        <f t="shared" si="144"/>
        <v>10</v>
      </c>
      <c r="G3816" s="22">
        <f t="shared" si="145"/>
        <v>2024</v>
      </c>
      <c r="H3816" s="22">
        <f>COUNTIF(B:B,B3816)</f>
        <v>1</v>
      </c>
      <c r="I3816" t="e">
        <f>VLOOKUP(B3816,'controle 2022'!A:D,4,0)</f>
        <v>#N/A</v>
      </c>
    </row>
    <row r="3817" spans="1:9" ht="30">
      <c r="A3817" s="45" t="s">
        <v>2572</v>
      </c>
      <c r="B3817" s="27">
        <v>39858</v>
      </c>
      <c r="C3817" s="27" t="s">
        <v>4079</v>
      </c>
      <c r="D3817" s="81">
        <v>45475</v>
      </c>
      <c r="E3817" s="38" t="s">
        <v>4080</v>
      </c>
      <c r="F3817" s="38">
        <f t="shared" si="144"/>
        <v>7</v>
      </c>
      <c r="G3817" s="22">
        <f t="shared" si="145"/>
        <v>2024</v>
      </c>
      <c r="H3817" s="22">
        <f>COUNTIF(B:B,B3817)</f>
        <v>3</v>
      </c>
      <c r="I3817" t="e">
        <f>VLOOKUP(B3817,'controle 2022'!A:D,4,0)</f>
        <v>#N/A</v>
      </c>
    </row>
    <row r="3818" spans="1:9">
      <c r="A3818" s="45" t="s">
        <v>4081</v>
      </c>
      <c r="B3818" s="27">
        <v>39858</v>
      </c>
      <c r="C3818" s="27" t="s">
        <v>4079</v>
      </c>
      <c r="D3818" s="81">
        <v>45609</v>
      </c>
      <c r="E3818" s="38" t="s">
        <v>4082</v>
      </c>
      <c r="F3818" s="38">
        <f t="shared" si="144"/>
        <v>11</v>
      </c>
      <c r="G3818" s="22">
        <f t="shared" si="145"/>
        <v>2024</v>
      </c>
      <c r="H3818" s="22">
        <f>COUNTIF(B:B,B3818)</f>
        <v>3</v>
      </c>
      <c r="I3818" t="e">
        <f>VLOOKUP(B3818,'controle 2022'!A:D,4,0)</f>
        <v>#N/A</v>
      </c>
    </row>
    <row r="3819" spans="1:9">
      <c r="A3819" s="45" t="s">
        <v>128</v>
      </c>
      <c r="B3819" s="27">
        <v>39858</v>
      </c>
      <c r="C3819" s="27" t="s">
        <v>4079</v>
      </c>
      <c r="D3819" s="81">
        <v>45699</v>
      </c>
      <c r="E3819" s="38" t="s">
        <v>4083</v>
      </c>
      <c r="F3819" s="38">
        <f t="shared" si="144"/>
        <v>2</v>
      </c>
      <c r="G3819" s="22">
        <f t="shared" si="145"/>
        <v>2025</v>
      </c>
      <c r="H3819" s="22">
        <f>COUNTIF(B:B,B3819)</f>
        <v>3</v>
      </c>
      <c r="I3819" t="e">
        <f>VLOOKUP(B3819,'controle 2022'!A:D,4,0)</f>
        <v>#N/A</v>
      </c>
    </row>
    <row r="3820" spans="1:9" ht="75">
      <c r="A3820" s="45" t="s">
        <v>4084</v>
      </c>
      <c r="B3820" s="27">
        <v>39859</v>
      </c>
      <c r="C3820" s="27" t="s">
        <v>4085</v>
      </c>
      <c r="D3820" s="81">
        <v>45576</v>
      </c>
      <c r="E3820" s="38" t="s">
        <v>4086</v>
      </c>
      <c r="F3820" s="38">
        <f t="shared" si="144"/>
        <v>10</v>
      </c>
      <c r="G3820" s="22">
        <f t="shared" si="145"/>
        <v>2024</v>
      </c>
      <c r="H3820" s="22">
        <f>COUNTIF(B:B,B3820)</f>
        <v>5</v>
      </c>
      <c r="I3820" t="e">
        <f>VLOOKUP(B3820,'controle 2022'!A:D,4,0)</f>
        <v>#N/A</v>
      </c>
    </row>
    <row r="3821" spans="1:9" ht="135">
      <c r="A3821" s="45" t="s">
        <v>3419</v>
      </c>
      <c r="B3821" s="27">
        <v>39859</v>
      </c>
      <c r="C3821" s="27" t="s">
        <v>4085</v>
      </c>
      <c r="D3821" s="81">
        <v>45604</v>
      </c>
      <c r="E3821" s="38" t="s">
        <v>4087</v>
      </c>
      <c r="F3821" s="38">
        <f t="shared" si="144"/>
        <v>11</v>
      </c>
      <c r="G3821" s="22">
        <f t="shared" si="145"/>
        <v>2024</v>
      </c>
      <c r="H3821" s="22">
        <f>COUNTIF(B:B,B3821)</f>
        <v>5</v>
      </c>
      <c r="I3821" t="e">
        <f>VLOOKUP(B3821,'controle 2022'!A:D,4,0)</f>
        <v>#N/A</v>
      </c>
    </row>
    <row r="3822" spans="1:9" ht="135">
      <c r="A3822" s="45" t="s">
        <v>4088</v>
      </c>
      <c r="B3822" s="27">
        <v>39859</v>
      </c>
      <c r="C3822" s="27" t="s">
        <v>4085</v>
      </c>
      <c r="D3822" s="81">
        <v>45723</v>
      </c>
      <c r="E3822" s="38" t="s">
        <v>4089</v>
      </c>
      <c r="F3822" s="38">
        <f t="shared" si="144"/>
        <v>3</v>
      </c>
      <c r="G3822" s="22">
        <f t="shared" si="145"/>
        <v>2025</v>
      </c>
      <c r="H3822" s="22">
        <f>COUNTIF(B:B,B3822)</f>
        <v>5</v>
      </c>
      <c r="I3822" t="e">
        <f>VLOOKUP(B3822,'controle 2022'!A:D,4,0)</f>
        <v>#N/A</v>
      </c>
    </row>
    <row r="3823" spans="1:9" ht="135">
      <c r="A3823" s="45" t="s">
        <v>4090</v>
      </c>
      <c r="B3823" s="27">
        <v>39859</v>
      </c>
      <c r="C3823" s="27" t="s">
        <v>4085</v>
      </c>
      <c r="D3823" s="81">
        <v>45846</v>
      </c>
      <c r="E3823" s="38" t="s">
        <v>4091</v>
      </c>
      <c r="F3823" s="38">
        <f t="shared" si="144"/>
        <v>7</v>
      </c>
      <c r="G3823" s="22">
        <f t="shared" si="145"/>
        <v>2025</v>
      </c>
      <c r="H3823" s="22">
        <f>COUNTIF(B:B,B3823)</f>
        <v>5</v>
      </c>
      <c r="I3823" t="e">
        <f>VLOOKUP(B3823,'controle 2022'!A:D,4,0)</f>
        <v>#N/A</v>
      </c>
    </row>
    <row r="3824" spans="1:9" ht="30">
      <c r="A3824" s="45" t="s">
        <v>4050</v>
      </c>
      <c r="B3824" s="27">
        <v>39859</v>
      </c>
      <c r="C3824" s="27" t="s">
        <v>4085</v>
      </c>
      <c r="D3824" s="81">
        <v>45926</v>
      </c>
      <c r="E3824" s="38" t="s">
        <v>4092</v>
      </c>
      <c r="F3824" s="38">
        <f t="shared" si="144"/>
        <v>9</v>
      </c>
      <c r="G3824" s="22">
        <f t="shared" si="145"/>
        <v>2025</v>
      </c>
    </row>
    <row r="3825" spans="1:9" ht="30">
      <c r="A3825" s="45" t="s">
        <v>4093</v>
      </c>
      <c r="B3825" s="27">
        <v>39899</v>
      </c>
      <c r="C3825" s="27" t="s">
        <v>4094</v>
      </c>
      <c r="D3825" s="81">
        <v>45616</v>
      </c>
      <c r="E3825" s="38" t="s">
        <v>4095</v>
      </c>
      <c r="F3825" s="38">
        <f t="shared" si="144"/>
        <v>11</v>
      </c>
      <c r="G3825" s="22">
        <f t="shared" si="145"/>
        <v>2024</v>
      </c>
      <c r="H3825" s="22">
        <f>COUNTIF(B:B,B3825)</f>
        <v>1</v>
      </c>
      <c r="I3825" t="e">
        <f>VLOOKUP(B3825,'controle 2022'!A:D,4,0)</f>
        <v>#N/A</v>
      </c>
    </row>
    <row r="3826" spans="1:9" ht="30">
      <c r="A3826" s="45" t="s">
        <v>4093</v>
      </c>
      <c r="B3826" s="27">
        <v>39901</v>
      </c>
      <c r="C3826" s="27" t="s">
        <v>4096</v>
      </c>
      <c r="D3826" s="81">
        <v>45610</v>
      </c>
      <c r="E3826" s="38" t="s">
        <v>4097</v>
      </c>
      <c r="F3826" s="38">
        <f t="shared" si="144"/>
        <v>11</v>
      </c>
      <c r="G3826" s="22">
        <f t="shared" si="145"/>
        <v>2024</v>
      </c>
      <c r="H3826" s="22">
        <f>COUNTIF(B:B,B3826)</f>
        <v>4</v>
      </c>
      <c r="I3826" t="e">
        <f>VLOOKUP(B3826,'controle 2022'!A:D,4,0)</f>
        <v>#N/A</v>
      </c>
    </row>
    <row r="3827" spans="1:9" ht="30">
      <c r="A3827" s="45" t="s">
        <v>2547</v>
      </c>
      <c r="B3827" s="27">
        <v>39901</v>
      </c>
      <c r="C3827" s="27" t="s">
        <v>4096</v>
      </c>
      <c r="D3827" s="81">
        <v>45632</v>
      </c>
      <c r="E3827" s="38" t="s">
        <v>4098</v>
      </c>
      <c r="F3827" s="38">
        <f t="shared" si="144"/>
        <v>12</v>
      </c>
      <c r="G3827" s="22">
        <f t="shared" si="145"/>
        <v>2024</v>
      </c>
      <c r="H3827" s="22">
        <f>COUNTIF(B:B,B3827)</f>
        <v>4</v>
      </c>
      <c r="I3827" t="e">
        <f>VLOOKUP(B3827,'controle 2022'!A:D,4,0)</f>
        <v>#N/A</v>
      </c>
    </row>
    <row r="3828" spans="1:9">
      <c r="A3828" s="45" t="s">
        <v>128</v>
      </c>
      <c r="B3828" s="27">
        <v>39901</v>
      </c>
      <c r="C3828" s="27" t="s">
        <v>4096</v>
      </c>
      <c r="D3828" s="81">
        <v>45715</v>
      </c>
      <c r="E3828" s="38" t="s">
        <v>4018</v>
      </c>
      <c r="F3828" s="38">
        <f t="shared" si="144"/>
        <v>2</v>
      </c>
      <c r="G3828" s="22">
        <f t="shared" si="145"/>
        <v>2025</v>
      </c>
      <c r="H3828" s="22">
        <f>COUNTIF(B:B,B3828)</f>
        <v>4</v>
      </c>
      <c r="I3828" t="e">
        <f>VLOOKUP(B3828,'controle 2022'!A:D,4,0)</f>
        <v>#N/A</v>
      </c>
    </row>
    <row r="3829" spans="1:9">
      <c r="A3829" s="45" t="s">
        <v>3740</v>
      </c>
      <c r="B3829" s="27">
        <v>39907</v>
      </c>
      <c r="C3829" s="27" t="s">
        <v>4099</v>
      </c>
      <c r="D3829" s="81">
        <v>45572</v>
      </c>
      <c r="E3829" s="38" t="s">
        <v>3740</v>
      </c>
      <c r="F3829" s="38">
        <f t="shared" si="144"/>
        <v>10</v>
      </c>
      <c r="G3829" s="22">
        <f t="shared" si="145"/>
        <v>2024</v>
      </c>
      <c r="H3829" s="22">
        <f>COUNTIF(B:B,B3829)</f>
        <v>1</v>
      </c>
      <c r="I3829" t="e">
        <f>VLOOKUP(B3829,'controle 2022'!A:D,4,0)</f>
        <v>#N/A</v>
      </c>
    </row>
    <row r="3830" spans="1:9" ht="105">
      <c r="A3830" s="45" t="s">
        <v>4100</v>
      </c>
      <c r="B3830" s="27">
        <v>39928</v>
      </c>
      <c r="C3830" s="27" t="s">
        <v>4101</v>
      </c>
      <c r="D3830" s="81">
        <v>45952</v>
      </c>
      <c r="E3830" s="38" t="s">
        <v>4102</v>
      </c>
      <c r="F3830" s="38">
        <f t="shared" si="144"/>
        <v>10</v>
      </c>
      <c r="G3830" s="22">
        <f t="shared" si="145"/>
        <v>2025</v>
      </c>
      <c r="H3830" s="22">
        <f>COUNTIF(B:B,B3830)</f>
        <v>1</v>
      </c>
    </row>
    <row r="3831" spans="1:9">
      <c r="A3831" s="45" t="s">
        <v>14</v>
      </c>
      <c r="B3831" s="27">
        <v>39929</v>
      </c>
      <c r="C3831" s="27" t="s">
        <v>4103</v>
      </c>
      <c r="D3831" s="81">
        <v>45642</v>
      </c>
      <c r="E3831" s="38" t="s">
        <v>4104</v>
      </c>
      <c r="F3831" s="38">
        <f t="shared" si="144"/>
        <v>12</v>
      </c>
      <c r="G3831" s="22">
        <f t="shared" si="145"/>
        <v>2024</v>
      </c>
      <c r="H3831" s="22">
        <f>COUNTIF(B:B,B3831)</f>
        <v>1</v>
      </c>
      <c r="I3831" t="e">
        <f>VLOOKUP(B3831,'controle 2022'!A:D,4,0)</f>
        <v>#N/A</v>
      </c>
    </row>
    <row r="3832" spans="1:9">
      <c r="A3832" s="45" t="s">
        <v>3995</v>
      </c>
      <c r="B3832" s="27">
        <v>39930</v>
      </c>
      <c r="C3832" s="27" t="s">
        <v>4105</v>
      </c>
      <c r="D3832" s="81">
        <v>45735</v>
      </c>
      <c r="E3832" s="38" t="s">
        <v>1928</v>
      </c>
      <c r="F3832" s="38">
        <f t="shared" si="144"/>
        <v>3</v>
      </c>
      <c r="G3832" s="22">
        <f t="shared" si="145"/>
        <v>2025</v>
      </c>
      <c r="H3832" s="22">
        <f>COUNTIF(B:B,B3832)</f>
        <v>2</v>
      </c>
      <c r="I3832" t="e">
        <f>VLOOKUP(B3832,'controle 2022'!A:D,4,0)</f>
        <v>#N/A</v>
      </c>
    </row>
    <row r="3833" spans="1:9">
      <c r="A3833" s="45" t="s">
        <v>1100</v>
      </c>
      <c r="B3833" s="27">
        <v>39930</v>
      </c>
      <c r="C3833" s="27" t="s">
        <v>4105</v>
      </c>
      <c r="D3833" s="81">
        <v>46014</v>
      </c>
      <c r="E3833" s="38" t="s">
        <v>4106</v>
      </c>
      <c r="F3833" s="38">
        <f t="shared" si="144"/>
        <v>12</v>
      </c>
      <c r="G3833" s="22">
        <f t="shared" si="145"/>
        <v>2025</v>
      </c>
      <c r="H3833" s="22">
        <f>COUNTIF(B:B,B3833)</f>
        <v>2</v>
      </c>
      <c r="I3833" t="e">
        <f>VLOOKUP(B3833,'controle 2022'!A:D,4,0)</f>
        <v>#N/A</v>
      </c>
    </row>
    <row r="3834" spans="1:9">
      <c r="A3834" s="45" t="s">
        <v>1100</v>
      </c>
      <c r="B3834" s="27">
        <v>40006</v>
      </c>
      <c r="C3834" s="27" t="s">
        <v>4107</v>
      </c>
      <c r="D3834" s="81">
        <v>45721</v>
      </c>
      <c r="E3834" s="38" t="s">
        <v>3996</v>
      </c>
      <c r="F3834" s="38">
        <f t="shared" si="144"/>
        <v>3</v>
      </c>
      <c r="G3834" s="22">
        <f t="shared" si="145"/>
        <v>2025</v>
      </c>
      <c r="H3834" s="22">
        <f>COUNTIF(B:B,B3834)</f>
        <v>1</v>
      </c>
      <c r="I3834" t="e">
        <f>VLOOKUP(B3834,'controle 2022'!A:D,4,0)</f>
        <v>#N/A</v>
      </c>
    </row>
    <row r="3835" spans="1:9">
      <c r="A3835" s="45" t="s">
        <v>2572</v>
      </c>
      <c r="B3835" s="27">
        <v>40036</v>
      </c>
      <c r="C3835" s="27" t="s">
        <v>4108</v>
      </c>
      <c r="D3835" s="81">
        <v>45510</v>
      </c>
      <c r="E3835" s="38" t="s">
        <v>4109</v>
      </c>
      <c r="F3835" s="38">
        <f t="shared" si="144"/>
        <v>8</v>
      </c>
      <c r="G3835" s="22">
        <f t="shared" si="145"/>
        <v>2024</v>
      </c>
      <c r="H3835" s="22">
        <f>COUNTIF(B:B,B3835)</f>
        <v>1</v>
      </c>
      <c r="I3835" t="e">
        <f>VLOOKUP(B3835,'controle 2022'!A:D,4,0)</f>
        <v>#N/A</v>
      </c>
    </row>
    <row r="3836" spans="1:9">
      <c r="A3836" s="45" t="s">
        <v>2572</v>
      </c>
      <c r="B3836" s="27">
        <v>40054</v>
      </c>
      <c r="C3836" s="27" t="s">
        <v>4110</v>
      </c>
      <c r="D3836" s="81">
        <v>45481</v>
      </c>
      <c r="E3836" s="38" t="s">
        <v>3815</v>
      </c>
      <c r="F3836" s="38">
        <f t="shared" si="144"/>
        <v>7</v>
      </c>
      <c r="G3836" s="22">
        <f t="shared" si="145"/>
        <v>2024</v>
      </c>
      <c r="H3836" s="22">
        <f>COUNTIF(B:B,B3836)</f>
        <v>1</v>
      </c>
      <c r="I3836" t="e">
        <f>VLOOKUP(B3836,'controle 2022'!A:D,4,0)</f>
        <v>#N/A</v>
      </c>
    </row>
    <row r="3837" spans="1:9" ht="156" customHeight="1">
      <c r="A3837" s="45" t="s">
        <v>2572</v>
      </c>
      <c r="B3837" s="27">
        <v>40055</v>
      </c>
      <c r="C3837" s="27" t="s">
        <v>4111</v>
      </c>
      <c r="D3837" s="81">
        <v>45490</v>
      </c>
      <c r="E3837" s="38" t="s">
        <v>3815</v>
      </c>
      <c r="F3837" s="38">
        <f t="shared" si="144"/>
        <v>7</v>
      </c>
      <c r="G3837" s="22">
        <f t="shared" si="145"/>
        <v>2024</v>
      </c>
      <c r="H3837" s="22">
        <f>COUNTIF(B:B,B3837)</f>
        <v>1</v>
      </c>
      <c r="I3837" t="e">
        <f>VLOOKUP(B3837,'controle 2022'!A:D,4,0)</f>
        <v>#N/A</v>
      </c>
    </row>
    <row r="3838" spans="1:9">
      <c r="A3838" s="45" t="s">
        <v>2242</v>
      </c>
      <c r="B3838" s="27">
        <v>40058</v>
      </c>
      <c r="C3838" s="27" t="s">
        <v>4112</v>
      </c>
      <c r="D3838" s="81">
        <v>45608</v>
      </c>
      <c r="E3838" s="38" t="s">
        <v>4113</v>
      </c>
      <c r="F3838" s="38">
        <f t="shared" si="144"/>
        <v>11</v>
      </c>
      <c r="G3838" s="22">
        <f t="shared" si="145"/>
        <v>2024</v>
      </c>
      <c r="H3838" s="22">
        <f>COUNTIF(B:B,B3838)</f>
        <v>4</v>
      </c>
      <c r="I3838" t="e">
        <f>VLOOKUP(B3838,'controle 2022'!A:D,4,0)</f>
        <v>#N/A</v>
      </c>
    </row>
    <row r="3839" spans="1:9">
      <c r="A3839" s="45" t="s">
        <v>1100</v>
      </c>
      <c r="B3839" s="27">
        <v>40058</v>
      </c>
      <c r="C3839" s="27" t="s">
        <v>4112</v>
      </c>
      <c r="D3839" s="81">
        <v>45736</v>
      </c>
      <c r="E3839" s="38" t="s">
        <v>4003</v>
      </c>
      <c r="F3839" s="38">
        <f t="shared" ref="F3839:F3847" si="146">MONTH(D3839)</f>
        <v>3</v>
      </c>
      <c r="G3839" s="22">
        <f t="shared" ref="G3839:G3847" si="147">YEAR(D3839)</f>
        <v>2025</v>
      </c>
      <c r="H3839" s="22">
        <f>COUNTIF(B:B,B3839)</f>
        <v>4</v>
      </c>
      <c r="I3839" t="e">
        <f>VLOOKUP(B3839,'controle 2022'!A:D,4,0)</f>
        <v>#N/A</v>
      </c>
    </row>
    <row r="3840" spans="1:9">
      <c r="A3840" s="45" t="s">
        <v>128</v>
      </c>
      <c r="B3840" s="27">
        <v>40058</v>
      </c>
      <c r="C3840" s="27" t="s">
        <v>4112</v>
      </c>
      <c r="D3840" s="81">
        <v>45798</v>
      </c>
      <c r="E3840" s="38" t="s">
        <v>4114</v>
      </c>
      <c r="F3840" s="38">
        <f t="shared" si="146"/>
        <v>5</v>
      </c>
      <c r="G3840" s="22">
        <f t="shared" si="147"/>
        <v>2025</v>
      </c>
      <c r="H3840" s="22">
        <f>COUNTIF(B:B,B3840)</f>
        <v>4</v>
      </c>
      <c r="I3840" t="e">
        <f>VLOOKUP(B3840,'controle 2022'!A:D,4,0)</f>
        <v>#N/A</v>
      </c>
    </row>
    <row r="3841" spans="1:9">
      <c r="A3841" s="45" t="s">
        <v>4115</v>
      </c>
      <c r="B3841" s="27">
        <v>40058</v>
      </c>
      <c r="C3841" s="27" t="s">
        <v>4112</v>
      </c>
      <c r="D3841" s="81">
        <v>45973</v>
      </c>
      <c r="E3841" s="38" t="s">
        <v>4116</v>
      </c>
      <c r="F3841" s="38">
        <f t="shared" si="146"/>
        <v>11</v>
      </c>
      <c r="G3841" s="22">
        <f t="shared" si="147"/>
        <v>2025</v>
      </c>
      <c r="H3841" s="22">
        <f>COUNTIF(B:B,B3841)</f>
        <v>4</v>
      </c>
      <c r="I3841" t="e">
        <f>VLOOKUP(B3841,'controle 2022'!A:D,4,0)</f>
        <v>#N/A</v>
      </c>
    </row>
    <row r="3842" spans="1:9">
      <c r="A3842" s="45" t="s">
        <v>252</v>
      </c>
      <c r="B3842" s="27">
        <v>40110</v>
      </c>
      <c r="C3842" s="27" t="s">
        <v>4117</v>
      </c>
      <c r="D3842" s="81">
        <v>45684</v>
      </c>
      <c r="E3842" s="38" t="s">
        <v>4118</v>
      </c>
      <c r="F3842" s="38">
        <f t="shared" si="146"/>
        <v>1</v>
      </c>
      <c r="G3842" s="22">
        <f t="shared" si="147"/>
        <v>2025</v>
      </c>
      <c r="H3842" s="22">
        <f>COUNTIF(B:B,B3842)</f>
        <v>1</v>
      </c>
      <c r="I3842" t="e">
        <f>VLOOKUP(B3842,'controle 2022'!A:D,4,0)</f>
        <v>#N/A</v>
      </c>
    </row>
    <row r="3843" spans="1:9">
      <c r="A3843" s="45" t="s">
        <v>2572</v>
      </c>
      <c r="B3843" s="27">
        <v>40134</v>
      </c>
      <c r="C3843" s="27" t="s">
        <v>4119</v>
      </c>
      <c r="D3843" s="81">
        <v>45511</v>
      </c>
      <c r="E3843" s="38" t="s">
        <v>4109</v>
      </c>
      <c r="F3843" s="38">
        <f t="shared" si="146"/>
        <v>8</v>
      </c>
      <c r="G3843" s="22">
        <f t="shared" si="147"/>
        <v>2024</v>
      </c>
      <c r="H3843" s="22">
        <f>COUNTIF(B:B,B3843)</f>
        <v>2</v>
      </c>
      <c r="I3843" t="e">
        <f>VLOOKUP(B3843,'controle 2022'!A:D,4,0)</f>
        <v>#N/A</v>
      </c>
    </row>
    <row r="3844" spans="1:9">
      <c r="A3844" s="45" t="s">
        <v>2744</v>
      </c>
      <c r="B3844" s="27">
        <v>40134</v>
      </c>
      <c r="C3844" s="27" t="s">
        <v>4119</v>
      </c>
      <c r="D3844" s="81">
        <v>45783</v>
      </c>
      <c r="E3844" s="38" t="s">
        <v>4120</v>
      </c>
      <c r="F3844" s="38">
        <f t="shared" si="146"/>
        <v>5</v>
      </c>
      <c r="G3844" s="22">
        <f t="shared" si="147"/>
        <v>2025</v>
      </c>
      <c r="H3844" s="22">
        <f>COUNTIF(B:B,B3844)</f>
        <v>2</v>
      </c>
      <c r="I3844" t="e">
        <f>VLOOKUP(B3844,'controle 2022'!A:D,4,0)</f>
        <v>#N/A</v>
      </c>
    </row>
    <row r="3845" spans="1:9">
      <c r="A3845" s="45" t="s">
        <v>4121</v>
      </c>
      <c r="B3845" s="27">
        <v>40138</v>
      </c>
      <c r="C3845" s="27" t="s">
        <v>4122</v>
      </c>
      <c r="D3845" s="81">
        <v>45682</v>
      </c>
      <c r="E3845" s="38" t="s">
        <v>4123</v>
      </c>
      <c r="F3845" s="38">
        <f t="shared" si="146"/>
        <v>1</v>
      </c>
      <c r="G3845" s="22">
        <f t="shared" si="147"/>
        <v>2025</v>
      </c>
      <c r="H3845" s="22">
        <f>COUNTIF(B:B,B3845)</f>
        <v>5</v>
      </c>
      <c r="I3845" t="e">
        <f>VLOOKUP(B3845,'controle 2022'!A:D,4,0)</f>
        <v>#N/A</v>
      </c>
    </row>
    <row r="3846" spans="1:9">
      <c r="A3846" s="45" t="s">
        <v>1100</v>
      </c>
      <c r="B3846" s="27">
        <v>40138</v>
      </c>
      <c r="C3846" s="27" t="s">
        <v>4122</v>
      </c>
      <c r="D3846" s="81">
        <v>45800</v>
      </c>
      <c r="E3846" s="38" t="s">
        <v>4124</v>
      </c>
      <c r="F3846" s="38">
        <f t="shared" si="146"/>
        <v>5</v>
      </c>
      <c r="G3846" s="22">
        <f t="shared" si="147"/>
        <v>2025</v>
      </c>
      <c r="H3846" s="22">
        <f>COUNTIF(B:B,B3846)</f>
        <v>5</v>
      </c>
      <c r="I3846" t="e">
        <f>VLOOKUP(B3846,'controle 2022'!A:D,4,0)</f>
        <v>#N/A</v>
      </c>
    </row>
    <row r="3847" spans="1:9">
      <c r="A3847" s="45" t="s">
        <v>3995</v>
      </c>
      <c r="B3847" s="27">
        <v>40138</v>
      </c>
      <c r="C3847" s="27" t="s">
        <v>4122</v>
      </c>
      <c r="D3847" s="81">
        <v>45891</v>
      </c>
      <c r="E3847" s="38" t="s">
        <v>4125</v>
      </c>
      <c r="F3847" s="38">
        <f t="shared" si="146"/>
        <v>8</v>
      </c>
      <c r="G3847" s="22">
        <f t="shared" si="147"/>
        <v>2025</v>
      </c>
      <c r="H3847" s="22">
        <f>COUNTIF(B:B,B3847)</f>
        <v>5</v>
      </c>
      <c r="I3847" t="e">
        <f>VLOOKUP(B3847,'controle 2022'!A:D,4,0)</f>
        <v>#N/A</v>
      </c>
    </row>
    <row r="3848" spans="1:9">
      <c r="A3848" s="45" t="s">
        <v>1590</v>
      </c>
      <c r="B3848" s="27">
        <v>40138</v>
      </c>
      <c r="C3848" s="27" t="s">
        <v>4122</v>
      </c>
      <c r="D3848" s="81">
        <v>46000</v>
      </c>
      <c r="E3848" s="38" t="s">
        <v>4124</v>
      </c>
      <c r="F3848" s="38">
        <v>12</v>
      </c>
      <c r="G3848" s="22">
        <v>2025</v>
      </c>
      <c r="H3848" s="22">
        <f>COUNTIF(B:B,B3848)</f>
        <v>5</v>
      </c>
    </row>
    <row r="3849" spans="1:9">
      <c r="A3849" s="45" t="s">
        <v>1590</v>
      </c>
      <c r="B3849" s="27">
        <v>40143</v>
      </c>
      <c r="C3849" s="27" t="s">
        <v>4126</v>
      </c>
      <c r="D3849" s="81">
        <v>45534</v>
      </c>
      <c r="E3849" s="38" t="s">
        <v>4127</v>
      </c>
      <c r="F3849" s="38">
        <f t="shared" ref="F3849:F3867" si="148">MONTH(D3849)</f>
        <v>8</v>
      </c>
      <c r="G3849" s="22">
        <f t="shared" ref="G3849:G3867" si="149">YEAR(D3849)</f>
        <v>2024</v>
      </c>
      <c r="H3849" s="22">
        <f>COUNTIF(B:B,B3849)</f>
        <v>3</v>
      </c>
      <c r="I3849" t="e">
        <f>VLOOKUP(B3849,'controle 2022'!A:D,4,0)</f>
        <v>#N/A</v>
      </c>
    </row>
    <row r="3850" spans="1:9">
      <c r="A3850" s="45" t="s">
        <v>128</v>
      </c>
      <c r="B3850" s="27">
        <v>40143</v>
      </c>
      <c r="C3850" s="27" t="s">
        <v>4128</v>
      </c>
      <c r="D3850" s="81">
        <v>45611</v>
      </c>
      <c r="E3850" s="38" t="s">
        <v>4129</v>
      </c>
      <c r="F3850" s="38">
        <f t="shared" si="148"/>
        <v>11</v>
      </c>
      <c r="G3850" s="22">
        <f t="shared" si="149"/>
        <v>2024</v>
      </c>
      <c r="H3850" s="22">
        <f>COUNTIF(B:B,B3850)</f>
        <v>3</v>
      </c>
      <c r="I3850" t="e">
        <f>VLOOKUP(B3850,'controle 2022'!A:D,4,0)</f>
        <v>#N/A</v>
      </c>
    </row>
    <row r="3851" spans="1:9">
      <c r="A3851" s="45" t="s">
        <v>128</v>
      </c>
      <c r="B3851" s="27">
        <v>40143</v>
      </c>
      <c r="C3851" s="27" t="s">
        <v>4126</v>
      </c>
      <c r="D3851" s="81">
        <v>45847</v>
      </c>
      <c r="E3851" s="38" t="s">
        <v>4130</v>
      </c>
      <c r="F3851" s="38">
        <f t="shared" si="148"/>
        <v>7</v>
      </c>
      <c r="G3851" s="22">
        <f t="shared" si="149"/>
        <v>2025</v>
      </c>
      <c r="H3851" s="22">
        <f>COUNTIF(B:B,B3851)</f>
        <v>3</v>
      </c>
      <c r="I3851" t="e">
        <f>VLOOKUP(B3851,'controle 2022'!A:D,4,0)</f>
        <v>#N/A</v>
      </c>
    </row>
    <row r="3852" spans="1:9">
      <c r="A3852" s="45" t="s">
        <v>2572</v>
      </c>
      <c r="B3852" s="27">
        <v>40157</v>
      </c>
      <c r="C3852" s="27" t="s">
        <v>4131</v>
      </c>
      <c r="D3852" s="81">
        <v>45491</v>
      </c>
      <c r="E3852" s="38" t="s">
        <v>4109</v>
      </c>
      <c r="F3852" s="38">
        <f t="shared" si="148"/>
        <v>7</v>
      </c>
      <c r="G3852" s="22">
        <f t="shared" si="149"/>
        <v>2024</v>
      </c>
      <c r="H3852" s="22">
        <f>COUNTIF(B:B,B3852)</f>
        <v>1</v>
      </c>
      <c r="I3852" t="e">
        <f>VLOOKUP(B3852,'controle 2022'!A:D,4,0)</f>
        <v>#N/A</v>
      </c>
    </row>
    <row r="3853" spans="1:9">
      <c r="A3853" s="45" t="s">
        <v>2572</v>
      </c>
      <c r="B3853" s="27">
        <v>40200</v>
      </c>
      <c r="C3853" s="27" t="s">
        <v>4132</v>
      </c>
      <c r="D3853" s="81">
        <v>45509</v>
      </c>
      <c r="E3853" s="38" t="s">
        <v>4109</v>
      </c>
      <c r="F3853" s="38">
        <f t="shared" si="148"/>
        <v>8</v>
      </c>
      <c r="G3853" s="22">
        <f t="shared" si="149"/>
        <v>2024</v>
      </c>
      <c r="H3853" s="22">
        <f>COUNTIF(B:B,B3853)</f>
        <v>1</v>
      </c>
      <c r="I3853" t="e">
        <f>VLOOKUP(B3853,'controle 2022'!A:D,4,0)</f>
        <v>#N/A</v>
      </c>
    </row>
    <row r="3854" spans="1:9">
      <c r="A3854" s="45" t="s">
        <v>2572</v>
      </c>
      <c r="B3854" s="27">
        <v>40201</v>
      </c>
      <c r="C3854" s="27" t="s">
        <v>4133</v>
      </c>
      <c r="D3854" s="81">
        <v>45537</v>
      </c>
      <c r="E3854" s="38" t="s">
        <v>4109</v>
      </c>
      <c r="F3854" s="38">
        <f t="shared" si="148"/>
        <v>9</v>
      </c>
      <c r="G3854" s="22">
        <f t="shared" si="149"/>
        <v>2024</v>
      </c>
      <c r="H3854" s="22">
        <f>COUNTIF(B:B,B3854)</f>
        <v>1</v>
      </c>
      <c r="I3854" t="e">
        <f>VLOOKUP(B3854,'controle 2022'!A:D,4,0)</f>
        <v>#N/A</v>
      </c>
    </row>
    <row r="3855" spans="1:9">
      <c r="A3855" s="45" t="s">
        <v>2572</v>
      </c>
      <c r="B3855" s="27">
        <v>40222</v>
      </c>
      <c r="C3855" s="27" t="s">
        <v>4134</v>
      </c>
      <c r="D3855" s="81">
        <v>45490</v>
      </c>
      <c r="E3855" s="38" t="s">
        <v>4109</v>
      </c>
      <c r="F3855" s="38">
        <f t="shared" si="148"/>
        <v>7</v>
      </c>
      <c r="G3855" s="22">
        <f t="shared" si="149"/>
        <v>2024</v>
      </c>
      <c r="H3855" s="22">
        <f>COUNTIF(B:B,B3855)</f>
        <v>4</v>
      </c>
      <c r="I3855" t="e">
        <f>VLOOKUP(B3855,'controle 2022'!A:D,4,0)</f>
        <v>#N/A</v>
      </c>
    </row>
    <row r="3856" spans="1:9" ht="30">
      <c r="A3856" s="45" t="s">
        <v>1597</v>
      </c>
      <c r="B3856" s="27">
        <v>40222</v>
      </c>
      <c r="C3856" s="27" t="s">
        <v>4134</v>
      </c>
      <c r="D3856" s="81">
        <v>45561</v>
      </c>
      <c r="E3856" s="38" t="s">
        <v>4135</v>
      </c>
      <c r="F3856" s="38">
        <f t="shared" si="148"/>
        <v>9</v>
      </c>
      <c r="G3856" s="22">
        <f t="shared" si="149"/>
        <v>2024</v>
      </c>
      <c r="H3856" s="22">
        <f>COUNTIF(B:B,B3856)</f>
        <v>4</v>
      </c>
      <c r="I3856" t="e">
        <f>VLOOKUP(B3856,'controle 2022'!A:D,4,0)</f>
        <v>#N/A</v>
      </c>
    </row>
    <row r="3857" spans="1:9">
      <c r="A3857" s="45" t="s">
        <v>1590</v>
      </c>
      <c r="B3857" s="27">
        <v>40222</v>
      </c>
      <c r="C3857" s="27" t="s">
        <v>4136</v>
      </c>
      <c r="D3857" s="81">
        <v>45601</v>
      </c>
      <c r="E3857" s="38" t="s">
        <v>4137</v>
      </c>
      <c r="F3857" s="38">
        <f t="shared" si="148"/>
        <v>11</v>
      </c>
      <c r="G3857" s="22">
        <f t="shared" si="149"/>
        <v>2024</v>
      </c>
      <c r="H3857" s="22">
        <f>COUNTIF(B:B,B3857)</f>
        <v>4</v>
      </c>
      <c r="I3857" t="e">
        <f>VLOOKUP(B3857,'controle 2022'!A:D,4,0)</f>
        <v>#N/A</v>
      </c>
    </row>
    <row r="3858" spans="1:9">
      <c r="A3858" s="45" t="s">
        <v>3670</v>
      </c>
      <c r="B3858" s="27">
        <v>40222</v>
      </c>
      <c r="C3858" s="27" t="s">
        <v>4136</v>
      </c>
      <c r="D3858" s="81">
        <v>45734</v>
      </c>
      <c r="E3858" s="38" t="s">
        <v>4138</v>
      </c>
      <c r="F3858" s="38">
        <f t="shared" si="148"/>
        <v>3</v>
      </c>
      <c r="G3858" s="22">
        <f t="shared" si="149"/>
        <v>2025</v>
      </c>
      <c r="H3858" s="22">
        <f>COUNTIF(B:B,B3858)</f>
        <v>4</v>
      </c>
      <c r="I3858" t="e">
        <f>VLOOKUP(B3858,'controle 2022'!A:D,4,0)</f>
        <v>#N/A</v>
      </c>
    </row>
    <row r="3859" spans="1:9" ht="30">
      <c r="A3859" s="45" t="s">
        <v>2572</v>
      </c>
      <c r="B3859" s="27">
        <v>40223</v>
      </c>
      <c r="C3859" s="27" t="s">
        <v>4139</v>
      </c>
      <c r="D3859" s="81">
        <v>45509</v>
      </c>
      <c r="E3859" s="38" t="s">
        <v>4140</v>
      </c>
      <c r="F3859" s="38">
        <f t="shared" si="148"/>
        <v>8</v>
      </c>
      <c r="G3859" s="22">
        <f t="shared" si="149"/>
        <v>2024</v>
      </c>
      <c r="H3859" s="22">
        <f>COUNTIF(B:B,B3859)</f>
        <v>2</v>
      </c>
      <c r="I3859" t="e">
        <f>VLOOKUP(B3859,'controle 2022'!A:D,4,0)</f>
        <v>#N/A</v>
      </c>
    </row>
    <row r="3860" spans="1:9">
      <c r="A3860" s="45" t="s">
        <v>252</v>
      </c>
      <c r="B3860" s="27">
        <v>40223</v>
      </c>
      <c r="C3860" s="27" t="s">
        <v>4139</v>
      </c>
      <c r="D3860" s="81">
        <v>45625</v>
      </c>
      <c r="E3860" s="38" t="s">
        <v>4141</v>
      </c>
      <c r="F3860" s="38">
        <f t="shared" si="148"/>
        <v>11</v>
      </c>
      <c r="G3860" s="22">
        <f t="shared" si="149"/>
        <v>2024</v>
      </c>
      <c r="H3860" s="22">
        <f>COUNTIF(B:B,B3860)</f>
        <v>2</v>
      </c>
      <c r="I3860" t="e">
        <f>VLOOKUP(B3860,'controle 2022'!A:D,4,0)</f>
        <v>#N/A</v>
      </c>
    </row>
    <row r="3861" spans="1:9">
      <c r="A3861" s="45" t="s">
        <v>2572</v>
      </c>
      <c r="B3861" s="27">
        <v>40264</v>
      </c>
      <c r="C3861" s="27" t="s">
        <v>4142</v>
      </c>
      <c r="D3861" s="81">
        <v>45559</v>
      </c>
      <c r="E3861" s="38" t="s">
        <v>4143</v>
      </c>
      <c r="F3861" s="38">
        <f t="shared" si="148"/>
        <v>9</v>
      </c>
      <c r="G3861" s="22">
        <f t="shared" si="149"/>
        <v>2024</v>
      </c>
      <c r="H3861" s="22">
        <f>COUNTIF(B:B,B3861)</f>
        <v>3</v>
      </c>
      <c r="I3861" t="e">
        <f>VLOOKUP(B3861,'controle 2022'!A:D,4,0)</f>
        <v>#N/A</v>
      </c>
    </row>
    <row r="3862" spans="1:9">
      <c r="A3862" s="45" t="s">
        <v>252</v>
      </c>
      <c r="B3862" s="27">
        <v>40264</v>
      </c>
      <c r="C3862" s="27" t="s">
        <v>4142</v>
      </c>
      <c r="D3862" s="81">
        <v>45789</v>
      </c>
      <c r="E3862" s="38" t="s">
        <v>4144</v>
      </c>
      <c r="F3862" s="38">
        <f t="shared" si="148"/>
        <v>5</v>
      </c>
      <c r="G3862" s="22">
        <f t="shared" si="149"/>
        <v>2025</v>
      </c>
      <c r="H3862" s="22">
        <f>COUNTIF(B:B,B3862)</f>
        <v>3</v>
      </c>
      <c r="I3862" t="e">
        <f>VLOOKUP(B3862,'controle 2022'!A:D,4,0)</f>
        <v>#N/A</v>
      </c>
    </row>
    <row r="3863" spans="1:9">
      <c r="A3863" s="45" t="s">
        <v>128</v>
      </c>
      <c r="B3863" s="27">
        <v>40264</v>
      </c>
      <c r="C3863" s="27" t="s">
        <v>4142</v>
      </c>
      <c r="D3863" s="81">
        <v>45883</v>
      </c>
      <c r="E3863" s="38" t="s">
        <v>3646</v>
      </c>
      <c r="F3863" s="38">
        <f t="shared" si="148"/>
        <v>8</v>
      </c>
      <c r="G3863" s="22">
        <f t="shared" si="149"/>
        <v>2025</v>
      </c>
      <c r="H3863" s="22">
        <f>COUNTIF(B:B,B3863)</f>
        <v>3</v>
      </c>
      <c r="I3863" t="e">
        <f>VLOOKUP(B3863,'controle 2022'!A:D,4,0)</f>
        <v>#N/A</v>
      </c>
    </row>
    <row r="3864" spans="1:9">
      <c r="A3864" s="45" t="s">
        <v>258</v>
      </c>
      <c r="B3864" s="27">
        <v>40266</v>
      </c>
      <c r="C3864" s="27" t="s">
        <v>4145</v>
      </c>
      <c r="D3864" s="81">
        <v>45572</v>
      </c>
      <c r="E3864" s="38" t="s">
        <v>4146</v>
      </c>
      <c r="F3864" s="38">
        <f t="shared" si="148"/>
        <v>10</v>
      </c>
      <c r="G3864" s="22">
        <f t="shared" si="149"/>
        <v>2024</v>
      </c>
      <c r="H3864" s="22">
        <f>COUNTIF(B:B,B3864)</f>
        <v>5</v>
      </c>
      <c r="I3864" t="e">
        <f>VLOOKUP(B3864,'controle 2022'!A:D,4,0)</f>
        <v>#N/A</v>
      </c>
    </row>
    <row r="3865" spans="1:9">
      <c r="A3865" s="45" t="s">
        <v>3435</v>
      </c>
      <c r="B3865" s="27">
        <v>40266</v>
      </c>
      <c r="C3865" s="27" t="s">
        <v>4145</v>
      </c>
      <c r="D3865" s="81">
        <v>45665</v>
      </c>
      <c r="E3865" s="38" t="s">
        <v>4129</v>
      </c>
      <c r="F3865" s="38">
        <f t="shared" si="148"/>
        <v>1</v>
      </c>
      <c r="G3865" s="22">
        <f t="shared" si="149"/>
        <v>2025</v>
      </c>
      <c r="H3865" s="22">
        <f>COUNTIF(B:B,B3865)</f>
        <v>5</v>
      </c>
      <c r="I3865" t="e">
        <f>VLOOKUP(B3865,'controle 2022'!A:D,4,0)</f>
        <v>#N/A</v>
      </c>
    </row>
    <row r="3866" spans="1:9">
      <c r="A3866" s="45" t="s">
        <v>128</v>
      </c>
      <c r="B3866" s="27">
        <v>40266</v>
      </c>
      <c r="C3866" s="27" t="s">
        <v>4145</v>
      </c>
      <c r="D3866" s="81">
        <v>45666</v>
      </c>
      <c r="E3866" s="38" t="s">
        <v>4147</v>
      </c>
      <c r="F3866" s="38">
        <f t="shared" si="148"/>
        <v>1</v>
      </c>
      <c r="G3866" s="22">
        <f t="shared" si="149"/>
        <v>2025</v>
      </c>
      <c r="H3866" s="22">
        <f>COUNTIF(B:B,B3866)</f>
        <v>5</v>
      </c>
      <c r="I3866" t="e">
        <f>VLOOKUP(B3866,'controle 2022'!A:D,4,0)</f>
        <v>#N/A</v>
      </c>
    </row>
    <row r="3867" spans="1:9">
      <c r="A3867" s="45" t="s">
        <v>1100</v>
      </c>
      <c r="B3867" s="27">
        <v>40266</v>
      </c>
      <c r="C3867" s="27" t="s">
        <v>4145</v>
      </c>
      <c r="D3867" s="81">
        <v>45824</v>
      </c>
      <c r="E3867" s="38" t="s">
        <v>4148</v>
      </c>
      <c r="F3867" s="38">
        <f t="shared" si="148"/>
        <v>6</v>
      </c>
      <c r="G3867" s="22">
        <f t="shared" si="149"/>
        <v>2025</v>
      </c>
      <c r="H3867" s="22">
        <f>COUNTIF(B:B,B3867)</f>
        <v>5</v>
      </c>
      <c r="I3867" t="e">
        <f>VLOOKUP(B3867,'controle 2022'!A:D,4,0)</f>
        <v>#N/A</v>
      </c>
    </row>
    <row r="3868" spans="1:9">
      <c r="A3868" s="45" t="s">
        <v>1776</v>
      </c>
      <c r="B3868" s="27">
        <v>40266</v>
      </c>
      <c r="C3868" s="27" t="s">
        <v>4145</v>
      </c>
      <c r="D3868" s="81">
        <v>45954</v>
      </c>
      <c r="E3868" s="38" t="s">
        <v>4149</v>
      </c>
    </row>
    <row r="3869" spans="1:9">
      <c r="A3869" s="45" t="s">
        <v>258</v>
      </c>
      <c r="B3869" s="27">
        <v>40278</v>
      </c>
      <c r="C3869" s="27" t="s">
        <v>4150</v>
      </c>
      <c r="D3869" s="81">
        <v>45559</v>
      </c>
      <c r="E3869" s="38" t="s">
        <v>4151</v>
      </c>
      <c r="F3869" s="38">
        <f>MONTH(D3869)</f>
        <v>9</v>
      </c>
      <c r="G3869" s="22">
        <f>YEAR(D3869)</f>
        <v>2024</v>
      </c>
      <c r="H3869" s="22">
        <f>COUNTIF(B:B,B3869)</f>
        <v>2</v>
      </c>
      <c r="I3869" t="e">
        <f>VLOOKUP(B3869,'controle 2022'!A:D,4,0)</f>
        <v>#N/A</v>
      </c>
    </row>
    <row r="3870" spans="1:9">
      <c r="A3870" s="45" t="s">
        <v>1100</v>
      </c>
      <c r="B3870" s="27">
        <v>40278</v>
      </c>
      <c r="C3870" s="27" t="s">
        <v>4152</v>
      </c>
      <c r="D3870" s="81">
        <v>45975</v>
      </c>
      <c r="E3870" s="38" t="s">
        <v>1444</v>
      </c>
      <c r="F3870" s="38">
        <v>11</v>
      </c>
      <c r="G3870" s="22">
        <v>2025</v>
      </c>
      <c r="H3870" s="22">
        <f>COUNTIF(B:B,B3870)</f>
        <v>2</v>
      </c>
      <c r="I3870" t="e">
        <f>VLOOKUP(B3870,'controle 2022'!A:D,4,0)</f>
        <v>#N/A</v>
      </c>
    </row>
    <row r="3871" spans="1:9">
      <c r="A3871" s="45" t="s">
        <v>258</v>
      </c>
      <c r="B3871" s="27">
        <v>40294</v>
      </c>
      <c r="C3871" s="27" t="s">
        <v>4153</v>
      </c>
      <c r="D3871" s="81">
        <v>45574</v>
      </c>
      <c r="E3871" s="38" t="s">
        <v>4154</v>
      </c>
      <c r="F3871" s="38">
        <f t="shared" ref="F3871:F3888" si="150">MONTH(D3871)</f>
        <v>10</v>
      </c>
      <c r="G3871" s="22">
        <f t="shared" ref="G3871:G3888" si="151">YEAR(D3871)</f>
        <v>2024</v>
      </c>
      <c r="H3871" s="22">
        <f>COUNTIF(B:B,B3871)</f>
        <v>1</v>
      </c>
      <c r="I3871" t="e">
        <f>VLOOKUP(B3871,'controle 2022'!A:D,4,0)</f>
        <v>#N/A</v>
      </c>
    </row>
    <row r="3872" spans="1:9">
      <c r="A3872" s="45" t="s">
        <v>3320</v>
      </c>
      <c r="B3872" s="27">
        <v>40362</v>
      </c>
      <c r="C3872" s="27" t="s">
        <v>4155</v>
      </c>
      <c r="D3872" s="81">
        <v>45582</v>
      </c>
      <c r="E3872" s="38" t="s">
        <v>4156</v>
      </c>
      <c r="F3872" s="38">
        <f t="shared" si="150"/>
        <v>10</v>
      </c>
      <c r="G3872" s="22">
        <f t="shared" si="151"/>
        <v>2024</v>
      </c>
      <c r="H3872" s="22">
        <f>COUNTIF(B:B,B3872)</f>
        <v>1</v>
      </c>
      <c r="I3872" t="e">
        <f>VLOOKUP(B3872,'controle 2022'!A:D,4,0)</f>
        <v>#N/A</v>
      </c>
    </row>
    <row r="3873" spans="1:9">
      <c r="A3873" s="45" t="s">
        <v>258</v>
      </c>
      <c r="B3873" s="27">
        <v>40367</v>
      </c>
      <c r="C3873" s="27" t="s">
        <v>4157</v>
      </c>
      <c r="D3873" s="81">
        <v>45588</v>
      </c>
      <c r="E3873" s="38" t="s">
        <v>4158</v>
      </c>
      <c r="F3873" s="38">
        <f t="shared" si="150"/>
        <v>10</v>
      </c>
      <c r="G3873" s="22">
        <f t="shared" si="151"/>
        <v>2024</v>
      </c>
      <c r="H3873" s="22">
        <f>COUNTIF(B:B,B3873)</f>
        <v>1</v>
      </c>
      <c r="I3873" t="e">
        <f>VLOOKUP(B3873,'controle 2022'!A:D,4,0)</f>
        <v>#N/A</v>
      </c>
    </row>
    <row r="3874" spans="1:9">
      <c r="A3874" s="45" t="s">
        <v>4159</v>
      </c>
      <c r="B3874" s="27">
        <v>40393</v>
      </c>
      <c r="C3874" s="27" t="s">
        <v>4160</v>
      </c>
      <c r="D3874" s="81">
        <v>45581</v>
      </c>
      <c r="E3874" s="38" t="s">
        <v>4109</v>
      </c>
      <c r="F3874" s="38">
        <f t="shared" si="150"/>
        <v>10</v>
      </c>
      <c r="G3874" s="22">
        <f t="shared" si="151"/>
        <v>2024</v>
      </c>
      <c r="H3874" s="22">
        <f>COUNTIF(B:B,B3874)</f>
        <v>2</v>
      </c>
      <c r="I3874" t="e">
        <f>VLOOKUP(B3874,'controle 2022'!A:D,4,0)</f>
        <v>#N/A</v>
      </c>
    </row>
    <row r="3875" spans="1:9">
      <c r="A3875" s="45" t="s">
        <v>128</v>
      </c>
      <c r="B3875" s="27">
        <v>40393</v>
      </c>
      <c r="C3875" s="27" t="s">
        <v>4160</v>
      </c>
      <c r="D3875" s="81">
        <v>45819</v>
      </c>
      <c r="E3875" s="38" t="s">
        <v>913</v>
      </c>
      <c r="F3875" s="38">
        <f t="shared" si="150"/>
        <v>6</v>
      </c>
      <c r="G3875" s="22">
        <f t="shared" si="151"/>
        <v>2025</v>
      </c>
      <c r="H3875" s="22">
        <f>COUNTIF(B:B,B3875)</f>
        <v>2</v>
      </c>
      <c r="I3875" t="e">
        <f>VLOOKUP(B3875,'controle 2022'!A:D,4,0)</f>
        <v>#N/A</v>
      </c>
    </row>
    <row r="3876" spans="1:9">
      <c r="A3876" s="45" t="s">
        <v>2572</v>
      </c>
      <c r="B3876" s="27">
        <v>40400</v>
      </c>
      <c r="C3876" s="27" t="s">
        <v>4161</v>
      </c>
      <c r="D3876" s="81">
        <v>45644</v>
      </c>
      <c r="E3876" s="38" t="s">
        <v>4162</v>
      </c>
      <c r="F3876" s="38">
        <f t="shared" si="150"/>
        <v>12</v>
      </c>
      <c r="G3876" s="22">
        <f t="shared" si="151"/>
        <v>2024</v>
      </c>
      <c r="H3876" s="22">
        <f>COUNTIF(B:B,B3876)</f>
        <v>1</v>
      </c>
      <c r="I3876" t="e">
        <f>VLOOKUP(B3876,'controle 2022'!A:D,4,0)</f>
        <v>#N/A</v>
      </c>
    </row>
    <row r="3877" spans="1:9">
      <c r="A3877" s="45" t="s">
        <v>2572</v>
      </c>
      <c r="B3877" s="27">
        <v>40403</v>
      </c>
      <c r="C3877" s="27" t="s">
        <v>4163</v>
      </c>
      <c r="D3877" s="81">
        <v>45653</v>
      </c>
      <c r="E3877" s="38" t="s">
        <v>4164</v>
      </c>
      <c r="F3877" s="38">
        <f t="shared" si="150"/>
        <v>12</v>
      </c>
      <c r="G3877" s="22">
        <f t="shared" si="151"/>
        <v>2024</v>
      </c>
      <c r="H3877" s="22">
        <f>COUNTIF(B:B,B3877)</f>
        <v>2</v>
      </c>
      <c r="I3877" t="e">
        <f>VLOOKUP(B3877,'controle 2022'!A:D,4,0)</f>
        <v>#N/A</v>
      </c>
    </row>
    <row r="3878" spans="1:9">
      <c r="A3878" s="45" t="s">
        <v>128</v>
      </c>
      <c r="B3878" s="27">
        <v>40403</v>
      </c>
      <c r="C3878" s="27" t="s">
        <v>4163</v>
      </c>
      <c r="D3878" s="81">
        <v>45727</v>
      </c>
      <c r="E3878" s="38" t="s">
        <v>1599</v>
      </c>
      <c r="F3878" s="38">
        <f t="shared" si="150"/>
        <v>3</v>
      </c>
      <c r="G3878" s="22">
        <f t="shared" si="151"/>
        <v>2025</v>
      </c>
      <c r="H3878" s="22">
        <f>COUNTIF(B:B,B3878)</f>
        <v>2</v>
      </c>
      <c r="I3878" t="e">
        <f>VLOOKUP(B3878,'controle 2022'!A:D,4,0)</f>
        <v>#N/A</v>
      </c>
    </row>
    <row r="3879" spans="1:9" ht="75">
      <c r="A3879" s="45" t="s">
        <v>3320</v>
      </c>
      <c r="B3879" s="27">
        <v>40443</v>
      </c>
      <c r="C3879" s="27" t="s">
        <v>4165</v>
      </c>
      <c r="D3879" s="81">
        <v>45618</v>
      </c>
      <c r="E3879" s="38" t="s">
        <v>4166</v>
      </c>
      <c r="F3879" s="38">
        <f t="shared" si="150"/>
        <v>11</v>
      </c>
      <c r="G3879" s="22">
        <f t="shared" si="151"/>
        <v>2024</v>
      </c>
      <c r="H3879" s="22">
        <f>COUNTIF(B:B,B3879)</f>
        <v>2</v>
      </c>
      <c r="I3879" t="e">
        <f>VLOOKUP(B3879,'controle 2022'!A:D,4,0)</f>
        <v>#N/A</v>
      </c>
    </row>
    <row r="3880" spans="1:9" ht="75">
      <c r="A3880" s="45" t="s">
        <v>2744</v>
      </c>
      <c r="B3880" s="27">
        <v>40443</v>
      </c>
      <c r="C3880" s="27" t="s">
        <v>4165</v>
      </c>
      <c r="D3880" s="81">
        <v>45853</v>
      </c>
      <c r="E3880" s="38" t="s">
        <v>4167</v>
      </c>
      <c r="F3880" s="38">
        <f t="shared" si="150"/>
        <v>7</v>
      </c>
      <c r="G3880" s="22">
        <f t="shared" si="151"/>
        <v>2025</v>
      </c>
      <c r="H3880" s="22">
        <f>COUNTIF(B:B,B3880)</f>
        <v>2</v>
      </c>
      <c r="I3880" t="e">
        <f>VLOOKUP(B3880,'controle 2022'!A:D,4,0)</f>
        <v>#N/A</v>
      </c>
    </row>
    <row r="3881" spans="1:9">
      <c r="A3881" s="45" t="s">
        <v>3320</v>
      </c>
      <c r="B3881" s="27">
        <v>40444</v>
      </c>
      <c r="C3881" s="27" t="s">
        <v>4168</v>
      </c>
      <c r="D3881" s="81">
        <v>45645</v>
      </c>
      <c r="E3881" s="38" t="s">
        <v>4169</v>
      </c>
      <c r="F3881" s="38">
        <f t="shared" si="150"/>
        <v>12</v>
      </c>
      <c r="G3881" s="22">
        <f t="shared" si="151"/>
        <v>2024</v>
      </c>
      <c r="H3881" s="22">
        <f>COUNTIF(B:B,B3881)</f>
        <v>1</v>
      </c>
      <c r="I3881" t="e">
        <f>VLOOKUP(B3881,'controle 2022'!A:D,4,0)</f>
        <v>#N/A</v>
      </c>
    </row>
    <row r="3882" spans="1:9">
      <c r="A3882" s="45" t="s">
        <v>3320</v>
      </c>
      <c r="B3882" s="27">
        <v>40469</v>
      </c>
      <c r="C3882" s="27" t="s">
        <v>4170</v>
      </c>
      <c r="D3882" s="81">
        <v>46005</v>
      </c>
      <c r="E3882" s="38" t="s">
        <v>4171</v>
      </c>
      <c r="F3882" s="38">
        <f t="shared" si="150"/>
        <v>12</v>
      </c>
      <c r="G3882" s="22">
        <f t="shared" si="151"/>
        <v>2025</v>
      </c>
      <c r="H3882" s="22">
        <f>COUNTIF(B:B,B3882)</f>
        <v>1</v>
      </c>
      <c r="I3882" t="e">
        <f>VLOOKUP(B3882,'controle 2022'!A:D,4,0)</f>
        <v>#N/A</v>
      </c>
    </row>
    <row r="3883" spans="1:9">
      <c r="A3883" s="45" t="s">
        <v>252</v>
      </c>
      <c r="B3883" s="27">
        <v>40474</v>
      </c>
      <c r="C3883" s="27" t="s">
        <v>4172</v>
      </c>
      <c r="D3883" s="81">
        <v>45503</v>
      </c>
      <c r="E3883" s="38" t="s">
        <v>4173</v>
      </c>
      <c r="F3883" s="38">
        <f t="shared" si="150"/>
        <v>7</v>
      </c>
      <c r="G3883" s="22">
        <f t="shared" si="151"/>
        <v>2024</v>
      </c>
      <c r="H3883" s="22">
        <f>COUNTIF(B:B,B3883)</f>
        <v>3</v>
      </c>
      <c r="I3883" t="e">
        <f>VLOOKUP(B3883,'controle 2022'!A:D,4,0)</f>
        <v>#N/A</v>
      </c>
    </row>
    <row r="3884" spans="1:9">
      <c r="A3884" s="45" t="s">
        <v>252</v>
      </c>
      <c r="B3884" s="27">
        <v>40474</v>
      </c>
      <c r="C3884" s="27" t="s">
        <v>4172</v>
      </c>
      <c r="D3884" s="81">
        <v>45540</v>
      </c>
      <c r="E3884" s="38" t="s">
        <v>4174</v>
      </c>
      <c r="F3884" s="38">
        <f t="shared" si="150"/>
        <v>9</v>
      </c>
      <c r="G3884" s="22">
        <f t="shared" si="151"/>
        <v>2024</v>
      </c>
      <c r="H3884" s="22">
        <f>COUNTIF(B:B,B3884)</f>
        <v>3</v>
      </c>
      <c r="I3884" t="e">
        <f>VLOOKUP(B3884,'controle 2022'!A:D,4,0)</f>
        <v>#N/A</v>
      </c>
    </row>
    <row r="3885" spans="1:9">
      <c r="A3885" s="45" t="s">
        <v>4175</v>
      </c>
      <c r="B3885" s="27">
        <v>40474</v>
      </c>
      <c r="C3885" s="27" t="s">
        <v>4172</v>
      </c>
      <c r="D3885" s="81">
        <v>45602</v>
      </c>
      <c r="E3885" s="38" t="s">
        <v>3666</v>
      </c>
      <c r="F3885" s="38">
        <f t="shared" si="150"/>
        <v>11</v>
      </c>
      <c r="G3885" s="22">
        <f t="shared" si="151"/>
        <v>2024</v>
      </c>
      <c r="H3885" s="22">
        <f>COUNTIF(B:B,B3885)</f>
        <v>3</v>
      </c>
      <c r="I3885" t="e">
        <f>VLOOKUP(B3885,'controle 2022'!A:D,4,0)</f>
        <v>#N/A</v>
      </c>
    </row>
    <row r="3886" spans="1:9" ht="60">
      <c r="A3886" s="45" t="s">
        <v>2572</v>
      </c>
      <c r="B3886" s="27">
        <v>40478</v>
      </c>
      <c r="C3886" s="27" t="s">
        <v>4176</v>
      </c>
      <c r="D3886" s="81">
        <v>45608</v>
      </c>
      <c r="E3886" s="38" t="s">
        <v>4177</v>
      </c>
      <c r="F3886" s="38">
        <f t="shared" si="150"/>
        <v>11</v>
      </c>
      <c r="G3886" s="22">
        <f t="shared" si="151"/>
        <v>2024</v>
      </c>
      <c r="H3886" s="22">
        <f>COUNTIF(B:B,B3886)</f>
        <v>4</v>
      </c>
      <c r="I3886" t="e">
        <f>VLOOKUP(B3886,'controle 2022'!A:D,4,0)</f>
        <v>#N/A</v>
      </c>
    </row>
    <row r="3887" spans="1:9" ht="45">
      <c r="A3887" s="45" t="s">
        <v>3901</v>
      </c>
      <c r="B3887" s="27">
        <v>40478</v>
      </c>
      <c r="C3887" s="27" t="s">
        <v>4176</v>
      </c>
      <c r="D3887" s="81">
        <v>45686</v>
      </c>
      <c r="E3887" s="38" t="s">
        <v>4178</v>
      </c>
      <c r="F3887" s="38">
        <f t="shared" si="150"/>
        <v>1</v>
      </c>
      <c r="G3887" s="22">
        <f t="shared" si="151"/>
        <v>2025</v>
      </c>
      <c r="H3887" s="22">
        <f>COUNTIF(B:B,B3887)</f>
        <v>4</v>
      </c>
      <c r="I3887" t="e">
        <f>VLOOKUP(B3887,'controle 2022'!A:D,4,0)</f>
        <v>#N/A</v>
      </c>
    </row>
    <row r="3888" spans="1:9" ht="90">
      <c r="A3888" s="45" t="s">
        <v>4179</v>
      </c>
      <c r="B3888" s="27">
        <v>40478</v>
      </c>
      <c r="C3888" s="27" t="s">
        <v>4176</v>
      </c>
      <c r="D3888" s="81">
        <v>45748</v>
      </c>
      <c r="E3888" s="38" t="s">
        <v>4180</v>
      </c>
      <c r="F3888" s="38">
        <f t="shared" si="150"/>
        <v>4</v>
      </c>
      <c r="G3888" s="22">
        <f t="shared" si="151"/>
        <v>2025</v>
      </c>
      <c r="H3888" s="22">
        <f>COUNTIF(B:B,B3888)</f>
        <v>4</v>
      </c>
      <c r="I3888" t="e">
        <f>VLOOKUP(B3888,'controle 2022'!A:D,4,0)</f>
        <v>#N/A</v>
      </c>
    </row>
    <row r="3889" spans="1:9" ht="225">
      <c r="A3889" s="45" t="s">
        <v>4181</v>
      </c>
      <c r="B3889" s="27">
        <v>40478</v>
      </c>
      <c r="C3889" s="27" t="s">
        <v>4176</v>
      </c>
      <c r="D3889" s="81">
        <v>45989</v>
      </c>
      <c r="E3889" s="38" t="s">
        <v>4182</v>
      </c>
      <c r="H3889" s="22">
        <f>COUNTIF(B:B,B3889)</f>
        <v>4</v>
      </c>
    </row>
    <row r="3890" spans="1:9">
      <c r="A3890" s="45" t="s">
        <v>2572</v>
      </c>
      <c r="B3890" s="27">
        <v>40486</v>
      </c>
      <c r="C3890" s="27" t="s">
        <v>4183</v>
      </c>
      <c r="D3890" s="81">
        <v>45595</v>
      </c>
      <c r="E3890" s="38" t="s">
        <v>4109</v>
      </c>
      <c r="F3890" s="38">
        <f t="shared" ref="F3890:F3918" si="152">MONTH(D3890)</f>
        <v>10</v>
      </c>
      <c r="G3890" s="22">
        <f t="shared" ref="G3890:G3918" si="153">YEAR(D3890)</f>
        <v>2024</v>
      </c>
      <c r="H3890" s="22">
        <f>COUNTIF(B:B,B3890)</f>
        <v>1</v>
      </c>
      <c r="I3890" t="e">
        <f>VLOOKUP(B3890,'controle 2022'!A:D,4,0)</f>
        <v>#N/A</v>
      </c>
    </row>
    <row r="3891" spans="1:9" ht="45">
      <c r="A3891" s="45" t="s">
        <v>2572</v>
      </c>
      <c r="B3891" s="27">
        <v>40521</v>
      </c>
      <c r="C3891" s="27" t="s">
        <v>4184</v>
      </c>
      <c r="D3891" s="81">
        <v>45608</v>
      </c>
      <c r="E3891" s="38" t="s">
        <v>4185</v>
      </c>
      <c r="F3891" s="38">
        <f t="shared" si="152"/>
        <v>11</v>
      </c>
      <c r="G3891" s="22">
        <f t="shared" si="153"/>
        <v>2024</v>
      </c>
      <c r="H3891" s="22">
        <f>COUNTIF(B:B,B3891)</f>
        <v>1</v>
      </c>
      <c r="I3891" t="e">
        <f>VLOOKUP(B3891,'controle 2022'!A:D,4,0)</f>
        <v>#N/A</v>
      </c>
    </row>
    <row r="3892" spans="1:9" ht="60">
      <c r="A3892" s="45" t="s">
        <v>2572</v>
      </c>
      <c r="B3892" s="27">
        <v>40590</v>
      </c>
      <c r="C3892" s="27" t="s">
        <v>4186</v>
      </c>
      <c r="D3892" s="81">
        <v>45665</v>
      </c>
      <c r="E3892" s="38" t="s">
        <v>4187</v>
      </c>
      <c r="F3892" s="38">
        <f t="shared" si="152"/>
        <v>1</v>
      </c>
      <c r="G3892" s="22">
        <f t="shared" si="153"/>
        <v>2025</v>
      </c>
      <c r="H3892" s="22">
        <f>COUNTIF(B:B,B3892)</f>
        <v>1</v>
      </c>
      <c r="I3892" t="e">
        <f>VLOOKUP(B3892,'controle 2022'!A:D,4,0)</f>
        <v>#N/A</v>
      </c>
    </row>
    <row r="3893" spans="1:9">
      <c r="A3893" s="45" t="s">
        <v>2572</v>
      </c>
      <c r="B3893" s="27">
        <v>40591</v>
      </c>
      <c r="C3893" s="27" t="s">
        <v>4188</v>
      </c>
      <c r="D3893" s="81">
        <v>45618</v>
      </c>
      <c r="E3893" s="38" t="s">
        <v>4189</v>
      </c>
      <c r="F3893" s="38">
        <f t="shared" si="152"/>
        <v>11</v>
      </c>
      <c r="G3893" s="22">
        <f t="shared" si="153"/>
        <v>2024</v>
      </c>
      <c r="H3893" s="22">
        <f>COUNTIF(B:B,B3893)</f>
        <v>1</v>
      </c>
      <c r="I3893" t="e">
        <f>VLOOKUP(B3893,'controle 2022'!A:D,4,0)</f>
        <v>#N/A</v>
      </c>
    </row>
    <row r="3894" spans="1:9" ht="45">
      <c r="A3894" s="45" t="s">
        <v>2741</v>
      </c>
      <c r="B3894" s="27">
        <v>40608</v>
      </c>
      <c r="C3894" s="27" t="s">
        <v>4190</v>
      </c>
      <c r="D3894" s="81">
        <v>45672</v>
      </c>
      <c r="E3894" s="38" t="s">
        <v>4191</v>
      </c>
      <c r="F3894" s="38">
        <f t="shared" si="152"/>
        <v>1</v>
      </c>
      <c r="G3894" s="22">
        <f t="shared" si="153"/>
        <v>2025</v>
      </c>
      <c r="H3894" s="22">
        <f>COUNTIF(B:B,B3894)</f>
        <v>1</v>
      </c>
      <c r="I3894" t="e">
        <f>VLOOKUP(B3894,'controle 2022'!A:D,4,0)</f>
        <v>#N/A</v>
      </c>
    </row>
    <row r="3895" spans="1:9">
      <c r="A3895" s="45" t="s">
        <v>128</v>
      </c>
      <c r="B3895" s="27">
        <v>40625</v>
      </c>
      <c r="C3895" s="27" t="s">
        <v>4192</v>
      </c>
      <c r="D3895" s="81">
        <v>45545</v>
      </c>
      <c r="E3895" s="38" t="s">
        <v>4193</v>
      </c>
      <c r="F3895" s="38">
        <f t="shared" si="152"/>
        <v>9</v>
      </c>
      <c r="G3895" s="22">
        <f t="shared" si="153"/>
        <v>2024</v>
      </c>
      <c r="H3895" s="22">
        <f>COUNTIF(B:B,B3895)</f>
        <v>4</v>
      </c>
      <c r="I3895" t="e">
        <f>VLOOKUP(B3895,'controle 2022'!A:D,4,0)</f>
        <v>#N/A</v>
      </c>
    </row>
    <row r="3896" spans="1:9" ht="30">
      <c r="A3896" s="45" t="s">
        <v>252</v>
      </c>
      <c r="B3896" s="27">
        <v>40625</v>
      </c>
      <c r="C3896" s="27" t="s">
        <v>4192</v>
      </c>
      <c r="D3896" s="81">
        <v>45566</v>
      </c>
      <c r="E3896" s="38" t="s">
        <v>4194</v>
      </c>
      <c r="F3896" s="38">
        <f t="shared" si="152"/>
        <v>10</v>
      </c>
      <c r="G3896" s="22">
        <f t="shared" si="153"/>
        <v>2024</v>
      </c>
      <c r="H3896" s="22">
        <f>COUNTIF(B:B,B3896)</f>
        <v>4</v>
      </c>
      <c r="I3896" t="e">
        <f>VLOOKUP(B3896,'controle 2022'!A:D,4,0)</f>
        <v>#N/A</v>
      </c>
    </row>
    <row r="3897" spans="1:9" ht="30">
      <c r="A3897" s="45" t="s">
        <v>252</v>
      </c>
      <c r="B3897" s="27">
        <v>40625</v>
      </c>
      <c r="C3897" s="27" t="s">
        <v>4192</v>
      </c>
      <c r="D3897" s="81">
        <v>45581</v>
      </c>
      <c r="E3897" s="38" t="s">
        <v>4195</v>
      </c>
      <c r="F3897" s="38">
        <f t="shared" si="152"/>
        <v>10</v>
      </c>
      <c r="G3897" s="22">
        <f t="shared" si="153"/>
        <v>2024</v>
      </c>
      <c r="H3897" s="22">
        <f>COUNTIF(B:B,B3897)</f>
        <v>4</v>
      </c>
      <c r="I3897" t="e">
        <f>VLOOKUP(B3897,'controle 2022'!A:D,4,0)</f>
        <v>#N/A</v>
      </c>
    </row>
    <row r="3898" spans="1:9" ht="30">
      <c r="A3898" s="45" t="s">
        <v>252</v>
      </c>
      <c r="B3898" s="27">
        <v>40625</v>
      </c>
      <c r="C3898" s="27" t="s">
        <v>4192</v>
      </c>
      <c r="D3898" s="81">
        <v>45590</v>
      </c>
      <c r="E3898" s="38" t="s">
        <v>4196</v>
      </c>
      <c r="F3898" s="38">
        <f t="shared" si="152"/>
        <v>10</v>
      </c>
      <c r="G3898" s="22">
        <f t="shared" si="153"/>
        <v>2024</v>
      </c>
      <c r="H3898" s="22">
        <f>COUNTIF(B:B,B3898)</f>
        <v>4</v>
      </c>
      <c r="I3898" t="e">
        <f>VLOOKUP(B3898,'controle 2022'!A:D,4,0)</f>
        <v>#N/A</v>
      </c>
    </row>
    <row r="3899" spans="1:9">
      <c r="A3899" s="45" t="s">
        <v>2572</v>
      </c>
      <c r="B3899" s="27">
        <v>40645</v>
      </c>
      <c r="C3899" s="27" t="s">
        <v>4197</v>
      </c>
      <c r="D3899" s="81">
        <v>45804</v>
      </c>
      <c r="E3899" s="38" t="s">
        <v>4198</v>
      </c>
      <c r="F3899" s="38">
        <f t="shared" si="152"/>
        <v>5</v>
      </c>
      <c r="G3899" s="22">
        <f t="shared" si="153"/>
        <v>2025</v>
      </c>
      <c r="H3899" s="22">
        <f>COUNTIF(B:B,B3899)</f>
        <v>1</v>
      </c>
      <c r="I3899" t="e">
        <f>VLOOKUP(B3899,'controle 2022'!A:D,4,0)</f>
        <v>#N/A</v>
      </c>
    </row>
    <row r="3900" spans="1:9" ht="90">
      <c r="A3900" s="45" t="s">
        <v>2744</v>
      </c>
      <c r="B3900" s="27">
        <v>40651</v>
      </c>
      <c r="C3900" s="27" t="s">
        <v>4199</v>
      </c>
      <c r="D3900" s="81">
        <v>45630</v>
      </c>
      <c r="E3900" s="38" t="s">
        <v>4200</v>
      </c>
      <c r="F3900" s="38">
        <f t="shared" si="152"/>
        <v>12</v>
      </c>
      <c r="G3900" s="22">
        <f t="shared" si="153"/>
        <v>2024</v>
      </c>
      <c r="H3900" s="22">
        <f>COUNTIF(B:B,B3900)</f>
        <v>1</v>
      </c>
      <c r="I3900" t="e">
        <f>VLOOKUP(B3900,'controle 2022'!A:D,4,0)</f>
        <v>#N/A</v>
      </c>
    </row>
    <row r="3901" spans="1:9">
      <c r="A3901" s="45" t="s">
        <v>593</v>
      </c>
      <c r="B3901" s="27">
        <v>40652</v>
      </c>
      <c r="C3901" s="27" t="s">
        <v>4201</v>
      </c>
      <c r="D3901" s="81">
        <v>45222</v>
      </c>
      <c r="E3901" s="38" t="s">
        <v>4202</v>
      </c>
      <c r="F3901" s="38">
        <f t="shared" si="152"/>
        <v>10</v>
      </c>
      <c r="G3901" s="22">
        <f t="shared" si="153"/>
        <v>2023</v>
      </c>
      <c r="H3901" s="22">
        <f>COUNTIF(B:B,B3901)</f>
        <v>2</v>
      </c>
      <c r="I3901" t="e">
        <f>VLOOKUP(B3901,'controle 2022'!A:D,4,0)</f>
        <v>#N/A</v>
      </c>
    </row>
    <row r="3902" spans="1:9">
      <c r="A3902" s="45" t="s">
        <v>258</v>
      </c>
      <c r="B3902" s="27">
        <v>40652</v>
      </c>
      <c r="C3902" s="27" t="s">
        <v>4201</v>
      </c>
      <c r="D3902" s="81">
        <v>45666</v>
      </c>
      <c r="E3902" s="38" t="s">
        <v>4203</v>
      </c>
      <c r="F3902" s="38">
        <f t="shared" si="152"/>
        <v>1</v>
      </c>
      <c r="G3902" s="22">
        <f t="shared" si="153"/>
        <v>2025</v>
      </c>
      <c r="H3902" s="22">
        <f>COUNTIF(B:B,B3902)</f>
        <v>2</v>
      </c>
      <c r="I3902" t="e">
        <f>VLOOKUP(B3902,'controle 2022'!A:D,4,0)</f>
        <v>#N/A</v>
      </c>
    </row>
    <row r="3903" spans="1:9" ht="75">
      <c r="A3903" s="45" t="s">
        <v>4204</v>
      </c>
      <c r="B3903" s="27">
        <v>40744</v>
      </c>
      <c r="C3903" s="27" t="s">
        <v>4205</v>
      </c>
      <c r="D3903" s="81">
        <v>45645</v>
      </c>
      <c r="E3903" s="38" t="s">
        <v>4206</v>
      </c>
      <c r="F3903" s="38">
        <f t="shared" si="152"/>
        <v>12</v>
      </c>
      <c r="G3903" s="22">
        <f t="shared" si="153"/>
        <v>2024</v>
      </c>
      <c r="H3903" s="22">
        <f>COUNTIF(B:B,B3903)</f>
        <v>2</v>
      </c>
      <c r="I3903" t="e">
        <f>VLOOKUP(B3903,'controle 2022'!A:D,4,0)</f>
        <v>#N/A</v>
      </c>
    </row>
    <row r="3904" spans="1:9" ht="105">
      <c r="A3904" s="45" t="s">
        <v>4207</v>
      </c>
      <c r="B3904" s="27">
        <v>40744</v>
      </c>
      <c r="C3904" s="27" t="s">
        <v>4205</v>
      </c>
      <c r="D3904" s="81">
        <v>45709</v>
      </c>
      <c r="E3904" s="38" t="s">
        <v>4208</v>
      </c>
      <c r="F3904" s="38">
        <f t="shared" si="152"/>
        <v>2</v>
      </c>
      <c r="G3904" s="22">
        <f t="shared" si="153"/>
        <v>2025</v>
      </c>
      <c r="H3904" s="22">
        <f>COUNTIF(B:B,B3904)</f>
        <v>2</v>
      </c>
      <c r="I3904" t="e">
        <f>VLOOKUP(B3904,'controle 2022'!A:D,4,0)</f>
        <v>#N/A</v>
      </c>
    </row>
    <row r="3905" spans="1:9" ht="30">
      <c r="A3905" s="45" t="s">
        <v>2744</v>
      </c>
      <c r="B3905" s="27">
        <v>40745</v>
      </c>
      <c r="C3905" s="27" t="s">
        <v>4209</v>
      </c>
      <c r="D3905" s="81">
        <v>45576</v>
      </c>
      <c r="E3905" s="38" t="s">
        <v>4210</v>
      </c>
      <c r="F3905" s="38">
        <f t="shared" si="152"/>
        <v>10</v>
      </c>
      <c r="G3905" s="22">
        <f t="shared" si="153"/>
        <v>2024</v>
      </c>
      <c r="H3905" s="22">
        <f>COUNTIF(B:B,B3905)</f>
        <v>5</v>
      </c>
      <c r="I3905" t="e">
        <f>VLOOKUP(B3905,'controle 2022'!A:D,4,0)</f>
        <v>#N/A</v>
      </c>
    </row>
    <row r="3906" spans="1:9" ht="45">
      <c r="A3906" s="45" t="s">
        <v>2744</v>
      </c>
      <c r="B3906" s="27">
        <v>40745</v>
      </c>
      <c r="C3906" s="27" t="s">
        <v>4209</v>
      </c>
      <c r="D3906" s="81">
        <v>45618</v>
      </c>
      <c r="E3906" s="38" t="s">
        <v>4211</v>
      </c>
      <c r="F3906" s="38">
        <f t="shared" si="152"/>
        <v>11</v>
      </c>
      <c r="G3906" s="22">
        <f t="shared" si="153"/>
        <v>2024</v>
      </c>
      <c r="H3906" s="22">
        <f>COUNTIF(B:B,B3906)</f>
        <v>5</v>
      </c>
      <c r="I3906" t="e">
        <f>VLOOKUP(B3906,'controle 2022'!A:D,4,0)</f>
        <v>#N/A</v>
      </c>
    </row>
    <row r="3907" spans="1:9" ht="165">
      <c r="A3907" s="45" t="s">
        <v>3775</v>
      </c>
      <c r="B3907" s="27">
        <v>40745</v>
      </c>
      <c r="C3907" s="27" t="s">
        <v>4209</v>
      </c>
      <c r="D3907" s="81">
        <v>45700</v>
      </c>
      <c r="E3907" s="38" t="s">
        <v>4212</v>
      </c>
      <c r="F3907" s="38">
        <f t="shared" si="152"/>
        <v>2</v>
      </c>
      <c r="G3907" s="22">
        <f t="shared" si="153"/>
        <v>2025</v>
      </c>
      <c r="H3907" s="22">
        <f>COUNTIF(B:B,B3907)</f>
        <v>5</v>
      </c>
      <c r="I3907" t="e">
        <f>VLOOKUP(B3907,'controle 2022'!A:D,4,0)</f>
        <v>#N/A</v>
      </c>
    </row>
    <row r="3908" spans="1:9" ht="90">
      <c r="A3908" s="45" t="s">
        <v>2744</v>
      </c>
      <c r="B3908" s="27">
        <v>40745</v>
      </c>
      <c r="C3908" s="27" t="s">
        <v>4209</v>
      </c>
      <c r="D3908" s="81">
        <v>45848</v>
      </c>
      <c r="E3908" s="38" t="s">
        <v>4213</v>
      </c>
      <c r="F3908" s="38">
        <f t="shared" si="152"/>
        <v>7</v>
      </c>
      <c r="G3908" s="22">
        <f t="shared" si="153"/>
        <v>2025</v>
      </c>
      <c r="H3908" s="22">
        <f>COUNTIF(B:B,B3908)</f>
        <v>5</v>
      </c>
      <c r="I3908" t="e">
        <f>VLOOKUP(B3908,'controle 2022'!A:D,4,0)</f>
        <v>#N/A</v>
      </c>
    </row>
    <row r="3909" spans="1:9" ht="105">
      <c r="A3909" s="45" t="s">
        <v>8677</v>
      </c>
      <c r="B3909" s="27">
        <v>40745</v>
      </c>
      <c r="C3909" s="27" t="s">
        <v>4209</v>
      </c>
      <c r="D3909" s="81">
        <v>46043</v>
      </c>
      <c r="E3909" s="38" t="s">
        <v>8678</v>
      </c>
      <c r="F3909" s="38">
        <f t="shared" si="152"/>
        <v>1</v>
      </c>
      <c r="G3909" s="22">
        <f t="shared" si="153"/>
        <v>2026</v>
      </c>
    </row>
    <row r="3910" spans="1:9">
      <c r="A3910" s="45" t="s">
        <v>4073</v>
      </c>
      <c r="B3910" s="27">
        <v>40856</v>
      </c>
      <c r="C3910" s="27" t="s">
        <v>4214</v>
      </c>
      <c r="D3910" s="81">
        <v>45736</v>
      </c>
      <c r="E3910" s="38" t="s">
        <v>3616</v>
      </c>
      <c r="F3910" s="38">
        <f t="shared" si="152"/>
        <v>3</v>
      </c>
      <c r="G3910" s="22">
        <f t="shared" si="153"/>
        <v>2025</v>
      </c>
      <c r="H3910" s="22">
        <f>COUNTIF(B:B,B3910)</f>
        <v>1</v>
      </c>
      <c r="I3910" t="e">
        <f>VLOOKUP(B3910,'controle 2022'!A:D,4,0)</f>
        <v>#N/A</v>
      </c>
    </row>
    <row r="3911" spans="1:9">
      <c r="A3911" s="45" t="s">
        <v>258</v>
      </c>
      <c r="B3911" s="27">
        <v>40859</v>
      </c>
      <c r="C3911" s="27" t="s">
        <v>4215</v>
      </c>
      <c r="D3911" s="81">
        <v>45741</v>
      </c>
      <c r="E3911" s="38" t="s">
        <v>3341</v>
      </c>
      <c r="F3911" s="38">
        <f t="shared" si="152"/>
        <v>3</v>
      </c>
      <c r="G3911" s="22">
        <f t="shared" si="153"/>
        <v>2025</v>
      </c>
      <c r="H3911" s="22">
        <f>COUNTIF(B:B,B3911)</f>
        <v>1</v>
      </c>
      <c r="I3911" t="e">
        <f>VLOOKUP(B3911,'controle 2022'!A:D,4,0)</f>
        <v>#N/A</v>
      </c>
    </row>
    <row r="3912" spans="1:9">
      <c r="A3912" s="45" t="s">
        <v>258</v>
      </c>
      <c r="B3912" s="27">
        <v>40890</v>
      </c>
      <c r="C3912" s="27" t="s">
        <v>4216</v>
      </c>
      <c r="D3912" s="81">
        <v>45692</v>
      </c>
      <c r="E3912" s="38" t="s">
        <v>4217</v>
      </c>
      <c r="F3912" s="38">
        <f t="shared" si="152"/>
        <v>2</v>
      </c>
      <c r="G3912" s="22">
        <f t="shared" si="153"/>
        <v>2025</v>
      </c>
      <c r="H3912" s="22">
        <f>COUNTIF(B:B,B3912)</f>
        <v>1</v>
      </c>
      <c r="I3912" t="e">
        <f>VLOOKUP(B3912,'controle 2022'!A:D,4,0)</f>
        <v>#N/A</v>
      </c>
    </row>
    <row r="3913" spans="1:9">
      <c r="A3913" s="45" t="s">
        <v>128</v>
      </c>
      <c r="B3913" s="27">
        <v>40938</v>
      </c>
      <c r="C3913" s="27" t="s">
        <v>4218</v>
      </c>
      <c r="D3913" s="81">
        <v>45629</v>
      </c>
      <c r="E3913" s="38" t="s">
        <v>4219</v>
      </c>
      <c r="F3913" s="38">
        <f t="shared" si="152"/>
        <v>12</v>
      </c>
      <c r="G3913" s="22">
        <f t="shared" si="153"/>
        <v>2024</v>
      </c>
      <c r="H3913" s="22">
        <f>COUNTIF(B:B,B3913)</f>
        <v>4</v>
      </c>
      <c r="I3913" t="e">
        <f>VLOOKUP(B3913,'controle 2022'!A:D,4,0)</f>
        <v>#N/A</v>
      </c>
    </row>
    <row r="3914" spans="1:9">
      <c r="A3914" s="45" t="s">
        <v>258</v>
      </c>
      <c r="B3914" s="27">
        <v>40938</v>
      </c>
      <c r="C3914" s="27" t="s">
        <v>4220</v>
      </c>
      <c r="D3914" s="81">
        <v>45772</v>
      </c>
      <c r="E3914" s="38" t="s">
        <v>4075</v>
      </c>
      <c r="F3914" s="38">
        <f t="shared" si="152"/>
        <v>4</v>
      </c>
      <c r="G3914" s="22">
        <f t="shared" si="153"/>
        <v>2025</v>
      </c>
      <c r="H3914" s="22">
        <f>COUNTIF(B:B,B3914)</f>
        <v>4</v>
      </c>
      <c r="I3914" t="e">
        <f>VLOOKUP(B3914,'controle 2022'!A:D,4,0)</f>
        <v>#N/A</v>
      </c>
    </row>
    <row r="3915" spans="1:9">
      <c r="A3915" s="45" t="s">
        <v>1361</v>
      </c>
      <c r="B3915" s="27">
        <v>40938</v>
      </c>
      <c r="C3915" s="27" t="s">
        <v>4220</v>
      </c>
      <c r="D3915" s="81">
        <v>45895</v>
      </c>
      <c r="E3915" s="38" t="s">
        <v>913</v>
      </c>
      <c r="F3915" s="38">
        <f t="shared" si="152"/>
        <v>8</v>
      </c>
      <c r="G3915" s="22">
        <f t="shared" si="153"/>
        <v>2025</v>
      </c>
      <c r="H3915" s="22">
        <f>COUNTIF(B:B,B3915)</f>
        <v>4</v>
      </c>
      <c r="I3915" t="e">
        <f>VLOOKUP(B3915,'controle 2022'!A:D,4,0)</f>
        <v>#N/A</v>
      </c>
    </row>
    <row r="3916" spans="1:9">
      <c r="A3916" s="45" t="s">
        <v>4221</v>
      </c>
      <c r="B3916" s="27">
        <v>40938</v>
      </c>
      <c r="C3916" s="27" t="s">
        <v>4220</v>
      </c>
      <c r="D3916" s="81">
        <v>45968</v>
      </c>
      <c r="E3916" s="38" t="s">
        <v>4222</v>
      </c>
      <c r="F3916" s="38">
        <f t="shared" si="152"/>
        <v>11</v>
      </c>
      <c r="G3916" s="22">
        <f t="shared" si="153"/>
        <v>2025</v>
      </c>
      <c r="H3916" s="22">
        <f>COUNTIF(B:B,B3916)</f>
        <v>4</v>
      </c>
      <c r="I3916" t="e">
        <f>VLOOKUP(B3916,'controle 2022'!A:D,4,0)</f>
        <v>#N/A</v>
      </c>
    </row>
    <row r="3917" spans="1:9">
      <c r="A3917" s="45" t="s">
        <v>4223</v>
      </c>
      <c r="B3917" s="27">
        <v>40939</v>
      </c>
      <c r="C3917" s="27" t="s">
        <v>4224</v>
      </c>
      <c r="D3917" s="81">
        <v>45659</v>
      </c>
      <c r="E3917" s="38" t="s">
        <v>4225</v>
      </c>
      <c r="F3917" s="38">
        <f t="shared" si="152"/>
        <v>1</v>
      </c>
      <c r="G3917" s="22">
        <f t="shared" si="153"/>
        <v>2025</v>
      </c>
      <c r="H3917" s="22">
        <f>COUNTIF(B:B,B3917)</f>
        <v>4</v>
      </c>
      <c r="I3917" t="e">
        <f>VLOOKUP(B3917,'controle 2022'!A:D,4,0)</f>
        <v>#N/A</v>
      </c>
    </row>
    <row r="3918" spans="1:9">
      <c r="A3918" s="45" t="s">
        <v>3320</v>
      </c>
      <c r="B3918" s="27">
        <v>40939</v>
      </c>
      <c r="C3918" s="27" t="s">
        <v>4224</v>
      </c>
      <c r="D3918" s="81">
        <v>45726</v>
      </c>
      <c r="E3918" s="38" t="s">
        <v>3339</v>
      </c>
      <c r="F3918" s="38">
        <f t="shared" si="152"/>
        <v>3</v>
      </c>
      <c r="G3918" s="22">
        <f t="shared" si="153"/>
        <v>2025</v>
      </c>
      <c r="H3918" s="22">
        <f>COUNTIF(B:B,B3918)</f>
        <v>4</v>
      </c>
      <c r="I3918" t="e">
        <f>VLOOKUP(B3918,'controle 2022'!A:D,4,0)</f>
        <v>#N/A</v>
      </c>
    </row>
    <row r="3919" spans="1:9">
      <c r="A3919" s="45" t="s">
        <v>128</v>
      </c>
      <c r="B3919" s="27">
        <v>40939</v>
      </c>
      <c r="C3919" s="27" t="s">
        <v>4224</v>
      </c>
      <c r="D3919" s="81">
        <v>45951</v>
      </c>
      <c r="E3919" s="38" t="s">
        <v>399</v>
      </c>
      <c r="F3919" s="38">
        <v>10</v>
      </c>
      <c r="G3919" s="22">
        <v>2025</v>
      </c>
    </row>
    <row r="3920" spans="1:9">
      <c r="A3920" s="45" t="s">
        <v>4226</v>
      </c>
      <c r="B3920" s="27">
        <v>40939</v>
      </c>
      <c r="C3920" s="27" t="s">
        <v>4224</v>
      </c>
      <c r="D3920" s="81">
        <v>45996</v>
      </c>
      <c r="E3920" s="38" t="s">
        <v>4227</v>
      </c>
      <c r="F3920" s="38">
        <v>11</v>
      </c>
      <c r="G3920" s="22">
        <v>2025</v>
      </c>
    </row>
    <row r="3921" spans="1:9">
      <c r="A3921" s="45" t="s">
        <v>3320</v>
      </c>
      <c r="B3921" s="27">
        <v>41012</v>
      </c>
      <c r="C3921" s="27" t="s">
        <v>4228</v>
      </c>
      <c r="D3921" s="81">
        <v>45735</v>
      </c>
      <c r="E3921" s="38" t="s">
        <v>4229</v>
      </c>
      <c r="F3921" s="38">
        <f>MONTH(D3921)</f>
        <v>3</v>
      </c>
      <c r="G3921" s="22">
        <f>YEAR(D3921)</f>
        <v>2025</v>
      </c>
      <c r="H3921" s="22">
        <f>COUNTIF(B:B,B3921)</f>
        <v>1</v>
      </c>
      <c r="I3921" t="e">
        <f>VLOOKUP(B3921,'controle 2022'!A:D,4,0)</f>
        <v>#N/A</v>
      </c>
    </row>
    <row r="3922" spans="1:9">
      <c r="A3922" s="45" t="s">
        <v>258</v>
      </c>
      <c r="B3922" s="27">
        <v>41032</v>
      </c>
      <c r="C3922" s="27" t="s">
        <v>4230</v>
      </c>
      <c r="D3922" s="81">
        <v>45713</v>
      </c>
      <c r="E3922" s="38" t="s">
        <v>4231</v>
      </c>
      <c r="F3922" s="38">
        <f>MONTH(D3922)</f>
        <v>2</v>
      </c>
      <c r="G3922" s="22">
        <f>YEAR(D3922)</f>
        <v>2025</v>
      </c>
      <c r="H3922" s="22">
        <f>COUNTIF(B:B,B3922)</f>
        <v>1</v>
      </c>
      <c r="I3922" t="e">
        <f>VLOOKUP(B3922,'controle 2022'!A:D,4,0)</f>
        <v>#N/A</v>
      </c>
    </row>
    <row r="3923" spans="1:9">
      <c r="A3923" s="45" t="s">
        <v>258</v>
      </c>
      <c r="B3923" s="27">
        <v>41064</v>
      </c>
      <c r="C3923" s="27" t="s">
        <v>4232</v>
      </c>
      <c r="D3923" s="81">
        <v>45769</v>
      </c>
      <c r="E3923" s="38" t="s">
        <v>4075</v>
      </c>
      <c r="F3923" s="38">
        <f>MONTH(D3923)</f>
        <v>4</v>
      </c>
      <c r="G3923" s="22">
        <f>YEAR(D3923)</f>
        <v>2025</v>
      </c>
      <c r="H3923" s="22">
        <f>COUNTIF(B:B,B3923)</f>
        <v>2</v>
      </c>
      <c r="I3923" t="e">
        <f>VLOOKUP(B3923,'controle 2022'!A:D,4,0)</f>
        <v>#N/A</v>
      </c>
    </row>
    <row r="3924" spans="1:9">
      <c r="A3924" s="45" t="s">
        <v>2242</v>
      </c>
      <c r="B3924" s="27">
        <v>41064</v>
      </c>
      <c r="C3924" s="27" t="s">
        <v>4232</v>
      </c>
      <c r="D3924" s="81">
        <v>46007</v>
      </c>
      <c r="E3924" s="38" t="s">
        <v>3859</v>
      </c>
      <c r="F3924" s="38">
        <v>12</v>
      </c>
      <c r="G3924" s="22">
        <v>2025</v>
      </c>
      <c r="H3924" s="22">
        <f>COUNTIF(B:B,B3924)</f>
        <v>2</v>
      </c>
    </row>
    <row r="3925" spans="1:9">
      <c r="A3925" s="45" t="s">
        <v>252</v>
      </c>
      <c r="B3925" s="27">
        <v>41090</v>
      </c>
      <c r="C3925" s="27" t="s">
        <v>4233</v>
      </c>
      <c r="D3925" s="81">
        <v>45691</v>
      </c>
      <c r="E3925" s="38" t="s">
        <v>4234</v>
      </c>
      <c r="F3925" s="38">
        <f t="shared" ref="F3925:F3935" si="154">MONTH(D3925)</f>
        <v>2</v>
      </c>
      <c r="G3925" s="22">
        <f t="shared" ref="G3925:G3935" si="155">YEAR(D3925)</f>
        <v>2025</v>
      </c>
      <c r="H3925" s="22">
        <f>COUNTIF(B:B,B3925)</f>
        <v>1</v>
      </c>
      <c r="I3925" t="e">
        <f>VLOOKUP(B3925,'controle 2022'!A:D,4,0)</f>
        <v>#N/A</v>
      </c>
    </row>
    <row r="3926" spans="1:9">
      <c r="A3926" s="45" t="s">
        <v>258</v>
      </c>
      <c r="B3926" s="27">
        <v>41091</v>
      </c>
      <c r="C3926" s="27" t="s">
        <v>4235</v>
      </c>
      <c r="D3926" s="81">
        <v>45770</v>
      </c>
      <c r="E3926" s="38" t="s">
        <v>4075</v>
      </c>
      <c r="F3926" s="38">
        <f t="shared" si="154"/>
        <v>4</v>
      </c>
      <c r="G3926" s="22">
        <f t="shared" si="155"/>
        <v>2025</v>
      </c>
      <c r="H3926" s="22">
        <f>COUNTIF(B:B,B3926)</f>
        <v>2</v>
      </c>
      <c r="I3926" t="e">
        <f>VLOOKUP(B3926,'controle 2022'!A:D,4,0)</f>
        <v>#N/A</v>
      </c>
    </row>
    <row r="3927" spans="1:9">
      <c r="A3927" s="45" t="s">
        <v>2744</v>
      </c>
      <c r="B3927" s="27">
        <v>41091</v>
      </c>
      <c r="C3927" s="27" t="s">
        <v>4235</v>
      </c>
      <c r="D3927" s="81">
        <v>45937</v>
      </c>
      <c r="E3927" s="38" t="s">
        <v>913</v>
      </c>
      <c r="F3927" s="38">
        <f t="shared" si="154"/>
        <v>10</v>
      </c>
      <c r="G3927" s="22">
        <f t="shared" si="155"/>
        <v>2025</v>
      </c>
      <c r="H3927" s="22">
        <f>COUNTIF(B:B,B3927)</f>
        <v>2</v>
      </c>
      <c r="I3927" t="e">
        <f>VLOOKUP(B3927,'controle 2022'!A:D,4,0)</f>
        <v>#N/A</v>
      </c>
    </row>
    <row r="3928" spans="1:9">
      <c r="A3928" s="45" t="s">
        <v>258</v>
      </c>
      <c r="B3928" s="27">
        <v>41092</v>
      </c>
      <c r="C3928" s="27" t="s">
        <v>4236</v>
      </c>
      <c r="D3928" s="81">
        <v>45743</v>
      </c>
      <c r="E3928" s="38" t="s">
        <v>4237</v>
      </c>
      <c r="F3928" s="38">
        <f t="shared" si="154"/>
        <v>3</v>
      </c>
      <c r="G3928" s="22">
        <f t="shared" si="155"/>
        <v>2025</v>
      </c>
      <c r="H3928" s="22">
        <f>COUNTIF(B:B,B3928)</f>
        <v>1</v>
      </c>
      <c r="I3928" t="e">
        <f>VLOOKUP(B3928,'controle 2022'!A:D,4,0)</f>
        <v>#N/A</v>
      </c>
    </row>
    <row r="3929" spans="1:9">
      <c r="A3929" s="45" t="s">
        <v>258</v>
      </c>
      <c r="B3929" s="27">
        <v>41101</v>
      </c>
      <c r="C3929" s="27" t="s">
        <v>4238</v>
      </c>
      <c r="D3929" s="81">
        <v>45804</v>
      </c>
      <c r="E3929" s="38" t="s">
        <v>4239</v>
      </c>
      <c r="F3929" s="38">
        <f t="shared" si="154"/>
        <v>5</v>
      </c>
      <c r="G3929" s="22">
        <f t="shared" si="155"/>
        <v>2025</v>
      </c>
      <c r="H3929" s="22">
        <f>COUNTIF(B:B,B3929)</f>
        <v>1</v>
      </c>
      <c r="I3929" t="e">
        <f>VLOOKUP(B3929,'controle 2022'!A:D,4,0)</f>
        <v>#N/A</v>
      </c>
    </row>
    <row r="3930" spans="1:9">
      <c r="A3930" s="45" t="s">
        <v>258</v>
      </c>
      <c r="B3930" s="27">
        <v>41137</v>
      </c>
      <c r="C3930" s="27" t="s">
        <v>4240</v>
      </c>
      <c r="D3930" s="81">
        <v>45791</v>
      </c>
      <c r="E3930" s="38" t="s">
        <v>4075</v>
      </c>
      <c r="F3930" s="38">
        <f t="shared" si="154"/>
        <v>5</v>
      </c>
      <c r="G3930" s="22">
        <f t="shared" si="155"/>
        <v>2025</v>
      </c>
      <c r="H3930" s="22">
        <f>COUNTIF(B:B,B3930)</f>
        <v>1</v>
      </c>
      <c r="I3930" t="e">
        <f>VLOOKUP(B3930,'controle 2022'!A:D,4,0)</f>
        <v>#N/A</v>
      </c>
    </row>
    <row r="3931" spans="1:9">
      <c r="A3931" s="45" t="s">
        <v>258</v>
      </c>
      <c r="B3931" s="27">
        <v>41162</v>
      </c>
      <c r="C3931" s="27" t="s">
        <v>4241</v>
      </c>
      <c r="D3931" s="81">
        <v>45770</v>
      </c>
      <c r="E3931" s="38" t="s">
        <v>4075</v>
      </c>
      <c r="F3931" s="38">
        <f t="shared" si="154"/>
        <v>4</v>
      </c>
      <c r="G3931" s="22">
        <f t="shared" si="155"/>
        <v>2025</v>
      </c>
      <c r="H3931" s="22">
        <f>COUNTIF(B:B,B3931)</f>
        <v>1</v>
      </c>
      <c r="I3931" t="e">
        <f>VLOOKUP(B3931,'controle 2022'!A:D,4,0)</f>
        <v>#N/A</v>
      </c>
    </row>
    <row r="3932" spans="1:9">
      <c r="A3932" s="45" t="s">
        <v>258</v>
      </c>
      <c r="B3932" s="27">
        <v>41230</v>
      </c>
      <c r="C3932" s="27" t="s">
        <v>4242</v>
      </c>
      <c r="D3932" s="81">
        <v>45771</v>
      </c>
      <c r="E3932" s="38" t="s">
        <v>4075</v>
      </c>
      <c r="F3932" s="38">
        <f t="shared" si="154"/>
        <v>4</v>
      </c>
      <c r="G3932" s="22">
        <f t="shared" si="155"/>
        <v>2025</v>
      </c>
      <c r="H3932" s="22">
        <f>COUNTIF(B:B,B3932)</f>
        <v>1</v>
      </c>
      <c r="I3932" t="e">
        <f>VLOOKUP(B3932,'controle 2022'!A:D,4,0)</f>
        <v>#N/A</v>
      </c>
    </row>
    <row r="3933" spans="1:9">
      <c r="A3933" s="45" t="s">
        <v>2572</v>
      </c>
      <c r="B3933" s="27">
        <v>41246</v>
      </c>
      <c r="C3933" s="27" t="s">
        <v>4243</v>
      </c>
      <c r="D3933" s="81">
        <v>45849</v>
      </c>
      <c r="E3933" s="38" t="s">
        <v>4075</v>
      </c>
      <c r="F3933" s="38">
        <f t="shared" si="154"/>
        <v>7</v>
      </c>
      <c r="G3933" s="22">
        <f t="shared" si="155"/>
        <v>2025</v>
      </c>
      <c r="H3933" s="22">
        <f>COUNTIF(B:B,B3933)</f>
        <v>1</v>
      </c>
      <c r="I3933" t="e">
        <f>VLOOKUP(B3933,'controle 2022'!A:D,4,0)</f>
        <v>#N/A</v>
      </c>
    </row>
    <row r="3934" spans="1:9">
      <c r="A3934" s="45" t="s">
        <v>4244</v>
      </c>
      <c r="B3934" s="27">
        <v>41296</v>
      </c>
      <c r="C3934" s="27" t="s">
        <v>4245</v>
      </c>
      <c r="D3934" s="81">
        <v>45700</v>
      </c>
      <c r="E3934" s="38" t="s">
        <v>1928</v>
      </c>
      <c r="F3934" s="38">
        <f t="shared" si="154"/>
        <v>2</v>
      </c>
      <c r="G3934" s="22">
        <f t="shared" si="155"/>
        <v>2025</v>
      </c>
      <c r="H3934" s="22">
        <f>COUNTIF(B:B,B3934)</f>
        <v>3</v>
      </c>
      <c r="I3934" t="e">
        <f>VLOOKUP(B3934,'controle 2022'!A:D,4,0)</f>
        <v>#N/A</v>
      </c>
    </row>
    <row r="3935" spans="1:9">
      <c r="A3935" s="45" t="s">
        <v>2572</v>
      </c>
      <c r="B3935" s="27">
        <v>41296</v>
      </c>
      <c r="C3935" s="27" t="s">
        <v>4245</v>
      </c>
      <c r="D3935" s="81">
        <v>45791</v>
      </c>
      <c r="E3935" s="38" t="s">
        <v>4246</v>
      </c>
      <c r="F3935" s="38">
        <f t="shared" si="154"/>
        <v>5</v>
      </c>
      <c r="G3935" s="22">
        <f t="shared" si="155"/>
        <v>2025</v>
      </c>
      <c r="H3935" s="22">
        <f>COUNTIF(B:B,B3935)</f>
        <v>3</v>
      </c>
      <c r="I3935" t="e">
        <f>VLOOKUP(B3935,'controle 2022'!A:D,4,0)</f>
        <v>#N/A</v>
      </c>
    </row>
    <row r="3936" spans="1:9">
      <c r="A3936" s="45" t="s">
        <v>4247</v>
      </c>
      <c r="B3936" s="27">
        <v>41296</v>
      </c>
      <c r="C3936" s="27" t="s">
        <v>4245</v>
      </c>
      <c r="D3936" s="81">
        <v>45954</v>
      </c>
      <c r="E3936" s="38" t="s">
        <v>4003</v>
      </c>
    </row>
    <row r="3937" spans="1:9">
      <c r="A3937" s="45" t="s">
        <v>2572</v>
      </c>
      <c r="B3937" s="27">
        <v>41344</v>
      </c>
      <c r="C3937" s="27" t="s">
        <v>4248</v>
      </c>
      <c r="D3937" s="81">
        <v>45875</v>
      </c>
      <c r="E3937" s="38" t="s">
        <v>4229</v>
      </c>
      <c r="F3937" s="38">
        <f t="shared" ref="F3937:F3943" si="156">MONTH(D3937)</f>
        <v>8</v>
      </c>
      <c r="G3937" s="22">
        <f t="shared" ref="G3937:G3943" si="157">YEAR(D3937)</f>
        <v>2025</v>
      </c>
      <c r="H3937" s="22">
        <f>COUNTIF(B:B,B3937)</f>
        <v>1</v>
      </c>
      <c r="I3937" t="e">
        <f>VLOOKUP(B3937,'controle 2022'!A:D,4,0)</f>
        <v>#N/A</v>
      </c>
    </row>
    <row r="3938" spans="1:9">
      <c r="A3938" s="45" t="s">
        <v>2572</v>
      </c>
      <c r="B3938" s="27">
        <v>41348</v>
      </c>
      <c r="C3938" s="27" t="s">
        <v>4249</v>
      </c>
      <c r="D3938" s="81">
        <v>45833</v>
      </c>
      <c r="E3938" s="38" t="s">
        <v>4250</v>
      </c>
      <c r="F3938" s="38">
        <f t="shared" si="156"/>
        <v>6</v>
      </c>
      <c r="G3938" s="22">
        <f t="shared" si="157"/>
        <v>2025</v>
      </c>
      <c r="H3938" s="22">
        <f>COUNTIF(B:B,B3938)</f>
        <v>1</v>
      </c>
      <c r="I3938" t="e">
        <f>VLOOKUP(B3938,'controle 2022'!A:D,4,0)</f>
        <v>#N/A</v>
      </c>
    </row>
    <row r="3939" spans="1:9" ht="60">
      <c r="A3939" s="45" t="s">
        <v>2572</v>
      </c>
      <c r="B3939" s="27">
        <v>41357</v>
      </c>
      <c r="C3939" s="27" t="s">
        <v>4251</v>
      </c>
      <c r="D3939" s="81">
        <v>45988</v>
      </c>
      <c r="E3939" s="38" t="s">
        <v>4252</v>
      </c>
      <c r="F3939" s="38">
        <f t="shared" si="156"/>
        <v>11</v>
      </c>
      <c r="G3939" s="22">
        <f t="shared" si="157"/>
        <v>2025</v>
      </c>
      <c r="H3939" s="22">
        <f>COUNTIF(B:B,B3939)</f>
        <v>1</v>
      </c>
    </row>
    <row r="3940" spans="1:9">
      <c r="A3940" s="45" t="s">
        <v>2572</v>
      </c>
      <c r="B3940" s="27">
        <v>41383</v>
      </c>
      <c r="C3940" s="27" t="s">
        <v>4253</v>
      </c>
      <c r="D3940" s="81">
        <v>45870</v>
      </c>
      <c r="E3940" s="38" t="s">
        <v>4229</v>
      </c>
      <c r="F3940" s="38">
        <f t="shared" si="156"/>
        <v>8</v>
      </c>
      <c r="G3940" s="22">
        <f t="shared" si="157"/>
        <v>2025</v>
      </c>
      <c r="H3940" s="22">
        <f>COUNTIF(B:B,B3940)</f>
        <v>1</v>
      </c>
      <c r="I3940" t="e">
        <f>VLOOKUP(B3940,'controle 2022'!A:D,4,0)</f>
        <v>#N/A</v>
      </c>
    </row>
    <row r="3941" spans="1:9">
      <c r="A3941" s="45" t="s">
        <v>2572</v>
      </c>
      <c r="B3941" s="27">
        <v>41384</v>
      </c>
      <c r="C3941" s="27" t="s">
        <v>4254</v>
      </c>
      <c r="D3941" s="81">
        <v>45831</v>
      </c>
      <c r="E3941" s="38" t="s">
        <v>4250</v>
      </c>
      <c r="F3941" s="38">
        <f t="shared" si="156"/>
        <v>6</v>
      </c>
      <c r="G3941" s="22">
        <f t="shared" si="157"/>
        <v>2025</v>
      </c>
      <c r="H3941" s="22">
        <f>COUNTIF(B:B,B3941)</f>
        <v>2</v>
      </c>
      <c r="I3941" t="e">
        <f>VLOOKUP(B3941,'controle 2022'!A:D,4,0)</f>
        <v>#N/A</v>
      </c>
    </row>
    <row r="3942" spans="1:9" ht="75">
      <c r="A3942" s="45" t="s">
        <v>2572</v>
      </c>
      <c r="B3942" s="27">
        <v>41482</v>
      </c>
      <c r="C3942" s="27" t="s">
        <v>4255</v>
      </c>
      <c r="D3942" s="81">
        <v>45912</v>
      </c>
      <c r="E3942" s="38" t="s">
        <v>4256</v>
      </c>
      <c r="F3942" s="38">
        <f t="shared" si="156"/>
        <v>9</v>
      </c>
      <c r="G3942" s="22">
        <f t="shared" si="157"/>
        <v>2025</v>
      </c>
      <c r="H3942" s="22">
        <f>COUNTIF(B:B,B3942)</f>
        <v>1</v>
      </c>
    </row>
    <row r="3943" spans="1:9">
      <c r="A3943" s="45" t="s">
        <v>2572</v>
      </c>
      <c r="B3943" s="27">
        <v>41520</v>
      </c>
      <c r="C3943" s="27" t="s">
        <v>4257</v>
      </c>
      <c r="D3943" s="81">
        <v>45904</v>
      </c>
      <c r="E3943" s="38" t="s">
        <v>4250</v>
      </c>
      <c r="F3943" s="38">
        <f t="shared" si="156"/>
        <v>9</v>
      </c>
      <c r="G3943" s="22">
        <f t="shared" si="157"/>
        <v>2025</v>
      </c>
      <c r="H3943" s="22">
        <f>COUNTIF(B:B,B3943)</f>
        <v>2</v>
      </c>
      <c r="I3943" t="e">
        <f>VLOOKUP(B3943,'controle 2022'!A:D,4,0)</f>
        <v>#N/A</v>
      </c>
    </row>
    <row r="3944" spans="1:9">
      <c r="A3944" s="45" t="s">
        <v>1100</v>
      </c>
      <c r="B3944" s="27">
        <v>41520</v>
      </c>
      <c r="C3944" s="27" t="s">
        <v>4257</v>
      </c>
      <c r="D3944" s="81">
        <v>45987</v>
      </c>
      <c r="E3944" s="38" t="s">
        <v>4144</v>
      </c>
      <c r="F3944" s="38">
        <v>11</v>
      </c>
      <c r="G3944" s="22">
        <v>2025</v>
      </c>
      <c r="H3944" s="22">
        <f>COUNTIF(B:B,B3944)</f>
        <v>2</v>
      </c>
      <c r="I3944" t="e">
        <f>VLOOKUP(B3944,'controle 2022'!A:D,4,0)</f>
        <v>#N/A</v>
      </c>
    </row>
    <row r="3945" spans="1:9">
      <c r="A3945" s="45" t="s">
        <v>2572</v>
      </c>
      <c r="B3945" s="27">
        <v>41550</v>
      </c>
      <c r="C3945" s="27" t="s">
        <v>4258</v>
      </c>
      <c r="D3945" s="81">
        <v>45896</v>
      </c>
      <c r="E3945" s="38" t="s">
        <v>4259</v>
      </c>
      <c r="F3945" s="38">
        <f>MONTH(D3945)</f>
        <v>8</v>
      </c>
      <c r="G3945" s="22">
        <f>YEAR(D3945)</f>
        <v>2025</v>
      </c>
      <c r="H3945" s="22">
        <f>COUNTIF(B:B,B3945)</f>
        <v>1</v>
      </c>
      <c r="I3945" t="e">
        <f>VLOOKUP(B3945,'controle 2022'!A:D,4,0)</f>
        <v>#N/A</v>
      </c>
    </row>
    <row r="3946" spans="1:9" ht="195">
      <c r="A3946" s="45" t="s">
        <v>2572</v>
      </c>
      <c r="B3946" s="27">
        <v>41571</v>
      </c>
      <c r="C3946" s="27" t="s">
        <v>4260</v>
      </c>
      <c r="D3946" s="81">
        <v>45994</v>
      </c>
      <c r="E3946" s="38" t="s">
        <v>4261</v>
      </c>
    </row>
    <row r="3947" spans="1:9">
      <c r="A3947" s="45" t="s">
        <v>4073</v>
      </c>
      <c r="B3947" s="27">
        <v>41588</v>
      </c>
      <c r="C3947" s="27" t="s">
        <v>4262</v>
      </c>
      <c r="D3947" s="81">
        <v>45947</v>
      </c>
      <c r="E3947" s="38" t="s">
        <v>3616</v>
      </c>
      <c r="F3947" s="38">
        <v>10</v>
      </c>
      <c r="G3947" s="22">
        <v>2025</v>
      </c>
    </row>
    <row r="3948" spans="1:9" ht="45">
      <c r="A3948" s="45" t="s">
        <v>2572</v>
      </c>
      <c r="B3948" s="27">
        <v>41619</v>
      </c>
      <c r="C3948" s="27" t="s">
        <v>8669</v>
      </c>
      <c r="D3948" s="81">
        <v>45981</v>
      </c>
      <c r="E3948" s="38" t="s">
        <v>8672</v>
      </c>
    </row>
    <row r="3949" spans="1:9" ht="300">
      <c r="A3949" s="45" t="s">
        <v>8670</v>
      </c>
      <c r="B3949" s="27">
        <v>41619</v>
      </c>
      <c r="C3949" s="27" t="s">
        <v>8669</v>
      </c>
      <c r="D3949" s="81">
        <v>46031</v>
      </c>
      <c r="E3949" s="38" t="s">
        <v>8671</v>
      </c>
    </row>
    <row r="3950" spans="1:9" ht="75">
      <c r="A3950" s="45" t="s">
        <v>2572</v>
      </c>
      <c r="B3950" s="27">
        <v>41632</v>
      </c>
      <c r="C3950" s="27" t="s">
        <v>4263</v>
      </c>
      <c r="D3950" s="81">
        <v>45931</v>
      </c>
      <c r="E3950" s="38" t="s">
        <v>4264</v>
      </c>
    </row>
    <row r="3951" spans="1:9">
      <c r="A3951" s="45" t="s">
        <v>2572</v>
      </c>
      <c r="B3951" s="27">
        <v>41690</v>
      </c>
      <c r="C3951" s="27" t="s">
        <v>4265</v>
      </c>
      <c r="D3951" s="81">
        <v>45985</v>
      </c>
      <c r="E3951" s="38" t="s">
        <v>4266</v>
      </c>
    </row>
    <row r="3952" spans="1:9">
      <c r="A3952" s="45" t="s">
        <v>2586</v>
      </c>
      <c r="B3952" s="27">
        <v>41786</v>
      </c>
      <c r="C3952" s="27" t="s">
        <v>4267</v>
      </c>
      <c r="D3952" s="81">
        <v>45938</v>
      </c>
      <c r="E3952" s="38" t="s">
        <v>4250</v>
      </c>
      <c r="F3952" s="38">
        <f>MONTH(D3952)</f>
        <v>10</v>
      </c>
      <c r="G3952" s="22">
        <f>YEAR(D3952)</f>
        <v>2025</v>
      </c>
      <c r="H3952" s="22">
        <f>COUNTIF(B:B,B3952)</f>
        <v>1</v>
      </c>
      <c r="I3952" t="e">
        <f>VLOOKUP(B3952,'controle 2022'!A:D,4,0)</f>
        <v>#N/A</v>
      </c>
    </row>
    <row r="3953" spans="1:9">
      <c r="A3953" s="45" t="s">
        <v>2572</v>
      </c>
      <c r="B3953" s="27">
        <v>41821</v>
      </c>
      <c r="C3953" s="27" t="s">
        <v>4268</v>
      </c>
      <c r="D3953" s="81">
        <v>45966</v>
      </c>
      <c r="E3953" s="38" t="s">
        <v>4259</v>
      </c>
      <c r="F3953" s="38">
        <f>MONTH(D3953)</f>
        <v>11</v>
      </c>
      <c r="G3953" s="22">
        <f>YEAR(D3953)</f>
        <v>2025</v>
      </c>
      <c r="H3953" s="22">
        <f>COUNTIF(B:B,B3953)</f>
        <v>1</v>
      </c>
      <c r="I3953" t="e">
        <f>VLOOKUP(B3953,'controle 2022'!A:D,4,0)</f>
        <v>#N/A</v>
      </c>
    </row>
    <row r="3954" spans="1:9">
      <c r="A3954" s="45" t="s">
        <v>2572</v>
      </c>
      <c r="B3954" s="27">
        <v>41882</v>
      </c>
      <c r="C3954" s="27" t="s">
        <v>4269</v>
      </c>
      <c r="D3954" s="81">
        <v>46013</v>
      </c>
      <c r="E3954" s="38" t="s">
        <v>4270</v>
      </c>
      <c r="F3954" s="38">
        <f>MONTH(D3954)</f>
        <v>12</v>
      </c>
      <c r="G3954" s="22">
        <f>YEAR(D3954)</f>
        <v>2025</v>
      </c>
      <c r="H3954" s="22">
        <f>COUNTIF(B:B,B3954)</f>
        <v>1</v>
      </c>
    </row>
    <row r="3955" spans="1:9">
      <c r="A3955" s="45" t="s">
        <v>4271</v>
      </c>
      <c r="B3955" s="27">
        <v>41888</v>
      </c>
      <c r="C3955" s="27" t="s">
        <v>4272</v>
      </c>
      <c r="D3955" s="81">
        <v>46003</v>
      </c>
      <c r="E3955" s="38" t="s">
        <v>399</v>
      </c>
      <c r="F3955" s="38">
        <v>12</v>
      </c>
      <c r="G3955" s="22">
        <v>2025</v>
      </c>
      <c r="H3955" s="22">
        <f>COUNTIF(B:B,B3955)</f>
        <v>1</v>
      </c>
    </row>
    <row r="3956" spans="1:9">
      <c r="A3956" s="45" t="s">
        <v>2572</v>
      </c>
      <c r="B3956" s="27">
        <v>41944</v>
      </c>
      <c r="C3956" s="27" t="s">
        <v>4273</v>
      </c>
      <c r="D3956" s="81">
        <v>46008</v>
      </c>
      <c r="E3956" s="38" t="s">
        <v>4274</v>
      </c>
      <c r="F3956" s="38">
        <v>12</v>
      </c>
      <c r="G3956" s="22">
        <v>2025</v>
      </c>
      <c r="H3956" s="22">
        <f>COUNTIF(B:B,B3956)</f>
        <v>1</v>
      </c>
    </row>
    <row r="3957" spans="1:9">
      <c r="A3957" s="45" t="s">
        <v>2572</v>
      </c>
      <c r="B3957" s="27">
        <v>41949</v>
      </c>
      <c r="C3957" s="27" t="s">
        <v>4275</v>
      </c>
      <c r="D3957" s="81">
        <v>46027</v>
      </c>
      <c r="E3957" s="38" t="s">
        <v>1436</v>
      </c>
      <c r="F3957" s="38">
        <f t="shared" ref="F3957:F3966" si="158">MONTH(D3957)</f>
        <v>1</v>
      </c>
      <c r="G3957" s="22">
        <f t="shared" ref="G3957:G3966" si="159">YEAR(D3957)</f>
        <v>2026</v>
      </c>
      <c r="H3957" s="22">
        <f>COUNTIF(B:B,B3957)</f>
        <v>1</v>
      </c>
      <c r="I3957" t="e">
        <f>VLOOKUP(B3957,'controle 2022'!A:D,4,0)</f>
        <v>#N/A</v>
      </c>
    </row>
    <row r="3958" spans="1:9">
      <c r="A3958" s="45" t="s">
        <v>2572</v>
      </c>
      <c r="B3958" s="27">
        <v>42002</v>
      </c>
      <c r="C3958" s="27" t="s">
        <v>4276</v>
      </c>
      <c r="D3958" s="81">
        <v>46000</v>
      </c>
      <c r="E3958" s="38" t="s">
        <v>4270</v>
      </c>
      <c r="F3958" s="38">
        <f t="shared" si="158"/>
        <v>12</v>
      </c>
      <c r="G3958" s="22">
        <f t="shared" si="159"/>
        <v>2025</v>
      </c>
      <c r="H3958" s="22">
        <f>COUNTIF(B:B,B3958)</f>
        <v>1</v>
      </c>
      <c r="I3958" t="e">
        <f>VLOOKUP(B3958,'controle 2022'!A:D,4,0)</f>
        <v>#N/A</v>
      </c>
    </row>
    <row r="3959" spans="1:9">
      <c r="A3959" s="45" t="s">
        <v>2572</v>
      </c>
      <c r="B3959" s="27">
        <v>42015</v>
      </c>
      <c r="C3959" s="27" t="s">
        <v>4277</v>
      </c>
      <c r="D3959" s="81">
        <v>46013</v>
      </c>
      <c r="E3959" s="38" t="s">
        <v>4270</v>
      </c>
      <c r="F3959" s="38">
        <f t="shared" si="158"/>
        <v>12</v>
      </c>
      <c r="G3959" s="22">
        <f t="shared" si="159"/>
        <v>2025</v>
      </c>
      <c r="H3959" s="22">
        <f>COUNTIF(B:B,B3959)</f>
        <v>1</v>
      </c>
    </row>
    <row r="3960" spans="1:9">
      <c r="A3960" s="45" t="s">
        <v>2572</v>
      </c>
      <c r="B3960" s="27">
        <v>42022</v>
      </c>
      <c r="C3960" s="27" t="s">
        <v>4278</v>
      </c>
      <c r="D3960" s="81">
        <v>46006</v>
      </c>
      <c r="E3960" s="38" t="s">
        <v>4270</v>
      </c>
      <c r="F3960" s="38">
        <f t="shared" si="158"/>
        <v>12</v>
      </c>
      <c r="G3960" s="22">
        <f t="shared" si="159"/>
        <v>2025</v>
      </c>
      <c r="H3960" s="22">
        <f>COUNTIF(B:B,B3960)</f>
        <v>1</v>
      </c>
    </row>
    <row r="3961" spans="1:9">
      <c r="A3961" s="45" t="s">
        <v>2572</v>
      </c>
      <c r="B3961" s="27">
        <v>42141</v>
      </c>
      <c r="C3961" s="27" t="s">
        <v>4279</v>
      </c>
      <c r="D3961" s="81">
        <v>46024</v>
      </c>
      <c r="E3961" s="38" t="s">
        <v>1436</v>
      </c>
      <c r="F3961" s="38">
        <f t="shared" si="158"/>
        <v>1</v>
      </c>
      <c r="G3961" s="22">
        <f t="shared" si="159"/>
        <v>2026</v>
      </c>
      <c r="H3961" s="22">
        <f>COUNTIF(B:B,B3961)</f>
        <v>1</v>
      </c>
      <c r="I3961" t="e">
        <f>VLOOKUP(B3961,'controle 2022'!A:D,4,0)</f>
        <v>#N/A</v>
      </c>
    </row>
    <row r="3962" spans="1:9">
      <c r="A3962" s="45" t="s">
        <v>1100</v>
      </c>
      <c r="B3962" s="27">
        <v>42307</v>
      </c>
      <c r="C3962" s="27" t="s">
        <v>4280</v>
      </c>
      <c r="D3962" s="81">
        <v>45933</v>
      </c>
      <c r="E3962" s="38" t="s">
        <v>4281</v>
      </c>
      <c r="F3962" s="38">
        <f t="shared" si="158"/>
        <v>10</v>
      </c>
      <c r="G3962" s="22">
        <f t="shared" si="159"/>
        <v>2025</v>
      </c>
      <c r="H3962" s="22">
        <f>COUNTIF(B:B,B3962)</f>
        <v>2</v>
      </c>
      <c r="I3962" t="e">
        <f>VLOOKUP(B3962,'controle 2022'!A:D,4,0)</f>
        <v>#N/A</v>
      </c>
    </row>
    <row r="3963" spans="1:9">
      <c r="A3963" s="45" t="s">
        <v>1590</v>
      </c>
      <c r="B3963" s="27">
        <v>42307</v>
      </c>
      <c r="C3963" s="27" t="s">
        <v>4280</v>
      </c>
      <c r="D3963" s="81">
        <v>45985</v>
      </c>
      <c r="E3963" s="38" t="s">
        <v>4282</v>
      </c>
      <c r="F3963" s="38">
        <f t="shared" si="158"/>
        <v>11</v>
      </c>
      <c r="G3963" s="22">
        <f t="shared" si="159"/>
        <v>2025</v>
      </c>
      <c r="H3963" s="22">
        <f>COUNTIF(B:B,B3963)</f>
        <v>2</v>
      </c>
      <c r="I3963" t="e">
        <f>VLOOKUP(B3963,'controle 2022'!A:D,4,0)</f>
        <v>#N/A</v>
      </c>
    </row>
    <row r="3964" spans="1:9">
      <c r="A3964" s="45" t="s">
        <v>1361</v>
      </c>
      <c r="B3964" s="27">
        <v>39901</v>
      </c>
      <c r="C3964" s="27" t="s">
        <v>4096</v>
      </c>
      <c r="D3964" s="81">
        <v>46031</v>
      </c>
      <c r="E3964" s="38" t="s">
        <v>4283</v>
      </c>
      <c r="F3964" s="38">
        <f t="shared" si="158"/>
        <v>1</v>
      </c>
      <c r="G3964" s="22">
        <f t="shared" si="159"/>
        <v>2026</v>
      </c>
      <c r="H3964" s="22">
        <f>COUNTIF(B:B,B3964)</f>
        <v>4</v>
      </c>
      <c r="I3964" t="e">
        <f>VLOOKUP(B3964,'controle 2022'!A:D,4,0)</f>
        <v>#N/A</v>
      </c>
    </row>
    <row r="3965" spans="1:9">
      <c r="A3965" s="45" t="s">
        <v>2572</v>
      </c>
      <c r="B3965" s="27">
        <v>41918</v>
      </c>
      <c r="C3965" s="27" t="s">
        <v>4284</v>
      </c>
      <c r="D3965" s="81">
        <v>46031</v>
      </c>
      <c r="E3965" s="38" t="s">
        <v>4285</v>
      </c>
      <c r="F3965" s="38">
        <f t="shared" si="158"/>
        <v>1</v>
      </c>
      <c r="G3965" s="22">
        <f t="shared" si="159"/>
        <v>2026</v>
      </c>
      <c r="H3965" s="22">
        <f>COUNTIF(B:B,B3965)</f>
        <v>1</v>
      </c>
      <c r="I3965" t="e">
        <f>VLOOKUP(B3965,'controle 2022'!A:D,4,0)</f>
        <v>#N/A</v>
      </c>
    </row>
    <row r="3966" spans="1:9">
      <c r="A3966" s="45" t="s">
        <v>1361</v>
      </c>
      <c r="B3966" s="27">
        <v>40138</v>
      </c>
      <c r="C3966" s="27" t="s">
        <v>4122</v>
      </c>
      <c r="D3966" s="81">
        <v>46034</v>
      </c>
      <c r="E3966" s="38" t="s">
        <v>4018</v>
      </c>
      <c r="F3966" s="38">
        <f t="shared" si="158"/>
        <v>1</v>
      </c>
      <c r="G3966" s="22">
        <f t="shared" si="159"/>
        <v>2026</v>
      </c>
      <c r="H3966" s="22">
        <f>COUNTIF(B:B,B3966)</f>
        <v>5</v>
      </c>
    </row>
    <row r="3967" spans="1:9">
      <c r="A3967" s="45" t="s">
        <v>4286</v>
      </c>
      <c r="B3967" s="27">
        <v>37254</v>
      </c>
      <c r="C3967" s="27" t="s">
        <v>4287</v>
      </c>
      <c r="D3967" s="81">
        <v>46034</v>
      </c>
      <c r="E3967" s="38" t="s">
        <v>3269</v>
      </c>
      <c r="F3967" s="38">
        <v>1</v>
      </c>
      <c r="G3967" s="22">
        <v>2026</v>
      </c>
      <c r="H3967" s="22">
        <f>COUNTIF(B:B,B3967)</f>
        <v>1</v>
      </c>
    </row>
    <row r="3968" spans="1:9">
      <c r="A3968" s="45" t="s">
        <v>2572</v>
      </c>
      <c r="B3968" s="27">
        <v>41871</v>
      </c>
      <c r="C3968" s="27" t="s">
        <v>4288</v>
      </c>
      <c r="D3968" s="81">
        <v>46034</v>
      </c>
      <c r="E3968" s="38" t="s">
        <v>4289</v>
      </c>
      <c r="F3968" s="38">
        <v>1</v>
      </c>
      <c r="G3968" s="22">
        <v>2026</v>
      </c>
      <c r="H3968" s="22">
        <f>COUNTIF(B:B,B3968)</f>
        <v>1</v>
      </c>
    </row>
    <row r="3969" spans="1:8">
      <c r="A3969" s="45" t="s">
        <v>1361</v>
      </c>
      <c r="B3969" s="27">
        <v>36663</v>
      </c>
      <c r="C3969" s="27" t="s">
        <v>4290</v>
      </c>
      <c r="D3969" s="81">
        <v>46034</v>
      </c>
      <c r="E3969" s="38" t="s">
        <v>4120</v>
      </c>
      <c r="F3969" s="38">
        <v>1</v>
      </c>
      <c r="G3969" s="22">
        <v>2026</v>
      </c>
      <c r="H3969" s="22">
        <f>COUNTIF(B:B,B3969)</f>
        <v>1</v>
      </c>
    </row>
    <row r="3970" spans="1:8">
      <c r="A3970" s="45" t="s">
        <v>1361</v>
      </c>
      <c r="B3970" s="27">
        <v>19810</v>
      </c>
      <c r="C3970" s="27" t="s">
        <v>4291</v>
      </c>
      <c r="D3970" s="81">
        <v>46034</v>
      </c>
      <c r="E3970" s="38" t="s">
        <v>4120</v>
      </c>
      <c r="F3970" s="38">
        <v>1</v>
      </c>
      <c r="G3970" s="22">
        <v>2026</v>
      </c>
      <c r="H3970" s="22">
        <f>COUNTIF(B:B,B3970)</f>
        <v>9</v>
      </c>
    </row>
    <row r="3971" spans="1:8">
      <c r="A3971" s="45" t="s">
        <v>369</v>
      </c>
      <c r="B3971" s="27">
        <v>13257</v>
      </c>
      <c r="C3971" s="27" t="s">
        <v>4292</v>
      </c>
      <c r="D3971" s="81">
        <v>46034</v>
      </c>
      <c r="E3971" s="38" t="s">
        <v>399</v>
      </c>
      <c r="F3971" s="38">
        <v>1</v>
      </c>
      <c r="G3971" s="22">
        <v>2026</v>
      </c>
      <c r="H3971" s="22">
        <f>COUNTIF(B:B,B3971)</f>
        <v>4</v>
      </c>
    </row>
    <row r="3972" spans="1:8">
      <c r="A3972" s="45" t="s">
        <v>369</v>
      </c>
      <c r="B3972" s="27">
        <v>9062</v>
      </c>
      <c r="C3972" s="27" t="s">
        <v>362</v>
      </c>
      <c r="D3972" s="81">
        <v>46034</v>
      </c>
      <c r="E3972" s="38" t="s">
        <v>399</v>
      </c>
      <c r="F3972" s="38">
        <v>1</v>
      </c>
      <c r="G3972" s="22">
        <v>2026</v>
      </c>
      <c r="H3972" s="22">
        <f>COUNTIF(B:B,B3972)</f>
        <v>41</v>
      </c>
    </row>
    <row r="3973" spans="1:8">
      <c r="A3973" s="45" t="s">
        <v>2572</v>
      </c>
      <c r="B3973" s="27">
        <v>42120</v>
      </c>
      <c r="C3973" s="27" t="s">
        <v>4293</v>
      </c>
      <c r="D3973" s="81">
        <v>46034</v>
      </c>
      <c r="E3973" s="38" t="s">
        <v>399</v>
      </c>
      <c r="F3973" s="38">
        <v>1</v>
      </c>
      <c r="G3973" s="22">
        <v>2026</v>
      </c>
      <c r="H3973" s="22">
        <f>COUNTIF(B:B,B3973)</f>
        <v>1</v>
      </c>
    </row>
    <row r="3974" spans="1:8">
      <c r="A3974" s="45" t="s">
        <v>1361</v>
      </c>
      <c r="B3974" s="27">
        <v>39677</v>
      </c>
      <c r="C3974" s="27" t="s">
        <v>4294</v>
      </c>
      <c r="D3974" s="81">
        <v>46037</v>
      </c>
      <c r="E3974" s="38" t="s">
        <v>399</v>
      </c>
      <c r="F3974" s="38">
        <v>1</v>
      </c>
      <c r="G3974" s="22">
        <v>2026</v>
      </c>
      <c r="H3974" s="22">
        <f>COUNTIF(B:B,B3974)</f>
        <v>1</v>
      </c>
    </row>
    <row r="3975" spans="1:8">
      <c r="A3975" s="45" t="s">
        <v>1100</v>
      </c>
      <c r="B3975" s="27">
        <v>41384</v>
      </c>
      <c r="C3975" s="27" t="s">
        <v>4254</v>
      </c>
      <c r="D3975" s="81">
        <v>46041</v>
      </c>
      <c r="E3975" s="38" t="s">
        <v>8674</v>
      </c>
      <c r="F3975" s="38">
        <v>1</v>
      </c>
      <c r="G3975" s="22">
        <v>2026</v>
      </c>
      <c r="H3975" s="22">
        <f>COUNTIF(B:B,B3975)</f>
        <v>2</v>
      </c>
    </row>
    <row r="3976" spans="1:8">
      <c r="A3976" s="45" t="s">
        <v>1590</v>
      </c>
      <c r="B3976" s="27">
        <v>37907</v>
      </c>
      <c r="C3976" s="27" t="s">
        <v>8675</v>
      </c>
      <c r="D3976" s="81">
        <v>46042</v>
      </c>
      <c r="E3976" s="38" t="s">
        <v>8676</v>
      </c>
      <c r="F3976" s="38">
        <v>1</v>
      </c>
      <c r="G3976" s="22">
        <v>2026</v>
      </c>
      <c r="H3976" s="22">
        <f>COUNTIF(B:B,B3976)</f>
        <v>2</v>
      </c>
    </row>
  </sheetData>
  <autoFilter ref="A1:I3952" xr:uid="{00000000-0001-0000-0000-000000000000}">
    <sortState xmlns:xlrd2="http://schemas.microsoft.com/office/spreadsheetml/2017/richdata2" ref="A2:I3944">
      <sortCondition ref="B2:B3944"/>
      <sortCondition ref="D2:D3944"/>
    </sortState>
  </autoFilter>
  <sortState xmlns:xlrd2="http://schemas.microsoft.com/office/spreadsheetml/2017/richdata2" ref="A2:I3963">
    <sortCondition ref="B2:B3963"/>
    <sortCondition ref="D2:D3963"/>
  </sortState>
  <customSheetViews>
    <customSheetView guid="{3ECEBEBB-B98D-41B9-8D33-EADE0C97C1E2}" fitToPage="1" filter="1" showAutoFilter="1">
      <pane ySplit="1" topLeftCell="A2" activePane="bottomLeft" state="frozen"/>
      <selection pane="bottomLeft" activeCell="B8" sqref="B8"/>
      <pageMargins left="0" right="0" top="0" bottom="0" header="0" footer="0"/>
      <pageSetup paperSize="9" scale="74" orientation="landscape" r:id="rId1"/>
      <autoFilter ref="A1:G3014" xr:uid="{0E0E5884-A949-4AEB-BCCE-D31BE852F63F}">
        <filterColumn colId="1">
          <filters>
            <filter val="10067"/>
          </filters>
        </filterColumn>
      </autoFilter>
    </customSheetView>
    <customSheetView guid="{C2AB8229-641F-4D86-8698-71A2C9DE6788}" fitToPage="1" filter="1" showAutoFilter="1">
      <selection activeCell="E3012" sqref="E3012"/>
      <pageMargins left="0" right="0" top="0" bottom="0" header="0" footer="0"/>
      <pageSetup paperSize="9" scale="74" orientation="landscape" r:id="rId2"/>
      <autoFilter ref="A1:G3010" xr:uid="{AA587EC9-D9ED-4227-AB6E-1FFC489B9FFE}">
        <filterColumn colId="1">
          <filters>
            <filter val="11866"/>
          </filters>
        </filterColumn>
      </autoFilter>
    </customSheetView>
    <customSheetView guid="{E0F36E96-1638-4866-B6E3-C927C64824FB}" fitToPage="1" showAutoFilter="1" topLeftCell="A2964">
      <selection activeCell="E2971" sqref="E2971"/>
      <pageMargins left="0" right="0" top="0" bottom="0" header="0" footer="0"/>
      <pageSetup paperSize="9" scale="74" orientation="landscape" r:id="rId3"/>
      <autoFilter ref="A1:G2976" xr:uid="{3AE9CBA4-9703-40CD-A279-6E743ADE5509}">
        <sortState xmlns:xlrd2="http://schemas.microsoft.com/office/spreadsheetml/2017/richdata2" ref="A2:G2974">
          <sortCondition ref="B1:B2974"/>
        </sortState>
      </autoFilter>
    </customSheetView>
    <customSheetView guid="{FBA4E35E-CD98-4EED-8B15-254F3FD70B38}" showPageBreaks="1" fitToPage="1" showAutoFilter="1" topLeftCell="A1723">
      <selection activeCell="D1730" sqref="D1730"/>
      <pageMargins left="0" right="0" top="0" bottom="0" header="0" footer="0"/>
      <pageSetup paperSize="9" scale="10" orientation="landscape" r:id="rId4"/>
      <autoFilter ref="A1:G2985" xr:uid="{4D0B59C3-3353-4499-AE27-97F261644B90}">
        <sortState xmlns:xlrd2="http://schemas.microsoft.com/office/spreadsheetml/2017/richdata2" ref="A3:G2980">
          <sortCondition ref="B1:B2953"/>
        </sortState>
      </autoFilter>
    </customSheetView>
    <customSheetView guid="{FF70657B-BF66-4301-9C65-E3E2D123B2CD}" fitToPage="1" showAutoFilter="1">
      <selection activeCell="D5" sqref="D5"/>
      <pageMargins left="0" right="0" top="0" bottom="0" header="0" footer="0"/>
      <pageSetup paperSize="9" scale="10" orientation="landscape" r:id="rId5"/>
      <autoFilter ref="A1:F2974" xr:uid="{4FC80D82-55A7-4835-BB4F-58F0D0305B1C}">
        <sortState xmlns:xlrd2="http://schemas.microsoft.com/office/spreadsheetml/2017/richdata2" ref="A2:F2972">
          <sortCondition descending="1" ref="D1:D2972"/>
        </sortState>
      </autoFilter>
    </customSheetView>
    <customSheetView guid="{C8B15973-B7BF-44D9-9A7A-BA4673ED87CD}" fitToPage="1" filter="1" showAutoFilter="1" topLeftCell="B1">
      <selection activeCell="B2975" sqref="B2975"/>
      <pageMargins left="0" right="0" top="0" bottom="0" header="0" footer="0"/>
      <pageSetup paperSize="9" scale="77" orientation="landscape" r:id="rId6"/>
      <autoFilter ref="A1:G2974" xr:uid="{D1568D50-9AAE-4CE6-A72D-E27DA16B32C1}">
        <filterColumn colId="1">
          <filters>
            <filter val="11866"/>
          </filters>
        </filterColumn>
        <sortState xmlns:xlrd2="http://schemas.microsoft.com/office/spreadsheetml/2017/richdata2" ref="A2:G2950">
          <sortCondition ref="B1:B2950"/>
        </sortState>
      </autoFilter>
    </customSheetView>
    <customSheetView guid="{DFE55530-09D4-40AF-8339-A3044F4B820A}" fitToPage="1" showAutoFilter="1" topLeftCell="B1">
      <selection activeCell="E255" sqref="E255"/>
      <pageMargins left="0" right="0" top="0" bottom="0" header="0" footer="0"/>
      <pageSetup paperSize="9" scale="74" orientation="landscape" r:id="rId7"/>
      <autoFilter ref="A1:G2963" xr:uid="{A302ADB5-9749-4589-8130-1098210AC26E}"/>
    </customSheetView>
    <customSheetView guid="{B20A39F2-85C5-4291-9399-02D68F673626}" fitToPage="1" showAutoFilter="1" topLeftCell="A2940">
      <selection activeCell="E2953" sqref="E2953"/>
      <pageMargins left="0" right="0" top="0" bottom="0" header="0" footer="0"/>
      <pageSetup paperSize="9" scale="74" orientation="landscape" r:id="rId8"/>
      <autoFilter ref="A1:G2975" xr:uid="{3A86609A-BDAF-4B08-ADF9-56915AF4BCC8}">
        <sortState xmlns:xlrd2="http://schemas.microsoft.com/office/spreadsheetml/2017/richdata2" ref="A2:G2974">
          <sortCondition ref="B1:B2974"/>
        </sortState>
      </autoFilter>
    </customSheetView>
    <customSheetView guid="{89980877-736D-4713-942A-5E534D611BA4}" fitToPage="1" filter="1" showAutoFilter="1" topLeftCell="B2441">
      <selection activeCell="E3019" sqref="E3019"/>
      <pageMargins left="0" right="0" top="0" bottom="0" header="0" footer="0"/>
      <pageSetup paperSize="9" scale="74" orientation="landscape" r:id="rId9"/>
      <autoFilter ref="B1:B3013" xr:uid="{CE05515B-D196-4D90-BC11-DDD53726B2BF}">
        <filterColumn colId="0">
          <filters>
            <filter val="29414"/>
          </filters>
        </filterColumn>
      </autoFilter>
    </customSheetView>
    <customSheetView guid="{EA29D87A-4E8A-4AD7-B017-31656A78F0FA}" showPageBreaks="1" fitToPage="1" showAutoFilter="1">
      <selection activeCell="C6" sqref="C6"/>
      <pageMargins left="0" right="0" top="0" bottom="0" header="0" footer="0"/>
      <pageSetup paperSize="9" scale="10" orientation="landscape" r:id="rId10"/>
      <autoFilter ref="A1:G3014" xr:uid="{643B8F4E-F7F8-4126-9A8C-D3587F90C924}">
        <sortState xmlns:xlrd2="http://schemas.microsoft.com/office/spreadsheetml/2017/richdata2" ref="A3:G3014">
          <sortCondition ref="B1:B2970"/>
        </sortState>
      </autoFilter>
    </customSheetView>
    <customSheetView guid="{1B17BF1F-8996-4D13-A6BE-B42F7473C950}" topLeftCell="A2948">
      <selection activeCell="A2962" sqref="A2962"/>
    </customSheetView>
  </customSheetViews>
  <pageMargins left="0.7" right="0.7" top="0.75" bottom="0.75" header="0.3" footer="0.3"/>
  <pageSetup paperSize="9" scale="70" fitToHeight="0" orientation="landscape"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F343F-AF03-423E-A35D-23DC8F7B1EF2}">
  <dimension ref="A1:D888"/>
  <sheetViews>
    <sheetView workbookViewId="0">
      <selection activeCell="H35" sqref="H35"/>
    </sheetView>
  </sheetViews>
  <sheetFormatPr defaultRowHeight="15"/>
  <cols>
    <col min="1" max="1" width="13.140625" bestFit="1" customWidth="1"/>
    <col min="2" max="2" width="18.5703125" bestFit="1" customWidth="1"/>
    <col min="3" max="3" width="18.7109375" bestFit="1" customWidth="1"/>
    <col min="4" max="4" width="15.5703125" bestFit="1" customWidth="1"/>
  </cols>
  <sheetData>
    <row r="1" spans="1:4">
      <c r="A1" s="52" t="s">
        <v>4295</v>
      </c>
      <c r="B1" s="52" t="s">
        <v>4296</v>
      </c>
      <c r="C1" s="52" t="s">
        <v>4297</v>
      </c>
      <c r="D1" s="52" t="s">
        <v>4298</v>
      </c>
    </row>
    <row r="2" spans="1:4">
      <c r="A2" s="76">
        <v>10067</v>
      </c>
      <c r="B2" s="53" t="s">
        <v>4299</v>
      </c>
      <c r="C2" s="53" t="s">
        <v>4300</v>
      </c>
      <c r="D2" s="53" t="s">
        <v>4301</v>
      </c>
    </row>
    <row r="3" spans="1:4">
      <c r="A3" s="77">
        <v>10150</v>
      </c>
      <c r="B3" s="54" t="s">
        <v>4302</v>
      </c>
      <c r="C3" s="54" t="s">
        <v>4303</v>
      </c>
      <c r="D3" s="54" t="s">
        <v>4301</v>
      </c>
    </row>
    <row r="4" spans="1:4">
      <c r="A4" s="76">
        <v>10171</v>
      </c>
      <c r="B4" s="53" t="s">
        <v>4304</v>
      </c>
      <c r="C4" s="53" t="s">
        <v>4305</v>
      </c>
      <c r="D4" s="53" t="s">
        <v>4306</v>
      </c>
    </row>
    <row r="5" spans="1:4">
      <c r="A5" s="77">
        <v>10299</v>
      </c>
      <c r="B5" s="54" t="s">
        <v>4307</v>
      </c>
      <c r="C5" s="54" t="s">
        <v>4308</v>
      </c>
      <c r="D5" s="54" t="s">
        <v>4301</v>
      </c>
    </row>
    <row r="6" spans="1:4">
      <c r="A6" s="76">
        <v>10324</v>
      </c>
      <c r="B6" s="53" t="s">
        <v>4309</v>
      </c>
      <c r="C6" s="53" t="s">
        <v>4310</v>
      </c>
      <c r="D6" s="53" t="s">
        <v>4301</v>
      </c>
    </row>
    <row r="7" spans="1:4">
      <c r="A7" s="77">
        <v>10326</v>
      </c>
      <c r="B7" s="54" t="s">
        <v>4311</v>
      </c>
      <c r="C7" s="54" t="s">
        <v>4312</v>
      </c>
      <c r="D7" s="54" t="s">
        <v>4301</v>
      </c>
    </row>
    <row r="8" spans="1:4">
      <c r="A8" s="76">
        <v>10549</v>
      </c>
      <c r="B8" s="53" t="s">
        <v>4313</v>
      </c>
      <c r="C8" s="53" t="s">
        <v>4314</v>
      </c>
      <c r="D8" s="53" t="s">
        <v>4306</v>
      </c>
    </row>
    <row r="9" spans="1:4">
      <c r="A9" s="77">
        <v>1075</v>
      </c>
      <c r="B9" s="54" t="s">
        <v>4315</v>
      </c>
      <c r="C9" s="54" t="s">
        <v>4316</v>
      </c>
      <c r="D9" s="54" t="s">
        <v>4317</v>
      </c>
    </row>
    <row r="10" spans="1:4">
      <c r="A10" s="76">
        <v>10782</v>
      </c>
      <c r="B10" s="53" t="s">
        <v>4318</v>
      </c>
      <c r="C10" s="53" t="s">
        <v>4319</v>
      </c>
      <c r="D10" s="53" t="s">
        <v>4301</v>
      </c>
    </row>
    <row r="11" spans="1:4">
      <c r="A11" s="77">
        <v>10903</v>
      </c>
      <c r="B11" s="54" t="s">
        <v>4320</v>
      </c>
      <c r="C11" s="54" t="s">
        <v>4321</v>
      </c>
      <c r="D11" s="54" t="s">
        <v>4322</v>
      </c>
    </row>
    <row r="12" spans="1:4">
      <c r="A12" s="76">
        <v>11019</v>
      </c>
      <c r="B12" s="53" t="s">
        <v>4323</v>
      </c>
      <c r="C12" s="53" t="s">
        <v>4324</v>
      </c>
      <c r="D12" s="53" t="s">
        <v>4317</v>
      </c>
    </row>
    <row r="13" spans="1:4">
      <c r="A13" s="77">
        <v>11021</v>
      </c>
      <c r="B13" s="54" t="s">
        <v>4325</v>
      </c>
      <c r="C13" s="54" t="s">
        <v>4326</v>
      </c>
      <c r="D13" s="54" t="s">
        <v>4301</v>
      </c>
    </row>
    <row r="14" spans="1:4">
      <c r="A14" s="76">
        <v>11023</v>
      </c>
      <c r="B14" s="53" t="s">
        <v>4327</v>
      </c>
      <c r="C14" s="53" t="s">
        <v>4328</v>
      </c>
      <c r="D14" s="53" t="s">
        <v>4301</v>
      </c>
    </row>
    <row r="15" spans="1:4">
      <c r="A15" s="77">
        <v>11120</v>
      </c>
      <c r="B15" s="54" t="s">
        <v>4329</v>
      </c>
      <c r="C15" s="54" t="s">
        <v>4330</v>
      </c>
      <c r="D15" s="54" t="s">
        <v>4301</v>
      </c>
    </row>
    <row r="16" spans="1:4">
      <c r="A16" s="76">
        <v>11123</v>
      </c>
      <c r="B16" s="53" t="s">
        <v>4331</v>
      </c>
      <c r="C16" s="53" t="s">
        <v>4332</v>
      </c>
      <c r="D16" s="53" t="s">
        <v>4301</v>
      </c>
    </row>
    <row r="17" spans="1:4">
      <c r="A17" s="77">
        <v>11213</v>
      </c>
      <c r="B17" s="54" t="s">
        <v>4333</v>
      </c>
      <c r="C17" s="54" t="s">
        <v>4334</v>
      </c>
      <c r="D17" s="54" t="s">
        <v>4301</v>
      </c>
    </row>
    <row r="18" spans="1:4">
      <c r="A18" s="76">
        <v>11236</v>
      </c>
      <c r="B18" s="53" t="s">
        <v>4335</v>
      </c>
      <c r="C18" s="53" t="s">
        <v>4336</v>
      </c>
      <c r="D18" s="53" t="s">
        <v>4301</v>
      </c>
    </row>
    <row r="19" spans="1:4">
      <c r="A19" s="77">
        <v>11508</v>
      </c>
      <c r="B19" s="54" t="s">
        <v>4337</v>
      </c>
      <c r="C19" s="54" t="s">
        <v>4338</v>
      </c>
      <c r="D19" s="54" t="s">
        <v>4301</v>
      </c>
    </row>
    <row r="20" spans="1:4">
      <c r="A20" s="76">
        <v>11744</v>
      </c>
      <c r="B20" s="53" t="s">
        <v>4339</v>
      </c>
      <c r="C20" s="53" t="s">
        <v>4340</v>
      </c>
      <c r="D20" s="53" t="s">
        <v>4341</v>
      </c>
    </row>
    <row r="21" spans="1:4">
      <c r="A21" s="77">
        <v>11866</v>
      </c>
      <c r="B21" s="54" t="s">
        <v>4342</v>
      </c>
      <c r="C21" s="54" t="s">
        <v>4343</v>
      </c>
      <c r="D21" s="54" t="s">
        <v>4301</v>
      </c>
    </row>
    <row r="22" spans="1:4">
      <c r="A22" s="76">
        <v>11868</v>
      </c>
      <c r="B22" s="53" t="s">
        <v>4344</v>
      </c>
      <c r="C22" s="53" t="s">
        <v>4345</v>
      </c>
      <c r="D22" s="53" t="s">
        <v>4301</v>
      </c>
    </row>
    <row r="23" spans="1:4">
      <c r="A23" s="77">
        <v>11992</v>
      </c>
      <c r="B23" s="54" t="s">
        <v>4346</v>
      </c>
      <c r="C23" s="54" t="s">
        <v>4310</v>
      </c>
      <c r="D23" s="54" t="s">
        <v>4301</v>
      </c>
    </row>
    <row r="24" spans="1:4">
      <c r="A24" s="76">
        <v>12024</v>
      </c>
      <c r="B24" s="53" t="s">
        <v>4347</v>
      </c>
      <c r="C24" s="53" t="s">
        <v>4348</v>
      </c>
      <c r="D24" s="53" t="s">
        <v>4301</v>
      </c>
    </row>
    <row r="25" spans="1:4">
      <c r="A25" s="77">
        <v>12118</v>
      </c>
      <c r="B25" s="54" t="s">
        <v>4349</v>
      </c>
      <c r="C25" s="54" t="s">
        <v>4350</v>
      </c>
      <c r="D25" s="54" t="s">
        <v>4306</v>
      </c>
    </row>
    <row r="26" spans="1:4">
      <c r="A26" s="76">
        <v>12121</v>
      </c>
      <c r="B26" s="53" t="s">
        <v>4351</v>
      </c>
      <c r="C26" s="53" t="s">
        <v>4352</v>
      </c>
      <c r="D26" s="53" t="s">
        <v>4306</v>
      </c>
    </row>
    <row r="27" spans="1:4">
      <c r="A27" s="77">
        <v>12124</v>
      </c>
      <c r="B27" s="54" t="s">
        <v>4353</v>
      </c>
      <c r="C27" s="54" t="s">
        <v>4354</v>
      </c>
      <c r="D27" s="54" t="s">
        <v>4301</v>
      </c>
    </row>
    <row r="28" spans="1:4">
      <c r="A28" s="76">
        <v>12173</v>
      </c>
      <c r="B28" s="53" t="s">
        <v>4355</v>
      </c>
      <c r="C28" s="53" t="s">
        <v>4356</v>
      </c>
      <c r="D28" s="53" t="s">
        <v>4301</v>
      </c>
    </row>
    <row r="29" spans="1:4">
      <c r="A29" s="77">
        <v>12514</v>
      </c>
      <c r="B29" s="54" t="s">
        <v>4357</v>
      </c>
      <c r="C29" s="54" t="s">
        <v>4358</v>
      </c>
      <c r="D29" s="54" t="s">
        <v>4301</v>
      </c>
    </row>
    <row r="30" spans="1:4">
      <c r="A30" s="76">
        <v>12684</v>
      </c>
      <c r="B30" s="53" t="s">
        <v>4359</v>
      </c>
      <c r="C30" s="53" t="s">
        <v>4360</v>
      </c>
      <c r="D30" s="53" t="s">
        <v>4301</v>
      </c>
    </row>
    <row r="31" spans="1:4">
      <c r="A31" s="77">
        <v>12819</v>
      </c>
      <c r="B31" s="54" t="s">
        <v>4361</v>
      </c>
      <c r="C31" s="54" t="s">
        <v>4356</v>
      </c>
      <c r="D31" s="54" t="s">
        <v>4301</v>
      </c>
    </row>
    <row r="32" spans="1:4">
      <c r="A32" s="76">
        <v>12955</v>
      </c>
      <c r="B32" s="53" t="s">
        <v>4362</v>
      </c>
      <c r="C32" s="53" t="s">
        <v>4354</v>
      </c>
      <c r="D32" s="53" t="s">
        <v>4306</v>
      </c>
    </row>
    <row r="33" spans="1:4">
      <c r="A33" s="77">
        <v>12961</v>
      </c>
      <c r="B33" s="54" t="s">
        <v>4363</v>
      </c>
      <c r="C33" s="54" t="s">
        <v>4310</v>
      </c>
      <c r="D33" s="54" t="s">
        <v>4341</v>
      </c>
    </row>
    <row r="34" spans="1:4">
      <c r="A34" s="76">
        <v>12964</v>
      </c>
      <c r="B34" s="53" t="s">
        <v>4364</v>
      </c>
      <c r="C34" s="53" t="s">
        <v>4365</v>
      </c>
      <c r="D34" s="53" t="s">
        <v>4317</v>
      </c>
    </row>
    <row r="35" spans="1:4">
      <c r="A35" s="77">
        <v>13017</v>
      </c>
      <c r="B35" s="54" t="s">
        <v>4366</v>
      </c>
      <c r="C35" s="54" t="s">
        <v>4367</v>
      </c>
      <c r="D35" s="54" t="s">
        <v>4301</v>
      </c>
    </row>
    <row r="36" spans="1:4">
      <c r="A36" s="76">
        <v>13020</v>
      </c>
      <c r="B36" s="53" t="s">
        <v>4368</v>
      </c>
      <c r="C36" s="53" t="s">
        <v>4369</v>
      </c>
      <c r="D36" s="53" t="s">
        <v>4301</v>
      </c>
    </row>
    <row r="37" spans="1:4">
      <c r="A37" s="77">
        <v>13088</v>
      </c>
      <c r="B37" s="54" t="s">
        <v>4370</v>
      </c>
      <c r="C37" s="54" t="s">
        <v>4371</v>
      </c>
      <c r="D37" s="54" t="s">
        <v>4301</v>
      </c>
    </row>
    <row r="38" spans="1:4">
      <c r="A38" s="76">
        <v>13089</v>
      </c>
      <c r="B38" s="53" t="s">
        <v>4372</v>
      </c>
      <c r="C38" s="53" t="s">
        <v>4373</v>
      </c>
      <c r="D38" s="53" t="s">
        <v>4301</v>
      </c>
    </row>
    <row r="39" spans="1:4">
      <c r="A39" s="77">
        <v>13096</v>
      </c>
      <c r="B39" s="54" t="s">
        <v>4374</v>
      </c>
      <c r="C39" s="54" t="s">
        <v>4375</v>
      </c>
      <c r="D39" s="54" t="s">
        <v>4301</v>
      </c>
    </row>
    <row r="40" spans="1:4">
      <c r="A40" s="76">
        <v>13257</v>
      </c>
      <c r="B40" s="53" t="s">
        <v>4376</v>
      </c>
      <c r="C40" s="53" t="s">
        <v>4377</v>
      </c>
      <c r="D40" s="53" t="s">
        <v>4301</v>
      </c>
    </row>
    <row r="41" spans="1:4">
      <c r="A41" s="77">
        <v>13345</v>
      </c>
      <c r="B41" s="54" t="s">
        <v>4378</v>
      </c>
      <c r="C41" s="54" t="s">
        <v>4379</v>
      </c>
      <c r="D41" s="54" t="s">
        <v>4301</v>
      </c>
    </row>
    <row r="42" spans="1:4">
      <c r="A42" s="76">
        <v>13397</v>
      </c>
      <c r="B42" s="53" t="s">
        <v>4380</v>
      </c>
      <c r="C42" s="53" t="s">
        <v>4352</v>
      </c>
      <c r="D42" s="53" t="s">
        <v>4317</v>
      </c>
    </row>
    <row r="43" spans="1:4">
      <c r="A43" s="77">
        <v>13398</v>
      </c>
      <c r="B43" s="54" t="s">
        <v>4381</v>
      </c>
      <c r="C43" s="54" t="s">
        <v>4382</v>
      </c>
      <c r="D43" s="54" t="s">
        <v>4301</v>
      </c>
    </row>
    <row r="44" spans="1:4">
      <c r="A44" s="76">
        <v>13568</v>
      </c>
      <c r="B44" s="53" t="s">
        <v>4383</v>
      </c>
      <c r="C44" s="53" t="s">
        <v>4384</v>
      </c>
      <c r="D44" s="53" t="s">
        <v>4301</v>
      </c>
    </row>
    <row r="45" spans="1:4">
      <c r="A45" s="77">
        <v>13742</v>
      </c>
      <c r="B45" s="54" t="s">
        <v>4385</v>
      </c>
      <c r="C45" s="54" t="s">
        <v>4386</v>
      </c>
      <c r="D45" s="54" t="s">
        <v>4341</v>
      </c>
    </row>
    <row r="46" spans="1:4">
      <c r="A46" s="76">
        <v>13747</v>
      </c>
      <c r="B46" s="53" t="s">
        <v>4387</v>
      </c>
      <c r="C46" s="53" t="s">
        <v>4388</v>
      </c>
      <c r="D46" s="53" t="s">
        <v>4301</v>
      </c>
    </row>
    <row r="47" spans="1:4">
      <c r="A47" s="77">
        <v>14021</v>
      </c>
      <c r="B47" s="54" t="s">
        <v>4389</v>
      </c>
      <c r="C47" s="54" t="s">
        <v>4390</v>
      </c>
      <c r="D47" s="54" t="s">
        <v>4301</v>
      </c>
    </row>
    <row r="48" spans="1:4">
      <c r="A48" s="76">
        <v>14070</v>
      </c>
      <c r="B48" s="53" t="s">
        <v>4391</v>
      </c>
      <c r="C48" s="53" t="s">
        <v>4392</v>
      </c>
      <c r="D48" s="53" t="s">
        <v>4301</v>
      </c>
    </row>
    <row r="49" spans="1:4">
      <c r="A49" s="77">
        <v>14071</v>
      </c>
      <c r="B49" s="54" t="s">
        <v>4393</v>
      </c>
      <c r="C49" s="54" t="s">
        <v>4394</v>
      </c>
      <c r="D49" s="54" t="s">
        <v>4322</v>
      </c>
    </row>
    <row r="50" spans="1:4">
      <c r="A50" s="76">
        <v>14072</v>
      </c>
      <c r="B50" s="53" t="s">
        <v>4395</v>
      </c>
      <c r="C50" s="53" t="s">
        <v>4396</v>
      </c>
      <c r="D50" s="53" t="s">
        <v>4301</v>
      </c>
    </row>
    <row r="51" spans="1:4">
      <c r="A51" s="77">
        <v>14261</v>
      </c>
      <c r="B51" s="54" t="s">
        <v>4397</v>
      </c>
      <c r="C51" s="54" t="s">
        <v>4305</v>
      </c>
      <c r="D51" s="54" t="s">
        <v>4301</v>
      </c>
    </row>
    <row r="52" spans="1:4">
      <c r="A52" s="76">
        <v>14334</v>
      </c>
      <c r="B52" s="53" t="s">
        <v>4398</v>
      </c>
      <c r="C52" s="53" t="s">
        <v>4375</v>
      </c>
      <c r="D52" s="53" t="s">
        <v>4306</v>
      </c>
    </row>
    <row r="53" spans="1:4">
      <c r="A53" s="77">
        <v>14337</v>
      </c>
      <c r="B53" s="54" t="s">
        <v>4399</v>
      </c>
      <c r="C53" s="54" t="s">
        <v>4400</v>
      </c>
      <c r="D53" s="54" t="s">
        <v>4341</v>
      </c>
    </row>
    <row r="54" spans="1:4">
      <c r="A54" s="76">
        <v>14425</v>
      </c>
      <c r="B54" s="53" t="s">
        <v>4397</v>
      </c>
      <c r="C54" s="53" t="s">
        <v>4401</v>
      </c>
      <c r="D54" s="53" t="s">
        <v>4301</v>
      </c>
    </row>
    <row r="55" spans="1:4">
      <c r="A55" s="77">
        <v>14429</v>
      </c>
      <c r="B55" s="54" t="s">
        <v>4402</v>
      </c>
      <c r="C55" s="54" t="s">
        <v>4403</v>
      </c>
      <c r="D55" s="54" t="s">
        <v>4317</v>
      </c>
    </row>
    <row r="56" spans="1:4">
      <c r="A56" s="76">
        <v>14621</v>
      </c>
      <c r="B56" s="53" t="s">
        <v>4404</v>
      </c>
      <c r="C56" s="53" t="s">
        <v>4405</v>
      </c>
      <c r="D56" s="53" t="s">
        <v>4341</v>
      </c>
    </row>
    <row r="57" spans="1:4">
      <c r="A57" s="77">
        <v>14625</v>
      </c>
      <c r="B57" s="54" t="s">
        <v>4406</v>
      </c>
      <c r="C57" s="54" t="s">
        <v>4407</v>
      </c>
      <c r="D57" s="54" t="s">
        <v>4301</v>
      </c>
    </row>
    <row r="58" spans="1:4">
      <c r="A58" s="76">
        <v>14665</v>
      </c>
      <c r="B58" s="53" t="s">
        <v>4408</v>
      </c>
      <c r="C58" s="53" t="s">
        <v>4409</v>
      </c>
      <c r="D58" s="53" t="s">
        <v>4301</v>
      </c>
    </row>
    <row r="59" spans="1:4">
      <c r="A59" s="77">
        <v>14667</v>
      </c>
      <c r="B59" s="54" t="s">
        <v>4410</v>
      </c>
      <c r="C59" s="54" t="s">
        <v>4411</v>
      </c>
      <c r="D59" s="54" t="s">
        <v>4301</v>
      </c>
    </row>
    <row r="60" spans="1:4">
      <c r="A60" s="76">
        <v>15087</v>
      </c>
      <c r="B60" s="53" t="s">
        <v>4412</v>
      </c>
      <c r="C60" s="53" t="s">
        <v>4413</v>
      </c>
      <c r="D60" s="53" t="s">
        <v>4341</v>
      </c>
    </row>
    <row r="61" spans="1:4">
      <c r="A61" s="77">
        <v>15088</v>
      </c>
      <c r="B61" s="54" t="s">
        <v>4414</v>
      </c>
      <c r="C61" s="54" t="s">
        <v>4384</v>
      </c>
      <c r="D61" s="54" t="s">
        <v>4301</v>
      </c>
    </row>
    <row r="62" spans="1:4">
      <c r="A62" s="76">
        <v>15184</v>
      </c>
      <c r="B62" s="53" t="s">
        <v>4415</v>
      </c>
      <c r="C62" s="53" t="s">
        <v>4416</v>
      </c>
      <c r="D62" s="53" t="s">
        <v>4301</v>
      </c>
    </row>
    <row r="63" spans="1:4">
      <c r="A63" s="77">
        <v>15216</v>
      </c>
      <c r="B63" s="54" t="s">
        <v>4417</v>
      </c>
      <c r="C63" s="54" t="s">
        <v>4418</v>
      </c>
      <c r="D63" s="54" t="s">
        <v>4301</v>
      </c>
    </row>
    <row r="64" spans="1:4">
      <c r="A64" s="76">
        <v>15218</v>
      </c>
      <c r="B64" s="53" t="s">
        <v>4419</v>
      </c>
      <c r="C64" s="53" t="s">
        <v>4420</v>
      </c>
      <c r="D64" s="53" t="s">
        <v>4301</v>
      </c>
    </row>
    <row r="65" spans="1:4">
      <c r="A65" s="77">
        <v>15219</v>
      </c>
      <c r="B65" s="54" t="s">
        <v>4380</v>
      </c>
      <c r="C65" s="54" t="s">
        <v>4421</v>
      </c>
      <c r="D65" s="54" t="s">
        <v>4301</v>
      </c>
    </row>
    <row r="66" spans="1:4">
      <c r="A66" s="76">
        <v>15220</v>
      </c>
      <c r="B66" s="53" t="s">
        <v>4422</v>
      </c>
      <c r="C66" s="53" t="s">
        <v>4423</v>
      </c>
      <c r="D66" s="53" t="s">
        <v>4301</v>
      </c>
    </row>
    <row r="67" spans="1:4">
      <c r="A67" s="77">
        <v>15282</v>
      </c>
      <c r="B67" s="54" t="s">
        <v>4424</v>
      </c>
      <c r="C67" s="54" t="s">
        <v>4425</v>
      </c>
      <c r="D67" s="54" t="s">
        <v>4301</v>
      </c>
    </row>
    <row r="68" spans="1:4">
      <c r="A68" s="76">
        <v>15320</v>
      </c>
      <c r="B68" s="53" t="s">
        <v>4426</v>
      </c>
      <c r="C68" s="53" t="s">
        <v>4427</v>
      </c>
      <c r="D68" s="53" t="s">
        <v>4301</v>
      </c>
    </row>
    <row r="69" spans="1:4">
      <c r="A69" s="77">
        <v>15412</v>
      </c>
      <c r="B69" s="54" t="s">
        <v>4428</v>
      </c>
      <c r="C69" s="54" t="s">
        <v>4429</v>
      </c>
      <c r="D69" s="54" t="s">
        <v>4301</v>
      </c>
    </row>
    <row r="70" spans="1:4">
      <c r="A70" s="76">
        <v>15626</v>
      </c>
      <c r="B70" s="53" t="s">
        <v>4430</v>
      </c>
      <c r="C70" s="53" t="s">
        <v>4431</v>
      </c>
      <c r="D70" s="53" t="s">
        <v>4301</v>
      </c>
    </row>
    <row r="71" spans="1:4">
      <c r="A71" s="77">
        <v>15628</v>
      </c>
      <c r="B71" s="54" t="s">
        <v>4432</v>
      </c>
      <c r="C71" s="54" t="s">
        <v>4433</v>
      </c>
      <c r="D71" s="54" t="s">
        <v>4301</v>
      </c>
    </row>
    <row r="72" spans="1:4">
      <c r="A72" s="76">
        <v>15671</v>
      </c>
      <c r="B72" s="53" t="s">
        <v>4434</v>
      </c>
      <c r="C72" s="53" t="s">
        <v>4435</v>
      </c>
      <c r="D72" s="53" t="s">
        <v>4306</v>
      </c>
    </row>
    <row r="73" spans="1:4">
      <c r="A73" s="77">
        <v>15672</v>
      </c>
      <c r="B73" s="54" t="s">
        <v>4436</v>
      </c>
      <c r="C73" s="54" t="s">
        <v>4437</v>
      </c>
      <c r="D73" s="54" t="s">
        <v>4317</v>
      </c>
    </row>
    <row r="74" spans="1:4">
      <c r="A74" s="76">
        <v>15676</v>
      </c>
      <c r="B74" s="53" t="s">
        <v>4438</v>
      </c>
      <c r="C74" s="53" t="s">
        <v>4303</v>
      </c>
      <c r="D74" s="53" t="s">
        <v>4301</v>
      </c>
    </row>
    <row r="75" spans="1:4">
      <c r="A75" s="77">
        <v>15726</v>
      </c>
      <c r="B75" s="54" t="s">
        <v>4439</v>
      </c>
      <c r="C75" s="54" t="s">
        <v>4437</v>
      </c>
      <c r="D75" s="54" t="s">
        <v>4301</v>
      </c>
    </row>
    <row r="76" spans="1:4">
      <c r="A76" s="76">
        <v>15852</v>
      </c>
      <c r="B76" s="53" t="s">
        <v>4440</v>
      </c>
      <c r="C76" s="53" t="s">
        <v>4441</v>
      </c>
      <c r="D76" s="53" t="s">
        <v>4301</v>
      </c>
    </row>
    <row r="77" spans="1:4">
      <c r="A77" s="77">
        <v>16094</v>
      </c>
      <c r="B77" s="54" t="s">
        <v>4442</v>
      </c>
      <c r="C77" s="54" t="s">
        <v>4421</v>
      </c>
      <c r="D77" s="54" t="s">
        <v>4301</v>
      </c>
    </row>
    <row r="78" spans="1:4">
      <c r="A78" s="76">
        <v>16095</v>
      </c>
      <c r="B78" s="53" t="s">
        <v>4443</v>
      </c>
      <c r="C78" s="53" t="s">
        <v>4321</v>
      </c>
      <c r="D78" s="53" t="s">
        <v>4301</v>
      </c>
    </row>
    <row r="79" spans="1:4">
      <c r="A79" s="77">
        <v>16098</v>
      </c>
      <c r="B79" s="54" t="s">
        <v>4444</v>
      </c>
      <c r="C79" s="54" t="s">
        <v>4445</v>
      </c>
      <c r="D79" s="54" t="s">
        <v>4301</v>
      </c>
    </row>
    <row r="80" spans="1:4">
      <c r="A80" s="76">
        <v>16271</v>
      </c>
      <c r="B80" s="53" t="s">
        <v>4446</v>
      </c>
      <c r="C80" s="53" t="s">
        <v>4447</v>
      </c>
      <c r="D80" s="53" t="s">
        <v>4317</v>
      </c>
    </row>
    <row r="81" spans="1:4">
      <c r="A81" s="77">
        <v>16275</v>
      </c>
      <c r="B81" s="54" t="s">
        <v>4448</v>
      </c>
      <c r="C81" s="54" t="s">
        <v>4437</v>
      </c>
      <c r="D81" s="54" t="s">
        <v>4301</v>
      </c>
    </row>
    <row r="82" spans="1:4">
      <c r="A82" s="76">
        <v>16278</v>
      </c>
      <c r="B82" s="53" t="s">
        <v>4449</v>
      </c>
      <c r="C82" s="53" t="s">
        <v>4447</v>
      </c>
      <c r="D82" s="53" t="s">
        <v>4341</v>
      </c>
    </row>
    <row r="83" spans="1:4">
      <c r="A83" s="77">
        <v>16279</v>
      </c>
      <c r="B83" s="54" t="s">
        <v>4450</v>
      </c>
      <c r="C83" s="54" t="s">
        <v>4451</v>
      </c>
      <c r="D83" s="54" t="s">
        <v>4301</v>
      </c>
    </row>
    <row r="84" spans="1:4">
      <c r="A84" s="76">
        <v>16280</v>
      </c>
      <c r="B84" s="53" t="s">
        <v>4452</v>
      </c>
      <c r="C84" s="53" t="s">
        <v>4453</v>
      </c>
      <c r="D84" s="53" t="s">
        <v>4301</v>
      </c>
    </row>
    <row r="85" spans="1:4">
      <c r="A85" s="77">
        <v>16281</v>
      </c>
      <c r="B85" s="54" t="s">
        <v>4454</v>
      </c>
      <c r="C85" s="54" t="s">
        <v>4455</v>
      </c>
      <c r="D85" s="54" t="s">
        <v>4317</v>
      </c>
    </row>
    <row r="86" spans="1:4">
      <c r="A86" s="76">
        <v>16282</v>
      </c>
      <c r="B86" s="53" t="s">
        <v>4456</v>
      </c>
      <c r="C86" s="53" t="s">
        <v>4457</v>
      </c>
      <c r="D86" s="53" t="s">
        <v>4301</v>
      </c>
    </row>
    <row r="87" spans="1:4">
      <c r="A87" s="77">
        <v>16544</v>
      </c>
      <c r="B87" s="54" t="s">
        <v>4458</v>
      </c>
      <c r="C87" s="54" t="s">
        <v>4459</v>
      </c>
      <c r="D87" s="54" t="s">
        <v>4301</v>
      </c>
    </row>
    <row r="88" spans="1:4">
      <c r="A88" s="76">
        <v>16545</v>
      </c>
      <c r="B88" s="53" t="s">
        <v>4460</v>
      </c>
      <c r="C88" s="53" t="s">
        <v>4461</v>
      </c>
      <c r="D88" s="53" t="s">
        <v>4301</v>
      </c>
    </row>
    <row r="89" spans="1:4">
      <c r="A89" s="77">
        <v>16546</v>
      </c>
      <c r="B89" s="54" t="s">
        <v>4335</v>
      </c>
      <c r="C89" s="54" t="s">
        <v>4462</v>
      </c>
      <c r="D89" s="54" t="s">
        <v>4301</v>
      </c>
    </row>
    <row r="90" spans="1:4">
      <c r="A90" s="76">
        <v>16623</v>
      </c>
      <c r="B90" s="53" t="s">
        <v>4463</v>
      </c>
      <c r="C90" s="53" t="s">
        <v>4464</v>
      </c>
      <c r="D90" s="53" t="s">
        <v>4301</v>
      </c>
    </row>
    <row r="91" spans="1:4">
      <c r="A91" s="77">
        <v>16624</v>
      </c>
      <c r="B91" s="54" t="s">
        <v>4465</v>
      </c>
      <c r="C91" s="54" t="s">
        <v>4375</v>
      </c>
      <c r="D91" s="54" t="s">
        <v>4301</v>
      </c>
    </row>
    <row r="92" spans="1:4">
      <c r="A92" s="76">
        <v>16625</v>
      </c>
      <c r="B92" s="53" t="s">
        <v>4466</v>
      </c>
      <c r="C92" s="53" t="s">
        <v>4467</v>
      </c>
      <c r="D92" s="53" t="s">
        <v>4301</v>
      </c>
    </row>
    <row r="93" spans="1:4">
      <c r="A93" s="77">
        <v>16895</v>
      </c>
      <c r="B93" s="54" t="s">
        <v>4468</v>
      </c>
      <c r="C93" s="54" t="s">
        <v>4336</v>
      </c>
      <c r="D93" s="54" t="s">
        <v>4301</v>
      </c>
    </row>
    <row r="94" spans="1:4">
      <c r="A94" s="76">
        <v>16897</v>
      </c>
      <c r="B94" s="53" t="s">
        <v>4469</v>
      </c>
      <c r="C94" s="53" t="s">
        <v>4470</v>
      </c>
      <c r="D94" s="53" t="s">
        <v>4301</v>
      </c>
    </row>
    <row r="95" spans="1:4">
      <c r="A95" s="77">
        <v>16899</v>
      </c>
      <c r="B95" s="54" t="s">
        <v>4471</v>
      </c>
      <c r="C95" s="54" t="s">
        <v>4352</v>
      </c>
      <c r="D95" s="54" t="s">
        <v>4301</v>
      </c>
    </row>
    <row r="96" spans="1:4">
      <c r="A96" s="76">
        <v>16900</v>
      </c>
      <c r="B96" s="53" t="s">
        <v>4472</v>
      </c>
      <c r="C96" s="53" t="s">
        <v>4473</v>
      </c>
      <c r="D96" s="53" t="s">
        <v>4301</v>
      </c>
    </row>
    <row r="97" spans="1:4">
      <c r="A97" s="77">
        <v>16901</v>
      </c>
      <c r="B97" s="54" t="s">
        <v>4474</v>
      </c>
      <c r="C97" s="54" t="s">
        <v>4475</v>
      </c>
      <c r="D97" s="54" t="s">
        <v>4301</v>
      </c>
    </row>
    <row r="98" spans="1:4">
      <c r="A98" s="76">
        <v>16970</v>
      </c>
      <c r="B98" s="53" t="s">
        <v>4476</v>
      </c>
      <c r="C98" s="53" t="s">
        <v>4477</v>
      </c>
      <c r="D98" s="53" t="s">
        <v>4301</v>
      </c>
    </row>
    <row r="99" spans="1:4">
      <c r="A99" s="77">
        <v>16971</v>
      </c>
      <c r="B99" s="54" t="s">
        <v>4478</v>
      </c>
      <c r="C99" s="54" t="s">
        <v>4479</v>
      </c>
      <c r="D99" s="54" t="s">
        <v>4301</v>
      </c>
    </row>
    <row r="100" spans="1:4">
      <c r="A100" s="76">
        <v>17552</v>
      </c>
      <c r="B100" s="53" t="s">
        <v>4370</v>
      </c>
      <c r="C100" s="53" t="s">
        <v>4480</v>
      </c>
      <c r="D100" s="53" t="s">
        <v>4322</v>
      </c>
    </row>
    <row r="101" spans="1:4">
      <c r="A101" s="77">
        <v>17554</v>
      </c>
      <c r="B101" s="54" t="s">
        <v>4481</v>
      </c>
      <c r="C101" s="54" t="s">
        <v>4482</v>
      </c>
      <c r="D101" s="54" t="s">
        <v>4301</v>
      </c>
    </row>
    <row r="102" spans="1:4">
      <c r="A102" s="76">
        <v>17555</v>
      </c>
      <c r="B102" s="53" t="s">
        <v>4483</v>
      </c>
      <c r="C102" s="53" t="s">
        <v>4473</v>
      </c>
      <c r="D102" s="53" t="s">
        <v>4301</v>
      </c>
    </row>
    <row r="103" spans="1:4">
      <c r="A103" s="77">
        <v>17566</v>
      </c>
      <c r="B103" s="54" t="s">
        <v>4484</v>
      </c>
      <c r="C103" s="54" t="s">
        <v>4485</v>
      </c>
      <c r="D103" s="54" t="s">
        <v>4301</v>
      </c>
    </row>
    <row r="104" spans="1:4">
      <c r="A104" s="76">
        <v>17929</v>
      </c>
      <c r="B104" s="53" t="s">
        <v>4486</v>
      </c>
      <c r="C104" s="53" t="s">
        <v>4487</v>
      </c>
      <c r="D104" s="53" t="s">
        <v>4301</v>
      </c>
    </row>
    <row r="105" spans="1:4">
      <c r="A105" s="77">
        <v>17931</v>
      </c>
      <c r="B105" s="54" t="s">
        <v>4488</v>
      </c>
      <c r="C105" s="54" t="s">
        <v>4489</v>
      </c>
      <c r="D105" s="54" t="s">
        <v>4301</v>
      </c>
    </row>
    <row r="106" spans="1:4">
      <c r="A106" s="76">
        <v>17951</v>
      </c>
      <c r="B106" s="53" t="s">
        <v>4490</v>
      </c>
      <c r="C106" s="53" t="s">
        <v>4491</v>
      </c>
      <c r="D106" s="53" t="s">
        <v>4301</v>
      </c>
    </row>
    <row r="107" spans="1:4">
      <c r="A107" s="77">
        <v>17952</v>
      </c>
      <c r="B107" s="54" t="s">
        <v>4492</v>
      </c>
      <c r="C107" s="54" t="s">
        <v>4493</v>
      </c>
      <c r="D107" s="54" t="s">
        <v>4306</v>
      </c>
    </row>
    <row r="108" spans="1:4">
      <c r="A108" s="76">
        <v>17954</v>
      </c>
      <c r="B108" s="53" t="s">
        <v>4494</v>
      </c>
      <c r="C108" s="53" t="s">
        <v>4495</v>
      </c>
      <c r="D108" s="53" t="s">
        <v>4301</v>
      </c>
    </row>
    <row r="109" spans="1:4">
      <c r="A109" s="77">
        <v>17955</v>
      </c>
      <c r="B109" s="54" t="s">
        <v>4496</v>
      </c>
      <c r="C109" s="54" t="s">
        <v>4497</v>
      </c>
      <c r="D109" s="54" t="s">
        <v>4301</v>
      </c>
    </row>
    <row r="110" spans="1:4">
      <c r="A110" s="76">
        <v>17991</v>
      </c>
      <c r="B110" s="53" t="s">
        <v>4469</v>
      </c>
      <c r="C110" s="53" t="s">
        <v>4498</v>
      </c>
      <c r="D110" s="53" t="s">
        <v>4306</v>
      </c>
    </row>
    <row r="111" spans="1:4">
      <c r="A111" s="77">
        <v>18051</v>
      </c>
      <c r="B111" s="54" t="s">
        <v>4499</v>
      </c>
      <c r="C111" s="54" t="s">
        <v>4427</v>
      </c>
      <c r="D111" s="54" t="s">
        <v>4301</v>
      </c>
    </row>
    <row r="112" spans="1:4">
      <c r="A112" s="76">
        <v>18053</v>
      </c>
      <c r="B112" s="53" t="s">
        <v>4500</v>
      </c>
      <c r="C112" s="53" t="s">
        <v>4501</v>
      </c>
      <c r="D112" s="53" t="s">
        <v>4341</v>
      </c>
    </row>
    <row r="113" spans="1:4">
      <c r="A113" s="77">
        <v>18139</v>
      </c>
      <c r="B113" s="54" t="s">
        <v>4356</v>
      </c>
      <c r="C113" s="54" t="s">
        <v>4348</v>
      </c>
      <c r="D113" s="54" t="s">
        <v>4301</v>
      </c>
    </row>
    <row r="114" spans="1:4">
      <c r="A114" s="76">
        <v>1814</v>
      </c>
      <c r="B114" s="53" t="s">
        <v>4502</v>
      </c>
      <c r="C114" s="53" t="s">
        <v>4503</v>
      </c>
      <c r="D114" s="53" t="s">
        <v>4317</v>
      </c>
    </row>
    <row r="115" spans="1:4">
      <c r="A115" s="77">
        <v>18141</v>
      </c>
      <c r="B115" s="54" t="s">
        <v>4504</v>
      </c>
      <c r="C115" s="54" t="s">
        <v>4505</v>
      </c>
      <c r="D115" s="54" t="s">
        <v>4301</v>
      </c>
    </row>
    <row r="116" spans="1:4">
      <c r="A116" s="76">
        <v>18173</v>
      </c>
      <c r="B116" s="53" t="s">
        <v>4506</v>
      </c>
      <c r="C116" s="53" t="s">
        <v>4507</v>
      </c>
      <c r="D116" s="53" t="s">
        <v>4301</v>
      </c>
    </row>
    <row r="117" spans="1:4">
      <c r="A117" s="77">
        <v>18174</v>
      </c>
      <c r="B117" s="54" t="s">
        <v>4508</v>
      </c>
      <c r="C117" s="54" t="s">
        <v>4509</v>
      </c>
      <c r="D117" s="54" t="s">
        <v>4341</v>
      </c>
    </row>
    <row r="118" spans="1:4">
      <c r="A118" s="76">
        <v>18285</v>
      </c>
      <c r="B118" s="53" t="s">
        <v>4510</v>
      </c>
      <c r="C118" s="53" t="s">
        <v>4511</v>
      </c>
      <c r="D118" s="53" t="s">
        <v>4317</v>
      </c>
    </row>
    <row r="119" spans="1:4">
      <c r="A119" s="77">
        <v>18456</v>
      </c>
      <c r="B119" s="54" t="s">
        <v>4512</v>
      </c>
      <c r="C119" s="54" t="s">
        <v>4513</v>
      </c>
      <c r="D119" s="54" t="s">
        <v>4306</v>
      </c>
    </row>
    <row r="120" spans="1:4">
      <c r="A120" s="76">
        <v>18624</v>
      </c>
      <c r="B120" s="53" t="s">
        <v>4514</v>
      </c>
      <c r="C120" s="53" t="s">
        <v>4515</v>
      </c>
      <c r="D120" s="53" t="s">
        <v>4301</v>
      </c>
    </row>
    <row r="121" spans="1:4">
      <c r="A121" s="77">
        <v>18753</v>
      </c>
      <c r="B121" s="54" t="s">
        <v>4516</v>
      </c>
      <c r="C121" s="54" t="s">
        <v>4517</v>
      </c>
      <c r="D121" s="54" t="s">
        <v>4301</v>
      </c>
    </row>
    <row r="122" spans="1:4">
      <c r="A122" s="76">
        <v>18887</v>
      </c>
      <c r="B122" s="53" t="s">
        <v>4518</v>
      </c>
      <c r="C122" s="53" t="s">
        <v>4519</v>
      </c>
      <c r="D122" s="53" t="s">
        <v>4322</v>
      </c>
    </row>
    <row r="123" spans="1:4">
      <c r="A123" s="77">
        <v>18986</v>
      </c>
      <c r="B123" s="54" t="s">
        <v>4520</v>
      </c>
      <c r="C123" s="54" t="s">
        <v>4521</v>
      </c>
      <c r="D123" s="54" t="s">
        <v>4301</v>
      </c>
    </row>
    <row r="124" spans="1:4">
      <c r="A124" s="76">
        <v>18987</v>
      </c>
      <c r="B124" s="53" t="s">
        <v>4370</v>
      </c>
      <c r="C124" s="53" t="s">
        <v>4522</v>
      </c>
      <c r="D124" s="53" t="s">
        <v>4301</v>
      </c>
    </row>
    <row r="125" spans="1:4">
      <c r="A125" s="77">
        <v>19016</v>
      </c>
      <c r="B125" s="54" t="s">
        <v>4523</v>
      </c>
      <c r="C125" s="54" t="s">
        <v>4524</v>
      </c>
      <c r="D125" s="54" t="s">
        <v>4301</v>
      </c>
    </row>
    <row r="126" spans="1:4">
      <c r="A126" s="76">
        <v>19086</v>
      </c>
      <c r="B126" s="53" t="s">
        <v>4525</v>
      </c>
      <c r="C126" s="53" t="s">
        <v>4526</v>
      </c>
      <c r="D126" s="53" t="s">
        <v>4301</v>
      </c>
    </row>
    <row r="127" spans="1:4">
      <c r="A127" s="77">
        <v>19087</v>
      </c>
      <c r="B127" s="54" t="s">
        <v>4527</v>
      </c>
      <c r="C127" s="54" t="s">
        <v>4421</v>
      </c>
      <c r="D127" s="54" t="s">
        <v>4301</v>
      </c>
    </row>
    <row r="128" spans="1:4">
      <c r="A128" s="76">
        <v>19088</v>
      </c>
      <c r="B128" s="53" t="s">
        <v>4528</v>
      </c>
      <c r="C128" s="53" t="s">
        <v>4356</v>
      </c>
      <c r="D128" s="53" t="s">
        <v>4301</v>
      </c>
    </row>
    <row r="129" spans="1:4">
      <c r="A129" s="77">
        <v>19090</v>
      </c>
      <c r="B129" s="54" t="s">
        <v>4529</v>
      </c>
      <c r="C129" s="54" t="s">
        <v>4384</v>
      </c>
      <c r="D129" s="54" t="s">
        <v>4341</v>
      </c>
    </row>
    <row r="130" spans="1:4">
      <c r="A130" s="76">
        <v>19126</v>
      </c>
      <c r="B130" s="53" t="s">
        <v>4530</v>
      </c>
      <c r="C130" s="53" t="s">
        <v>4421</v>
      </c>
      <c r="D130" s="53" t="s">
        <v>4306</v>
      </c>
    </row>
    <row r="131" spans="1:4">
      <c r="A131" s="77">
        <v>19127</v>
      </c>
      <c r="B131" s="54" t="s">
        <v>4364</v>
      </c>
      <c r="C131" s="54" t="s">
        <v>4473</v>
      </c>
      <c r="D131" s="54" t="s">
        <v>4301</v>
      </c>
    </row>
    <row r="132" spans="1:4">
      <c r="A132" s="76">
        <v>19219</v>
      </c>
      <c r="B132" s="53" t="s">
        <v>4531</v>
      </c>
      <c r="C132" s="53" t="s">
        <v>4455</v>
      </c>
      <c r="D132" s="53" t="s">
        <v>4301</v>
      </c>
    </row>
    <row r="133" spans="1:4">
      <c r="A133" s="77">
        <v>19224</v>
      </c>
      <c r="B133" s="54" t="s">
        <v>4532</v>
      </c>
      <c r="C133" s="54" t="s">
        <v>4437</v>
      </c>
      <c r="D133" s="54" t="s">
        <v>4317</v>
      </c>
    </row>
    <row r="134" spans="1:4">
      <c r="A134" s="76">
        <v>19248</v>
      </c>
      <c r="B134" s="53" t="s">
        <v>4533</v>
      </c>
      <c r="C134" s="53" t="s">
        <v>4534</v>
      </c>
      <c r="D134" s="53" t="s">
        <v>4317</v>
      </c>
    </row>
    <row r="135" spans="1:4">
      <c r="A135" s="77">
        <v>19249</v>
      </c>
      <c r="B135" s="54" t="s">
        <v>4535</v>
      </c>
      <c r="C135" s="54" t="s">
        <v>4536</v>
      </c>
      <c r="D135" s="54" t="s">
        <v>4301</v>
      </c>
    </row>
    <row r="136" spans="1:4">
      <c r="A136" s="76">
        <v>19251</v>
      </c>
      <c r="B136" s="53" t="s">
        <v>4537</v>
      </c>
      <c r="C136" s="53" t="s">
        <v>4538</v>
      </c>
      <c r="D136" s="53" t="s">
        <v>4301</v>
      </c>
    </row>
    <row r="137" spans="1:4">
      <c r="A137" s="77">
        <v>19251</v>
      </c>
      <c r="B137" s="54" t="s">
        <v>4537</v>
      </c>
      <c r="C137" s="54" t="s">
        <v>4538</v>
      </c>
      <c r="D137" s="54" t="s">
        <v>4301</v>
      </c>
    </row>
    <row r="138" spans="1:4">
      <c r="A138" s="76">
        <v>19272</v>
      </c>
      <c r="B138" s="53" t="s">
        <v>4539</v>
      </c>
      <c r="C138" s="53" t="s">
        <v>4540</v>
      </c>
      <c r="D138" s="53" t="s">
        <v>4317</v>
      </c>
    </row>
    <row r="139" spans="1:4">
      <c r="A139" s="77">
        <v>19520</v>
      </c>
      <c r="B139" s="54" t="s">
        <v>4541</v>
      </c>
      <c r="C139" s="54" t="s">
        <v>4497</v>
      </c>
      <c r="D139" s="54" t="s">
        <v>4301</v>
      </c>
    </row>
    <row r="140" spans="1:4">
      <c r="A140" s="76">
        <v>19675</v>
      </c>
      <c r="B140" s="53" t="s">
        <v>4542</v>
      </c>
      <c r="C140" s="53" t="s">
        <v>4543</v>
      </c>
      <c r="D140" s="53" t="s">
        <v>4301</v>
      </c>
    </row>
    <row r="141" spans="1:4">
      <c r="A141" s="77">
        <v>19676</v>
      </c>
      <c r="B141" s="54" t="s">
        <v>4544</v>
      </c>
      <c r="C141" s="54" t="s">
        <v>4314</v>
      </c>
      <c r="D141" s="54" t="s">
        <v>4301</v>
      </c>
    </row>
    <row r="142" spans="1:4">
      <c r="A142" s="76">
        <v>19691</v>
      </c>
      <c r="B142" s="53" t="s">
        <v>4545</v>
      </c>
      <c r="C142" s="53" t="s">
        <v>4369</v>
      </c>
      <c r="D142" s="53" t="s">
        <v>4301</v>
      </c>
    </row>
    <row r="143" spans="1:4">
      <c r="A143" s="77">
        <v>19766</v>
      </c>
      <c r="B143" s="54" t="s">
        <v>4546</v>
      </c>
      <c r="C143" s="54" t="s">
        <v>4547</v>
      </c>
      <c r="D143" s="54" t="s">
        <v>4301</v>
      </c>
    </row>
    <row r="144" spans="1:4">
      <c r="A144" s="76">
        <v>19810</v>
      </c>
      <c r="B144" s="53" t="s">
        <v>4548</v>
      </c>
      <c r="C144" s="53" t="s">
        <v>4549</v>
      </c>
      <c r="D144" s="53" t="s">
        <v>4301</v>
      </c>
    </row>
    <row r="145" spans="1:4">
      <c r="A145" s="77">
        <v>19847</v>
      </c>
      <c r="B145" s="54" t="s">
        <v>4550</v>
      </c>
      <c r="C145" s="54" t="s">
        <v>4551</v>
      </c>
      <c r="D145" s="54" t="s">
        <v>4306</v>
      </c>
    </row>
    <row r="146" spans="1:4">
      <c r="A146" s="76">
        <v>19848</v>
      </c>
      <c r="B146" s="53" t="s">
        <v>4323</v>
      </c>
      <c r="C146" s="53" t="s">
        <v>4437</v>
      </c>
      <c r="D146" s="53" t="s">
        <v>4301</v>
      </c>
    </row>
    <row r="147" spans="1:4">
      <c r="A147" s="77">
        <v>19851</v>
      </c>
      <c r="B147" s="54" t="s">
        <v>4552</v>
      </c>
      <c r="C147" s="54" t="s">
        <v>4487</v>
      </c>
      <c r="D147" s="54" t="s">
        <v>4301</v>
      </c>
    </row>
    <row r="148" spans="1:4">
      <c r="A148" s="76">
        <v>19917</v>
      </c>
      <c r="B148" s="53" t="s">
        <v>4553</v>
      </c>
      <c r="C148" s="53" t="s">
        <v>4429</v>
      </c>
      <c r="D148" s="53" t="s">
        <v>4301</v>
      </c>
    </row>
    <row r="149" spans="1:4">
      <c r="A149" s="77">
        <v>19966</v>
      </c>
      <c r="B149" s="54" t="s">
        <v>4554</v>
      </c>
      <c r="C149" s="54" t="s">
        <v>4367</v>
      </c>
      <c r="D149" s="54" t="s">
        <v>4301</v>
      </c>
    </row>
    <row r="150" spans="1:4">
      <c r="A150" s="76">
        <v>19995</v>
      </c>
      <c r="B150" s="53" t="s">
        <v>4555</v>
      </c>
      <c r="C150" s="53" t="s">
        <v>4384</v>
      </c>
      <c r="D150" s="53" t="s">
        <v>4341</v>
      </c>
    </row>
    <row r="151" spans="1:4">
      <c r="A151" s="77">
        <v>20247</v>
      </c>
      <c r="B151" s="54" t="s">
        <v>4556</v>
      </c>
      <c r="C151" s="54" t="s">
        <v>4441</v>
      </c>
      <c r="D151" s="54" t="s">
        <v>4557</v>
      </c>
    </row>
    <row r="152" spans="1:4">
      <c r="A152" s="76">
        <v>20303</v>
      </c>
      <c r="B152" s="53" t="s">
        <v>4558</v>
      </c>
      <c r="C152" s="53" t="s">
        <v>4559</v>
      </c>
      <c r="D152" s="53" t="s">
        <v>4301</v>
      </c>
    </row>
    <row r="153" spans="1:4">
      <c r="A153" s="77">
        <v>20373</v>
      </c>
      <c r="B153" s="54" t="s">
        <v>4560</v>
      </c>
      <c r="C153" s="54" t="s">
        <v>4310</v>
      </c>
      <c r="D153" s="54" t="s">
        <v>4322</v>
      </c>
    </row>
    <row r="154" spans="1:4">
      <c r="A154" s="76">
        <v>20374</v>
      </c>
      <c r="B154" s="53" t="s">
        <v>4561</v>
      </c>
      <c r="C154" s="53" t="s">
        <v>4562</v>
      </c>
      <c r="D154" s="53" t="s">
        <v>4341</v>
      </c>
    </row>
    <row r="155" spans="1:4">
      <c r="A155" s="77">
        <v>20375</v>
      </c>
      <c r="B155" s="54" t="s">
        <v>4563</v>
      </c>
      <c r="C155" s="54" t="s">
        <v>4564</v>
      </c>
      <c r="D155" s="54" t="s">
        <v>4301</v>
      </c>
    </row>
    <row r="156" spans="1:4">
      <c r="A156" s="76">
        <v>20376</v>
      </c>
      <c r="B156" s="53" t="s">
        <v>4565</v>
      </c>
      <c r="C156" s="53" t="s">
        <v>4447</v>
      </c>
      <c r="D156" s="53" t="s">
        <v>4301</v>
      </c>
    </row>
    <row r="157" spans="1:4">
      <c r="A157" s="77">
        <v>20377</v>
      </c>
      <c r="B157" s="54" t="s">
        <v>4566</v>
      </c>
      <c r="C157" s="54" t="s">
        <v>4567</v>
      </c>
      <c r="D157" s="54" t="s">
        <v>4341</v>
      </c>
    </row>
    <row r="158" spans="1:4">
      <c r="A158" s="76">
        <v>20378</v>
      </c>
      <c r="B158" s="53" t="s">
        <v>4568</v>
      </c>
      <c r="C158" s="53" t="s">
        <v>4569</v>
      </c>
      <c r="D158" s="53" t="s">
        <v>4341</v>
      </c>
    </row>
    <row r="159" spans="1:4">
      <c r="A159" s="77">
        <v>20400</v>
      </c>
      <c r="B159" s="54" t="s">
        <v>4570</v>
      </c>
      <c r="C159" s="54" t="s">
        <v>4358</v>
      </c>
      <c r="D159" s="54" t="s">
        <v>4301</v>
      </c>
    </row>
    <row r="160" spans="1:4">
      <c r="A160" s="76">
        <v>20402</v>
      </c>
      <c r="B160" s="53" t="s">
        <v>4571</v>
      </c>
      <c r="C160" s="53" t="s">
        <v>4348</v>
      </c>
      <c r="D160" s="53" t="s">
        <v>4301</v>
      </c>
    </row>
    <row r="161" spans="1:4">
      <c r="A161" s="77">
        <v>20404</v>
      </c>
      <c r="B161" s="54" t="s">
        <v>4572</v>
      </c>
      <c r="C161" s="54" t="s">
        <v>4358</v>
      </c>
      <c r="D161" s="54" t="s">
        <v>4301</v>
      </c>
    </row>
    <row r="162" spans="1:4">
      <c r="A162" s="76">
        <v>20476</v>
      </c>
      <c r="B162" s="53" t="s">
        <v>4573</v>
      </c>
      <c r="C162" s="53" t="s">
        <v>4574</v>
      </c>
      <c r="D162" s="53" t="s">
        <v>4301</v>
      </c>
    </row>
    <row r="163" spans="1:4">
      <c r="A163" s="77">
        <v>20478</v>
      </c>
      <c r="B163" s="54" t="s">
        <v>4575</v>
      </c>
      <c r="C163" s="54" t="s">
        <v>4576</v>
      </c>
      <c r="D163" s="54" t="s">
        <v>4301</v>
      </c>
    </row>
    <row r="164" spans="1:4">
      <c r="A164" s="76">
        <v>20541</v>
      </c>
      <c r="B164" s="53" t="s">
        <v>4577</v>
      </c>
      <c r="C164" s="53" t="s">
        <v>4578</v>
      </c>
      <c r="D164" s="53" t="s">
        <v>4301</v>
      </c>
    </row>
    <row r="165" spans="1:4">
      <c r="A165" s="77">
        <v>20542</v>
      </c>
      <c r="B165" s="54" t="s">
        <v>4579</v>
      </c>
      <c r="C165" s="54" t="s">
        <v>4580</v>
      </c>
      <c r="D165" s="54" t="s">
        <v>4301</v>
      </c>
    </row>
    <row r="166" spans="1:4">
      <c r="A166" s="76">
        <v>20543</v>
      </c>
      <c r="B166" s="53" t="s">
        <v>4581</v>
      </c>
      <c r="C166" s="53" t="s">
        <v>4582</v>
      </c>
      <c r="D166" s="53" t="s">
        <v>4301</v>
      </c>
    </row>
    <row r="167" spans="1:4">
      <c r="A167" s="77">
        <v>20610</v>
      </c>
      <c r="B167" s="54" t="s">
        <v>4583</v>
      </c>
      <c r="C167" s="54" t="s">
        <v>4584</v>
      </c>
      <c r="D167" s="54" t="s">
        <v>4301</v>
      </c>
    </row>
    <row r="168" spans="1:4">
      <c r="A168" s="76">
        <v>20612</v>
      </c>
      <c r="B168" s="53" t="s">
        <v>4585</v>
      </c>
      <c r="C168" s="53" t="s">
        <v>4501</v>
      </c>
      <c r="D168" s="53" t="s">
        <v>4301</v>
      </c>
    </row>
    <row r="169" spans="1:4">
      <c r="A169" s="77">
        <v>20613</v>
      </c>
      <c r="B169" s="54" t="s">
        <v>4586</v>
      </c>
      <c r="C169" s="54" t="s">
        <v>4421</v>
      </c>
      <c r="D169" s="54" t="s">
        <v>4322</v>
      </c>
    </row>
    <row r="170" spans="1:4">
      <c r="A170" s="76">
        <v>20653</v>
      </c>
      <c r="B170" s="53" t="s">
        <v>4587</v>
      </c>
      <c r="C170" s="53" t="s">
        <v>4588</v>
      </c>
      <c r="D170" s="53" t="s">
        <v>4301</v>
      </c>
    </row>
    <row r="171" spans="1:4">
      <c r="A171" s="77">
        <v>20655</v>
      </c>
      <c r="B171" s="54" t="s">
        <v>4589</v>
      </c>
      <c r="C171" s="54" t="s">
        <v>4470</v>
      </c>
      <c r="D171" s="54" t="s">
        <v>4301</v>
      </c>
    </row>
    <row r="172" spans="1:4">
      <c r="A172" s="76">
        <v>20656</v>
      </c>
      <c r="B172" s="53" t="s">
        <v>4585</v>
      </c>
      <c r="C172" s="53" t="s">
        <v>4590</v>
      </c>
      <c r="D172" s="53" t="s">
        <v>4301</v>
      </c>
    </row>
    <row r="173" spans="1:4">
      <c r="A173" s="77">
        <v>20675</v>
      </c>
      <c r="B173" s="54" t="s">
        <v>4591</v>
      </c>
      <c r="C173" s="54" t="s">
        <v>4592</v>
      </c>
      <c r="D173" s="54" t="s">
        <v>4341</v>
      </c>
    </row>
    <row r="174" spans="1:4">
      <c r="A174" s="76">
        <v>20705</v>
      </c>
      <c r="B174" s="53" t="s">
        <v>4593</v>
      </c>
      <c r="C174" s="53" t="s">
        <v>4594</v>
      </c>
      <c r="D174" s="53" t="s">
        <v>4301</v>
      </c>
    </row>
    <row r="175" spans="1:4">
      <c r="A175" s="77">
        <v>20706</v>
      </c>
      <c r="B175" s="54" t="s">
        <v>4595</v>
      </c>
      <c r="C175" s="54" t="s">
        <v>4596</v>
      </c>
      <c r="D175" s="54" t="s">
        <v>4301</v>
      </c>
    </row>
    <row r="176" spans="1:4">
      <c r="A176" s="76">
        <v>20737</v>
      </c>
      <c r="B176" s="53" t="s">
        <v>4597</v>
      </c>
      <c r="C176" s="53" t="s">
        <v>4405</v>
      </c>
      <c r="D176" s="53" t="s">
        <v>4317</v>
      </c>
    </row>
    <row r="177" spans="1:4">
      <c r="A177" s="77">
        <v>20739</v>
      </c>
      <c r="B177" s="54" t="s">
        <v>4598</v>
      </c>
      <c r="C177" s="54" t="s">
        <v>4421</v>
      </c>
      <c r="D177" s="54" t="s">
        <v>4306</v>
      </c>
    </row>
    <row r="178" spans="1:4">
      <c r="A178" s="76">
        <v>20954</v>
      </c>
      <c r="B178" s="53" t="s">
        <v>4599</v>
      </c>
      <c r="C178" s="53" t="s">
        <v>4600</v>
      </c>
      <c r="D178" s="53" t="s">
        <v>4301</v>
      </c>
    </row>
    <row r="179" spans="1:4">
      <c r="A179" s="77">
        <v>20958</v>
      </c>
      <c r="B179" s="54" t="s">
        <v>4601</v>
      </c>
      <c r="C179" s="54" t="s">
        <v>4427</v>
      </c>
      <c r="D179" s="54" t="s">
        <v>4306</v>
      </c>
    </row>
    <row r="180" spans="1:4">
      <c r="A180" s="76">
        <v>21121</v>
      </c>
      <c r="B180" s="53" t="s">
        <v>4446</v>
      </c>
      <c r="C180" s="53" t="s">
        <v>4498</v>
      </c>
      <c r="D180" s="53" t="s">
        <v>4301</v>
      </c>
    </row>
    <row r="181" spans="1:4">
      <c r="A181" s="77">
        <v>21123</v>
      </c>
      <c r="B181" s="54" t="s">
        <v>4602</v>
      </c>
      <c r="C181" s="54" t="s">
        <v>4603</v>
      </c>
      <c r="D181" s="54" t="s">
        <v>4301</v>
      </c>
    </row>
    <row r="182" spans="1:4">
      <c r="A182" s="76">
        <v>21124</v>
      </c>
      <c r="B182" s="53" t="s">
        <v>4604</v>
      </c>
      <c r="C182" s="53" t="s">
        <v>4605</v>
      </c>
      <c r="D182" s="53" t="s">
        <v>4301</v>
      </c>
    </row>
    <row r="183" spans="1:4">
      <c r="A183" s="77">
        <v>21160</v>
      </c>
      <c r="B183" s="54" t="s">
        <v>4606</v>
      </c>
      <c r="C183" s="54" t="s">
        <v>4607</v>
      </c>
      <c r="D183" s="54" t="s">
        <v>4301</v>
      </c>
    </row>
    <row r="184" spans="1:4">
      <c r="A184" s="76">
        <v>21164</v>
      </c>
      <c r="B184" s="53" t="s">
        <v>4608</v>
      </c>
      <c r="C184" s="53" t="s">
        <v>4310</v>
      </c>
      <c r="D184" s="53" t="s">
        <v>4322</v>
      </c>
    </row>
    <row r="185" spans="1:4">
      <c r="A185" s="77">
        <v>21249</v>
      </c>
      <c r="B185" s="54" t="s">
        <v>4609</v>
      </c>
      <c r="C185" s="54" t="s">
        <v>4610</v>
      </c>
      <c r="D185" s="54" t="s">
        <v>4301</v>
      </c>
    </row>
    <row r="186" spans="1:4">
      <c r="A186" s="76">
        <v>21382</v>
      </c>
      <c r="B186" s="53" t="s">
        <v>4449</v>
      </c>
      <c r="C186" s="53" t="s">
        <v>4487</v>
      </c>
      <c r="D186" s="53" t="s">
        <v>4301</v>
      </c>
    </row>
    <row r="187" spans="1:4">
      <c r="A187" s="77">
        <v>21383</v>
      </c>
      <c r="B187" s="54" t="s">
        <v>4393</v>
      </c>
      <c r="C187" s="54" t="s">
        <v>4379</v>
      </c>
      <c r="D187" s="54" t="s">
        <v>4301</v>
      </c>
    </row>
    <row r="188" spans="1:4">
      <c r="A188" s="76">
        <v>21423</v>
      </c>
      <c r="B188" s="53" t="s">
        <v>4611</v>
      </c>
      <c r="C188" s="53" t="s">
        <v>4479</v>
      </c>
      <c r="D188" s="53" t="s">
        <v>4301</v>
      </c>
    </row>
    <row r="189" spans="1:4">
      <c r="A189" s="77">
        <v>21424</v>
      </c>
      <c r="B189" s="54" t="s">
        <v>4612</v>
      </c>
      <c r="C189" s="54" t="s">
        <v>4613</v>
      </c>
      <c r="D189" s="54" t="s">
        <v>4301</v>
      </c>
    </row>
    <row r="190" spans="1:4">
      <c r="A190" s="76">
        <v>21425</v>
      </c>
      <c r="B190" s="53" t="s">
        <v>4614</v>
      </c>
      <c r="C190" s="53" t="s">
        <v>4615</v>
      </c>
      <c r="D190" s="53" t="s">
        <v>4301</v>
      </c>
    </row>
    <row r="191" spans="1:4">
      <c r="A191" s="77">
        <v>21426</v>
      </c>
      <c r="B191" s="54" t="s">
        <v>4616</v>
      </c>
      <c r="C191" s="54" t="s">
        <v>4617</v>
      </c>
      <c r="D191" s="54" t="s">
        <v>4322</v>
      </c>
    </row>
    <row r="192" spans="1:4">
      <c r="A192" s="76">
        <v>21428</v>
      </c>
      <c r="B192" s="53" t="s">
        <v>4618</v>
      </c>
      <c r="C192" s="53" t="s">
        <v>4441</v>
      </c>
      <c r="D192" s="53" t="s">
        <v>4301</v>
      </c>
    </row>
    <row r="193" spans="1:4">
      <c r="A193" s="77">
        <v>21429</v>
      </c>
      <c r="B193" s="54" t="s">
        <v>4619</v>
      </c>
      <c r="C193" s="54" t="s">
        <v>4620</v>
      </c>
      <c r="D193" s="54" t="s">
        <v>4301</v>
      </c>
    </row>
    <row r="194" spans="1:4">
      <c r="A194" s="76">
        <v>21466</v>
      </c>
      <c r="B194" s="53" t="s">
        <v>4337</v>
      </c>
      <c r="C194" s="53" t="s">
        <v>4621</v>
      </c>
      <c r="D194" s="53" t="s">
        <v>4301</v>
      </c>
    </row>
    <row r="195" spans="1:4">
      <c r="A195" s="77">
        <v>21467</v>
      </c>
      <c r="B195" s="54" t="s">
        <v>4622</v>
      </c>
      <c r="C195" s="54" t="s">
        <v>4623</v>
      </c>
      <c r="D195" s="54" t="s">
        <v>4306</v>
      </c>
    </row>
    <row r="196" spans="1:4">
      <c r="A196" s="76">
        <v>21469</v>
      </c>
      <c r="B196" s="53" t="s">
        <v>4624</v>
      </c>
      <c r="C196" s="53" t="s">
        <v>4379</v>
      </c>
      <c r="D196" s="53" t="s">
        <v>4306</v>
      </c>
    </row>
    <row r="197" spans="1:4">
      <c r="A197" s="77">
        <v>21470</v>
      </c>
      <c r="B197" s="54" t="s">
        <v>4625</v>
      </c>
      <c r="C197" s="54" t="s">
        <v>4626</v>
      </c>
      <c r="D197" s="54" t="s">
        <v>4317</v>
      </c>
    </row>
    <row r="198" spans="1:4">
      <c r="A198" s="76">
        <v>21504</v>
      </c>
      <c r="B198" s="53" t="s">
        <v>4627</v>
      </c>
      <c r="C198" s="53" t="s">
        <v>4628</v>
      </c>
      <c r="D198" s="53" t="s">
        <v>4301</v>
      </c>
    </row>
    <row r="199" spans="1:4">
      <c r="A199" s="77">
        <v>21506</v>
      </c>
      <c r="B199" s="54" t="s">
        <v>4629</v>
      </c>
      <c r="C199" s="54" t="s">
        <v>4437</v>
      </c>
      <c r="D199" s="54" t="s">
        <v>4301</v>
      </c>
    </row>
    <row r="200" spans="1:4">
      <c r="A200" s="76">
        <v>21507</v>
      </c>
      <c r="B200" s="53" t="s">
        <v>4347</v>
      </c>
      <c r="C200" s="53" t="s">
        <v>4590</v>
      </c>
      <c r="D200" s="53" t="s">
        <v>4301</v>
      </c>
    </row>
    <row r="201" spans="1:4">
      <c r="A201" s="77">
        <v>21509</v>
      </c>
      <c r="B201" s="54" t="s">
        <v>4630</v>
      </c>
      <c r="C201" s="54" t="s">
        <v>4497</v>
      </c>
      <c r="D201" s="54" t="s">
        <v>4301</v>
      </c>
    </row>
    <row r="202" spans="1:4">
      <c r="A202" s="76">
        <v>21512</v>
      </c>
      <c r="B202" s="53" t="s">
        <v>4631</v>
      </c>
      <c r="C202" s="53" t="s">
        <v>4632</v>
      </c>
      <c r="D202" s="53" t="s">
        <v>4341</v>
      </c>
    </row>
    <row r="203" spans="1:4">
      <c r="A203" s="77">
        <v>21581</v>
      </c>
      <c r="B203" s="54" t="s">
        <v>4633</v>
      </c>
      <c r="C203" s="54" t="s">
        <v>4375</v>
      </c>
      <c r="D203" s="54" t="s">
        <v>4301</v>
      </c>
    </row>
    <row r="204" spans="1:4">
      <c r="A204" s="76">
        <v>21582</v>
      </c>
      <c r="B204" s="53" t="s">
        <v>4634</v>
      </c>
      <c r="C204" s="53" t="s">
        <v>4437</v>
      </c>
      <c r="D204" s="53" t="s">
        <v>4301</v>
      </c>
    </row>
    <row r="205" spans="1:4">
      <c r="A205" s="77">
        <v>21583</v>
      </c>
      <c r="B205" s="54" t="s">
        <v>4635</v>
      </c>
      <c r="C205" s="54" t="s">
        <v>4636</v>
      </c>
      <c r="D205" s="54" t="s">
        <v>4306</v>
      </c>
    </row>
    <row r="206" spans="1:4">
      <c r="A206" s="76">
        <v>21584</v>
      </c>
      <c r="B206" s="53" t="s">
        <v>4637</v>
      </c>
      <c r="C206" s="53" t="s">
        <v>4421</v>
      </c>
      <c r="D206" s="53" t="s">
        <v>4301</v>
      </c>
    </row>
    <row r="207" spans="1:4">
      <c r="A207" s="77">
        <v>21657</v>
      </c>
      <c r="B207" s="54" t="s">
        <v>4638</v>
      </c>
      <c r="C207" s="54" t="s">
        <v>4639</v>
      </c>
      <c r="D207" s="54" t="s">
        <v>4301</v>
      </c>
    </row>
    <row r="208" spans="1:4">
      <c r="A208" s="76">
        <v>21662</v>
      </c>
      <c r="B208" s="53" t="s">
        <v>4640</v>
      </c>
      <c r="C208" s="53" t="s">
        <v>4493</v>
      </c>
      <c r="D208" s="53" t="s">
        <v>4301</v>
      </c>
    </row>
    <row r="209" spans="1:4">
      <c r="A209" s="77">
        <v>21738</v>
      </c>
      <c r="B209" s="54" t="s">
        <v>4641</v>
      </c>
      <c r="C209" s="54" t="s">
        <v>4373</v>
      </c>
      <c r="D209" s="54" t="s">
        <v>4301</v>
      </c>
    </row>
    <row r="210" spans="1:4">
      <c r="A210" s="76">
        <v>21775</v>
      </c>
      <c r="B210" s="53" t="s">
        <v>4642</v>
      </c>
      <c r="C210" s="53" t="s">
        <v>4375</v>
      </c>
      <c r="D210" s="53" t="s">
        <v>4306</v>
      </c>
    </row>
    <row r="211" spans="1:4">
      <c r="A211" s="77">
        <v>21808</v>
      </c>
      <c r="B211" s="54" t="s">
        <v>4643</v>
      </c>
      <c r="C211" s="54" t="s">
        <v>4644</v>
      </c>
      <c r="D211" s="54" t="s">
        <v>4301</v>
      </c>
    </row>
    <row r="212" spans="1:4">
      <c r="A212" s="76">
        <v>21809</v>
      </c>
      <c r="B212" s="53" t="s">
        <v>4422</v>
      </c>
      <c r="C212" s="53" t="s">
        <v>4645</v>
      </c>
      <c r="D212" s="53" t="s">
        <v>4301</v>
      </c>
    </row>
    <row r="213" spans="1:4">
      <c r="A213" s="77">
        <v>21812</v>
      </c>
      <c r="B213" s="54" t="s">
        <v>4558</v>
      </c>
      <c r="C213" s="54" t="s">
        <v>4646</v>
      </c>
      <c r="D213" s="54" t="s">
        <v>4301</v>
      </c>
    </row>
    <row r="214" spans="1:4">
      <c r="A214" s="76">
        <v>21845</v>
      </c>
      <c r="B214" s="53" t="s">
        <v>4537</v>
      </c>
      <c r="C214" s="53" t="s">
        <v>4647</v>
      </c>
      <c r="D214" s="53" t="s">
        <v>4301</v>
      </c>
    </row>
    <row r="215" spans="1:4">
      <c r="A215" s="77">
        <v>21891</v>
      </c>
      <c r="B215" s="54" t="s">
        <v>4648</v>
      </c>
      <c r="C215" s="54" t="s">
        <v>4521</v>
      </c>
      <c r="D215" s="54" t="s">
        <v>4306</v>
      </c>
    </row>
    <row r="216" spans="1:4">
      <c r="A216" s="76">
        <v>21892</v>
      </c>
      <c r="B216" s="53" t="s">
        <v>4649</v>
      </c>
      <c r="C216" s="53" t="s">
        <v>4377</v>
      </c>
      <c r="D216" s="53" t="s">
        <v>4301</v>
      </c>
    </row>
    <row r="217" spans="1:4">
      <c r="A217" s="77">
        <v>22042</v>
      </c>
      <c r="B217" s="54" t="s">
        <v>4650</v>
      </c>
      <c r="C217" s="54" t="s">
        <v>4590</v>
      </c>
      <c r="D217" s="54" t="s">
        <v>4301</v>
      </c>
    </row>
    <row r="218" spans="1:4">
      <c r="A218" s="76">
        <v>22051</v>
      </c>
      <c r="B218" s="53" t="s">
        <v>4651</v>
      </c>
      <c r="C218" s="53" t="s">
        <v>4652</v>
      </c>
      <c r="D218" s="53" t="s">
        <v>4306</v>
      </c>
    </row>
    <row r="219" spans="1:4">
      <c r="A219" s="77">
        <v>22052</v>
      </c>
      <c r="B219" s="54" t="s">
        <v>4653</v>
      </c>
      <c r="C219" s="54" t="s">
        <v>4421</v>
      </c>
      <c r="D219" s="54" t="s">
        <v>4301</v>
      </c>
    </row>
    <row r="220" spans="1:4">
      <c r="A220" s="76">
        <v>22143</v>
      </c>
      <c r="B220" s="53" t="s">
        <v>4349</v>
      </c>
      <c r="C220" s="53" t="s">
        <v>4654</v>
      </c>
      <c r="D220" s="53" t="s">
        <v>4301</v>
      </c>
    </row>
    <row r="221" spans="1:4">
      <c r="A221" s="77">
        <v>22145</v>
      </c>
      <c r="B221" s="54" t="s">
        <v>4655</v>
      </c>
      <c r="C221" s="54" t="s">
        <v>4656</v>
      </c>
      <c r="D221" s="54" t="s">
        <v>4301</v>
      </c>
    </row>
    <row r="222" spans="1:4">
      <c r="A222" s="76">
        <v>22197</v>
      </c>
      <c r="B222" s="53" t="s">
        <v>4657</v>
      </c>
      <c r="C222" s="53" t="s">
        <v>4658</v>
      </c>
      <c r="D222" s="53" t="s">
        <v>4557</v>
      </c>
    </row>
    <row r="223" spans="1:4">
      <c r="A223" s="77">
        <v>22202</v>
      </c>
      <c r="B223" s="54" t="s">
        <v>4659</v>
      </c>
      <c r="C223" s="54" t="s">
        <v>4343</v>
      </c>
      <c r="D223" s="54" t="s">
        <v>4301</v>
      </c>
    </row>
    <row r="224" spans="1:4">
      <c r="A224" s="76">
        <v>22240</v>
      </c>
      <c r="B224" s="53" t="s">
        <v>4660</v>
      </c>
      <c r="C224" s="53" t="s">
        <v>4661</v>
      </c>
      <c r="D224" s="53" t="s">
        <v>4301</v>
      </c>
    </row>
    <row r="225" spans="1:4">
      <c r="A225" s="77">
        <v>22242</v>
      </c>
      <c r="B225" s="54" t="s">
        <v>4662</v>
      </c>
      <c r="C225" s="54" t="s">
        <v>4487</v>
      </c>
      <c r="D225" s="54" t="s">
        <v>4317</v>
      </c>
    </row>
    <row r="226" spans="1:4">
      <c r="A226" s="76">
        <v>22244</v>
      </c>
      <c r="B226" s="53" t="s">
        <v>4381</v>
      </c>
      <c r="C226" s="53" t="s">
        <v>4663</v>
      </c>
      <c r="D226" s="53" t="s">
        <v>4301</v>
      </c>
    </row>
    <row r="227" spans="1:4">
      <c r="A227" s="77">
        <v>22292</v>
      </c>
      <c r="B227" s="54" t="s">
        <v>4664</v>
      </c>
      <c r="C227" s="54" t="s">
        <v>4574</v>
      </c>
      <c r="D227" s="54" t="s">
        <v>4306</v>
      </c>
    </row>
    <row r="228" spans="1:4">
      <c r="A228" s="76">
        <v>22295</v>
      </c>
      <c r="B228" s="53" t="s">
        <v>4665</v>
      </c>
      <c r="C228" s="53" t="s">
        <v>4666</v>
      </c>
      <c r="D228" s="53" t="s">
        <v>4322</v>
      </c>
    </row>
    <row r="229" spans="1:4">
      <c r="A229" s="77">
        <v>22296</v>
      </c>
      <c r="B229" s="54" t="s">
        <v>4667</v>
      </c>
      <c r="C229" s="54" t="s">
        <v>4668</v>
      </c>
      <c r="D229" s="54" t="s">
        <v>4301</v>
      </c>
    </row>
    <row r="230" spans="1:4">
      <c r="A230" s="76">
        <v>22416</v>
      </c>
      <c r="B230" s="53" t="s">
        <v>4669</v>
      </c>
      <c r="C230" s="53" t="s">
        <v>4670</v>
      </c>
      <c r="D230" s="53" t="s">
        <v>4301</v>
      </c>
    </row>
    <row r="231" spans="1:4">
      <c r="A231" s="77">
        <v>22625</v>
      </c>
      <c r="B231" s="54" t="s">
        <v>4671</v>
      </c>
      <c r="C231" s="54" t="s">
        <v>4672</v>
      </c>
      <c r="D231" s="54" t="s">
        <v>4301</v>
      </c>
    </row>
    <row r="232" spans="1:4">
      <c r="A232" s="76">
        <v>22632</v>
      </c>
      <c r="B232" s="53" t="s">
        <v>4673</v>
      </c>
      <c r="C232" s="53" t="s">
        <v>4375</v>
      </c>
      <c r="D232" s="53" t="s">
        <v>4341</v>
      </c>
    </row>
    <row r="233" spans="1:4">
      <c r="A233" s="77">
        <v>22633</v>
      </c>
      <c r="B233" s="54" t="s">
        <v>4442</v>
      </c>
      <c r="C233" s="54" t="s">
        <v>4674</v>
      </c>
      <c r="D233" s="54" t="s">
        <v>4341</v>
      </c>
    </row>
    <row r="234" spans="1:4">
      <c r="A234" s="76">
        <v>22767</v>
      </c>
      <c r="B234" s="53" t="s">
        <v>4675</v>
      </c>
      <c r="C234" s="53" t="s">
        <v>4676</v>
      </c>
      <c r="D234" s="53" t="s">
        <v>4301</v>
      </c>
    </row>
    <row r="235" spans="1:4">
      <c r="A235" s="77">
        <v>22768</v>
      </c>
      <c r="B235" s="54" t="s">
        <v>4677</v>
      </c>
      <c r="C235" s="54" t="s">
        <v>4678</v>
      </c>
      <c r="D235" s="54" t="s">
        <v>4301</v>
      </c>
    </row>
    <row r="236" spans="1:4">
      <c r="A236" s="76">
        <v>22769</v>
      </c>
      <c r="B236" s="53" t="s">
        <v>4679</v>
      </c>
      <c r="C236" s="53" t="s">
        <v>4352</v>
      </c>
      <c r="D236" s="53" t="s">
        <v>4301</v>
      </c>
    </row>
    <row r="237" spans="1:4">
      <c r="A237" s="77">
        <v>22770</v>
      </c>
      <c r="B237" s="54" t="s">
        <v>4680</v>
      </c>
      <c r="C237" s="54" t="s">
        <v>4621</v>
      </c>
      <c r="D237" s="54" t="s">
        <v>4306</v>
      </c>
    </row>
    <row r="238" spans="1:4">
      <c r="A238" s="76">
        <v>22811</v>
      </c>
      <c r="B238" s="53" t="s">
        <v>4681</v>
      </c>
      <c r="C238" s="53" t="s">
        <v>4682</v>
      </c>
      <c r="D238" s="53" t="s">
        <v>4301</v>
      </c>
    </row>
    <row r="239" spans="1:4">
      <c r="A239" s="77">
        <v>22812</v>
      </c>
      <c r="B239" s="54" t="s">
        <v>4364</v>
      </c>
      <c r="C239" s="54" t="s">
        <v>4354</v>
      </c>
      <c r="D239" s="54" t="s">
        <v>4322</v>
      </c>
    </row>
    <row r="240" spans="1:4">
      <c r="A240" s="76">
        <v>22877</v>
      </c>
      <c r="B240" s="53" t="s">
        <v>4683</v>
      </c>
      <c r="C240" s="53" t="s">
        <v>4684</v>
      </c>
      <c r="D240" s="53" t="s">
        <v>4301</v>
      </c>
    </row>
    <row r="241" spans="1:4">
      <c r="A241" s="77">
        <v>22878</v>
      </c>
      <c r="B241" s="54" t="s">
        <v>4685</v>
      </c>
      <c r="C241" s="54" t="s">
        <v>4441</v>
      </c>
      <c r="D241" s="54" t="s">
        <v>4322</v>
      </c>
    </row>
    <row r="242" spans="1:4">
      <c r="A242" s="76">
        <v>23261</v>
      </c>
      <c r="B242" s="53" t="s">
        <v>4686</v>
      </c>
      <c r="C242" s="53" t="s">
        <v>4521</v>
      </c>
      <c r="D242" s="53" t="s">
        <v>4301</v>
      </c>
    </row>
    <row r="243" spans="1:4">
      <c r="A243" s="77">
        <v>23326</v>
      </c>
      <c r="B243" s="54" t="s">
        <v>4687</v>
      </c>
      <c r="C243" s="54" t="s">
        <v>4688</v>
      </c>
      <c r="D243" s="54" t="s">
        <v>4301</v>
      </c>
    </row>
    <row r="244" spans="1:4">
      <c r="A244" s="76">
        <v>23387</v>
      </c>
      <c r="B244" s="53" t="s">
        <v>4689</v>
      </c>
      <c r="C244" s="53" t="s">
        <v>4690</v>
      </c>
      <c r="D244" s="53" t="s">
        <v>4306</v>
      </c>
    </row>
    <row r="245" spans="1:4">
      <c r="A245" s="77">
        <v>23388</v>
      </c>
      <c r="B245" s="54" t="s">
        <v>4691</v>
      </c>
      <c r="C245" s="54" t="s">
        <v>4692</v>
      </c>
      <c r="D245" s="54" t="s">
        <v>4306</v>
      </c>
    </row>
    <row r="246" spans="1:4">
      <c r="A246" s="76">
        <v>23437</v>
      </c>
      <c r="B246" s="53" t="s">
        <v>4693</v>
      </c>
      <c r="C246" s="53" t="s">
        <v>4694</v>
      </c>
      <c r="D246" s="53" t="s">
        <v>4322</v>
      </c>
    </row>
    <row r="247" spans="1:4">
      <c r="A247" s="77">
        <v>23481</v>
      </c>
      <c r="B247" s="54" t="s">
        <v>4695</v>
      </c>
      <c r="C247" s="54" t="s">
        <v>4696</v>
      </c>
      <c r="D247" s="54" t="s">
        <v>4301</v>
      </c>
    </row>
    <row r="248" spans="1:4">
      <c r="A248" s="76">
        <v>23482</v>
      </c>
      <c r="B248" s="53" t="s">
        <v>4697</v>
      </c>
      <c r="C248" s="53" t="s">
        <v>4698</v>
      </c>
      <c r="D248" s="53" t="s">
        <v>4341</v>
      </c>
    </row>
    <row r="249" spans="1:4">
      <c r="A249" s="77">
        <v>23543</v>
      </c>
      <c r="B249" s="54" t="s">
        <v>4699</v>
      </c>
      <c r="C249" s="54" t="s">
        <v>4700</v>
      </c>
      <c r="D249" s="54" t="s">
        <v>4301</v>
      </c>
    </row>
    <row r="250" spans="1:4">
      <c r="A250" s="76">
        <v>23545</v>
      </c>
      <c r="B250" s="53" t="s">
        <v>4516</v>
      </c>
      <c r="C250" s="53" t="s">
        <v>4303</v>
      </c>
      <c r="D250" s="53" t="s">
        <v>4301</v>
      </c>
    </row>
    <row r="251" spans="1:4">
      <c r="A251" s="77">
        <v>23699</v>
      </c>
      <c r="B251" s="54" t="s">
        <v>4701</v>
      </c>
      <c r="C251" s="54" t="s">
        <v>4702</v>
      </c>
      <c r="D251" s="54" t="s">
        <v>4306</v>
      </c>
    </row>
    <row r="252" spans="1:4">
      <c r="A252" s="76">
        <v>23700</v>
      </c>
      <c r="B252" s="53" t="s">
        <v>4703</v>
      </c>
      <c r="C252" s="53" t="s">
        <v>4704</v>
      </c>
      <c r="D252" s="53" t="s">
        <v>4306</v>
      </c>
    </row>
    <row r="253" spans="1:4">
      <c r="A253" s="77">
        <v>23701</v>
      </c>
      <c r="B253" s="54" t="s">
        <v>4705</v>
      </c>
      <c r="C253" s="54" t="s">
        <v>4605</v>
      </c>
      <c r="D253" s="54" t="s">
        <v>4317</v>
      </c>
    </row>
    <row r="254" spans="1:4">
      <c r="A254" s="76">
        <v>23790</v>
      </c>
      <c r="B254" s="53" t="s">
        <v>4706</v>
      </c>
      <c r="C254" s="53" t="s">
        <v>4707</v>
      </c>
      <c r="D254" s="53" t="s">
        <v>4301</v>
      </c>
    </row>
    <row r="255" spans="1:4">
      <c r="A255" s="77">
        <v>23791</v>
      </c>
      <c r="B255" s="54" t="s">
        <v>4708</v>
      </c>
      <c r="C255" s="54" t="s">
        <v>4709</v>
      </c>
      <c r="D255" s="54" t="s">
        <v>4301</v>
      </c>
    </row>
    <row r="256" spans="1:4">
      <c r="A256" s="76">
        <v>23818</v>
      </c>
      <c r="B256" s="53" t="s">
        <v>4710</v>
      </c>
      <c r="C256" s="53" t="s">
        <v>4617</v>
      </c>
      <c r="D256" s="53" t="s">
        <v>4301</v>
      </c>
    </row>
    <row r="257" spans="1:4">
      <c r="A257" s="77">
        <v>23820</v>
      </c>
      <c r="B257" s="54" t="s">
        <v>4711</v>
      </c>
      <c r="C257" s="54" t="s">
        <v>4712</v>
      </c>
      <c r="D257" s="54" t="s">
        <v>4317</v>
      </c>
    </row>
    <row r="258" spans="1:4">
      <c r="A258" s="76">
        <v>23829</v>
      </c>
      <c r="B258" s="53" t="s">
        <v>4713</v>
      </c>
      <c r="C258" s="53" t="s">
        <v>4714</v>
      </c>
      <c r="D258" s="53" t="s">
        <v>4301</v>
      </c>
    </row>
    <row r="259" spans="1:4">
      <c r="A259" s="77">
        <v>23880</v>
      </c>
      <c r="B259" s="54" t="s">
        <v>4715</v>
      </c>
      <c r="C259" s="54" t="s">
        <v>4716</v>
      </c>
      <c r="D259" s="54" t="s">
        <v>4301</v>
      </c>
    </row>
    <row r="260" spans="1:4">
      <c r="A260" s="76">
        <v>23881</v>
      </c>
      <c r="B260" s="53" t="s">
        <v>4717</v>
      </c>
      <c r="C260" s="53" t="s">
        <v>4718</v>
      </c>
      <c r="D260" s="53" t="s">
        <v>4341</v>
      </c>
    </row>
    <row r="261" spans="1:4">
      <c r="A261" s="77">
        <v>23918</v>
      </c>
      <c r="B261" s="54" t="s">
        <v>4719</v>
      </c>
      <c r="C261" s="54" t="s">
        <v>4720</v>
      </c>
      <c r="D261" s="54" t="s">
        <v>4301</v>
      </c>
    </row>
    <row r="262" spans="1:4">
      <c r="A262" s="76">
        <v>23924</v>
      </c>
      <c r="B262" s="53" t="s">
        <v>4721</v>
      </c>
      <c r="C262" s="53" t="s">
        <v>4718</v>
      </c>
      <c r="D262" s="53" t="s">
        <v>4301</v>
      </c>
    </row>
    <row r="263" spans="1:4">
      <c r="A263" s="77">
        <v>24155</v>
      </c>
      <c r="B263" s="54" t="s">
        <v>4722</v>
      </c>
      <c r="C263" s="54" t="s">
        <v>4396</v>
      </c>
      <c r="D263" s="54" t="s">
        <v>4301</v>
      </c>
    </row>
    <row r="264" spans="1:4">
      <c r="A264" s="76">
        <v>24156</v>
      </c>
      <c r="B264" s="53" t="s">
        <v>4723</v>
      </c>
      <c r="C264" s="53" t="s">
        <v>4724</v>
      </c>
      <c r="D264" s="53" t="s">
        <v>4301</v>
      </c>
    </row>
    <row r="265" spans="1:4">
      <c r="A265" s="77">
        <v>24367</v>
      </c>
      <c r="B265" s="54" t="s">
        <v>4725</v>
      </c>
      <c r="C265" s="54" t="s">
        <v>4726</v>
      </c>
      <c r="D265" s="54" t="s">
        <v>4301</v>
      </c>
    </row>
    <row r="266" spans="1:4">
      <c r="A266" s="76">
        <v>24472</v>
      </c>
      <c r="B266" s="53" t="s">
        <v>4727</v>
      </c>
      <c r="C266" s="53" t="s">
        <v>4728</v>
      </c>
      <c r="D266" s="53" t="s">
        <v>4301</v>
      </c>
    </row>
    <row r="267" spans="1:4">
      <c r="A267" s="77">
        <v>25079</v>
      </c>
      <c r="B267" s="54" t="s">
        <v>4729</v>
      </c>
      <c r="C267" s="54" t="s">
        <v>4497</v>
      </c>
      <c r="D267" s="54" t="s">
        <v>4306</v>
      </c>
    </row>
    <row r="268" spans="1:4">
      <c r="A268" s="76">
        <v>25081</v>
      </c>
      <c r="B268" s="53" t="s">
        <v>4730</v>
      </c>
      <c r="C268" s="53" t="s">
        <v>4487</v>
      </c>
      <c r="D268" s="53" t="s">
        <v>4317</v>
      </c>
    </row>
    <row r="269" spans="1:4">
      <c r="A269" s="77">
        <v>25082</v>
      </c>
      <c r="B269" s="54" t="s">
        <v>4675</v>
      </c>
      <c r="C269" s="54" t="s">
        <v>4731</v>
      </c>
      <c r="D269" s="54" t="s">
        <v>4306</v>
      </c>
    </row>
    <row r="270" spans="1:4">
      <c r="A270" s="76">
        <v>25220</v>
      </c>
      <c r="B270" s="53" t="s">
        <v>4732</v>
      </c>
      <c r="C270" s="53" t="s">
        <v>4733</v>
      </c>
      <c r="D270" s="53" t="s">
        <v>4341</v>
      </c>
    </row>
    <row r="271" spans="1:4">
      <c r="A271" s="77">
        <v>25234</v>
      </c>
      <c r="B271" s="54" t="s">
        <v>4734</v>
      </c>
      <c r="C271" s="54" t="s">
        <v>4455</v>
      </c>
      <c r="D271" s="54" t="s">
        <v>4301</v>
      </c>
    </row>
    <row r="272" spans="1:4">
      <c r="A272" s="76">
        <v>25486</v>
      </c>
      <c r="B272" s="53" t="s">
        <v>4327</v>
      </c>
      <c r="C272" s="53" t="s">
        <v>4590</v>
      </c>
      <c r="D272" s="53" t="s">
        <v>4301</v>
      </c>
    </row>
    <row r="273" spans="1:4">
      <c r="A273" s="77">
        <v>25487</v>
      </c>
      <c r="B273" s="54" t="s">
        <v>4735</v>
      </c>
      <c r="C273" s="54" t="s">
        <v>4736</v>
      </c>
      <c r="D273" s="54" t="s">
        <v>4301</v>
      </c>
    </row>
    <row r="274" spans="1:4">
      <c r="A274" s="76">
        <v>25524</v>
      </c>
      <c r="B274" s="53" t="s">
        <v>4506</v>
      </c>
      <c r="C274" s="53" t="s">
        <v>4737</v>
      </c>
      <c r="D274" s="53" t="s">
        <v>4306</v>
      </c>
    </row>
    <row r="275" spans="1:4">
      <c r="A275" s="77">
        <v>25525</v>
      </c>
      <c r="B275" s="54" t="s">
        <v>4738</v>
      </c>
      <c r="C275" s="54" t="s">
        <v>4739</v>
      </c>
      <c r="D275" s="54" t="s">
        <v>4306</v>
      </c>
    </row>
    <row r="276" spans="1:4">
      <c r="A276" s="76">
        <v>25605</v>
      </c>
      <c r="B276" s="53" t="s">
        <v>4740</v>
      </c>
      <c r="C276" s="53" t="s">
        <v>4741</v>
      </c>
      <c r="D276" s="53" t="s">
        <v>4341</v>
      </c>
    </row>
    <row r="277" spans="1:4">
      <c r="A277" s="77">
        <v>25606</v>
      </c>
      <c r="B277" s="54" t="s">
        <v>4742</v>
      </c>
      <c r="C277" s="54" t="s">
        <v>4743</v>
      </c>
      <c r="D277" s="54" t="s">
        <v>4306</v>
      </c>
    </row>
    <row r="278" spans="1:4">
      <c r="A278" s="76">
        <v>25607</v>
      </c>
      <c r="B278" s="53" t="s">
        <v>4703</v>
      </c>
      <c r="C278" s="53" t="s">
        <v>4343</v>
      </c>
      <c r="D278" s="53" t="s">
        <v>4301</v>
      </c>
    </row>
    <row r="279" spans="1:4">
      <c r="A279" s="77">
        <v>25634</v>
      </c>
      <c r="B279" s="54" t="s">
        <v>4744</v>
      </c>
      <c r="C279" s="54" t="s">
        <v>4519</v>
      </c>
      <c r="D279" s="54" t="s">
        <v>4301</v>
      </c>
    </row>
    <row r="280" spans="1:4">
      <c r="A280" s="76">
        <v>25636</v>
      </c>
      <c r="B280" s="53" t="s">
        <v>4745</v>
      </c>
      <c r="C280" s="53" t="s">
        <v>4746</v>
      </c>
      <c r="D280" s="53" t="s">
        <v>4306</v>
      </c>
    </row>
    <row r="281" spans="1:4">
      <c r="A281" s="77">
        <v>25679</v>
      </c>
      <c r="B281" s="54" t="s">
        <v>4747</v>
      </c>
      <c r="C281" s="54" t="s">
        <v>4748</v>
      </c>
      <c r="D281" s="54" t="s">
        <v>4301</v>
      </c>
    </row>
    <row r="282" spans="1:4">
      <c r="A282" s="76">
        <v>25680</v>
      </c>
      <c r="B282" s="53" t="s">
        <v>4399</v>
      </c>
      <c r="C282" s="53" t="s">
        <v>4749</v>
      </c>
      <c r="D282" s="53" t="s">
        <v>4301</v>
      </c>
    </row>
    <row r="283" spans="1:4">
      <c r="A283" s="77">
        <v>25733</v>
      </c>
      <c r="B283" s="54" t="s">
        <v>4750</v>
      </c>
      <c r="C283" s="54" t="s">
        <v>4656</v>
      </c>
      <c r="D283" s="54" t="s">
        <v>4301</v>
      </c>
    </row>
    <row r="284" spans="1:4">
      <c r="A284" s="76">
        <v>25787</v>
      </c>
      <c r="B284" s="53" t="s">
        <v>4751</v>
      </c>
      <c r="C284" s="53" t="s">
        <v>4752</v>
      </c>
      <c r="D284" s="53" t="s">
        <v>4317</v>
      </c>
    </row>
    <row r="285" spans="1:4">
      <c r="A285" s="77">
        <v>25829</v>
      </c>
      <c r="B285" s="54" t="s">
        <v>4753</v>
      </c>
      <c r="C285" s="54" t="s">
        <v>4754</v>
      </c>
      <c r="D285" s="54" t="s">
        <v>4301</v>
      </c>
    </row>
    <row r="286" spans="1:4">
      <c r="A286" s="76">
        <v>25830</v>
      </c>
      <c r="B286" s="53" t="s">
        <v>4368</v>
      </c>
      <c r="C286" s="53" t="s">
        <v>4755</v>
      </c>
      <c r="D286" s="53" t="s">
        <v>4301</v>
      </c>
    </row>
    <row r="287" spans="1:4">
      <c r="A287" s="77">
        <v>25871</v>
      </c>
      <c r="B287" s="54" t="s">
        <v>4756</v>
      </c>
      <c r="C287" s="54" t="s">
        <v>4757</v>
      </c>
      <c r="D287" s="54" t="s">
        <v>4301</v>
      </c>
    </row>
    <row r="288" spans="1:4">
      <c r="A288" s="76">
        <v>25873</v>
      </c>
      <c r="B288" s="53" t="s">
        <v>4758</v>
      </c>
      <c r="C288" s="53" t="s">
        <v>4759</v>
      </c>
      <c r="D288" s="53" t="s">
        <v>4301</v>
      </c>
    </row>
    <row r="289" spans="1:4">
      <c r="A289" s="77">
        <v>25874</v>
      </c>
      <c r="B289" s="54" t="s">
        <v>4760</v>
      </c>
      <c r="C289" s="54" t="s">
        <v>4470</v>
      </c>
      <c r="D289" s="54" t="s">
        <v>4306</v>
      </c>
    </row>
    <row r="290" spans="1:4">
      <c r="A290" s="76">
        <v>25875</v>
      </c>
      <c r="B290" s="53" t="s">
        <v>4761</v>
      </c>
      <c r="C290" s="53" t="s">
        <v>4762</v>
      </c>
      <c r="D290" s="53" t="s">
        <v>4322</v>
      </c>
    </row>
    <row r="291" spans="1:4">
      <c r="A291" s="77">
        <v>25932</v>
      </c>
      <c r="B291" s="54" t="s">
        <v>4763</v>
      </c>
      <c r="C291" s="54" t="s">
        <v>4605</v>
      </c>
      <c r="D291" s="54" t="s">
        <v>4317</v>
      </c>
    </row>
    <row r="292" spans="1:4">
      <c r="A292" s="76">
        <v>25933</v>
      </c>
      <c r="B292" s="53" t="s">
        <v>4764</v>
      </c>
      <c r="C292" s="53" t="s">
        <v>4765</v>
      </c>
      <c r="D292" s="53" t="s">
        <v>4766</v>
      </c>
    </row>
    <row r="293" spans="1:4">
      <c r="A293" s="77">
        <v>25934</v>
      </c>
      <c r="B293" s="54" t="s">
        <v>4767</v>
      </c>
      <c r="C293" s="54" t="s">
        <v>4407</v>
      </c>
      <c r="D293" s="54" t="s">
        <v>4341</v>
      </c>
    </row>
    <row r="294" spans="1:4">
      <c r="A294" s="76">
        <v>25935</v>
      </c>
      <c r="B294" s="53" t="s">
        <v>4768</v>
      </c>
      <c r="C294" s="53" t="s">
        <v>4497</v>
      </c>
      <c r="D294" s="53" t="s">
        <v>4341</v>
      </c>
    </row>
    <row r="295" spans="1:4">
      <c r="A295" s="77">
        <v>25993</v>
      </c>
      <c r="B295" s="54" t="s">
        <v>4769</v>
      </c>
      <c r="C295" s="54" t="s">
        <v>4770</v>
      </c>
      <c r="D295" s="54" t="s">
        <v>4301</v>
      </c>
    </row>
    <row r="296" spans="1:4">
      <c r="A296" s="76">
        <v>25994</v>
      </c>
      <c r="B296" s="53" t="s">
        <v>4771</v>
      </c>
      <c r="C296" s="53" t="s">
        <v>4447</v>
      </c>
      <c r="D296" s="53" t="s">
        <v>4301</v>
      </c>
    </row>
    <row r="297" spans="1:4">
      <c r="A297" s="77">
        <v>26004</v>
      </c>
      <c r="B297" s="54" t="s">
        <v>4458</v>
      </c>
      <c r="C297" s="54" t="s">
        <v>4356</v>
      </c>
      <c r="D297" s="54" t="s">
        <v>4301</v>
      </c>
    </row>
    <row r="298" spans="1:4">
      <c r="A298" s="76">
        <v>26045</v>
      </c>
      <c r="B298" s="53" t="s">
        <v>4717</v>
      </c>
      <c r="C298" s="53" t="s">
        <v>4470</v>
      </c>
      <c r="D298" s="53" t="s">
        <v>4306</v>
      </c>
    </row>
    <row r="299" spans="1:4">
      <c r="A299" s="77">
        <v>26046</v>
      </c>
      <c r="B299" s="54" t="s">
        <v>4772</v>
      </c>
      <c r="C299" s="54" t="s">
        <v>4773</v>
      </c>
      <c r="D299" s="54" t="s">
        <v>4322</v>
      </c>
    </row>
    <row r="300" spans="1:4">
      <c r="A300" s="76">
        <v>26102</v>
      </c>
      <c r="B300" s="53" t="s">
        <v>4774</v>
      </c>
      <c r="C300" s="53" t="s">
        <v>4775</v>
      </c>
      <c r="D300" s="53" t="s">
        <v>4301</v>
      </c>
    </row>
    <row r="301" spans="1:4">
      <c r="A301" s="77">
        <v>26136</v>
      </c>
      <c r="B301" s="54" t="s">
        <v>4776</v>
      </c>
      <c r="C301" s="54" t="s">
        <v>4394</v>
      </c>
      <c r="D301" s="54" t="s">
        <v>4301</v>
      </c>
    </row>
    <row r="302" spans="1:4">
      <c r="A302" s="76">
        <v>26137</v>
      </c>
      <c r="B302" s="53" t="s">
        <v>4777</v>
      </c>
      <c r="C302" s="53" t="s">
        <v>4778</v>
      </c>
      <c r="D302" s="53" t="s">
        <v>4301</v>
      </c>
    </row>
    <row r="303" spans="1:4">
      <c r="A303" s="77">
        <v>26197</v>
      </c>
      <c r="B303" s="54" t="s">
        <v>4779</v>
      </c>
      <c r="C303" s="54" t="s">
        <v>4780</v>
      </c>
      <c r="D303" s="54" t="s">
        <v>4301</v>
      </c>
    </row>
    <row r="304" spans="1:4">
      <c r="A304" s="76">
        <v>26198</v>
      </c>
      <c r="B304" s="53" t="s">
        <v>4781</v>
      </c>
      <c r="C304" s="53" t="s">
        <v>4782</v>
      </c>
      <c r="D304" s="53" t="s">
        <v>4301</v>
      </c>
    </row>
    <row r="305" spans="1:4">
      <c r="A305" s="77">
        <v>26199</v>
      </c>
      <c r="B305" s="54" t="s">
        <v>4664</v>
      </c>
      <c r="C305" s="54" t="s">
        <v>4375</v>
      </c>
      <c r="D305" s="54" t="s">
        <v>4301</v>
      </c>
    </row>
    <row r="306" spans="1:4">
      <c r="A306" s="76">
        <v>26265</v>
      </c>
      <c r="B306" s="53" t="s">
        <v>4783</v>
      </c>
      <c r="C306" s="53" t="s">
        <v>4605</v>
      </c>
      <c r="D306" s="53" t="s">
        <v>4301</v>
      </c>
    </row>
    <row r="307" spans="1:4">
      <c r="A307" s="77">
        <v>26266</v>
      </c>
      <c r="B307" s="54" t="s">
        <v>4727</v>
      </c>
      <c r="C307" s="54" t="s">
        <v>4600</v>
      </c>
      <c r="D307" s="54" t="s">
        <v>4301</v>
      </c>
    </row>
    <row r="308" spans="1:4">
      <c r="A308" s="76">
        <v>26268</v>
      </c>
      <c r="B308" s="53" t="s">
        <v>4784</v>
      </c>
      <c r="C308" s="53" t="s">
        <v>4562</v>
      </c>
      <c r="D308" s="53" t="s">
        <v>4322</v>
      </c>
    </row>
    <row r="309" spans="1:4">
      <c r="A309" s="77">
        <v>26270</v>
      </c>
      <c r="B309" s="54" t="s">
        <v>4785</v>
      </c>
      <c r="C309" s="54" t="s">
        <v>4786</v>
      </c>
      <c r="D309" s="54" t="s">
        <v>4306</v>
      </c>
    </row>
    <row r="310" spans="1:4">
      <c r="A310" s="76">
        <v>26331</v>
      </c>
      <c r="B310" s="53" t="s">
        <v>4787</v>
      </c>
      <c r="C310" s="53" t="s">
        <v>4343</v>
      </c>
      <c r="D310" s="53" t="s">
        <v>4301</v>
      </c>
    </row>
    <row r="311" spans="1:4">
      <c r="A311" s="77">
        <v>26334</v>
      </c>
      <c r="B311" s="54" t="s">
        <v>4788</v>
      </c>
      <c r="C311" s="54" t="s">
        <v>4352</v>
      </c>
      <c r="D311" s="54" t="s">
        <v>4301</v>
      </c>
    </row>
    <row r="312" spans="1:4">
      <c r="A312" s="76">
        <v>26335</v>
      </c>
      <c r="B312" s="53" t="s">
        <v>4789</v>
      </c>
      <c r="C312" s="53" t="s">
        <v>4592</v>
      </c>
      <c r="D312" s="53" t="s">
        <v>4301</v>
      </c>
    </row>
    <row r="313" spans="1:4">
      <c r="A313" s="77">
        <v>26337</v>
      </c>
      <c r="B313" s="54" t="s">
        <v>4790</v>
      </c>
      <c r="C313" s="54" t="s">
        <v>4791</v>
      </c>
      <c r="D313" s="54" t="s">
        <v>4341</v>
      </c>
    </row>
    <row r="314" spans="1:4">
      <c r="A314" s="76">
        <v>26384</v>
      </c>
      <c r="B314" s="53" t="s">
        <v>4792</v>
      </c>
      <c r="C314" s="53" t="s">
        <v>4782</v>
      </c>
      <c r="D314" s="53" t="s">
        <v>4301</v>
      </c>
    </row>
    <row r="315" spans="1:4">
      <c r="A315" s="77">
        <v>26386</v>
      </c>
      <c r="B315" s="54" t="s">
        <v>4793</v>
      </c>
      <c r="C315" s="54" t="s">
        <v>4427</v>
      </c>
      <c r="D315" s="54" t="s">
        <v>4301</v>
      </c>
    </row>
    <row r="316" spans="1:4">
      <c r="A316" s="76">
        <v>26521</v>
      </c>
      <c r="B316" s="53" t="s">
        <v>4794</v>
      </c>
      <c r="C316" s="53" t="s">
        <v>4795</v>
      </c>
      <c r="D316" s="53" t="s">
        <v>4301</v>
      </c>
    </row>
    <row r="317" spans="1:4">
      <c r="A317" s="77">
        <v>26522</v>
      </c>
      <c r="B317" s="54" t="s">
        <v>4730</v>
      </c>
      <c r="C317" s="54" t="s">
        <v>4796</v>
      </c>
      <c r="D317" s="54" t="s">
        <v>4322</v>
      </c>
    </row>
    <row r="318" spans="1:4">
      <c r="A318" s="76">
        <v>26524</v>
      </c>
      <c r="B318" s="53" t="s">
        <v>4342</v>
      </c>
      <c r="C318" s="53" t="s">
        <v>4451</v>
      </c>
      <c r="D318" s="53" t="s">
        <v>4301</v>
      </c>
    </row>
    <row r="319" spans="1:4">
      <c r="A319" s="77">
        <v>26637</v>
      </c>
      <c r="B319" s="54" t="s">
        <v>4797</v>
      </c>
      <c r="C319" s="54" t="s">
        <v>4511</v>
      </c>
      <c r="D319" s="54" t="s">
        <v>4301</v>
      </c>
    </row>
    <row r="320" spans="1:4">
      <c r="A320" s="76">
        <v>26638</v>
      </c>
      <c r="B320" s="53" t="s">
        <v>4798</v>
      </c>
      <c r="C320" s="53" t="s">
        <v>4455</v>
      </c>
      <c r="D320" s="53" t="s">
        <v>4301</v>
      </c>
    </row>
    <row r="321" spans="1:4">
      <c r="A321" s="77">
        <v>26639</v>
      </c>
      <c r="B321" s="54" t="s">
        <v>4799</v>
      </c>
      <c r="C321" s="54" t="s">
        <v>4473</v>
      </c>
      <c r="D321" s="54" t="s">
        <v>4301</v>
      </c>
    </row>
    <row r="322" spans="1:4">
      <c r="A322" s="76">
        <v>26695</v>
      </c>
      <c r="B322" s="53" t="s">
        <v>4800</v>
      </c>
      <c r="C322" s="53" t="s">
        <v>4801</v>
      </c>
      <c r="D322" s="53" t="s">
        <v>4301</v>
      </c>
    </row>
    <row r="323" spans="1:4">
      <c r="A323" s="77">
        <v>26792</v>
      </c>
      <c r="B323" s="54" t="s">
        <v>4802</v>
      </c>
      <c r="C323" s="54" t="s">
        <v>4803</v>
      </c>
      <c r="D323" s="54" t="s">
        <v>4301</v>
      </c>
    </row>
    <row r="324" spans="1:4">
      <c r="A324" s="76">
        <v>26793</v>
      </c>
      <c r="B324" s="53" t="s">
        <v>4804</v>
      </c>
      <c r="C324" s="53" t="s">
        <v>4805</v>
      </c>
      <c r="D324" s="53" t="s">
        <v>4306</v>
      </c>
    </row>
    <row r="325" spans="1:4">
      <c r="A325" s="77">
        <v>26795</v>
      </c>
      <c r="B325" s="54" t="s">
        <v>4806</v>
      </c>
      <c r="C325" s="54" t="s">
        <v>4433</v>
      </c>
      <c r="D325" s="54" t="s">
        <v>4306</v>
      </c>
    </row>
    <row r="326" spans="1:4">
      <c r="A326" s="76">
        <v>26847</v>
      </c>
      <c r="B326" s="53" t="s">
        <v>4807</v>
      </c>
      <c r="C326" s="53" t="s">
        <v>4356</v>
      </c>
      <c r="D326" s="53" t="s">
        <v>4301</v>
      </c>
    </row>
    <row r="327" spans="1:4">
      <c r="A327" s="77">
        <v>26959</v>
      </c>
      <c r="B327" s="54" t="s">
        <v>4808</v>
      </c>
      <c r="C327" s="54" t="s">
        <v>4312</v>
      </c>
      <c r="D327" s="54" t="s">
        <v>4301</v>
      </c>
    </row>
    <row r="328" spans="1:4">
      <c r="A328" s="76">
        <v>26960</v>
      </c>
      <c r="B328" s="53" t="s">
        <v>4809</v>
      </c>
      <c r="C328" s="53" t="s">
        <v>4810</v>
      </c>
      <c r="D328" s="53" t="s">
        <v>4301</v>
      </c>
    </row>
    <row r="329" spans="1:4">
      <c r="A329" s="77">
        <v>2697</v>
      </c>
      <c r="B329" s="54" t="s">
        <v>4811</v>
      </c>
      <c r="C329" s="54" t="s">
        <v>4487</v>
      </c>
      <c r="D329" s="54" t="s">
        <v>4317</v>
      </c>
    </row>
    <row r="330" spans="1:4">
      <c r="A330" s="76">
        <v>27032</v>
      </c>
      <c r="B330" s="53" t="s">
        <v>4812</v>
      </c>
      <c r="C330" s="53" t="s">
        <v>4455</v>
      </c>
      <c r="D330" s="53" t="s">
        <v>4317</v>
      </c>
    </row>
    <row r="331" spans="1:4">
      <c r="A331" s="77">
        <v>27081</v>
      </c>
      <c r="B331" s="54" t="s">
        <v>4813</v>
      </c>
      <c r="C331" s="54" t="s">
        <v>4814</v>
      </c>
      <c r="D331" s="54" t="s">
        <v>4301</v>
      </c>
    </row>
    <row r="332" spans="1:4">
      <c r="A332" s="76">
        <v>27104</v>
      </c>
      <c r="B332" s="53" t="s">
        <v>4815</v>
      </c>
      <c r="C332" s="53" t="s">
        <v>4816</v>
      </c>
      <c r="D332" s="53" t="s">
        <v>4301</v>
      </c>
    </row>
    <row r="333" spans="1:4">
      <c r="A333" s="77">
        <v>27105</v>
      </c>
      <c r="B333" s="54" t="s">
        <v>4817</v>
      </c>
      <c r="C333" s="54" t="s">
        <v>4818</v>
      </c>
      <c r="D333" s="54" t="s">
        <v>4322</v>
      </c>
    </row>
    <row r="334" spans="1:4">
      <c r="A334" s="76">
        <v>27106</v>
      </c>
      <c r="B334" s="53" t="s">
        <v>4734</v>
      </c>
      <c r="C334" s="53" t="s">
        <v>4819</v>
      </c>
      <c r="D334" s="53" t="s">
        <v>4306</v>
      </c>
    </row>
    <row r="335" spans="1:4">
      <c r="A335" s="77">
        <v>27151</v>
      </c>
      <c r="B335" s="54" t="s">
        <v>4820</v>
      </c>
      <c r="C335" s="54" t="s">
        <v>4821</v>
      </c>
      <c r="D335" s="54" t="s">
        <v>4341</v>
      </c>
    </row>
    <row r="336" spans="1:4">
      <c r="A336" s="76">
        <v>27152</v>
      </c>
      <c r="B336" s="53" t="s">
        <v>4822</v>
      </c>
      <c r="C336" s="53" t="s">
        <v>4823</v>
      </c>
      <c r="D336" s="53" t="s">
        <v>4306</v>
      </c>
    </row>
    <row r="337" spans="1:4">
      <c r="A337" s="77">
        <v>27153</v>
      </c>
      <c r="B337" s="54" t="s">
        <v>4824</v>
      </c>
      <c r="C337" s="54" t="s">
        <v>4825</v>
      </c>
      <c r="D337" s="54" t="s">
        <v>4301</v>
      </c>
    </row>
    <row r="338" spans="1:4">
      <c r="A338" s="76">
        <v>27208</v>
      </c>
      <c r="B338" s="53" t="s">
        <v>4826</v>
      </c>
      <c r="C338" s="53" t="s">
        <v>4752</v>
      </c>
      <c r="D338" s="53" t="s">
        <v>4301</v>
      </c>
    </row>
    <row r="339" spans="1:4">
      <c r="A339" s="77">
        <v>27209</v>
      </c>
      <c r="B339" s="54" t="s">
        <v>4653</v>
      </c>
      <c r="C339" s="54" t="s">
        <v>4782</v>
      </c>
      <c r="D339" s="54" t="s">
        <v>4301</v>
      </c>
    </row>
    <row r="340" spans="1:4">
      <c r="A340" s="76">
        <v>27210</v>
      </c>
      <c r="B340" s="53" t="s">
        <v>4827</v>
      </c>
      <c r="C340" s="53" t="s">
        <v>4828</v>
      </c>
      <c r="D340" s="53" t="s">
        <v>4306</v>
      </c>
    </row>
    <row r="341" spans="1:4">
      <c r="A341" s="77">
        <v>27211</v>
      </c>
      <c r="B341" s="54" t="s">
        <v>4829</v>
      </c>
      <c r="C341" s="54" t="s">
        <v>4830</v>
      </c>
      <c r="D341" s="54" t="s">
        <v>4322</v>
      </c>
    </row>
    <row r="342" spans="1:4">
      <c r="A342" s="76">
        <v>27269</v>
      </c>
      <c r="B342" s="53" t="s">
        <v>4831</v>
      </c>
      <c r="C342" s="53" t="s">
        <v>4832</v>
      </c>
      <c r="D342" s="53" t="s">
        <v>4322</v>
      </c>
    </row>
    <row r="343" spans="1:4">
      <c r="A343" s="77">
        <v>27576</v>
      </c>
      <c r="B343" s="54" t="s">
        <v>4833</v>
      </c>
      <c r="C343" s="54" t="s">
        <v>4834</v>
      </c>
      <c r="D343" s="54" t="s">
        <v>4306</v>
      </c>
    </row>
    <row r="344" spans="1:4">
      <c r="A344" s="76">
        <v>27577</v>
      </c>
      <c r="B344" s="53" t="s">
        <v>4807</v>
      </c>
      <c r="C344" s="53" t="s">
        <v>4676</v>
      </c>
      <c r="D344" s="53" t="s">
        <v>4301</v>
      </c>
    </row>
    <row r="345" spans="1:4">
      <c r="A345" s="77">
        <v>27602</v>
      </c>
      <c r="B345" s="54" t="s">
        <v>4835</v>
      </c>
      <c r="C345" s="54" t="s">
        <v>4836</v>
      </c>
      <c r="D345" s="54" t="s">
        <v>4322</v>
      </c>
    </row>
    <row r="346" spans="1:4">
      <c r="A346" s="76">
        <v>27603</v>
      </c>
      <c r="B346" s="53" t="s">
        <v>4837</v>
      </c>
      <c r="C346" s="53" t="s">
        <v>4838</v>
      </c>
      <c r="D346" s="53" t="s">
        <v>4322</v>
      </c>
    </row>
    <row r="347" spans="1:4">
      <c r="A347" s="77">
        <v>27604</v>
      </c>
      <c r="B347" s="54" t="s">
        <v>4839</v>
      </c>
      <c r="C347" s="54" t="s">
        <v>4840</v>
      </c>
      <c r="D347" s="54" t="s">
        <v>4301</v>
      </c>
    </row>
    <row r="348" spans="1:4">
      <c r="A348" s="76">
        <v>27606</v>
      </c>
      <c r="B348" s="53" t="s">
        <v>4841</v>
      </c>
      <c r="C348" s="53" t="s">
        <v>4842</v>
      </c>
      <c r="D348" s="53" t="s">
        <v>4341</v>
      </c>
    </row>
    <row r="349" spans="1:4">
      <c r="A349" s="77">
        <v>27607</v>
      </c>
      <c r="B349" s="54" t="s">
        <v>4793</v>
      </c>
      <c r="C349" s="54" t="s">
        <v>4843</v>
      </c>
      <c r="D349" s="54" t="s">
        <v>4301</v>
      </c>
    </row>
    <row r="350" spans="1:4">
      <c r="A350" s="76">
        <v>27635</v>
      </c>
      <c r="B350" s="53" t="s">
        <v>4844</v>
      </c>
      <c r="C350" s="53" t="s">
        <v>4845</v>
      </c>
      <c r="D350" s="53" t="s">
        <v>4301</v>
      </c>
    </row>
    <row r="351" spans="1:4">
      <c r="A351" s="77">
        <v>27671</v>
      </c>
      <c r="B351" s="54" t="s">
        <v>4846</v>
      </c>
      <c r="C351" s="54" t="s">
        <v>4666</v>
      </c>
      <c r="D351" s="54" t="s">
        <v>4301</v>
      </c>
    </row>
    <row r="352" spans="1:4">
      <c r="A352" s="76">
        <v>27672</v>
      </c>
      <c r="B352" s="53" t="s">
        <v>4847</v>
      </c>
      <c r="C352" s="53" t="s">
        <v>4524</v>
      </c>
      <c r="D352" s="53" t="s">
        <v>4301</v>
      </c>
    </row>
    <row r="353" spans="1:4">
      <c r="A353" s="77">
        <v>27673</v>
      </c>
      <c r="B353" s="54" t="s">
        <v>4625</v>
      </c>
      <c r="C353" s="54" t="s">
        <v>4396</v>
      </c>
      <c r="D353" s="54" t="s">
        <v>4301</v>
      </c>
    </row>
    <row r="354" spans="1:4">
      <c r="A354" s="76">
        <v>27674</v>
      </c>
      <c r="B354" s="53" t="s">
        <v>4848</v>
      </c>
      <c r="C354" s="53" t="s">
        <v>4849</v>
      </c>
      <c r="D354" s="53" t="s">
        <v>4306</v>
      </c>
    </row>
    <row r="355" spans="1:4">
      <c r="A355" s="77">
        <v>27711</v>
      </c>
      <c r="B355" s="54" t="s">
        <v>4850</v>
      </c>
      <c r="C355" s="54" t="s">
        <v>4356</v>
      </c>
      <c r="D355" s="54" t="s">
        <v>4301</v>
      </c>
    </row>
    <row r="356" spans="1:4">
      <c r="A356" s="76">
        <v>27713</v>
      </c>
      <c r="B356" s="53" t="s">
        <v>4851</v>
      </c>
      <c r="C356" s="53" t="s">
        <v>4590</v>
      </c>
      <c r="D356" s="53" t="s">
        <v>4301</v>
      </c>
    </row>
    <row r="357" spans="1:4">
      <c r="A357" s="77">
        <v>27716</v>
      </c>
      <c r="B357" s="54" t="s">
        <v>4852</v>
      </c>
      <c r="C357" s="54" t="s">
        <v>4615</v>
      </c>
      <c r="D357" s="54" t="s">
        <v>4322</v>
      </c>
    </row>
    <row r="358" spans="1:4">
      <c r="A358" s="76">
        <v>27719</v>
      </c>
      <c r="B358" s="53" t="s">
        <v>4853</v>
      </c>
      <c r="C358" s="53" t="s">
        <v>4854</v>
      </c>
      <c r="D358" s="53" t="s">
        <v>4301</v>
      </c>
    </row>
    <row r="359" spans="1:4">
      <c r="A359" s="77">
        <v>27785</v>
      </c>
      <c r="B359" s="54" t="s">
        <v>4855</v>
      </c>
      <c r="C359" s="54" t="s">
        <v>4411</v>
      </c>
      <c r="D359" s="54" t="s">
        <v>4557</v>
      </c>
    </row>
    <row r="360" spans="1:4">
      <c r="A360" s="76">
        <v>27786</v>
      </c>
      <c r="B360" s="53" t="s">
        <v>4856</v>
      </c>
      <c r="C360" s="53" t="s">
        <v>4857</v>
      </c>
      <c r="D360" s="53" t="s">
        <v>4301</v>
      </c>
    </row>
    <row r="361" spans="1:4">
      <c r="A361" s="77">
        <v>27863</v>
      </c>
      <c r="B361" s="54" t="s">
        <v>4558</v>
      </c>
      <c r="C361" s="54" t="s">
        <v>4858</v>
      </c>
      <c r="D361" s="54" t="s">
        <v>4322</v>
      </c>
    </row>
    <row r="362" spans="1:4">
      <c r="A362" s="76">
        <v>27865</v>
      </c>
      <c r="B362" s="53" t="s">
        <v>4859</v>
      </c>
      <c r="C362" s="53" t="s">
        <v>4860</v>
      </c>
      <c r="D362" s="53" t="s">
        <v>4301</v>
      </c>
    </row>
    <row r="363" spans="1:4">
      <c r="A363" s="77">
        <v>2800</v>
      </c>
      <c r="B363" s="54" t="s">
        <v>4861</v>
      </c>
      <c r="C363" s="54" t="s">
        <v>4495</v>
      </c>
      <c r="D363" s="54" t="s">
        <v>4317</v>
      </c>
    </row>
    <row r="364" spans="1:4">
      <c r="A364" s="76">
        <v>28070</v>
      </c>
      <c r="B364" s="53" t="s">
        <v>4811</v>
      </c>
      <c r="C364" s="53" t="s">
        <v>4420</v>
      </c>
      <c r="D364" s="53" t="s">
        <v>4301</v>
      </c>
    </row>
    <row r="365" spans="1:4">
      <c r="A365" s="77">
        <v>28071</v>
      </c>
      <c r="B365" s="54" t="s">
        <v>4862</v>
      </c>
      <c r="C365" s="54" t="s">
        <v>4863</v>
      </c>
      <c r="D365" s="54" t="s">
        <v>4301</v>
      </c>
    </row>
    <row r="366" spans="1:4">
      <c r="A366" s="76">
        <v>28072</v>
      </c>
      <c r="B366" s="53" t="s">
        <v>4864</v>
      </c>
      <c r="C366" s="53" t="s">
        <v>4865</v>
      </c>
      <c r="D366" s="53" t="s">
        <v>4301</v>
      </c>
    </row>
    <row r="367" spans="1:4">
      <c r="A367" s="77">
        <v>28125</v>
      </c>
      <c r="B367" s="54" t="s">
        <v>4866</v>
      </c>
      <c r="C367" s="54" t="s">
        <v>4621</v>
      </c>
      <c r="D367" s="54" t="s">
        <v>4306</v>
      </c>
    </row>
    <row r="368" spans="1:4">
      <c r="A368" s="76">
        <v>28165</v>
      </c>
      <c r="B368" s="53" t="s">
        <v>4339</v>
      </c>
      <c r="C368" s="53" t="s">
        <v>4348</v>
      </c>
      <c r="D368" s="53" t="s">
        <v>4301</v>
      </c>
    </row>
    <row r="369" spans="1:4">
      <c r="A369" s="77">
        <v>28168</v>
      </c>
      <c r="B369" s="54" t="s">
        <v>4867</v>
      </c>
      <c r="C369" s="54" t="s">
        <v>4868</v>
      </c>
      <c r="D369" s="54" t="s">
        <v>4301</v>
      </c>
    </row>
    <row r="370" spans="1:4">
      <c r="A370" s="76">
        <v>28169</v>
      </c>
      <c r="B370" s="53" t="s">
        <v>4869</v>
      </c>
      <c r="C370" s="53" t="s">
        <v>4384</v>
      </c>
      <c r="D370" s="53" t="s">
        <v>4306</v>
      </c>
    </row>
    <row r="371" spans="1:4">
      <c r="A371" s="77">
        <v>28460</v>
      </c>
      <c r="B371" s="54" t="s">
        <v>4870</v>
      </c>
      <c r="C371" s="54" t="s">
        <v>4413</v>
      </c>
      <c r="D371" s="54" t="s">
        <v>4341</v>
      </c>
    </row>
    <row r="372" spans="1:4">
      <c r="A372" s="76">
        <v>28487</v>
      </c>
      <c r="B372" s="53" t="s">
        <v>4363</v>
      </c>
      <c r="C372" s="53" t="s">
        <v>4435</v>
      </c>
      <c r="D372" s="53" t="s">
        <v>4301</v>
      </c>
    </row>
    <row r="373" spans="1:4">
      <c r="A373" s="77">
        <v>28519</v>
      </c>
      <c r="B373" s="54" t="s">
        <v>4871</v>
      </c>
      <c r="C373" s="54" t="s">
        <v>4872</v>
      </c>
      <c r="D373" s="54" t="s">
        <v>4301</v>
      </c>
    </row>
    <row r="374" spans="1:4">
      <c r="A374" s="76">
        <v>28545</v>
      </c>
      <c r="B374" s="53" t="s">
        <v>4873</v>
      </c>
      <c r="C374" s="53" t="s">
        <v>4874</v>
      </c>
      <c r="D374" s="53" t="s">
        <v>4341</v>
      </c>
    </row>
    <row r="375" spans="1:4">
      <c r="A375" s="77">
        <v>28616</v>
      </c>
      <c r="B375" s="54" t="s">
        <v>4875</v>
      </c>
      <c r="C375" s="54" t="s">
        <v>4876</v>
      </c>
      <c r="D375" s="54" t="s">
        <v>4301</v>
      </c>
    </row>
    <row r="376" spans="1:4">
      <c r="A376" s="76">
        <v>28690</v>
      </c>
      <c r="B376" s="53" t="s">
        <v>4877</v>
      </c>
      <c r="C376" s="53" t="s">
        <v>4878</v>
      </c>
      <c r="D376" s="53" t="s">
        <v>4301</v>
      </c>
    </row>
    <row r="377" spans="1:4">
      <c r="A377" s="77">
        <v>28716</v>
      </c>
      <c r="B377" s="54" t="s">
        <v>4673</v>
      </c>
      <c r="C377" s="54" t="s">
        <v>4879</v>
      </c>
      <c r="D377" s="54" t="s">
        <v>4301</v>
      </c>
    </row>
    <row r="378" spans="1:4">
      <c r="A378" s="76">
        <v>28717</v>
      </c>
      <c r="B378" s="53" t="s">
        <v>4880</v>
      </c>
      <c r="C378" s="53" t="s">
        <v>4881</v>
      </c>
      <c r="D378" s="53" t="s">
        <v>4301</v>
      </c>
    </row>
    <row r="379" spans="1:4">
      <c r="A379" s="77">
        <v>28718</v>
      </c>
      <c r="B379" s="54" t="s">
        <v>4880</v>
      </c>
      <c r="C379" s="54" t="s">
        <v>4882</v>
      </c>
      <c r="D379" s="54" t="s">
        <v>4341</v>
      </c>
    </row>
    <row r="380" spans="1:4">
      <c r="A380" s="76">
        <v>28728</v>
      </c>
      <c r="B380" s="53" t="s">
        <v>4883</v>
      </c>
      <c r="C380" s="53" t="s">
        <v>4421</v>
      </c>
      <c r="D380" s="53" t="s">
        <v>4306</v>
      </c>
    </row>
    <row r="381" spans="1:4">
      <c r="A381" s="77">
        <v>28737</v>
      </c>
      <c r="B381" s="54" t="s">
        <v>4884</v>
      </c>
      <c r="C381" s="54" t="s">
        <v>4885</v>
      </c>
      <c r="D381" s="54" t="s">
        <v>4301</v>
      </c>
    </row>
    <row r="382" spans="1:4">
      <c r="A382" s="76">
        <v>28738</v>
      </c>
      <c r="B382" s="53" t="s">
        <v>4886</v>
      </c>
      <c r="C382" s="53" t="s">
        <v>4887</v>
      </c>
      <c r="D382" s="53" t="s">
        <v>4306</v>
      </c>
    </row>
    <row r="383" spans="1:4">
      <c r="A383" s="77">
        <v>28739</v>
      </c>
      <c r="B383" s="54" t="s">
        <v>4888</v>
      </c>
      <c r="C383" s="54" t="s">
        <v>4584</v>
      </c>
      <c r="D383" s="54" t="s">
        <v>4301</v>
      </c>
    </row>
    <row r="384" spans="1:4">
      <c r="A384" s="76">
        <v>28794</v>
      </c>
      <c r="B384" s="53" t="s">
        <v>4889</v>
      </c>
      <c r="C384" s="53" t="s">
        <v>4890</v>
      </c>
      <c r="D384" s="53" t="s">
        <v>4301</v>
      </c>
    </row>
    <row r="385" spans="1:4">
      <c r="A385" s="77">
        <v>28795</v>
      </c>
      <c r="B385" s="54" t="s">
        <v>4891</v>
      </c>
      <c r="C385" s="54" t="s">
        <v>4666</v>
      </c>
      <c r="D385" s="54" t="s">
        <v>4301</v>
      </c>
    </row>
    <row r="386" spans="1:4">
      <c r="A386" s="76">
        <v>28821</v>
      </c>
      <c r="B386" s="53" t="s">
        <v>4892</v>
      </c>
      <c r="C386" s="53" t="s">
        <v>4881</v>
      </c>
      <c r="D386" s="53" t="s">
        <v>4301</v>
      </c>
    </row>
    <row r="387" spans="1:4">
      <c r="A387" s="77">
        <v>28828</v>
      </c>
      <c r="B387" s="54" t="s">
        <v>4893</v>
      </c>
      <c r="C387" s="54" t="s">
        <v>4894</v>
      </c>
      <c r="D387" s="54" t="s">
        <v>4341</v>
      </c>
    </row>
    <row r="388" spans="1:4">
      <c r="A388" s="76">
        <v>28830</v>
      </c>
      <c r="B388" s="53" t="s">
        <v>4895</v>
      </c>
      <c r="C388" s="53" t="s">
        <v>4896</v>
      </c>
      <c r="D388" s="53" t="s">
        <v>4301</v>
      </c>
    </row>
    <row r="389" spans="1:4">
      <c r="A389" s="77">
        <v>28831</v>
      </c>
      <c r="B389" s="54" t="s">
        <v>4897</v>
      </c>
      <c r="C389" s="54" t="s">
        <v>4698</v>
      </c>
      <c r="D389" s="54" t="s">
        <v>4306</v>
      </c>
    </row>
    <row r="390" spans="1:4">
      <c r="A390" s="76">
        <v>28835</v>
      </c>
      <c r="B390" s="53" t="s">
        <v>4898</v>
      </c>
      <c r="C390" s="53" t="s">
        <v>4899</v>
      </c>
      <c r="D390" s="53" t="s">
        <v>4301</v>
      </c>
    </row>
    <row r="391" spans="1:4">
      <c r="A391" s="77">
        <v>28841</v>
      </c>
      <c r="B391" s="54" t="s">
        <v>4900</v>
      </c>
      <c r="C391" s="54" t="s">
        <v>4901</v>
      </c>
      <c r="D391" s="54" t="s">
        <v>4306</v>
      </c>
    </row>
    <row r="392" spans="1:4">
      <c r="A392" s="76">
        <v>28908</v>
      </c>
      <c r="B392" s="53" t="s">
        <v>4902</v>
      </c>
      <c r="C392" s="53" t="s">
        <v>4782</v>
      </c>
      <c r="D392" s="53" t="s">
        <v>4322</v>
      </c>
    </row>
    <row r="393" spans="1:4">
      <c r="A393" s="77">
        <v>28909</v>
      </c>
      <c r="B393" s="54" t="s">
        <v>4903</v>
      </c>
      <c r="C393" s="54" t="s">
        <v>4429</v>
      </c>
      <c r="D393" s="54" t="s">
        <v>4341</v>
      </c>
    </row>
    <row r="394" spans="1:4">
      <c r="A394" s="76">
        <v>28910</v>
      </c>
      <c r="B394" s="53" t="s">
        <v>4904</v>
      </c>
      <c r="C394" s="53" t="s">
        <v>4905</v>
      </c>
      <c r="D394" s="53" t="s">
        <v>4301</v>
      </c>
    </row>
    <row r="395" spans="1:4">
      <c r="A395" s="77">
        <v>28947</v>
      </c>
      <c r="B395" s="54" t="s">
        <v>4906</v>
      </c>
      <c r="C395" s="54" t="s">
        <v>4907</v>
      </c>
      <c r="D395" s="54" t="s">
        <v>4301</v>
      </c>
    </row>
    <row r="396" spans="1:4">
      <c r="A396" s="76">
        <v>28994</v>
      </c>
      <c r="B396" s="53" t="s">
        <v>4908</v>
      </c>
      <c r="C396" s="53" t="s">
        <v>4421</v>
      </c>
      <c r="D396" s="53" t="s">
        <v>4301</v>
      </c>
    </row>
    <row r="397" spans="1:4">
      <c r="A397" s="77">
        <v>28995</v>
      </c>
      <c r="B397" s="54" t="s">
        <v>4909</v>
      </c>
      <c r="C397" s="54" t="s">
        <v>4910</v>
      </c>
      <c r="D397" s="54" t="s">
        <v>4301</v>
      </c>
    </row>
    <row r="398" spans="1:4">
      <c r="A398" s="76">
        <v>28996</v>
      </c>
      <c r="B398" s="53" t="s">
        <v>4911</v>
      </c>
      <c r="C398" s="53" t="s">
        <v>4912</v>
      </c>
      <c r="D398" s="53" t="s">
        <v>4322</v>
      </c>
    </row>
    <row r="399" spans="1:4">
      <c r="A399" s="77">
        <v>28997</v>
      </c>
      <c r="B399" s="54" t="s">
        <v>4913</v>
      </c>
      <c r="C399" s="54" t="s">
        <v>4521</v>
      </c>
      <c r="D399" s="54" t="s">
        <v>4306</v>
      </c>
    </row>
    <row r="400" spans="1:4">
      <c r="A400" s="76">
        <v>29074</v>
      </c>
      <c r="B400" s="53" t="s">
        <v>4914</v>
      </c>
      <c r="C400" s="53" t="s">
        <v>4915</v>
      </c>
      <c r="D400" s="53" t="s">
        <v>4341</v>
      </c>
    </row>
    <row r="401" spans="1:4">
      <c r="A401" s="77">
        <v>29075</v>
      </c>
      <c r="B401" s="54" t="s">
        <v>4916</v>
      </c>
      <c r="C401" s="54" t="s">
        <v>4917</v>
      </c>
      <c r="D401" s="54" t="s">
        <v>4341</v>
      </c>
    </row>
    <row r="402" spans="1:4">
      <c r="A402" s="76">
        <v>29076</v>
      </c>
      <c r="B402" s="53" t="s">
        <v>4918</v>
      </c>
      <c r="C402" s="53" t="s">
        <v>4919</v>
      </c>
      <c r="D402" s="53" t="s">
        <v>4322</v>
      </c>
    </row>
    <row r="403" spans="1:4">
      <c r="A403" s="77">
        <v>29077</v>
      </c>
      <c r="B403" s="54" t="s">
        <v>4920</v>
      </c>
      <c r="C403" s="54" t="s">
        <v>4921</v>
      </c>
      <c r="D403" s="54" t="s">
        <v>4301</v>
      </c>
    </row>
    <row r="404" spans="1:4">
      <c r="A404" s="76">
        <v>29178</v>
      </c>
      <c r="B404" s="53" t="s">
        <v>4922</v>
      </c>
      <c r="C404" s="53" t="s">
        <v>4373</v>
      </c>
      <c r="D404" s="53" t="s">
        <v>4306</v>
      </c>
    </row>
    <row r="405" spans="1:4">
      <c r="A405" s="77">
        <v>29179</v>
      </c>
      <c r="B405" s="54" t="s">
        <v>4923</v>
      </c>
      <c r="C405" s="54" t="s">
        <v>4737</v>
      </c>
      <c r="D405" s="54" t="s">
        <v>4301</v>
      </c>
    </row>
    <row r="406" spans="1:4">
      <c r="A406" s="76">
        <v>29181</v>
      </c>
      <c r="B406" s="53" t="s">
        <v>4924</v>
      </c>
      <c r="C406" s="53" t="s">
        <v>4375</v>
      </c>
      <c r="D406" s="53" t="s">
        <v>4301</v>
      </c>
    </row>
    <row r="407" spans="1:4">
      <c r="A407" s="77">
        <v>29267</v>
      </c>
      <c r="B407" s="54" t="s">
        <v>4925</v>
      </c>
      <c r="C407" s="54" t="s">
        <v>4926</v>
      </c>
      <c r="D407" s="54" t="s">
        <v>4557</v>
      </c>
    </row>
    <row r="408" spans="1:4">
      <c r="A408" s="76">
        <v>29269</v>
      </c>
      <c r="B408" s="53" t="s">
        <v>4927</v>
      </c>
      <c r="C408" s="53" t="s">
        <v>4455</v>
      </c>
      <c r="D408" s="53" t="s">
        <v>4301</v>
      </c>
    </row>
    <row r="409" spans="1:4">
      <c r="A409" s="77">
        <v>29271</v>
      </c>
      <c r="B409" s="54" t="s">
        <v>4516</v>
      </c>
      <c r="C409" s="54" t="s">
        <v>4427</v>
      </c>
      <c r="D409" s="54" t="s">
        <v>4301</v>
      </c>
    </row>
    <row r="410" spans="1:4">
      <c r="A410" s="76">
        <v>29318</v>
      </c>
      <c r="B410" s="53" t="s">
        <v>4928</v>
      </c>
      <c r="C410" s="53" t="s">
        <v>4929</v>
      </c>
      <c r="D410" s="53" t="s">
        <v>4301</v>
      </c>
    </row>
    <row r="411" spans="1:4">
      <c r="A411" s="77">
        <v>29319</v>
      </c>
      <c r="B411" s="54" t="s">
        <v>4930</v>
      </c>
      <c r="C411" s="54" t="s">
        <v>4352</v>
      </c>
      <c r="D411" s="54" t="s">
        <v>4322</v>
      </c>
    </row>
    <row r="412" spans="1:4">
      <c r="A412" s="76">
        <v>29320</v>
      </c>
      <c r="B412" s="53" t="s">
        <v>4931</v>
      </c>
      <c r="C412" s="53" t="s">
        <v>4842</v>
      </c>
      <c r="D412" s="53" t="s">
        <v>4322</v>
      </c>
    </row>
    <row r="413" spans="1:4">
      <c r="A413" s="77">
        <v>29329</v>
      </c>
      <c r="B413" s="54" t="s">
        <v>4932</v>
      </c>
      <c r="C413" s="54" t="s">
        <v>4933</v>
      </c>
      <c r="D413" s="54" t="s">
        <v>4301</v>
      </c>
    </row>
    <row r="414" spans="1:4">
      <c r="A414" s="76">
        <v>29367</v>
      </c>
      <c r="B414" s="53" t="s">
        <v>4934</v>
      </c>
      <c r="C414" s="53" t="s">
        <v>4935</v>
      </c>
      <c r="D414" s="53" t="s">
        <v>4341</v>
      </c>
    </row>
    <row r="415" spans="1:4">
      <c r="A415" s="77">
        <v>29368</v>
      </c>
      <c r="B415" s="54" t="s">
        <v>4936</v>
      </c>
      <c r="C415" s="54" t="s">
        <v>4937</v>
      </c>
      <c r="D415" s="54" t="s">
        <v>4306</v>
      </c>
    </row>
    <row r="416" spans="1:4">
      <c r="A416" s="76">
        <v>29369</v>
      </c>
      <c r="B416" s="53" t="s">
        <v>4938</v>
      </c>
      <c r="C416" s="53" t="s">
        <v>4939</v>
      </c>
      <c r="D416" s="53" t="s">
        <v>4306</v>
      </c>
    </row>
    <row r="417" spans="1:4">
      <c r="A417" s="77">
        <v>29370</v>
      </c>
      <c r="B417" s="54" t="s">
        <v>4940</v>
      </c>
      <c r="C417" s="54" t="s">
        <v>4941</v>
      </c>
      <c r="D417" s="54" t="s">
        <v>4301</v>
      </c>
    </row>
    <row r="418" spans="1:4">
      <c r="A418" s="76">
        <v>29407</v>
      </c>
      <c r="B418" s="53" t="s">
        <v>4942</v>
      </c>
      <c r="C418" s="53" t="s">
        <v>4943</v>
      </c>
      <c r="D418" s="53" t="s">
        <v>4301</v>
      </c>
    </row>
    <row r="419" spans="1:4">
      <c r="A419" s="77">
        <v>29414</v>
      </c>
      <c r="B419" s="54" t="s">
        <v>4944</v>
      </c>
      <c r="C419" s="54" t="s">
        <v>4945</v>
      </c>
      <c r="D419" s="54" t="s">
        <v>4301</v>
      </c>
    </row>
    <row r="420" spans="1:4">
      <c r="A420" s="76">
        <v>29474</v>
      </c>
      <c r="B420" s="53" t="s">
        <v>4946</v>
      </c>
      <c r="C420" s="53" t="s">
        <v>4947</v>
      </c>
      <c r="D420" s="53" t="s">
        <v>4341</v>
      </c>
    </row>
    <row r="421" spans="1:4">
      <c r="A421" s="77">
        <v>29475</v>
      </c>
      <c r="B421" s="54" t="s">
        <v>4948</v>
      </c>
      <c r="C421" s="54" t="s">
        <v>4418</v>
      </c>
      <c r="D421" s="54" t="s">
        <v>4322</v>
      </c>
    </row>
    <row r="422" spans="1:4">
      <c r="A422" s="76">
        <v>29477</v>
      </c>
      <c r="B422" s="53" t="s">
        <v>4949</v>
      </c>
      <c r="C422" s="53" t="s">
        <v>4950</v>
      </c>
      <c r="D422" s="53" t="s">
        <v>4301</v>
      </c>
    </row>
    <row r="423" spans="1:4">
      <c r="A423" s="77">
        <v>29478</v>
      </c>
      <c r="B423" s="54" t="s">
        <v>4951</v>
      </c>
      <c r="C423" s="54" t="s">
        <v>4952</v>
      </c>
      <c r="D423" s="54" t="s">
        <v>4301</v>
      </c>
    </row>
    <row r="424" spans="1:4">
      <c r="A424" s="76">
        <v>29479</v>
      </c>
      <c r="B424" s="53" t="s">
        <v>4953</v>
      </c>
      <c r="C424" s="53" t="s">
        <v>4954</v>
      </c>
      <c r="D424" s="53" t="s">
        <v>4301</v>
      </c>
    </row>
    <row r="425" spans="1:4">
      <c r="A425" s="77">
        <v>29539</v>
      </c>
      <c r="B425" s="54" t="s">
        <v>4955</v>
      </c>
      <c r="C425" s="54" t="s">
        <v>4782</v>
      </c>
      <c r="D425" s="54" t="s">
        <v>4301</v>
      </c>
    </row>
    <row r="426" spans="1:4">
      <c r="A426" s="76">
        <v>29540</v>
      </c>
      <c r="B426" s="53" t="s">
        <v>4956</v>
      </c>
      <c r="C426" s="53" t="s">
        <v>4373</v>
      </c>
      <c r="D426" s="53" t="s">
        <v>4301</v>
      </c>
    </row>
    <row r="427" spans="1:4">
      <c r="A427" s="77">
        <v>29556</v>
      </c>
      <c r="B427" s="54" t="s">
        <v>4957</v>
      </c>
      <c r="C427" s="54" t="s">
        <v>4958</v>
      </c>
      <c r="D427" s="54" t="s">
        <v>4341</v>
      </c>
    </row>
    <row r="428" spans="1:4">
      <c r="A428" s="76">
        <v>29570</v>
      </c>
      <c r="B428" s="53" t="s">
        <v>4959</v>
      </c>
      <c r="C428" s="53" t="s">
        <v>4352</v>
      </c>
      <c r="D428" s="53" t="s">
        <v>4317</v>
      </c>
    </row>
    <row r="429" spans="1:4">
      <c r="A429" s="77">
        <v>29590</v>
      </c>
      <c r="B429" s="54" t="s">
        <v>4960</v>
      </c>
      <c r="C429" s="54" t="s">
        <v>4482</v>
      </c>
      <c r="D429" s="54" t="s">
        <v>4341</v>
      </c>
    </row>
    <row r="430" spans="1:4">
      <c r="A430" s="76">
        <v>29591</v>
      </c>
      <c r="B430" s="53" t="s">
        <v>4961</v>
      </c>
      <c r="C430" s="53" t="s">
        <v>4962</v>
      </c>
      <c r="D430" s="53" t="s">
        <v>4301</v>
      </c>
    </row>
    <row r="431" spans="1:4">
      <c r="A431" s="77">
        <v>29605</v>
      </c>
      <c r="B431" s="54" t="s">
        <v>4963</v>
      </c>
      <c r="C431" s="54" t="s">
        <v>4447</v>
      </c>
      <c r="D431" s="54" t="s">
        <v>4341</v>
      </c>
    </row>
    <row r="432" spans="1:4">
      <c r="A432" s="76">
        <v>29646</v>
      </c>
      <c r="B432" s="53" t="s">
        <v>4964</v>
      </c>
      <c r="C432" s="53" t="s">
        <v>4965</v>
      </c>
      <c r="D432" s="53" t="s">
        <v>4301</v>
      </c>
    </row>
    <row r="433" spans="1:4">
      <c r="A433" s="77">
        <v>29663</v>
      </c>
      <c r="B433" s="54" t="s">
        <v>4966</v>
      </c>
      <c r="C433" s="54" t="s">
        <v>4967</v>
      </c>
      <c r="D433" s="54" t="s">
        <v>4306</v>
      </c>
    </row>
    <row r="434" spans="1:4">
      <c r="A434" s="76">
        <v>29674</v>
      </c>
      <c r="B434" s="53" t="s">
        <v>4968</v>
      </c>
      <c r="C434" s="53" t="s">
        <v>4969</v>
      </c>
      <c r="D434" s="53" t="s">
        <v>4306</v>
      </c>
    </row>
    <row r="435" spans="1:4">
      <c r="A435" s="77">
        <v>29746</v>
      </c>
      <c r="B435" s="54" t="s">
        <v>4970</v>
      </c>
      <c r="C435" s="54" t="s">
        <v>4971</v>
      </c>
      <c r="D435" s="54" t="s">
        <v>4301</v>
      </c>
    </row>
    <row r="436" spans="1:4">
      <c r="A436" s="76">
        <v>29778</v>
      </c>
      <c r="B436" s="53" t="s">
        <v>4972</v>
      </c>
      <c r="C436" s="53" t="s">
        <v>4973</v>
      </c>
      <c r="D436" s="53" t="s">
        <v>4301</v>
      </c>
    </row>
    <row r="437" spans="1:4">
      <c r="A437" s="77">
        <v>29785</v>
      </c>
      <c r="B437" s="54" t="s">
        <v>4974</v>
      </c>
      <c r="C437" s="54" t="s">
        <v>4360</v>
      </c>
      <c r="D437" s="54" t="s">
        <v>4341</v>
      </c>
    </row>
    <row r="438" spans="1:4">
      <c r="A438" s="76">
        <v>29818</v>
      </c>
      <c r="B438" s="53" t="s">
        <v>4975</v>
      </c>
      <c r="C438" s="53" t="s">
        <v>4519</v>
      </c>
      <c r="D438" s="53" t="s">
        <v>4301</v>
      </c>
    </row>
    <row r="439" spans="1:4">
      <c r="A439" s="77">
        <v>29819</v>
      </c>
      <c r="B439" s="54" t="s">
        <v>4976</v>
      </c>
      <c r="C439" s="54" t="s">
        <v>4433</v>
      </c>
      <c r="D439" s="54" t="s">
        <v>105</v>
      </c>
    </row>
    <row r="440" spans="1:4">
      <c r="A440" s="76">
        <v>29820</v>
      </c>
      <c r="B440" s="53" t="s">
        <v>4977</v>
      </c>
      <c r="C440" s="53" t="s">
        <v>4421</v>
      </c>
      <c r="D440" s="53" t="s">
        <v>4341</v>
      </c>
    </row>
    <row r="441" spans="1:4">
      <c r="A441" s="77">
        <v>29821</v>
      </c>
      <c r="B441" s="54" t="s">
        <v>4978</v>
      </c>
      <c r="C441" s="54" t="s">
        <v>4979</v>
      </c>
      <c r="D441" s="54" t="s">
        <v>4301</v>
      </c>
    </row>
    <row r="442" spans="1:4">
      <c r="A442" s="76">
        <v>29907</v>
      </c>
      <c r="B442" s="53" t="s">
        <v>4980</v>
      </c>
      <c r="C442" s="53" t="s">
        <v>4487</v>
      </c>
      <c r="D442" s="53" t="s">
        <v>4317</v>
      </c>
    </row>
    <row r="443" spans="1:4">
      <c r="A443" s="77">
        <v>29908</v>
      </c>
      <c r="B443" s="54" t="s">
        <v>4981</v>
      </c>
      <c r="C443" s="54" t="s">
        <v>4982</v>
      </c>
      <c r="D443" s="54" t="s">
        <v>4306</v>
      </c>
    </row>
    <row r="444" spans="1:4">
      <c r="A444" s="76">
        <v>29909</v>
      </c>
      <c r="B444" s="53" t="s">
        <v>4983</v>
      </c>
      <c r="C444" s="53" t="s">
        <v>4984</v>
      </c>
      <c r="D444" s="53" t="s">
        <v>4301</v>
      </c>
    </row>
    <row r="445" spans="1:4">
      <c r="A445" s="77">
        <v>29929</v>
      </c>
      <c r="B445" s="54" t="s">
        <v>4985</v>
      </c>
      <c r="C445" s="54" t="s">
        <v>4986</v>
      </c>
      <c r="D445" s="54" t="s">
        <v>4341</v>
      </c>
    </row>
    <row r="446" spans="1:4">
      <c r="A446" s="76">
        <v>29954</v>
      </c>
      <c r="B446" s="53" t="s">
        <v>4987</v>
      </c>
      <c r="C446" s="53" t="s">
        <v>4702</v>
      </c>
      <c r="D446" s="53" t="s">
        <v>4301</v>
      </c>
    </row>
    <row r="447" spans="1:4">
      <c r="A447" s="77">
        <v>30013</v>
      </c>
      <c r="B447" s="54" t="s">
        <v>4988</v>
      </c>
      <c r="C447" s="54" t="s">
        <v>4497</v>
      </c>
      <c r="D447" s="54" t="s">
        <v>4341</v>
      </c>
    </row>
    <row r="448" spans="1:4">
      <c r="A448" s="76">
        <v>30118</v>
      </c>
      <c r="B448" s="53" t="s">
        <v>4989</v>
      </c>
      <c r="C448" s="53" t="s">
        <v>4990</v>
      </c>
      <c r="D448" s="53" t="s">
        <v>4322</v>
      </c>
    </row>
    <row r="449" spans="1:4">
      <c r="A449" s="77">
        <v>30119</v>
      </c>
      <c r="B449" s="54" t="s">
        <v>4991</v>
      </c>
      <c r="C449" s="54" t="s">
        <v>4354</v>
      </c>
      <c r="D449" s="54" t="s">
        <v>4301</v>
      </c>
    </row>
    <row r="450" spans="1:4">
      <c r="A450" s="76">
        <v>30120</v>
      </c>
      <c r="B450" s="53" t="s">
        <v>4597</v>
      </c>
      <c r="C450" s="53" t="s">
        <v>4992</v>
      </c>
      <c r="D450" s="53" t="s">
        <v>4306</v>
      </c>
    </row>
    <row r="451" spans="1:4">
      <c r="A451" s="77">
        <v>30121</v>
      </c>
      <c r="B451" s="54" t="s">
        <v>4993</v>
      </c>
      <c r="C451" s="54" t="s">
        <v>4994</v>
      </c>
      <c r="D451" s="54" t="s">
        <v>4301</v>
      </c>
    </row>
    <row r="452" spans="1:4">
      <c r="A452" s="76">
        <v>30151</v>
      </c>
      <c r="B452" s="53" t="s">
        <v>4995</v>
      </c>
      <c r="C452" s="53" t="s">
        <v>4996</v>
      </c>
      <c r="D452" s="53" t="s">
        <v>4306</v>
      </c>
    </row>
    <row r="453" spans="1:4">
      <c r="A453" s="77">
        <v>30171</v>
      </c>
      <c r="B453" s="54" t="s">
        <v>4997</v>
      </c>
      <c r="C453" s="54" t="s">
        <v>4509</v>
      </c>
      <c r="D453" s="54" t="s">
        <v>4306</v>
      </c>
    </row>
    <row r="454" spans="1:4">
      <c r="A454" s="76">
        <v>30181</v>
      </c>
      <c r="B454" s="53" t="s">
        <v>4998</v>
      </c>
      <c r="C454" s="53" t="s">
        <v>4999</v>
      </c>
      <c r="D454" s="53" t="s">
        <v>4306</v>
      </c>
    </row>
    <row r="455" spans="1:4">
      <c r="A455" s="77">
        <v>30182</v>
      </c>
      <c r="B455" s="54" t="s">
        <v>5000</v>
      </c>
      <c r="C455" s="54" t="s">
        <v>4495</v>
      </c>
      <c r="D455" s="54" t="s">
        <v>4301</v>
      </c>
    </row>
    <row r="456" spans="1:4">
      <c r="A456" s="76">
        <v>30185</v>
      </c>
      <c r="B456" s="53" t="s">
        <v>5001</v>
      </c>
      <c r="C456" s="53" t="s">
        <v>5002</v>
      </c>
      <c r="D456" s="53" t="s">
        <v>4341</v>
      </c>
    </row>
    <row r="457" spans="1:4">
      <c r="A457" s="77">
        <v>30213</v>
      </c>
      <c r="B457" s="54" t="s">
        <v>5003</v>
      </c>
      <c r="C457" s="54" t="s">
        <v>4526</v>
      </c>
      <c r="D457" s="54" t="s">
        <v>4322</v>
      </c>
    </row>
    <row r="458" spans="1:4">
      <c r="A458" s="76">
        <v>30245</v>
      </c>
      <c r="B458" s="53" t="s">
        <v>5004</v>
      </c>
      <c r="C458" s="53" t="s">
        <v>4427</v>
      </c>
      <c r="D458" s="53" t="s">
        <v>4306</v>
      </c>
    </row>
    <row r="459" spans="1:4">
      <c r="A459" s="77">
        <v>30246</v>
      </c>
      <c r="B459" s="54" t="s">
        <v>5005</v>
      </c>
      <c r="C459" s="54" t="s">
        <v>4429</v>
      </c>
      <c r="D459" s="54" t="s">
        <v>4301</v>
      </c>
    </row>
    <row r="460" spans="1:4">
      <c r="A460" s="76">
        <v>30259</v>
      </c>
      <c r="B460" s="53" t="s">
        <v>5006</v>
      </c>
      <c r="C460" s="53" t="s">
        <v>5007</v>
      </c>
      <c r="D460" s="53" t="s">
        <v>4306</v>
      </c>
    </row>
    <row r="461" spans="1:4">
      <c r="A461" s="77">
        <v>30270</v>
      </c>
      <c r="B461" s="54" t="s">
        <v>5008</v>
      </c>
      <c r="C461" s="54" t="s">
        <v>5009</v>
      </c>
      <c r="D461" s="54" t="s">
        <v>4341</v>
      </c>
    </row>
    <row r="462" spans="1:4">
      <c r="A462" s="76">
        <v>30271</v>
      </c>
      <c r="B462" s="53" t="s">
        <v>4442</v>
      </c>
      <c r="C462" s="53" t="s">
        <v>4321</v>
      </c>
      <c r="D462" s="53" t="s">
        <v>4301</v>
      </c>
    </row>
    <row r="463" spans="1:4">
      <c r="A463" s="77">
        <v>30272</v>
      </c>
      <c r="B463" s="54" t="s">
        <v>5010</v>
      </c>
      <c r="C463" s="54" t="s">
        <v>5011</v>
      </c>
      <c r="D463" s="54" t="s">
        <v>4306</v>
      </c>
    </row>
    <row r="464" spans="1:4">
      <c r="A464" s="76">
        <v>30285</v>
      </c>
      <c r="B464" s="53" t="s">
        <v>5012</v>
      </c>
      <c r="C464" s="53" t="s">
        <v>5013</v>
      </c>
      <c r="D464" s="53" t="s">
        <v>4301</v>
      </c>
    </row>
    <row r="465" spans="1:4">
      <c r="A465" s="77">
        <v>30292</v>
      </c>
      <c r="B465" s="54" t="s">
        <v>5014</v>
      </c>
      <c r="C465" s="54" t="s">
        <v>4842</v>
      </c>
      <c r="D465" s="54" t="s">
        <v>4301</v>
      </c>
    </row>
    <row r="466" spans="1:4">
      <c r="A466" s="76">
        <v>30321</v>
      </c>
      <c r="B466" s="53" t="s">
        <v>5015</v>
      </c>
      <c r="C466" s="53" t="s">
        <v>5016</v>
      </c>
      <c r="D466" s="53" t="s">
        <v>4301</v>
      </c>
    </row>
    <row r="467" spans="1:4">
      <c r="A467" s="77">
        <v>30322</v>
      </c>
      <c r="B467" s="54" t="s">
        <v>4335</v>
      </c>
      <c r="C467" s="54" t="s">
        <v>4310</v>
      </c>
      <c r="D467" s="54" t="s">
        <v>4341</v>
      </c>
    </row>
    <row r="468" spans="1:4">
      <c r="A468" s="76">
        <v>30323</v>
      </c>
      <c r="B468" s="53" t="s">
        <v>5017</v>
      </c>
      <c r="C468" s="53" t="s">
        <v>5018</v>
      </c>
      <c r="D468" s="53" t="s">
        <v>4301</v>
      </c>
    </row>
    <row r="469" spans="1:4">
      <c r="A469" s="77">
        <v>30371</v>
      </c>
      <c r="B469" s="54" t="s">
        <v>5019</v>
      </c>
      <c r="C469" s="54" t="s">
        <v>4818</v>
      </c>
      <c r="D469" s="54" t="s">
        <v>4306</v>
      </c>
    </row>
    <row r="470" spans="1:4">
      <c r="A470" s="76">
        <v>30389</v>
      </c>
      <c r="B470" s="53" t="s">
        <v>5020</v>
      </c>
      <c r="C470" s="53" t="s">
        <v>5021</v>
      </c>
      <c r="D470" s="53" t="s">
        <v>4301</v>
      </c>
    </row>
    <row r="471" spans="1:4">
      <c r="A471" s="77">
        <v>30419</v>
      </c>
      <c r="B471" s="54" t="s">
        <v>4481</v>
      </c>
      <c r="C471" s="54" t="s">
        <v>5022</v>
      </c>
      <c r="D471" s="54" t="s">
        <v>4341</v>
      </c>
    </row>
    <row r="472" spans="1:4">
      <c r="A472" s="76">
        <v>30476</v>
      </c>
      <c r="B472" s="53" t="s">
        <v>5023</v>
      </c>
      <c r="C472" s="53" t="s">
        <v>4497</v>
      </c>
      <c r="D472" s="53" t="s">
        <v>4341</v>
      </c>
    </row>
    <row r="473" spans="1:4">
      <c r="A473" s="77">
        <v>30477</v>
      </c>
      <c r="B473" s="54" t="s">
        <v>5024</v>
      </c>
      <c r="C473" s="54" t="s">
        <v>5025</v>
      </c>
      <c r="D473" s="54" t="s">
        <v>4301</v>
      </c>
    </row>
    <row r="474" spans="1:4">
      <c r="A474" s="76">
        <v>30478</v>
      </c>
      <c r="B474" s="53" t="s">
        <v>5026</v>
      </c>
      <c r="C474" s="53" t="s">
        <v>5027</v>
      </c>
      <c r="D474" s="53" t="s">
        <v>4301</v>
      </c>
    </row>
    <row r="475" spans="1:4">
      <c r="A475" s="77">
        <v>30588</v>
      </c>
      <c r="B475" s="54" t="s">
        <v>5028</v>
      </c>
      <c r="C475" s="54" t="s">
        <v>5029</v>
      </c>
      <c r="D475" s="54" t="s">
        <v>4341</v>
      </c>
    </row>
    <row r="476" spans="1:4">
      <c r="A476" s="76">
        <v>30623</v>
      </c>
      <c r="B476" s="53" t="s">
        <v>4904</v>
      </c>
      <c r="C476" s="53" t="s">
        <v>4700</v>
      </c>
      <c r="D476" s="53" t="s">
        <v>4301</v>
      </c>
    </row>
    <row r="477" spans="1:4">
      <c r="A477" s="77">
        <v>30632</v>
      </c>
      <c r="B477" s="54" t="s">
        <v>5030</v>
      </c>
      <c r="C477" s="54" t="s">
        <v>5031</v>
      </c>
      <c r="D477" s="54" t="s">
        <v>4301</v>
      </c>
    </row>
    <row r="478" spans="1:4">
      <c r="A478" s="76">
        <v>30633</v>
      </c>
      <c r="B478" s="53" t="s">
        <v>4888</v>
      </c>
      <c r="C478" s="53" t="s">
        <v>5032</v>
      </c>
      <c r="D478" s="53" t="s">
        <v>4341</v>
      </c>
    </row>
    <row r="479" spans="1:4">
      <c r="A479" s="77">
        <v>30671</v>
      </c>
      <c r="B479" s="54" t="s">
        <v>5033</v>
      </c>
      <c r="C479" s="54" t="s">
        <v>4926</v>
      </c>
      <c r="D479" s="54" t="s">
        <v>4341</v>
      </c>
    </row>
    <row r="480" spans="1:4">
      <c r="A480" s="76">
        <v>30672</v>
      </c>
      <c r="B480" s="53" t="s">
        <v>5034</v>
      </c>
      <c r="C480" s="53" t="s">
        <v>5035</v>
      </c>
      <c r="D480" s="53" t="s">
        <v>4341</v>
      </c>
    </row>
    <row r="481" spans="1:4">
      <c r="A481" s="77">
        <v>30701</v>
      </c>
      <c r="B481" s="54" t="s">
        <v>5036</v>
      </c>
      <c r="C481" s="54" t="s">
        <v>4356</v>
      </c>
      <c r="D481" s="54" t="s">
        <v>4341</v>
      </c>
    </row>
    <row r="482" spans="1:4">
      <c r="A482" s="76">
        <v>30702</v>
      </c>
      <c r="B482" s="53" t="s">
        <v>5037</v>
      </c>
      <c r="C482" s="53" t="s">
        <v>5038</v>
      </c>
      <c r="D482" s="53" t="s">
        <v>4341</v>
      </c>
    </row>
    <row r="483" spans="1:4">
      <c r="A483" s="77">
        <v>30749</v>
      </c>
      <c r="B483" s="54" t="s">
        <v>5039</v>
      </c>
      <c r="C483" s="54" t="s">
        <v>5040</v>
      </c>
      <c r="D483" s="54" t="s">
        <v>4301</v>
      </c>
    </row>
    <row r="484" spans="1:4">
      <c r="A484" s="76">
        <v>30852</v>
      </c>
      <c r="B484" s="53" t="s">
        <v>5041</v>
      </c>
      <c r="C484" s="53" t="s">
        <v>5042</v>
      </c>
      <c r="D484" s="53" t="s">
        <v>4306</v>
      </c>
    </row>
    <row r="485" spans="1:4">
      <c r="A485" s="77">
        <v>30853</v>
      </c>
      <c r="B485" s="54" t="s">
        <v>4959</v>
      </c>
      <c r="C485" s="54" t="s">
        <v>4519</v>
      </c>
      <c r="D485" s="54" t="s">
        <v>4306</v>
      </c>
    </row>
    <row r="486" spans="1:4">
      <c r="A486" s="76">
        <v>30865</v>
      </c>
      <c r="B486" s="53" t="s">
        <v>4851</v>
      </c>
      <c r="C486" s="53" t="s">
        <v>4737</v>
      </c>
      <c r="D486" s="53" t="s">
        <v>4341</v>
      </c>
    </row>
    <row r="487" spans="1:4">
      <c r="A487" s="77">
        <v>30901</v>
      </c>
      <c r="B487" s="54" t="s">
        <v>5043</v>
      </c>
      <c r="C487" s="54" t="s">
        <v>4676</v>
      </c>
      <c r="D487" s="54" t="s">
        <v>4301</v>
      </c>
    </row>
    <row r="488" spans="1:4">
      <c r="A488" s="76">
        <v>30903</v>
      </c>
      <c r="B488" s="53" t="s">
        <v>4664</v>
      </c>
      <c r="C488" s="53" t="s">
        <v>4358</v>
      </c>
      <c r="D488" s="53" t="s">
        <v>4306</v>
      </c>
    </row>
    <row r="489" spans="1:4">
      <c r="A489" s="77">
        <v>30949</v>
      </c>
      <c r="B489" s="54" t="s">
        <v>5044</v>
      </c>
      <c r="C489" s="54" t="s">
        <v>5045</v>
      </c>
      <c r="D489" s="54" t="s">
        <v>4306</v>
      </c>
    </row>
    <row r="490" spans="1:4">
      <c r="A490" s="76">
        <v>30964</v>
      </c>
      <c r="B490" s="53" t="s">
        <v>5046</v>
      </c>
      <c r="C490" s="53" t="s">
        <v>4437</v>
      </c>
      <c r="D490" s="53" t="s">
        <v>4317</v>
      </c>
    </row>
    <row r="491" spans="1:4">
      <c r="A491" s="77">
        <v>30966</v>
      </c>
      <c r="B491" s="54" t="s">
        <v>5047</v>
      </c>
      <c r="C491" s="54" t="s">
        <v>4473</v>
      </c>
      <c r="D491" s="54" t="s">
        <v>4341</v>
      </c>
    </row>
    <row r="492" spans="1:4">
      <c r="A492" s="76">
        <v>30967</v>
      </c>
      <c r="B492" s="53" t="s">
        <v>5048</v>
      </c>
      <c r="C492" s="53" t="s">
        <v>4894</v>
      </c>
      <c r="D492" s="53" t="s">
        <v>4301</v>
      </c>
    </row>
    <row r="493" spans="1:4">
      <c r="A493" s="77">
        <v>30988</v>
      </c>
      <c r="B493" s="54" t="s">
        <v>5049</v>
      </c>
      <c r="C493" s="54" t="s">
        <v>5050</v>
      </c>
      <c r="D493" s="54" t="s">
        <v>4301</v>
      </c>
    </row>
    <row r="494" spans="1:4">
      <c r="A494" s="76">
        <v>30999</v>
      </c>
      <c r="B494" s="53" t="s">
        <v>5051</v>
      </c>
      <c r="C494" s="53" t="s">
        <v>5052</v>
      </c>
      <c r="D494" s="53" t="s">
        <v>4301</v>
      </c>
    </row>
    <row r="495" spans="1:4">
      <c r="A495" s="77">
        <v>31000</v>
      </c>
      <c r="B495" s="54" t="s">
        <v>5053</v>
      </c>
      <c r="C495" s="54" t="s">
        <v>4343</v>
      </c>
      <c r="D495" s="54" t="s">
        <v>4341</v>
      </c>
    </row>
    <row r="496" spans="1:4">
      <c r="A496" s="76">
        <v>31011</v>
      </c>
      <c r="B496" s="53" t="s">
        <v>5054</v>
      </c>
      <c r="C496" s="53" t="s">
        <v>4482</v>
      </c>
      <c r="D496" s="53" t="s">
        <v>4341</v>
      </c>
    </row>
    <row r="497" spans="1:4">
      <c r="A497" s="77">
        <v>31052</v>
      </c>
      <c r="B497" s="54" t="s">
        <v>5055</v>
      </c>
      <c r="C497" s="54" t="s">
        <v>4352</v>
      </c>
      <c r="D497" s="54" t="s">
        <v>4306</v>
      </c>
    </row>
    <row r="498" spans="1:4">
      <c r="A498" s="76">
        <v>31092</v>
      </c>
      <c r="B498" s="53" t="s">
        <v>5056</v>
      </c>
      <c r="C498" s="53" t="s">
        <v>4666</v>
      </c>
      <c r="D498" s="53" t="s">
        <v>4301</v>
      </c>
    </row>
    <row r="499" spans="1:4">
      <c r="A499" s="77">
        <v>31102</v>
      </c>
      <c r="B499" s="54" t="s">
        <v>5057</v>
      </c>
      <c r="C499" s="54" t="s">
        <v>4479</v>
      </c>
      <c r="D499" s="54" t="s">
        <v>4322</v>
      </c>
    </row>
    <row r="500" spans="1:4">
      <c r="A500" s="76">
        <v>31111</v>
      </c>
      <c r="B500" s="53" t="s">
        <v>5058</v>
      </c>
      <c r="C500" s="53" t="s">
        <v>5059</v>
      </c>
      <c r="D500" s="53" t="s">
        <v>4301</v>
      </c>
    </row>
    <row r="501" spans="1:4">
      <c r="A501" s="77">
        <v>31118</v>
      </c>
      <c r="B501" s="54" t="s">
        <v>5060</v>
      </c>
      <c r="C501" s="54" t="s">
        <v>5061</v>
      </c>
      <c r="D501" s="54" t="s">
        <v>4301</v>
      </c>
    </row>
    <row r="502" spans="1:4">
      <c r="A502" s="76">
        <v>31119</v>
      </c>
      <c r="B502" s="53" t="s">
        <v>5062</v>
      </c>
      <c r="C502" s="53" t="s">
        <v>5063</v>
      </c>
      <c r="D502" s="53" t="s">
        <v>4306</v>
      </c>
    </row>
    <row r="503" spans="1:4">
      <c r="A503" s="77">
        <v>31150</v>
      </c>
      <c r="B503" s="54" t="s">
        <v>5064</v>
      </c>
      <c r="C503" s="54" t="s">
        <v>5065</v>
      </c>
      <c r="D503" s="54" t="s">
        <v>4301</v>
      </c>
    </row>
    <row r="504" spans="1:4">
      <c r="A504" s="76">
        <v>31154</v>
      </c>
      <c r="B504" s="53" t="s">
        <v>5066</v>
      </c>
      <c r="C504" s="53" t="s">
        <v>5067</v>
      </c>
      <c r="D504" s="53" t="s">
        <v>4301</v>
      </c>
    </row>
    <row r="505" spans="1:4">
      <c r="A505" s="77">
        <v>31165</v>
      </c>
      <c r="B505" s="54" t="s">
        <v>5068</v>
      </c>
      <c r="C505" s="54" t="s">
        <v>5069</v>
      </c>
      <c r="D505" s="54" t="s">
        <v>4301</v>
      </c>
    </row>
    <row r="506" spans="1:4">
      <c r="A506" s="76">
        <v>31208</v>
      </c>
      <c r="B506" s="53" t="s">
        <v>5070</v>
      </c>
      <c r="C506" s="53" t="s">
        <v>5071</v>
      </c>
      <c r="D506" s="53" t="s">
        <v>4306</v>
      </c>
    </row>
    <row r="507" spans="1:4">
      <c r="A507" s="77">
        <v>31229</v>
      </c>
      <c r="B507" s="54" t="s">
        <v>5072</v>
      </c>
      <c r="C507" s="54" t="s">
        <v>5073</v>
      </c>
      <c r="D507" s="54" t="s">
        <v>4306</v>
      </c>
    </row>
    <row r="508" spans="1:4">
      <c r="A508" s="76">
        <v>31231</v>
      </c>
      <c r="B508" s="53" t="s">
        <v>5074</v>
      </c>
      <c r="C508" s="53" t="s">
        <v>5075</v>
      </c>
      <c r="D508" s="53" t="s">
        <v>4301</v>
      </c>
    </row>
    <row r="509" spans="1:4">
      <c r="A509" s="77">
        <v>31232</v>
      </c>
      <c r="B509" s="54" t="s">
        <v>5076</v>
      </c>
      <c r="C509" s="54" t="s">
        <v>5077</v>
      </c>
      <c r="D509" s="54" t="s">
        <v>4301</v>
      </c>
    </row>
    <row r="510" spans="1:4">
      <c r="A510" s="76">
        <v>31235</v>
      </c>
      <c r="B510" s="53" t="s">
        <v>4428</v>
      </c>
      <c r="C510" s="53" t="s">
        <v>5078</v>
      </c>
      <c r="D510" s="53" t="s">
        <v>4306</v>
      </c>
    </row>
    <row r="511" spans="1:4">
      <c r="A511" s="77">
        <v>31256</v>
      </c>
      <c r="B511" s="54" t="s">
        <v>4313</v>
      </c>
      <c r="C511" s="54" t="s">
        <v>5079</v>
      </c>
      <c r="D511" s="54" t="s">
        <v>4306</v>
      </c>
    </row>
    <row r="512" spans="1:4">
      <c r="A512" s="76">
        <v>31278</v>
      </c>
      <c r="B512" s="53" t="s">
        <v>5080</v>
      </c>
      <c r="C512" s="53" t="s">
        <v>5081</v>
      </c>
      <c r="D512" s="53" t="s">
        <v>4322</v>
      </c>
    </row>
    <row r="513" spans="1:4">
      <c r="A513" s="77">
        <v>31295</v>
      </c>
      <c r="B513" s="54" t="s">
        <v>4476</v>
      </c>
      <c r="C513" s="54" t="s">
        <v>5082</v>
      </c>
      <c r="D513" s="54" t="s">
        <v>4341</v>
      </c>
    </row>
    <row r="514" spans="1:4">
      <c r="A514" s="76">
        <v>31357</v>
      </c>
      <c r="B514" s="53" t="s">
        <v>5083</v>
      </c>
      <c r="C514" s="53" t="s">
        <v>4354</v>
      </c>
      <c r="D514" s="53" t="s">
        <v>4306</v>
      </c>
    </row>
    <row r="515" spans="1:4">
      <c r="A515" s="77">
        <v>31359</v>
      </c>
      <c r="B515" s="54" t="s">
        <v>5084</v>
      </c>
      <c r="C515" s="54" t="s">
        <v>4694</v>
      </c>
      <c r="D515" s="54" t="s">
        <v>4341</v>
      </c>
    </row>
    <row r="516" spans="1:4">
      <c r="A516" s="76">
        <v>31360</v>
      </c>
      <c r="B516" s="53" t="s">
        <v>4750</v>
      </c>
      <c r="C516" s="53" t="s">
        <v>4894</v>
      </c>
      <c r="D516" s="53" t="s">
        <v>4301</v>
      </c>
    </row>
    <row r="517" spans="1:4">
      <c r="A517" s="77">
        <v>31361</v>
      </c>
      <c r="B517" s="54" t="s">
        <v>5085</v>
      </c>
      <c r="C517" s="54" t="s">
        <v>4343</v>
      </c>
      <c r="D517" s="54" t="s">
        <v>4301</v>
      </c>
    </row>
    <row r="518" spans="1:4">
      <c r="A518" s="76">
        <v>31404</v>
      </c>
      <c r="B518" s="53" t="s">
        <v>5086</v>
      </c>
      <c r="C518" s="53" t="s">
        <v>4992</v>
      </c>
      <c r="D518" s="53" t="s">
        <v>4301</v>
      </c>
    </row>
    <row r="519" spans="1:4">
      <c r="A519" s="77">
        <v>31405</v>
      </c>
      <c r="B519" s="54" t="s">
        <v>4428</v>
      </c>
      <c r="C519" s="54" t="s">
        <v>5087</v>
      </c>
      <c r="D519" s="54" t="s">
        <v>4306</v>
      </c>
    </row>
    <row r="520" spans="1:4">
      <c r="A520" s="76">
        <v>31408</v>
      </c>
      <c r="B520" s="53" t="s">
        <v>5088</v>
      </c>
      <c r="C520" s="53" t="s">
        <v>5089</v>
      </c>
      <c r="D520" s="53" t="s">
        <v>4341</v>
      </c>
    </row>
    <row r="521" spans="1:4">
      <c r="A521" s="77">
        <v>31422</v>
      </c>
      <c r="B521" s="54" t="s">
        <v>5090</v>
      </c>
      <c r="C521" s="54" t="s">
        <v>5091</v>
      </c>
      <c r="D521" s="54" t="s">
        <v>4322</v>
      </c>
    </row>
    <row r="522" spans="1:4">
      <c r="A522" s="76">
        <v>31424</v>
      </c>
      <c r="B522" s="53" t="s">
        <v>5092</v>
      </c>
      <c r="C522" s="53" t="s">
        <v>5093</v>
      </c>
      <c r="D522" s="53" t="s">
        <v>4301</v>
      </c>
    </row>
    <row r="523" spans="1:4">
      <c r="A523" s="77">
        <v>31425</v>
      </c>
      <c r="B523" s="54" t="s">
        <v>5094</v>
      </c>
      <c r="C523" s="54" t="s">
        <v>5095</v>
      </c>
      <c r="D523" s="54" t="s">
        <v>4322</v>
      </c>
    </row>
    <row r="524" spans="1:4">
      <c r="A524" s="76">
        <v>31433</v>
      </c>
      <c r="B524" s="53" t="s">
        <v>5096</v>
      </c>
      <c r="C524" s="53" t="s">
        <v>5097</v>
      </c>
      <c r="D524" s="53" t="s">
        <v>4341</v>
      </c>
    </row>
    <row r="525" spans="1:4">
      <c r="A525" s="77">
        <v>31483</v>
      </c>
      <c r="B525" s="54" t="s">
        <v>4442</v>
      </c>
      <c r="C525" s="54" t="s">
        <v>5098</v>
      </c>
      <c r="D525" s="54" t="s">
        <v>4322</v>
      </c>
    </row>
    <row r="526" spans="1:4">
      <c r="A526" s="76">
        <v>31488</v>
      </c>
      <c r="B526" s="53" t="s">
        <v>5099</v>
      </c>
      <c r="C526" s="53" t="s">
        <v>4356</v>
      </c>
      <c r="D526" s="53" t="s">
        <v>4306</v>
      </c>
    </row>
    <row r="527" spans="1:4">
      <c r="A527" s="77">
        <v>31489</v>
      </c>
      <c r="B527" s="54" t="s">
        <v>5100</v>
      </c>
      <c r="C527" s="54" t="s">
        <v>5101</v>
      </c>
      <c r="D527" s="54" t="s">
        <v>4301</v>
      </c>
    </row>
    <row r="528" spans="1:4">
      <c r="A528" s="76">
        <v>31509</v>
      </c>
      <c r="B528" s="53" t="s">
        <v>5102</v>
      </c>
      <c r="C528" s="53" t="s">
        <v>5103</v>
      </c>
      <c r="D528" s="53" t="s">
        <v>4322</v>
      </c>
    </row>
    <row r="529" spans="1:4">
      <c r="A529" s="77">
        <v>31510</v>
      </c>
      <c r="B529" s="54" t="s">
        <v>5104</v>
      </c>
      <c r="C529" s="54" t="s">
        <v>4821</v>
      </c>
      <c r="D529" s="54" t="s">
        <v>4306</v>
      </c>
    </row>
    <row r="530" spans="1:4">
      <c r="A530" s="76">
        <v>31513</v>
      </c>
      <c r="B530" s="53" t="s">
        <v>5105</v>
      </c>
      <c r="C530" s="53" t="s">
        <v>5093</v>
      </c>
      <c r="D530" s="53" t="s">
        <v>4341</v>
      </c>
    </row>
    <row r="531" spans="1:4">
      <c r="A531" s="77">
        <v>31542</v>
      </c>
      <c r="B531" s="54" t="s">
        <v>5106</v>
      </c>
      <c r="C531" s="54" t="s">
        <v>4416</v>
      </c>
      <c r="D531" s="54" t="s">
        <v>4301</v>
      </c>
    </row>
    <row r="532" spans="1:4">
      <c r="A532" s="76">
        <v>31547</v>
      </c>
      <c r="B532" s="53" t="s">
        <v>4730</v>
      </c>
      <c r="C532" s="53" t="s">
        <v>4310</v>
      </c>
      <c r="D532" s="53" t="s">
        <v>4341</v>
      </c>
    </row>
    <row r="533" spans="1:4">
      <c r="A533" s="77">
        <v>31550</v>
      </c>
      <c r="B533" s="54" t="s">
        <v>5107</v>
      </c>
      <c r="C533" s="54" t="s">
        <v>5108</v>
      </c>
      <c r="D533" s="54" t="s">
        <v>4301</v>
      </c>
    </row>
    <row r="534" spans="1:4">
      <c r="A534" s="76">
        <v>31600</v>
      </c>
      <c r="B534" s="53" t="s">
        <v>5109</v>
      </c>
      <c r="C534" s="53" t="s">
        <v>4354</v>
      </c>
      <c r="D534" s="53" t="s">
        <v>4301</v>
      </c>
    </row>
    <row r="535" spans="1:4">
      <c r="A535" s="77">
        <v>31601</v>
      </c>
      <c r="B535" s="54" t="s">
        <v>4754</v>
      </c>
      <c r="C535" s="54" t="s">
        <v>5110</v>
      </c>
      <c r="D535" s="54" t="s">
        <v>4301</v>
      </c>
    </row>
    <row r="536" spans="1:4">
      <c r="A536" s="76">
        <v>31605</v>
      </c>
      <c r="B536" s="53" t="s">
        <v>5111</v>
      </c>
      <c r="C536" s="53" t="s">
        <v>4654</v>
      </c>
      <c r="D536" s="53" t="s">
        <v>4306</v>
      </c>
    </row>
    <row r="537" spans="1:4">
      <c r="A537" s="77">
        <v>31634</v>
      </c>
      <c r="B537" s="54" t="s">
        <v>5112</v>
      </c>
      <c r="C537" s="54" t="s">
        <v>5113</v>
      </c>
      <c r="D537" s="54" t="s">
        <v>4301</v>
      </c>
    </row>
    <row r="538" spans="1:4">
      <c r="A538" s="76">
        <v>31635</v>
      </c>
      <c r="B538" s="53" t="s">
        <v>5114</v>
      </c>
      <c r="C538" s="53" t="s">
        <v>5115</v>
      </c>
      <c r="D538" s="53" t="s">
        <v>4301</v>
      </c>
    </row>
    <row r="539" spans="1:4">
      <c r="A539" s="77">
        <v>31636</v>
      </c>
      <c r="B539" s="54" t="s">
        <v>5116</v>
      </c>
      <c r="C539" s="54" t="s">
        <v>5117</v>
      </c>
      <c r="D539" s="54" t="s">
        <v>4341</v>
      </c>
    </row>
    <row r="540" spans="1:4">
      <c r="A540" s="76">
        <v>31659</v>
      </c>
      <c r="B540" s="53" t="s">
        <v>5118</v>
      </c>
      <c r="C540" s="53" t="s">
        <v>4358</v>
      </c>
      <c r="D540" s="53" t="s">
        <v>4301</v>
      </c>
    </row>
    <row r="541" spans="1:4">
      <c r="A541" s="77">
        <v>31668</v>
      </c>
      <c r="B541" s="54" t="s">
        <v>5119</v>
      </c>
      <c r="C541" s="54" t="s">
        <v>5120</v>
      </c>
      <c r="D541" s="54" t="s">
        <v>4301</v>
      </c>
    </row>
    <row r="542" spans="1:4">
      <c r="A542" s="76">
        <v>31669</v>
      </c>
      <c r="B542" s="53" t="s">
        <v>5121</v>
      </c>
      <c r="C542" s="53" t="s">
        <v>5122</v>
      </c>
      <c r="D542" s="53" t="s">
        <v>4341</v>
      </c>
    </row>
    <row r="543" spans="1:4">
      <c r="A543" s="77">
        <v>31689</v>
      </c>
      <c r="B543" s="54" t="s">
        <v>5123</v>
      </c>
      <c r="C543" s="54" t="s">
        <v>5124</v>
      </c>
      <c r="D543" s="54" t="s">
        <v>4301</v>
      </c>
    </row>
    <row r="544" spans="1:4">
      <c r="A544" s="76">
        <v>31717</v>
      </c>
      <c r="B544" s="53" t="s">
        <v>5125</v>
      </c>
      <c r="C544" s="53" t="s">
        <v>4420</v>
      </c>
      <c r="D544" s="53" t="s">
        <v>4306</v>
      </c>
    </row>
    <row r="545" spans="1:4">
      <c r="A545" s="77">
        <v>31729</v>
      </c>
      <c r="B545" s="54" t="s">
        <v>5126</v>
      </c>
      <c r="C545" s="54" t="s">
        <v>5127</v>
      </c>
      <c r="D545" s="54" t="s">
        <v>4322</v>
      </c>
    </row>
    <row r="546" spans="1:4">
      <c r="A546" s="76">
        <v>31731</v>
      </c>
      <c r="B546" s="53" t="s">
        <v>5128</v>
      </c>
      <c r="C546" s="53" t="s">
        <v>5129</v>
      </c>
      <c r="D546" s="53" t="s">
        <v>4301</v>
      </c>
    </row>
    <row r="547" spans="1:4">
      <c r="A547" s="77">
        <v>31732</v>
      </c>
      <c r="B547" s="54" t="s">
        <v>4922</v>
      </c>
      <c r="C547" s="54" t="s">
        <v>5130</v>
      </c>
      <c r="D547" s="54" t="s">
        <v>4306</v>
      </c>
    </row>
    <row r="548" spans="1:4">
      <c r="A548" s="76">
        <v>31733</v>
      </c>
      <c r="B548" s="53" t="s">
        <v>5131</v>
      </c>
      <c r="C548" s="53" t="s">
        <v>4519</v>
      </c>
      <c r="D548" s="53" t="s">
        <v>4301</v>
      </c>
    </row>
    <row r="549" spans="1:4">
      <c r="A549" s="77">
        <v>31734</v>
      </c>
      <c r="B549" s="54" t="s">
        <v>5132</v>
      </c>
      <c r="C549" s="54" t="s">
        <v>5133</v>
      </c>
      <c r="D549" s="54" t="s">
        <v>4301</v>
      </c>
    </row>
    <row r="550" spans="1:4">
      <c r="A550" s="76">
        <v>31736</v>
      </c>
      <c r="B550" s="53" t="s">
        <v>4813</v>
      </c>
      <c r="C550" s="53" t="s">
        <v>5134</v>
      </c>
      <c r="D550" s="53" t="s">
        <v>4301</v>
      </c>
    </row>
    <row r="551" spans="1:4">
      <c r="A551" s="77">
        <v>31768</v>
      </c>
      <c r="B551" s="54" t="s">
        <v>5135</v>
      </c>
      <c r="C551" s="54" t="s">
        <v>5136</v>
      </c>
      <c r="D551" s="54" t="s">
        <v>4306</v>
      </c>
    </row>
    <row r="552" spans="1:4">
      <c r="A552" s="76">
        <v>31769</v>
      </c>
      <c r="B552" s="53" t="s">
        <v>4428</v>
      </c>
      <c r="C552" s="53" t="s">
        <v>5137</v>
      </c>
      <c r="D552" s="53" t="s">
        <v>4306</v>
      </c>
    </row>
    <row r="553" spans="1:4">
      <c r="A553" s="77">
        <v>31774</v>
      </c>
      <c r="B553" s="54" t="s">
        <v>5138</v>
      </c>
      <c r="C553" s="54" t="s">
        <v>4312</v>
      </c>
      <c r="D553" s="54" t="s">
        <v>4301</v>
      </c>
    </row>
    <row r="554" spans="1:4">
      <c r="A554" s="76">
        <v>31776</v>
      </c>
      <c r="B554" s="53" t="s">
        <v>5139</v>
      </c>
      <c r="C554" s="53" t="s">
        <v>4377</v>
      </c>
      <c r="D554" s="53" t="s">
        <v>4301</v>
      </c>
    </row>
    <row r="555" spans="1:4">
      <c r="A555" s="77">
        <v>31846</v>
      </c>
      <c r="B555" s="54" t="s">
        <v>4357</v>
      </c>
      <c r="C555" s="54" t="s">
        <v>5140</v>
      </c>
      <c r="D555" s="54" t="s">
        <v>4322</v>
      </c>
    </row>
    <row r="556" spans="1:4">
      <c r="A556" s="76">
        <v>31891</v>
      </c>
      <c r="B556" s="53" t="s">
        <v>5141</v>
      </c>
      <c r="C556" s="53" t="s">
        <v>5142</v>
      </c>
      <c r="D556" s="53" t="s">
        <v>4301</v>
      </c>
    </row>
    <row r="557" spans="1:4">
      <c r="A557" s="77">
        <v>31892</v>
      </c>
      <c r="B557" s="54" t="s">
        <v>5143</v>
      </c>
      <c r="C557" s="54" t="s">
        <v>4694</v>
      </c>
      <c r="D557" s="54" t="s">
        <v>4306</v>
      </c>
    </row>
    <row r="558" spans="1:4">
      <c r="A558" s="76">
        <v>31954</v>
      </c>
      <c r="B558" s="53" t="s">
        <v>5144</v>
      </c>
      <c r="C558" s="53" t="s">
        <v>4830</v>
      </c>
      <c r="D558" s="53" t="s">
        <v>4341</v>
      </c>
    </row>
    <row r="559" spans="1:4">
      <c r="A559" s="77">
        <v>31971</v>
      </c>
      <c r="B559" s="54" t="s">
        <v>5145</v>
      </c>
      <c r="C559" s="54" t="s">
        <v>5146</v>
      </c>
      <c r="D559" s="54" t="s">
        <v>4322</v>
      </c>
    </row>
    <row r="560" spans="1:4">
      <c r="A560" s="76">
        <v>32002</v>
      </c>
      <c r="B560" s="53" t="s">
        <v>5147</v>
      </c>
      <c r="C560" s="53" t="s">
        <v>5148</v>
      </c>
      <c r="D560" s="53" t="s">
        <v>4301</v>
      </c>
    </row>
    <row r="561" spans="1:4">
      <c r="A561" s="77">
        <v>32091</v>
      </c>
      <c r="B561" s="54" t="s">
        <v>5149</v>
      </c>
      <c r="C561" s="54" t="s">
        <v>5150</v>
      </c>
      <c r="D561" s="54" t="s">
        <v>4301</v>
      </c>
    </row>
    <row r="562" spans="1:4">
      <c r="A562" s="76">
        <v>32092</v>
      </c>
      <c r="B562" s="53" t="s">
        <v>5151</v>
      </c>
      <c r="C562" s="53" t="s">
        <v>5152</v>
      </c>
      <c r="D562" s="53" t="s">
        <v>4301</v>
      </c>
    </row>
    <row r="563" spans="1:4">
      <c r="A563" s="77">
        <v>32144</v>
      </c>
      <c r="B563" s="54" t="s">
        <v>5153</v>
      </c>
      <c r="C563" s="54" t="s">
        <v>5154</v>
      </c>
      <c r="D563" s="54" t="s">
        <v>4341</v>
      </c>
    </row>
    <row r="564" spans="1:4">
      <c r="A564" s="76">
        <v>32145</v>
      </c>
      <c r="B564" s="53" t="s">
        <v>5155</v>
      </c>
      <c r="C564" s="53" t="s">
        <v>4521</v>
      </c>
      <c r="D564" s="53" t="s">
        <v>4301</v>
      </c>
    </row>
    <row r="565" spans="1:4">
      <c r="A565" s="77">
        <v>32147</v>
      </c>
      <c r="B565" s="54" t="s">
        <v>5156</v>
      </c>
      <c r="C565" s="54" t="s">
        <v>5157</v>
      </c>
      <c r="D565" s="54" t="s">
        <v>4306</v>
      </c>
    </row>
    <row r="566" spans="1:4">
      <c r="A566" s="76">
        <v>32168</v>
      </c>
      <c r="B566" s="53" t="s">
        <v>4572</v>
      </c>
      <c r="C566" s="53" t="s">
        <v>5158</v>
      </c>
      <c r="D566" s="53" t="s">
        <v>4301</v>
      </c>
    </row>
    <row r="567" spans="1:4">
      <c r="A567" s="77">
        <v>32169</v>
      </c>
      <c r="B567" s="54" t="s">
        <v>5159</v>
      </c>
      <c r="C567" s="54" t="s">
        <v>5160</v>
      </c>
      <c r="D567" s="54" t="s">
        <v>4301</v>
      </c>
    </row>
    <row r="568" spans="1:4">
      <c r="A568" s="76">
        <v>32245</v>
      </c>
      <c r="B568" s="53" t="s">
        <v>5161</v>
      </c>
      <c r="C568" s="53" t="s">
        <v>4843</v>
      </c>
      <c r="D568" s="53" t="s">
        <v>4301</v>
      </c>
    </row>
    <row r="569" spans="1:4">
      <c r="A569" s="77">
        <v>32258</v>
      </c>
      <c r="B569" s="54" t="s">
        <v>5162</v>
      </c>
      <c r="C569" s="54" t="s">
        <v>5163</v>
      </c>
      <c r="D569" s="54" t="s">
        <v>4341</v>
      </c>
    </row>
    <row r="570" spans="1:4">
      <c r="A570" s="76">
        <v>32303</v>
      </c>
      <c r="B570" s="53" t="s">
        <v>5164</v>
      </c>
      <c r="C570" s="53" t="s">
        <v>4421</v>
      </c>
      <c r="D570" s="53" t="s">
        <v>4301</v>
      </c>
    </row>
    <row r="571" spans="1:4">
      <c r="A571" s="77">
        <v>32316</v>
      </c>
      <c r="B571" s="54" t="s">
        <v>4968</v>
      </c>
      <c r="C571" s="54" t="s">
        <v>4455</v>
      </c>
      <c r="D571" s="54" t="s">
        <v>4322</v>
      </c>
    </row>
    <row r="572" spans="1:4">
      <c r="A572" s="76">
        <v>32369</v>
      </c>
      <c r="B572" s="53" t="s">
        <v>5165</v>
      </c>
      <c r="C572" s="53" t="s">
        <v>4437</v>
      </c>
      <c r="D572" s="53" t="s">
        <v>4301</v>
      </c>
    </row>
    <row r="573" spans="1:4">
      <c r="A573" s="77">
        <v>32387</v>
      </c>
      <c r="B573" s="54" t="s">
        <v>4866</v>
      </c>
      <c r="C573" s="54" t="s">
        <v>5166</v>
      </c>
      <c r="D573" s="54" t="s">
        <v>4301</v>
      </c>
    </row>
    <row r="574" spans="1:4">
      <c r="A574" s="76">
        <v>32458</v>
      </c>
      <c r="B574" s="53" t="s">
        <v>5167</v>
      </c>
      <c r="C574" s="53" t="s">
        <v>5168</v>
      </c>
      <c r="D574" s="53" t="s">
        <v>4301</v>
      </c>
    </row>
    <row r="575" spans="1:4">
      <c r="A575" s="77">
        <v>32528</v>
      </c>
      <c r="B575" s="54" t="s">
        <v>5169</v>
      </c>
      <c r="C575" s="54" t="s">
        <v>5170</v>
      </c>
      <c r="D575" s="54" t="s">
        <v>4301</v>
      </c>
    </row>
    <row r="576" spans="1:4">
      <c r="A576" s="76">
        <v>32542</v>
      </c>
      <c r="B576" s="53" t="s">
        <v>5171</v>
      </c>
      <c r="C576" s="53" t="s">
        <v>5172</v>
      </c>
      <c r="D576" s="53" t="s">
        <v>4301</v>
      </c>
    </row>
    <row r="577" spans="1:4">
      <c r="A577" s="77">
        <v>32556</v>
      </c>
      <c r="B577" s="54" t="s">
        <v>5036</v>
      </c>
      <c r="C577" s="54" t="s">
        <v>4823</v>
      </c>
      <c r="D577" s="54" t="s">
        <v>4306</v>
      </c>
    </row>
    <row r="578" spans="1:4">
      <c r="A578" s="76">
        <v>32557</v>
      </c>
      <c r="B578" s="53" t="s">
        <v>5173</v>
      </c>
      <c r="C578" s="53" t="s">
        <v>5174</v>
      </c>
      <c r="D578" s="53" t="s">
        <v>4306</v>
      </c>
    </row>
    <row r="579" spans="1:4">
      <c r="A579" s="77">
        <v>32559</v>
      </c>
      <c r="B579" s="54" t="s">
        <v>5175</v>
      </c>
      <c r="C579" s="54" t="s">
        <v>5176</v>
      </c>
      <c r="D579" s="54" t="s">
        <v>4322</v>
      </c>
    </row>
    <row r="580" spans="1:4">
      <c r="A580" s="76">
        <v>32572</v>
      </c>
      <c r="B580" s="53" t="s">
        <v>5177</v>
      </c>
      <c r="C580" s="53" t="s">
        <v>5178</v>
      </c>
      <c r="D580" s="53" t="s">
        <v>4322</v>
      </c>
    </row>
    <row r="581" spans="1:4">
      <c r="A581" s="77">
        <v>32584</v>
      </c>
      <c r="B581" s="54" t="s">
        <v>5179</v>
      </c>
      <c r="C581" s="54" t="s">
        <v>5163</v>
      </c>
      <c r="D581" s="54" t="s">
        <v>4306</v>
      </c>
    </row>
    <row r="582" spans="1:4">
      <c r="A582" s="76">
        <v>32610</v>
      </c>
      <c r="B582" s="53" t="s">
        <v>4466</v>
      </c>
      <c r="C582" s="53" t="s">
        <v>5180</v>
      </c>
      <c r="D582" s="53" t="s">
        <v>4341</v>
      </c>
    </row>
    <row r="583" spans="1:4">
      <c r="A583" s="77">
        <v>32611</v>
      </c>
      <c r="B583" s="54" t="s">
        <v>4964</v>
      </c>
      <c r="C583" s="54" t="s">
        <v>5181</v>
      </c>
      <c r="D583" s="54" t="s">
        <v>4301</v>
      </c>
    </row>
    <row r="584" spans="1:4">
      <c r="A584" s="76">
        <v>32613</v>
      </c>
      <c r="B584" s="53" t="s">
        <v>5182</v>
      </c>
      <c r="C584" s="53" t="s">
        <v>4352</v>
      </c>
      <c r="D584" s="53" t="s">
        <v>4341</v>
      </c>
    </row>
    <row r="585" spans="1:4">
      <c r="A585" s="77">
        <v>32620</v>
      </c>
      <c r="B585" s="54" t="s">
        <v>5183</v>
      </c>
      <c r="C585" s="54" t="s">
        <v>4328</v>
      </c>
      <c r="D585" s="54" t="s">
        <v>4301</v>
      </c>
    </row>
    <row r="586" spans="1:4">
      <c r="A586" s="76">
        <v>32632</v>
      </c>
      <c r="B586" s="53" t="s">
        <v>4438</v>
      </c>
      <c r="C586" s="53" t="s">
        <v>5184</v>
      </c>
      <c r="D586" s="53" t="s">
        <v>4341</v>
      </c>
    </row>
    <row r="587" spans="1:4">
      <c r="A587" s="77">
        <v>32642</v>
      </c>
      <c r="B587" s="54" t="s">
        <v>5185</v>
      </c>
      <c r="C587" s="54" t="s">
        <v>5186</v>
      </c>
      <c r="D587" s="54" t="s">
        <v>4341</v>
      </c>
    </row>
    <row r="588" spans="1:4">
      <c r="A588" s="76">
        <v>32657</v>
      </c>
      <c r="B588" s="53" t="s">
        <v>5187</v>
      </c>
      <c r="C588" s="53" t="s">
        <v>5188</v>
      </c>
      <c r="D588" s="53" t="s">
        <v>4341</v>
      </c>
    </row>
    <row r="589" spans="1:4">
      <c r="A589" s="77">
        <v>32660</v>
      </c>
      <c r="B589" s="54" t="s">
        <v>4968</v>
      </c>
      <c r="C589" s="54" t="s">
        <v>5189</v>
      </c>
      <c r="D589" s="54" t="s">
        <v>4306</v>
      </c>
    </row>
    <row r="590" spans="1:4">
      <c r="A590" s="76">
        <v>32822</v>
      </c>
      <c r="B590" s="53" t="s">
        <v>4637</v>
      </c>
      <c r="C590" s="53" t="s">
        <v>4396</v>
      </c>
      <c r="D590" s="53" t="s">
        <v>4306</v>
      </c>
    </row>
    <row r="591" spans="1:4">
      <c r="A591" s="77">
        <v>32951</v>
      </c>
      <c r="B591" s="54" t="s">
        <v>4550</v>
      </c>
      <c r="C591" s="54" t="s">
        <v>5190</v>
      </c>
      <c r="D591" s="54" t="s">
        <v>4301</v>
      </c>
    </row>
    <row r="592" spans="1:4">
      <c r="A592" s="76">
        <v>32968</v>
      </c>
      <c r="B592" s="53" t="s">
        <v>5191</v>
      </c>
      <c r="C592" s="53" t="s">
        <v>5192</v>
      </c>
      <c r="D592" s="53" t="s">
        <v>4341</v>
      </c>
    </row>
    <row r="593" spans="1:4">
      <c r="A593" s="77">
        <v>33049</v>
      </c>
      <c r="B593" s="54" t="s">
        <v>5193</v>
      </c>
      <c r="C593" s="54" t="s">
        <v>4384</v>
      </c>
      <c r="D593" s="54" t="s">
        <v>4301</v>
      </c>
    </row>
    <row r="594" spans="1:4">
      <c r="A594" s="76">
        <v>33085</v>
      </c>
      <c r="B594" s="53" t="s">
        <v>5194</v>
      </c>
      <c r="C594" s="53" t="s">
        <v>5195</v>
      </c>
      <c r="D594" s="53" t="s">
        <v>4306</v>
      </c>
    </row>
    <row r="595" spans="1:4">
      <c r="A595" s="77">
        <v>33142</v>
      </c>
      <c r="B595" s="54" t="s">
        <v>5196</v>
      </c>
      <c r="C595" s="54" t="s">
        <v>5197</v>
      </c>
      <c r="D595" s="54" t="s">
        <v>4306</v>
      </c>
    </row>
    <row r="596" spans="1:4">
      <c r="A596" s="76">
        <v>33194</v>
      </c>
      <c r="B596" s="53" t="s">
        <v>5198</v>
      </c>
      <c r="C596" s="53" t="s">
        <v>4947</v>
      </c>
      <c r="D596" s="53" t="s">
        <v>4322</v>
      </c>
    </row>
    <row r="597" spans="1:4">
      <c r="A597" s="77">
        <v>33244</v>
      </c>
      <c r="B597" s="54" t="s">
        <v>5199</v>
      </c>
      <c r="C597" s="54" t="s">
        <v>5200</v>
      </c>
      <c r="D597" s="54" t="s">
        <v>4301</v>
      </c>
    </row>
    <row r="598" spans="1:4">
      <c r="A598" s="76">
        <v>33322</v>
      </c>
      <c r="B598" s="53" t="s">
        <v>4398</v>
      </c>
      <c r="C598" s="53" t="s">
        <v>5201</v>
      </c>
      <c r="D598" s="53" t="s">
        <v>4341</v>
      </c>
    </row>
    <row r="599" spans="1:4">
      <c r="A599" s="77">
        <v>33325</v>
      </c>
      <c r="B599" s="54" t="s">
        <v>5202</v>
      </c>
      <c r="C599" s="54" t="s">
        <v>5203</v>
      </c>
      <c r="D599" s="54" t="s">
        <v>4341</v>
      </c>
    </row>
    <row r="600" spans="1:4">
      <c r="A600" s="76">
        <v>33400</v>
      </c>
      <c r="B600" s="53" t="s">
        <v>5204</v>
      </c>
      <c r="C600" s="53" t="s">
        <v>4451</v>
      </c>
      <c r="D600" s="53" t="s">
        <v>4301</v>
      </c>
    </row>
    <row r="601" spans="1:4">
      <c r="A601" s="77">
        <v>33439</v>
      </c>
      <c r="B601" s="54" t="s">
        <v>5205</v>
      </c>
      <c r="C601" s="54" t="s">
        <v>5206</v>
      </c>
      <c r="D601" s="54" t="s">
        <v>4341</v>
      </c>
    </row>
    <row r="602" spans="1:4">
      <c r="A602" s="76">
        <v>33450</v>
      </c>
      <c r="B602" s="53" t="s">
        <v>5207</v>
      </c>
      <c r="C602" s="53" t="s">
        <v>4390</v>
      </c>
      <c r="D602" s="53" t="s">
        <v>4301</v>
      </c>
    </row>
    <row r="603" spans="1:4">
      <c r="A603" s="77">
        <v>33472</v>
      </c>
      <c r="B603" s="54" t="s">
        <v>5208</v>
      </c>
      <c r="C603" s="54" t="s">
        <v>5209</v>
      </c>
      <c r="D603" s="54" t="s">
        <v>4341</v>
      </c>
    </row>
    <row r="604" spans="1:4">
      <c r="A604" s="76">
        <v>33488</v>
      </c>
      <c r="B604" s="53" t="s">
        <v>5210</v>
      </c>
      <c r="C604" s="53" t="s">
        <v>5211</v>
      </c>
      <c r="D604" s="53" t="s">
        <v>4301</v>
      </c>
    </row>
    <row r="605" spans="1:4">
      <c r="A605" s="77">
        <v>33551</v>
      </c>
      <c r="B605" s="54" t="s">
        <v>5212</v>
      </c>
      <c r="C605" s="54" t="s">
        <v>4470</v>
      </c>
      <c r="D605" s="54" t="s">
        <v>4306</v>
      </c>
    </row>
    <row r="606" spans="1:4">
      <c r="A606" s="76">
        <v>33599</v>
      </c>
      <c r="B606" s="53" t="s">
        <v>5213</v>
      </c>
      <c r="C606" s="53" t="s">
        <v>5214</v>
      </c>
      <c r="D606" s="53" t="s">
        <v>4301</v>
      </c>
    </row>
    <row r="607" spans="1:4">
      <c r="A607" s="77">
        <v>33600</v>
      </c>
      <c r="B607" s="54" t="s">
        <v>5215</v>
      </c>
      <c r="C607" s="54" t="s">
        <v>5021</v>
      </c>
      <c r="D607" s="54" t="s">
        <v>4301</v>
      </c>
    </row>
    <row r="608" spans="1:4">
      <c r="A608" s="76">
        <v>33639</v>
      </c>
      <c r="B608" s="53" t="s">
        <v>5216</v>
      </c>
      <c r="C608" s="53" t="s">
        <v>5217</v>
      </c>
      <c r="D608" s="53" t="s">
        <v>4301</v>
      </c>
    </row>
    <row r="609" spans="1:4">
      <c r="A609" s="77">
        <v>33640</v>
      </c>
      <c r="B609" s="54" t="s">
        <v>5218</v>
      </c>
      <c r="C609" s="54" t="s">
        <v>4437</v>
      </c>
      <c r="D609" s="54" t="s">
        <v>4301</v>
      </c>
    </row>
    <row r="610" spans="1:4">
      <c r="A610" s="76">
        <v>33641</v>
      </c>
      <c r="B610" s="53" t="s">
        <v>5219</v>
      </c>
      <c r="C610" s="53" t="s">
        <v>4423</v>
      </c>
      <c r="D610" s="53" t="s">
        <v>4341</v>
      </c>
    </row>
    <row r="611" spans="1:4">
      <c r="A611" s="77">
        <v>33697</v>
      </c>
      <c r="B611" s="54" t="s">
        <v>4655</v>
      </c>
      <c r="C611" s="54" t="s">
        <v>5220</v>
      </c>
      <c r="D611" s="54" t="s">
        <v>4341</v>
      </c>
    </row>
    <row r="612" spans="1:4">
      <c r="A612" s="76">
        <v>33698</v>
      </c>
      <c r="B612" s="53" t="s">
        <v>5221</v>
      </c>
      <c r="C612" s="53" t="s">
        <v>4605</v>
      </c>
      <c r="D612" s="53" t="s">
        <v>4301</v>
      </c>
    </row>
    <row r="613" spans="1:4">
      <c r="A613" s="77">
        <v>33757</v>
      </c>
      <c r="B613" s="54" t="s">
        <v>5222</v>
      </c>
      <c r="C613" s="54" t="s">
        <v>4403</v>
      </c>
      <c r="D613" s="54" t="s">
        <v>4301</v>
      </c>
    </row>
    <row r="614" spans="1:4">
      <c r="A614" s="76">
        <v>33965</v>
      </c>
      <c r="B614" s="53" t="s">
        <v>5138</v>
      </c>
      <c r="C614" s="53" t="s">
        <v>5223</v>
      </c>
      <c r="D614" s="53" t="s">
        <v>4322</v>
      </c>
    </row>
    <row r="615" spans="1:4">
      <c r="A615" s="77">
        <v>33982</v>
      </c>
      <c r="B615" s="54" t="s">
        <v>5224</v>
      </c>
      <c r="C615" s="54" t="s">
        <v>5225</v>
      </c>
      <c r="D615" s="54" t="s">
        <v>4301</v>
      </c>
    </row>
    <row r="616" spans="1:4">
      <c r="A616" s="76">
        <v>33986</v>
      </c>
      <c r="B616" s="53" t="s">
        <v>5226</v>
      </c>
      <c r="C616" s="53" t="s">
        <v>5227</v>
      </c>
      <c r="D616" s="53" t="s">
        <v>4301</v>
      </c>
    </row>
    <row r="617" spans="1:4">
      <c r="A617" s="77">
        <v>34019</v>
      </c>
      <c r="B617" s="54" t="s">
        <v>5228</v>
      </c>
      <c r="C617" s="54" t="s">
        <v>4354</v>
      </c>
      <c r="D617" s="54" t="s">
        <v>4301</v>
      </c>
    </row>
    <row r="618" spans="1:4">
      <c r="A618" s="76">
        <v>34044</v>
      </c>
      <c r="B618" s="53" t="s">
        <v>5229</v>
      </c>
      <c r="C618" s="53" t="s">
        <v>4666</v>
      </c>
      <c r="D618" s="53" t="s">
        <v>4301</v>
      </c>
    </row>
    <row r="619" spans="1:4">
      <c r="A619" s="77">
        <v>34178</v>
      </c>
      <c r="B619" s="54" t="s">
        <v>5230</v>
      </c>
      <c r="C619" s="54" t="s">
        <v>5231</v>
      </c>
      <c r="D619" s="54" t="s">
        <v>4341</v>
      </c>
    </row>
    <row r="620" spans="1:4">
      <c r="A620" s="76">
        <v>34180</v>
      </c>
      <c r="B620" s="53" t="s">
        <v>5232</v>
      </c>
      <c r="C620" s="53" t="s">
        <v>4373</v>
      </c>
      <c r="D620" s="53" t="s">
        <v>4341</v>
      </c>
    </row>
    <row r="621" spans="1:4">
      <c r="A621" s="77">
        <v>34198</v>
      </c>
      <c r="B621" s="54" t="s">
        <v>5233</v>
      </c>
      <c r="C621" s="54" t="s">
        <v>5234</v>
      </c>
      <c r="D621" s="54" t="s">
        <v>4301</v>
      </c>
    </row>
    <row r="622" spans="1:4">
      <c r="A622" s="76">
        <v>34286</v>
      </c>
      <c r="B622" s="53" t="s">
        <v>5235</v>
      </c>
      <c r="C622" s="53" t="s">
        <v>5236</v>
      </c>
      <c r="D622" s="53" t="s">
        <v>4301</v>
      </c>
    </row>
    <row r="623" spans="1:4">
      <c r="A623" s="77">
        <v>34294</v>
      </c>
      <c r="B623" s="54" t="s">
        <v>5237</v>
      </c>
      <c r="C623" s="54" t="s">
        <v>5238</v>
      </c>
      <c r="D623" s="54" t="s">
        <v>4341</v>
      </c>
    </row>
    <row r="624" spans="1:4">
      <c r="A624" s="76">
        <v>34312</v>
      </c>
      <c r="B624" s="53" t="s">
        <v>4609</v>
      </c>
      <c r="C624" s="53" t="s">
        <v>4413</v>
      </c>
      <c r="D624" s="53" t="s">
        <v>4301</v>
      </c>
    </row>
    <row r="625" spans="1:4">
      <c r="A625" s="77">
        <v>34313</v>
      </c>
      <c r="B625" s="54" t="s">
        <v>4335</v>
      </c>
      <c r="C625" s="54" t="s">
        <v>4421</v>
      </c>
      <c r="D625" s="54" t="s">
        <v>4306</v>
      </c>
    </row>
    <row r="626" spans="1:4">
      <c r="A626" s="76">
        <v>34325</v>
      </c>
      <c r="B626" s="53" t="s">
        <v>5239</v>
      </c>
      <c r="C626" s="53" t="s">
        <v>5240</v>
      </c>
      <c r="D626" s="53" t="s">
        <v>4306</v>
      </c>
    </row>
    <row r="627" spans="1:4">
      <c r="A627" s="77">
        <v>34328</v>
      </c>
      <c r="B627" s="54" t="s">
        <v>5241</v>
      </c>
      <c r="C627" s="54" t="s">
        <v>4479</v>
      </c>
      <c r="D627" s="54" t="s">
        <v>4301</v>
      </c>
    </row>
    <row r="628" spans="1:4">
      <c r="A628" s="76">
        <v>34351</v>
      </c>
      <c r="B628" s="53" t="s">
        <v>5242</v>
      </c>
      <c r="C628" s="53" t="s">
        <v>4308</v>
      </c>
      <c r="D628" s="53" t="s">
        <v>4301</v>
      </c>
    </row>
    <row r="629" spans="1:4">
      <c r="A629" s="77">
        <v>34385</v>
      </c>
      <c r="B629" s="54" t="s">
        <v>4683</v>
      </c>
      <c r="C629" s="54" t="s">
        <v>4367</v>
      </c>
      <c r="D629" s="54" t="s">
        <v>4301</v>
      </c>
    </row>
    <row r="630" spans="1:4">
      <c r="A630" s="76">
        <v>34445</v>
      </c>
      <c r="B630" s="53" t="s">
        <v>4466</v>
      </c>
      <c r="C630" s="53" t="s">
        <v>5243</v>
      </c>
      <c r="D630" s="53" t="s">
        <v>4301</v>
      </c>
    </row>
    <row r="631" spans="1:4">
      <c r="A631" s="77">
        <v>34449</v>
      </c>
      <c r="B631" s="54" t="s">
        <v>5244</v>
      </c>
      <c r="C631" s="54" t="s">
        <v>5245</v>
      </c>
      <c r="D631" s="54" t="s">
        <v>4301</v>
      </c>
    </row>
    <row r="632" spans="1:4">
      <c r="A632" s="76">
        <v>34603</v>
      </c>
      <c r="B632" s="53" t="s">
        <v>5246</v>
      </c>
      <c r="C632" s="53" t="s">
        <v>5247</v>
      </c>
      <c r="D632" s="53" t="s">
        <v>4322</v>
      </c>
    </row>
    <row r="633" spans="1:4">
      <c r="A633" s="77">
        <v>34616</v>
      </c>
      <c r="B633" s="54" t="s">
        <v>5248</v>
      </c>
      <c r="C633" s="54" t="s">
        <v>5249</v>
      </c>
      <c r="D633" s="54" t="s">
        <v>4341</v>
      </c>
    </row>
    <row r="634" spans="1:4">
      <c r="A634" s="76">
        <v>34664</v>
      </c>
      <c r="B634" s="53" t="s">
        <v>4525</v>
      </c>
      <c r="C634" s="53" t="s">
        <v>5172</v>
      </c>
      <c r="D634" s="53" t="s">
        <v>4301</v>
      </c>
    </row>
    <row r="635" spans="1:4">
      <c r="A635" s="77">
        <v>34687</v>
      </c>
      <c r="B635" s="54" t="s">
        <v>5159</v>
      </c>
      <c r="C635" s="54" t="s">
        <v>5250</v>
      </c>
      <c r="D635" s="54" t="s">
        <v>4306</v>
      </c>
    </row>
    <row r="636" spans="1:4">
      <c r="A636" s="76">
        <v>34765</v>
      </c>
      <c r="B636" s="53" t="s">
        <v>5251</v>
      </c>
      <c r="C636" s="53" t="s">
        <v>4427</v>
      </c>
      <c r="D636" s="53" t="s">
        <v>4306</v>
      </c>
    </row>
    <row r="637" spans="1:4">
      <c r="A637" s="77">
        <v>34890</v>
      </c>
      <c r="B637" s="54" t="s">
        <v>5252</v>
      </c>
      <c r="C637" s="54" t="s">
        <v>4354</v>
      </c>
      <c r="D637" s="54" t="s">
        <v>4301</v>
      </c>
    </row>
    <row r="638" spans="1:4">
      <c r="A638" s="76">
        <v>34933</v>
      </c>
      <c r="B638" s="53" t="s">
        <v>5253</v>
      </c>
      <c r="C638" s="53" t="s">
        <v>5254</v>
      </c>
      <c r="D638" s="53" t="s">
        <v>4301</v>
      </c>
    </row>
    <row r="639" spans="1:4">
      <c r="A639" s="77">
        <v>34934</v>
      </c>
      <c r="B639" s="54" t="s">
        <v>5255</v>
      </c>
      <c r="C639" s="54" t="s">
        <v>5256</v>
      </c>
      <c r="D639" s="54" t="s">
        <v>4341</v>
      </c>
    </row>
    <row r="640" spans="1:4">
      <c r="A640" s="76">
        <v>34947</v>
      </c>
      <c r="B640" s="53" t="s">
        <v>5257</v>
      </c>
      <c r="C640" s="53" t="s">
        <v>5258</v>
      </c>
      <c r="D640" s="53" t="s">
        <v>4341</v>
      </c>
    </row>
    <row r="641" spans="1:4">
      <c r="A641" s="77">
        <v>34948</v>
      </c>
      <c r="B641" s="54" t="s">
        <v>5259</v>
      </c>
      <c r="C641" s="54" t="s">
        <v>5260</v>
      </c>
      <c r="D641" s="54" t="s">
        <v>4301</v>
      </c>
    </row>
    <row r="642" spans="1:4">
      <c r="A642" s="76">
        <v>34957</v>
      </c>
      <c r="B642" s="53" t="s">
        <v>5261</v>
      </c>
      <c r="C642" s="53" t="s">
        <v>4666</v>
      </c>
      <c r="D642" s="53" t="s">
        <v>4301</v>
      </c>
    </row>
    <row r="643" spans="1:4">
      <c r="A643" s="77">
        <v>35005</v>
      </c>
      <c r="B643" s="54" t="s">
        <v>5262</v>
      </c>
      <c r="C643" s="54" t="s">
        <v>4700</v>
      </c>
      <c r="D643" s="54" t="s">
        <v>4301</v>
      </c>
    </row>
    <row r="644" spans="1:4">
      <c r="A644" s="76">
        <v>35006</v>
      </c>
      <c r="B644" s="53" t="s">
        <v>5194</v>
      </c>
      <c r="C644" s="53" t="s">
        <v>5263</v>
      </c>
      <c r="D644" s="53" t="s">
        <v>4301</v>
      </c>
    </row>
    <row r="645" spans="1:4">
      <c r="A645" s="77">
        <v>35026</v>
      </c>
      <c r="B645" s="54" t="s">
        <v>5264</v>
      </c>
      <c r="C645" s="54" t="s">
        <v>5265</v>
      </c>
      <c r="D645" s="54" t="s">
        <v>4301</v>
      </c>
    </row>
    <row r="646" spans="1:4">
      <c r="A646" s="76">
        <v>35027</v>
      </c>
      <c r="B646" s="53" t="s">
        <v>5266</v>
      </c>
      <c r="C646" s="53" t="s">
        <v>5267</v>
      </c>
      <c r="D646" s="53" t="s">
        <v>4306</v>
      </c>
    </row>
    <row r="647" spans="1:4">
      <c r="A647" s="77">
        <v>35030</v>
      </c>
      <c r="B647" s="54" t="s">
        <v>5268</v>
      </c>
      <c r="C647" s="54" t="s">
        <v>4310</v>
      </c>
      <c r="D647" s="54" t="s">
        <v>4301</v>
      </c>
    </row>
    <row r="648" spans="1:4">
      <c r="A648" s="76">
        <v>35052</v>
      </c>
      <c r="B648" s="53" t="s">
        <v>5269</v>
      </c>
      <c r="C648" s="53" t="s">
        <v>5172</v>
      </c>
      <c r="D648" s="53" t="s">
        <v>4322</v>
      </c>
    </row>
    <row r="649" spans="1:4">
      <c r="A649" s="77">
        <v>35055</v>
      </c>
      <c r="B649" s="54" t="s">
        <v>5270</v>
      </c>
      <c r="C649" s="54" t="s">
        <v>5271</v>
      </c>
      <c r="D649" s="54" t="s">
        <v>4301</v>
      </c>
    </row>
    <row r="650" spans="1:4">
      <c r="A650" s="76">
        <v>35057</v>
      </c>
      <c r="B650" s="53" t="s">
        <v>5272</v>
      </c>
      <c r="C650" s="53" t="s">
        <v>5273</v>
      </c>
      <c r="D650" s="53" t="s">
        <v>4322</v>
      </c>
    </row>
    <row r="651" spans="1:4">
      <c r="A651" s="77">
        <v>35095</v>
      </c>
      <c r="B651" s="54" t="s">
        <v>5274</v>
      </c>
      <c r="C651" s="54" t="s">
        <v>5275</v>
      </c>
      <c r="D651" s="54" t="s">
        <v>4341</v>
      </c>
    </row>
    <row r="652" spans="1:4">
      <c r="A652" s="76">
        <v>35096</v>
      </c>
      <c r="B652" s="53" t="s">
        <v>5276</v>
      </c>
      <c r="C652" s="53" t="s">
        <v>5277</v>
      </c>
      <c r="D652" s="53" t="s">
        <v>4322</v>
      </c>
    </row>
    <row r="653" spans="1:4">
      <c r="A653" s="77">
        <v>35107</v>
      </c>
      <c r="B653" s="54" t="s">
        <v>5278</v>
      </c>
      <c r="C653" s="54" t="s">
        <v>4433</v>
      </c>
      <c r="D653" s="54" t="s">
        <v>4301</v>
      </c>
    </row>
    <row r="654" spans="1:4">
      <c r="A654" s="76">
        <v>35120</v>
      </c>
      <c r="B654" s="53" t="s">
        <v>5279</v>
      </c>
      <c r="C654" s="53" t="s">
        <v>5280</v>
      </c>
      <c r="D654" s="53" t="s">
        <v>4301</v>
      </c>
    </row>
    <row r="655" spans="1:4">
      <c r="A655" s="77">
        <v>35146</v>
      </c>
      <c r="B655" s="54" t="s">
        <v>5281</v>
      </c>
      <c r="C655" s="54" t="s">
        <v>5282</v>
      </c>
      <c r="D655" s="54" t="s">
        <v>4301</v>
      </c>
    </row>
    <row r="656" spans="1:4">
      <c r="A656" s="76">
        <v>35173</v>
      </c>
      <c r="B656" s="53" t="s">
        <v>5283</v>
      </c>
      <c r="C656" s="53" t="s">
        <v>5284</v>
      </c>
      <c r="D656" s="53" t="s">
        <v>4306</v>
      </c>
    </row>
    <row r="657" spans="1:4">
      <c r="A657" s="77">
        <v>35177</v>
      </c>
      <c r="B657" s="54" t="s">
        <v>5285</v>
      </c>
      <c r="C657" s="54" t="s">
        <v>5286</v>
      </c>
      <c r="D657" s="54" t="s">
        <v>4306</v>
      </c>
    </row>
    <row r="658" spans="1:4">
      <c r="A658" s="76">
        <v>35187</v>
      </c>
      <c r="B658" s="53" t="s">
        <v>5287</v>
      </c>
      <c r="C658" s="53" t="s">
        <v>4534</v>
      </c>
      <c r="D658" s="53" t="s">
        <v>5288</v>
      </c>
    </row>
    <row r="659" spans="1:4">
      <c r="A659" s="77">
        <v>35216</v>
      </c>
      <c r="B659" s="54" t="s">
        <v>5289</v>
      </c>
      <c r="C659" s="54" t="s">
        <v>5290</v>
      </c>
      <c r="D659" s="54" t="s">
        <v>4301</v>
      </c>
    </row>
    <row r="660" spans="1:4">
      <c r="A660" s="76">
        <v>35220</v>
      </c>
      <c r="B660" s="53" t="s">
        <v>5291</v>
      </c>
      <c r="C660" s="53" t="s">
        <v>5292</v>
      </c>
      <c r="D660" s="53" t="s">
        <v>4301</v>
      </c>
    </row>
    <row r="661" spans="1:4">
      <c r="A661" s="77">
        <v>35246</v>
      </c>
      <c r="B661" s="54" t="s">
        <v>4744</v>
      </c>
      <c r="C661" s="54" t="s">
        <v>5293</v>
      </c>
      <c r="D661" s="54" t="s">
        <v>4301</v>
      </c>
    </row>
    <row r="662" spans="1:4">
      <c r="A662" s="76">
        <v>35334</v>
      </c>
      <c r="B662" s="53" t="s">
        <v>5294</v>
      </c>
      <c r="C662" s="53" t="s">
        <v>5295</v>
      </c>
      <c r="D662" s="53" t="s">
        <v>4301</v>
      </c>
    </row>
    <row r="663" spans="1:4">
      <c r="A663" s="77">
        <v>35348</v>
      </c>
      <c r="B663" s="54" t="s">
        <v>4364</v>
      </c>
      <c r="C663" s="54" t="s">
        <v>4433</v>
      </c>
      <c r="D663" s="54" t="s">
        <v>4301</v>
      </c>
    </row>
    <row r="664" spans="1:4">
      <c r="A664" s="76">
        <v>35379</v>
      </c>
      <c r="B664" s="53" t="s">
        <v>4799</v>
      </c>
      <c r="C664" s="53" t="s">
        <v>4435</v>
      </c>
      <c r="D664" s="53" t="s">
        <v>4301</v>
      </c>
    </row>
    <row r="665" spans="1:4">
      <c r="A665" s="77">
        <v>35380</v>
      </c>
      <c r="B665" s="54" t="s">
        <v>5296</v>
      </c>
      <c r="C665" s="54" t="s">
        <v>4524</v>
      </c>
      <c r="D665" s="54" t="s">
        <v>4322</v>
      </c>
    </row>
    <row r="666" spans="1:4">
      <c r="A666" s="76">
        <v>35395</v>
      </c>
      <c r="B666" s="53" t="s">
        <v>5297</v>
      </c>
      <c r="C666" s="53" t="s">
        <v>5298</v>
      </c>
      <c r="D666" s="53" t="s">
        <v>4301</v>
      </c>
    </row>
    <row r="667" spans="1:4">
      <c r="A667" s="77">
        <v>35397</v>
      </c>
      <c r="B667" s="54" t="s">
        <v>5299</v>
      </c>
      <c r="C667" s="54" t="s">
        <v>5300</v>
      </c>
      <c r="D667" s="54" t="s">
        <v>4301</v>
      </c>
    </row>
    <row r="668" spans="1:4">
      <c r="A668" s="76">
        <v>35414</v>
      </c>
      <c r="B668" s="53" t="s">
        <v>5301</v>
      </c>
      <c r="C668" s="53" t="s">
        <v>5249</v>
      </c>
      <c r="D668" s="53" t="s">
        <v>4301</v>
      </c>
    </row>
    <row r="669" spans="1:4">
      <c r="A669" s="77">
        <v>35419</v>
      </c>
      <c r="B669" s="54" t="s">
        <v>5302</v>
      </c>
      <c r="C669" s="54" t="s">
        <v>4477</v>
      </c>
      <c r="D669" s="54" t="s">
        <v>4301</v>
      </c>
    </row>
    <row r="670" spans="1:4">
      <c r="A670" s="76">
        <v>35430</v>
      </c>
      <c r="B670" s="53" t="s">
        <v>5303</v>
      </c>
      <c r="C670" s="53" t="s">
        <v>4384</v>
      </c>
      <c r="D670" s="53" t="s">
        <v>4301</v>
      </c>
    </row>
    <row r="671" spans="1:4">
      <c r="A671" s="77">
        <v>35434</v>
      </c>
      <c r="B671" s="54" t="s">
        <v>4723</v>
      </c>
      <c r="C671" s="54" t="s">
        <v>5304</v>
      </c>
      <c r="D671" s="54" t="s">
        <v>4301</v>
      </c>
    </row>
    <row r="672" spans="1:4">
      <c r="A672" s="76">
        <v>35438</v>
      </c>
      <c r="B672" s="53" t="s">
        <v>5305</v>
      </c>
      <c r="C672" s="53" t="s">
        <v>4718</v>
      </c>
      <c r="D672" s="53" t="s">
        <v>4301</v>
      </c>
    </row>
    <row r="673" spans="1:4">
      <c r="A673" s="77">
        <v>35450</v>
      </c>
      <c r="B673" s="54" t="s">
        <v>5196</v>
      </c>
      <c r="C673" s="54" t="s">
        <v>4403</v>
      </c>
      <c r="D673" s="54" t="s">
        <v>4301</v>
      </c>
    </row>
    <row r="674" spans="1:4">
      <c r="A674" s="76">
        <v>35452</v>
      </c>
      <c r="B674" s="53" t="s">
        <v>5306</v>
      </c>
      <c r="C674" s="53" t="s">
        <v>4455</v>
      </c>
      <c r="D674" s="53" t="s">
        <v>4322</v>
      </c>
    </row>
    <row r="675" spans="1:4">
      <c r="A675" s="77">
        <v>35459</v>
      </c>
      <c r="B675" s="54" t="s">
        <v>5307</v>
      </c>
      <c r="C675" s="54" t="s">
        <v>5308</v>
      </c>
      <c r="D675" s="54" t="s">
        <v>4306</v>
      </c>
    </row>
    <row r="676" spans="1:4">
      <c r="A676" s="76">
        <v>35463</v>
      </c>
      <c r="B676" s="53" t="s">
        <v>4397</v>
      </c>
      <c r="C676" s="53" t="s">
        <v>4354</v>
      </c>
      <c r="D676" s="53" t="s">
        <v>4301</v>
      </c>
    </row>
    <row r="677" spans="1:4">
      <c r="A677" s="77">
        <v>35468</v>
      </c>
      <c r="B677" s="54" t="s">
        <v>5309</v>
      </c>
      <c r="C677" s="54" t="s">
        <v>5310</v>
      </c>
      <c r="D677" s="54" t="s">
        <v>4341</v>
      </c>
    </row>
    <row r="678" spans="1:4">
      <c r="A678" s="76">
        <v>35471</v>
      </c>
      <c r="B678" s="53" t="s">
        <v>4585</v>
      </c>
      <c r="C678" s="53" t="s">
        <v>4336</v>
      </c>
      <c r="D678" s="53" t="s">
        <v>4301</v>
      </c>
    </row>
    <row r="679" spans="1:4">
      <c r="A679" s="77">
        <v>35490</v>
      </c>
      <c r="B679" s="54" t="s">
        <v>5311</v>
      </c>
      <c r="C679" s="54" t="s">
        <v>5312</v>
      </c>
      <c r="D679" s="54" t="s">
        <v>4301</v>
      </c>
    </row>
    <row r="680" spans="1:4">
      <c r="A680" s="76">
        <v>35491</v>
      </c>
      <c r="B680" s="53" t="s">
        <v>4809</v>
      </c>
      <c r="C680" s="53" t="s">
        <v>5313</v>
      </c>
      <c r="D680" s="53" t="s">
        <v>4301</v>
      </c>
    </row>
    <row r="681" spans="1:4">
      <c r="A681" s="77">
        <v>35492</v>
      </c>
      <c r="B681" s="54" t="s">
        <v>5314</v>
      </c>
      <c r="C681" s="54" t="s">
        <v>5315</v>
      </c>
      <c r="D681" s="54" t="s">
        <v>4301</v>
      </c>
    </row>
    <row r="682" spans="1:4">
      <c r="A682" s="76">
        <v>35493</v>
      </c>
      <c r="B682" s="53" t="s">
        <v>5316</v>
      </c>
      <c r="C682" s="53" t="s">
        <v>5317</v>
      </c>
      <c r="D682" s="53" t="s">
        <v>4301</v>
      </c>
    </row>
    <row r="683" spans="1:4">
      <c r="A683" s="77">
        <v>35494</v>
      </c>
      <c r="B683" s="54" t="s">
        <v>5318</v>
      </c>
      <c r="C683" s="54" t="s">
        <v>4654</v>
      </c>
      <c r="D683" s="54" t="s">
        <v>4301</v>
      </c>
    </row>
    <row r="684" spans="1:4">
      <c r="A684" s="76">
        <v>35495</v>
      </c>
      <c r="B684" s="53" t="s">
        <v>5319</v>
      </c>
      <c r="C684" s="53" t="s">
        <v>5320</v>
      </c>
      <c r="D684" s="53" t="s">
        <v>4301</v>
      </c>
    </row>
    <row r="685" spans="1:4">
      <c r="A685" s="77">
        <v>35588</v>
      </c>
      <c r="B685" s="54" t="s">
        <v>5321</v>
      </c>
      <c r="C685" s="54" t="s">
        <v>4986</v>
      </c>
      <c r="D685" s="54" t="s">
        <v>4301</v>
      </c>
    </row>
    <row r="686" spans="1:4">
      <c r="A686" s="76">
        <v>35598</v>
      </c>
      <c r="B686" s="53" t="s">
        <v>4729</v>
      </c>
      <c r="C686" s="53" t="s">
        <v>4567</v>
      </c>
      <c r="D686" s="53" t="s">
        <v>4301</v>
      </c>
    </row>
    <row r="687" spans="1:4">
      <c r="A687" s="77">
        <v>35619</v>
      </c>
      <c r="B687" s="54" t="s">
        <v>5322</v>
      </c>
      <c r="C687" s="54" t="s">
        <v>5323</v>
      </c>
      <c r="D687" s="54" t="s">
        <v>4301</v>
      </c>
    </row>
    <row r="688" spans="1:4">
      <c r="A688" s="76">
        <v>35623</v>
      </c>
      <c r="B688" s="53" t="s">
        <v>5324</v>
      </c>
      <c r="C688" s="53" t="s">
        <v>4704</v>
      </c>
      <c r="D688" s="53" t="s">
        <v>4301</v>
      </c>
    </row>
    <row r="689" spans="1:4">
      <c r="A689" s="77">
        <v>35645</v>
      </c>
      <c r="B689" s="54" t="s">
        <v>5325</v>
      </c>
      <c r="C689" s="54" t="s">
        <v>5326</v>
      </c>
      <c r="D689" s="54" t="s">
        <v>4301</v>
      </c>
    </row>
    <row r="690" spans="1:4">
      <c r="A690" s="76">
        <v>35670</v>
      </c>
      <c r="B690" s="53" t="s">
        <v>5327</v>
      </c>
      <c r="C690" s="53" t="s">
        <v>5328</v>
      </c>
      <c r="D690" s="53" t="s">
        <v>4301</v>
      </c>
    </row>
    <row r="691" spans="1:4">
      <c r="A691" s="77">
        <v>35671</v>
      </c>
      <c r="B691" s="54" t="s">
        <v>5329</v>
      </c>
      <c r="C691" s="54" t="s">
        <v>4367</v>
      </c>
      <c r="D691" s="54" t="s">
        <v>4301</v>
      </c>
    </row>
    <row r="692" spans="1:4">
      <c r="A692" s="76">
        <v>35709</v>
      </c>
      <c r="B692" s="53" t="s">
        <v>5330</v>
      </c>
      <c r="C692" s="53" t="s">
        <v>5331</v>
      </c>
      <c r="D692" s="53" t="s">
        <v>4301</v>
      </c>
    </row>
    <row r="693" spans="1:4">
      <c r="A693" s="77">
        <v>35714</v>
      </c>
      <c r="B693" s="54" t="s">
        <v>5332</v>
      </c>
      <c r="C693" s="54" t="s">
        <v>5333</v>
      </c>
      <c r="D693" s="54" t="s">
        <v>4322</v>
      </c>
    </row>
    <row r="694" spans="1:4">
      <c r="A694" s="76">
        <v>35753</v>
      </c>
      <c r="B694" s="53" t="s">
        <v>5334</v>
      </c>
      <c r="C694" s="53" t="s">
        <v>5335</v>
      </c>
      <c r="D694" s="53" t="s">
        <v>4341</v>
      </c>
    </row>
    <row r="695" spans="1:4">
      <c r="A695" s="77">
        <v>35761</v>
      </c>
      <c r="B695" s="54" t="s">
        <v>4750</v>
      </c>
      <c r="C695" s="54" t="s">
        <v>5336</v>
      </c>
      <c r="D695" s="54" t="s">
        <v>4301</v>
      </c>
    </row>
    <row r="696" spans="1:4">
      <c r="A696" s="76">
        <v>35786</v>
      </c>
      <c r="B696" s="53" t="s">
        <v>5337</v>
      </c>
      <c r="C696" s="53" t="s">
        <v>5338</v>
      </c>
      <c r="D696" s="53" t="s">
        <v>4341</v>
      </c>
    </row>
    <row r="697" spans="1:4">
      <c r="A697" s="77">
        <v>35816</v>
      </c>
      <c r="B697" s="54" t="s">
        <v>5339</v>
      </c>
      <c r="C697" s="54" t="s">
        <v>4421</v>
      </c>
      <c r="D697" s="54" t="s">
        <v>4306</v>
      </c>
    </row>
    <row r="698" spans="1:4">
      <c r="A698" s="76">
        <v>35850</v>
      </c>
      <c r="B698" s="53" t="s">
        <v>5340</v>
      </c>
      <c r="C698" s="53" t="s">
        <v>5341</v>
      </c>
      <c r="D698" s="53" t="s">
        <v>4341</v>
      </c>
    </row>
    <row r="699" spans="1:4">
      <c r="A699" s="77">
        <v>35858</v>
      </c>
      <c r="B699" s="54" t="s">
        <v>5342</v>
      </c>
      <c r="C699" s="54" t="s">
        <v>5343</v>
      </c>
      <c r="D699" s="54" t="s">
        <v>4301</v>
      </c>
    </row>
    <row r="700" spans="1:4">
      <c r="A700" s="76">
        <v>35862</v>
      </c>
      <c r="B700" s="53" t="s">
        <v>5344</v>
      </c>
      <c r="C700" s="53" t="s">
        <v>4437</v>
      </c>
      <c r="D700" s="53" t="s">
        <v>4301</v>
      </c>
    </row>
    <row r="701" spans="1:4">
      <c r="A701" s="77">
        <v>35939</v>
      </c>
      <c r="B701" s="54" t="s">
        <v>4556</v>
      </c>
      <c r="C701" s="54" t="s">
        <v>5137</v>
      </c>
      <c r="D701" s="54" t="s">
        <v>4306</v>
      </c>
    </row>
    <row r="702" spans="1:4">
      <c r="A702" s="76">
        <v>3594</v>
      </c>
      <c r="B702" s="53" t="s">
        <v>5345</v>
      </c>
      <c r="C702" s="53" t="s">
        <v>4716</v>
      </c>
      <c r="D702" s="53" t="s">
        <v>4317</v>
      </c>
    </row>
    <row r="703" spans="1:4">
      <c r="A703" s="77">
        <v>35962</v>
      </c>
      <c r="B703" s="54" t="s">
        <v>5346</v>
      </c>
      <c r="C703" s="54" t="s">
        <v>5347</v>
      </c>
      <c r="D703" s="54" t="s">
        <v>4306</v>
      </c>
    </row>
    <row r="704" spans="1:4">
      <c r="A704" s="76">
        <v>36021</v>
      </c>
      <c r="B704" s="53" t="s">
        <v>5348</v>
      </c>
      <c r="C704" s="53" t="s">
        <v>4584</v>
      </c>
      <c r="D704" s="53" t="s">
        <v>4301</v>
      </c>
    </row>
    <row r="705" spans="1:4">
      <c r="A705" s="77">
        <v>36154</v>
      </c>
      <c r="B705" s="54" t="s">
        <v>4364</v>
      </c>
      <c r="C705" s="54" t="s">
        <v>4416</v>
      </c>
      <c r="D705" s="54" t="s">
        <v>4301</v>
      </c>
    </row>
    <row r="706" spans="1:4">
      <c r="A706" s="76">
        <v>36155</v>
      </c>
      <c r="B706" s="53" t="s">
        <v>5349</v>
      </c>
      <c r="C706" s="53" t="s">
        <v>5157</v>
      </c>
      <c r="D706" s="53" t="s">
        <v>4341</v>
      </c>
    </row>
    <row r="707" spans="1:4">
      <c r="A707" s="77">
        <v>36169</v>
      </c>
      <c r="B707" s="54" t="s">
        <v>5350</v>
      </c>
      <c r="C707" s="54" t="s">
        <v>5351</v>
      </c>
      <c r="D707" s="54" t="s">
        <v>4341</v>
      </c>
    </row>
    <row r="708" spans="1:4">
      <c r="A708" s="76">
        <v>36180</v>
      </c>
      <c r="B708" s="53" t="s">
        <v>5352</v>
      </c>
      <c r="C708" s="53" t="s">
        <v>5353</v>
      </c>
      <c r="D708" s="53" t="s">
        <v>4341</v>
      </c>
    </row>
    <row r="709" spans="1:4">
      <c r="A709" s="77">
        <v>36184</v>
      </c>
      <c r="B709" s="54" t="s">
        <v>5354</v>
      </c>
      <c r="C709" s="54" t="s">
        <v>5148</v>
      </c>
      <c r="D709" s="54" t="s">
        <v>4301</v>
      </c>
    </row>
    <row r="710" spans="1:4">
      <c r="A710" s="76">
        <v>36227</v>
      </c>
      <c r="B710" s="53" t="s">
        <v>5355</v>
      </c>
      <c r="C710" s="53" t="s">
        <v>5356</v>
      </c>
      <c r="D710" s="53" t="s">
        <v>4301</v>
      </c>
    </row>
    <row r="711" spans="1:4">
      <c r="A711" s="77">
        <v>36228</v>
      </c>
      <c r="B711" s="54" t="s">
        <v>5357</v>
      </c>
      <c r="C711" s="54" t="s">
        <v>5358</v>
      </c>
      <c r="D711" s="54" t="s">
        <v>4301</v>
      </c>
    </row>
    <row r="712" spans="1:4">
      <c r="A712" s="76">
        <v>36260</v>
      </c>
      <c r="B712" s="53" t="s">
        <v>5359</v>
      </c>
      <c r="C712" s="53" t="s">
        <v>5360</v>
      </c>
      <c r="D712" s="53" t="s">
        <v>4341</v>
      </c>
    </row>
    <row r="713" spans="1:4">
      <c r="A713" s="77">
        <v>36275</v>
      </c>
      <c r="B713" s="54" t="s">
        <v>5361</v>
      </c>
      <c r="C713" s="54" t="s">
        <v>5362</v>
      </c>
      <c r="D713" s="54" t="s">
        <v>4301</v>
      </c>
    </row>
    <row r="714" spans="1:4">
      <c r="A714" s="76">
        <v>36289</v>
      </c>
      <c r="B714" s="53" t="s">
        <v>5363</v>
      </c>
      <c r="C714" s="53" t="s">
        <v>4377</v>
      </c>
      <c r="D714" s="53" t="s">
        <v>4301</v>
      </c>
    </row>
    <row r="715" spans="1:4">
      <c r="A715" s="77">
        <v>36336</v>
      </c>
      <c r="B715" s="54" t="s">
        <v>5364</v>
      </c>
      <c r="C715" s="54" t="s">
        <v>4421</v>
      </c>
      <c r="D715" s="54" t="s">
        <v>4301</v>
      </c>
    </row>
    <row r="716" spans="1:4">
      <c r="A716" s="76">
        <v>36337</v>
      </c>
      <c r="B716" s="53" t="s">
        <v>5072</v>
      </c>
      <c r="C716" s="53" t="s">
        <v>5280</v>
      </c>
      <c r="D716" s="53" t="s">
        <v>4301</v>
      </c>
    </row>
    <row r="717" spans="1:4">
      <c r="A717" s="77">
        <v>36354</v>
      </c>
      <c r="B717" s="54" t="s">
        <v>5365</v>
      </c>
      <c r="C717" s="54" t="s">
        <v>5366</v>
      </c>
      <c r="D717" s="54" t="s">
        <v>4301</v>
      </c>
    </row>
    <row r="718" spans="1:4">
      <c r="A718" s="76">
        <v>36358</v>
      </c>
      <c r="B718" s="53" t="s">
        <v>5367</v>
      </c>
      <c r="C718" s="53" t="s">
        <v>5368</v>
      </c>
      <c r="D718" s="53" t="s">
        <v>4301</v>
      </c>
    </row>
    <row r="719" spans="1:4">
      <c r="A719" s="77">
        <v>36378</v>
      </c>
      <c r="B719" s="54" t="s">
        <v>5369</v>
      </c>
      <c r="C719" s="54" t="s">
        <v>5370</v>
      </c>
      <c r="D719" s="54" t="s">
        <v>4301</v>
      </c>
    </row>
    <row r="720" spans="1:4">
      <c r="A720" s="76">
        <v>36425</v>
      </c>
      <c r="B720" s="53" t="s">
        <v>5371</v>
      </c>
      <c r="C720" s="53" t="s">
        <v>4338</v>
      </c>
      <c r="D720" s="53" t="s">
        <v>4301</v>
      </c>
    </row>
    <row r="721" spans="1:4">
      <c r="A721" s="77">
        <v>36426</v>
      </c>
      <c r="B721" s="54" t="s">
        <v>5372</v>
      </c>
      <c r="C721" s="54" t="s">
        <v>5373</v>
      </c>
      <c r="D721" s="54" t="s">
        <v>4301</v>
      </c>
    </row>
    <row r="722" spans="1:4">
      <c r="A722" s="76">
        <v>36427</v>
      </c>
      <c r="B722" s="53" t="s">
        <v>5374</v>
      </c>
      <c r="C722" s="53" t="s">
        <v>5375</v>
      </c>
      <c r="D722" s="53" t="s">
        <v>4301</v>
      </c>
    </row>
    <row r="723" spans="1:4">
      <c r="A723" s="77">
        <v>36428</v>
      </c>
      <c r="B723" s="54" t="s">
        <v>5376</v>
      </c>
      <c r="C723" s="54" t="s">
        <v>5377</v>
      </c>
      <c r="D723" s="54" t="s">
        <v>4301</v>
      </c>
    </row>
    <row r="724" spans="1:4">
      <c r="A724" s="76">
        <v>36429</v>
      </c>
      <c r="B724" s="53" t="s">
        <v>5378</v>
      </c>
      <c r="C724" s="53" t="s">
        <v>5379</v>
      </c>
      <c r="D724" s="53" t="s">
        <v>4301</v>
      </c>
    </row>
    <row r="725" spans="1:4">
      <c r="A725" s="77">
        <v>36438</v>
      </c>
      <c r="B725" s="54" t="s">
        <v>5380</v>
      </c>
      <c r="C725" s="54" t="s">
        <v>5381</v>
      </c>
      <c r="D725" s="54" t="s">
        <v>4301</v>
      </c>
    </row>
    <row r="726" spans="1:4">
      <c r="A726" s="76">
        <v>36488</v>
      </c>
      <c r="B726" s="53" t="s">
        <v>4602</v>
      </c>
      <c r="C726" s="53" t="s">
        <v>5382</v>
      </c>
      <c r="D726" s="53" t="s">
        <v>4301</v>
      </c>
    </row>
    <row r="727" spans="1:4">
      <c r="A727" s="77">
        <v>36490</v>
      </c>
      <c r="B727" s="54" t="s">
        <v>4768</v>
      </c>
      <c r="C727" s="54" t="s">
        <v>5206</v>
      </c>
      <c r="D727" s="54" t="s">
        <v>4301</v>
      </c>
    </row>
    <row r="728" spans="1:4">
      <c r="A728" s="76">
        <v>36498</v>
      </c>
      <c r="B728" s="53" t="s">
        <v>5383</v>
      </c>
      <c r="C728" s="53" t="s">
        <v>4416</v>
      </c>
      <c r="D728" s="53" t="s">
        <v>4301</v>
      </c>
    </row>
    <row r="729" spans="1:4">
      <c r="A729" s="77">
        <v>36499</v>
      </c>
      <c r="B729" s="54" t="s">
        <v>5344</v>
      </c>
      <c r="C729" s="54" t="s">
        <v>5384</v>
      </c>
      <c r="D729" s="54" t="s">
        <v>4301</v>
      </c>
    </row>
    <row r="730" spans="1:4">
      <c r="A730" s="76">
        <v>36505</v>
      </c>
      <c r="B730" s="53" t="s">
        <v>5385</v>
      </c>
      <c r="C730" s="53" t="s">
        <v>4578</v>
      </c>
      <c r="D730" s="53" t="s">
        <v>4301</v>
      </c>
    </row>
    <row r="731" spans="1:4">
      <c r="A731" s="77">
        <v>36506</v>
      </c>
      <c r="B731" s="54" t="s">
        <v>5386</v>
      </c>
      <c r="C731" s="54" t="s">
        <v>4413</v>
      </c>
      <c r="D731" s="54" t="s">
        <v>4301</v>
      </c>
    </row>
    <row r="732" spans="1:4">
      <c r="A732" s="76">
        <v>36507</v>
      </c>
      <c r="B732" s="53" t="s">
        <v>5387</v>
      </c>
      <c r="C732" s="53" t="s">
        <v>4467</v>
      </c>
      <c r="D732" s="53" t="s">
        <v>4301</v>
      </c>
    </row>
    <row r="733" spans="1:4">
      <c r="A733" s="77">
        <v>36512</v>
      </c>
      <c r="B733" s="54" t="s">
        <v>5388</v>
      </c>
      <c r="C733" s="54" t="s">
        <v>5389</v>
      </c>
      <c r="D733" s="54" t="s">
        <v>4301</v>
      </c>
    </row>
    <row r="734" spans="1:4">
      <c r="A734" s="76">
        <v>36513</v>
      </c>
      <c r="B734" s="53" t="s">
        <v>5390</v>
      </c>
      <c r="C734" s="53" t="s">
        <v>5391</v>
      </c>
      <c r="D734" s="53" t="s">
        <v>4301</v>
      </c>
    </row>
    <row r="735" spans="1:4">
      <c r="A735" s="77">
        <v>36522</v>
      </c>
      <c r="B735" s="54" t="s">
        <v>5270</v>
      </c>
      <c r="C735" s="54" t="s">
        <v>5157</v>
      </c>
      <c r="D735" s="54" t="s">
        <v>4301</v>
      </c>
    </row>
    <row r="736" spans="1:4">
      <c r="A736" s="76">
        <v>36543</v>
      </c>
      <c r="B736" s="53" t="s">
        <v>5392</v>
      </c>
      <c r="C736" s="53" t="s">
        <v>5101</v>
      </c>
      <c r="D736" s="53" t="s">
        <v>4301</v>
      </c>
    </row>
    <row r="737" spans="1:4">
      <c r="A737" s="77">
        <v>36544</v>
      </c>
      <c r="B737" s="54" t="s">
        <v>5393</v>
      </c>
      <c r="C737" s="54" t="s">
        <v>4418</v>
      </c>
      <c r="D737" s="54" t="s">
        <v>4322</v>
      </c>
    </row>
    <row r="738" spans="1:4">
      <c r="A738" s="76">
        <v>36559</v>
      </c>
      <c r="B738" s="53" t="s">
        <v>5394</v>
      </c>
      <c r="C738" s="53" t="s">
        <v>4501</v>
      </c>
      <c r="D738" s="53" t="s">
        <v>4301</v>
      </c>
    </row>
    <row r="739" spans="1:4">
      <c r="A739" s="77">
        <v>36569</v>
      </c>
      <c r="B739" s="54" t="s">
        <v>5395</v>
      </c>
      <c r="C739" s="54" t="s">
        <v>5231</v>
      </c>
      <c r="D739" s="54" t="s">
        <v>4301</v>
      </c>
    </row>
    <row r="740" spans="1:4">
      <c r="A740" s="76">
        <v>36572</v>
      </c>
      <c r="B740" s="53" t="s">
        <v>5396</v>
      </c>
      <c r="C740" s="53" t="s">
        <v>5397</v>
      </c>
      <c r="D740" s="53" t="s">
        <v>4301</v>
      </c>
    </row>
    <row r="741" spans="1:4">
      <c r="A741" s="77">
        <v>36577</v>
      </c>
      <c r="B741" s="54" t="s">
        <v>4357</v>
      </c>
      <c r="C741" s="54" t="s">
        <v>4360</v>
      </c>
      <c r="D741" s="54" t="s">
        <v>4301</v>
      </c>
    </row>
    <row r="742" spans="1:4">
      <c r="A742" s="76">
        <v>36586</v>
      </c>
      <c r="B742" s="53" t="s">
        <v>5398</v>
      </c>
      <c r="C742" s="53" t="s">
        <v>4821</v>
      </c>
      <c r="D742" s="53" t="s">
        <v>4301</v>
      </c>
    </row>
    <row r="743" spans="1:4">
      <c r="A743" s="77">
        <v>36624</v>
      </c>
      <c r="B743" s="54" t="s">
        <v>5399</v>
      </c>
      <c r="C743" s="54" t="s">
        <v>4348</v>
      </c>
      <c r="D743" s="54" t="s">
        <v>4301</v>
      </c>
    </row>
    <row r="744" spans="1:4">
      <c r="A744" s="76">
        <v>36625</v>
      </c>
      <c r="B744" s="53" t="s">
        <v>5400</v>
      </c>
      <c r="C744" s="53" t="s">
        <v>5401</v>
      </c>
      <c r="D744" s="53" t="s">
        <v>4341</v>
      </c>
    </row>
    <row r="745" spans="1:4">
      <c r="A745" s="77">
        <v>36626</v>
      </c>
      <c r="B745" s="54" t="s">
        <v>5402</v>
      </c>
      <c r="C745" s="54" t="s">
        <v>4536</v>
      </c>
      <c r="D745" s="54" t="s">
        <v>4301</v>
      </c>
    </row>
    <row r="746" spans="1:4">
      <c r="A746" s="76">
        <v>36627</v>
      </c>
      <c r="B746" s="53" t="s">
        <v>5403</v>
      </c>
      <c r="C746" s="53" t="s">
        <v>4356</v>
      </c>
      <c r="D746" s="53" t="s">
        <v>4301</v>
      </c>
    </row>
    <row r="747" spans="1:4">
      <c r="A747" s="77">
        <v>36634</v>
      </c>
      <c r="B747" s="54" t="s">
        <v>4730</v>
      </c>
      <c r="C747" s="54" t="s">
        <v>5404</v>
      </c>
      <c r="D747" s="54" t="s">
        <v>4306</v>
      </c>
    </row>
    <row r="748" spans="1:4">
      <c r="A748" s="76">
        <v>36635</v>
      </c>
      <c r="B748" s="53" t="s">
        <v>5405</v>
      </c>
      <c r="C748" s="53" t="s">
        <v>5406</v>
      </c>
      <c r="D748" s="53" t="s">
        <v>4301</v>
      </c>
    </row>
    <row r="749" spans="1:4">
      <c r="A749" s="77">
        <v>36654</v>
      </c>
      <c r="B749" s="54" t="s">
        <v>5407</v>
      </c>
      <c r="C749" s="54" t="s">
        <v>5408</v>
      </c>
      <c r="D749" s="54" t="s">
        <v>4322</v>
      </c>
    </row>
    <row r="750" spans="1:4">
      <c r="A750" s="76">
        <v>36660</v>
      </c>
      <c r="B750" s="53" t="s">
        <v>4699</v>
      </c>
      <c r="C750" s="53" t="s">
        <v>5409</v>
      </c>
      <c r="D750" s="53" t="s">
        <v>4341</v>
      </c>
    </row>
    <row r="751" spans="1:4">
      <c r="A751" s="77">
        <v>36662</v>
      </c>
      <c r="B751" s="54" t="s">
        <v>5410</v>
      </c>
      <c r="C751" s="54" t="s">
        <v>5225</v>
      </c>
      <c r="D751" s="54" t="s">
        <v>4322</v>
      </c>
    </row>
    <row r="752" spans="1:4">
      <c r="A752" s="76">
        <v>36663</v>
      </c>
      <c r="B752" s="53" t="s">
        <v>5411</v>
      </c>
      <c r="C752" s="53" t="s">
        <v>5412</v>
      </c>
      <c r="D752" s="53" t="s">
        <v>4301</v>
      </c>
    </row>
    <row r="753" spans="1:4">
      <c r="A753" s="77">
        <v>3670</v>
      </c>
      <c r="B753" s="54" t="s">
        <v>5413</v>
      </c>
      <c r="C753" s="54" t="s">
        <v>5098</v>
      </c>
      <c r="D753" s="54" t="s">
        <v>4317</v>
      </c>
    </row>
    <row r="754" spans="1:4">
      <c r="A754" s="76">
        <v>36760</v>
      </c>
      <c r="B754" s="53" t="s">
        <v>5414</v>
      </c>
      <c r="C754" s="53" t="s">
        <v>5415</v>
      </c>
      <c r="D754" s="53" t="s">
        <v>4301</v>
      </c>
    </row>
    <row r="755" spans="1:4">
      <c r="A755" s="77">
        <v>36816</v>
      </c>
      <c r="B755" s="54" t="s">
        <v>5416</v>
      </c>
      <c r="C755" s="54" t="s">
        <v>5200</v>
      </c>
      <c r="D755" s="54" t="s">
        <v>4322</v>
      </c>
    </row>
    <row r="756" spans="1:4">
      <c r="A756" s="76">
        <v>36818</v>
      </c>
      <c r="B756" s="53" t="s">
        <v>5417</v>
      </c>
      <c r="C756" s="53" t="s">
        <v>5418</v>
      </c>
      <c r="D756" s="53" t="s">
        <v>4306</v>
      </c>
    </row>
    <row r="757" spans="1:4">
      <c r="A757" s="77">
        <v>36820</v>
      </c>
      <c r="B757" s="54" t="s">
        <v>5419</v>
      </c>
      <c r="C757" s="54" t="s">
        <v>4409</v>
      </c>
      <c r="D757" s="54" t="s">
        <v>4301</v>
      </c>
    </row>
    <row r="758" spans="1:4">
      <c r="A758" s="76">
        <v>36838</v>
      </c>
      <c r="B758" s="53" t="s">
        <v>5420</v>
      </c>
      <c r="C758" s="53" t="s">
        <v>5421</v>
      </c>
      <c r="D758" s="53" t="s">
        <v>4301</v>
      </c>
    </row>
    <row r="759" spans="1:4">
      <c r="A759" s="77">
        <v>36845</v>
      </c>
      <c r="B759" s="54" t="s">
        <v>4980</v>
      </c>
      <c r="C759" s="54" t="s">
        <v>4487</v>
      </c>
      <c r="D759" s="54" t="s">
        <v>4301</v>
      </c>
    </row>
    <row r="760" spans="1:4">
      <c r="A760" s="76">
        <v>36848</v>
      </c>
      <c r="B760" s="53" t="s">
        <v>4961</v>
      </c>
      <c r="C760" s="53" t="s">
        <v>5422</v>
      </c>
      <c r="D760" s="53" t="s">
        <v>4301</v>
      </c>
    </row>
    <row r="761" spans="1:4">
      <c r="A761" s="77">
        <v>36899</v>
      </c>
      <c r="B761" s="54" t="s">
        <v>5423</v>
      </c>
      <c r="C761" s="54" t="s">
        <v>5424</v>
      </c>
      <c r="D761" s="54" t="s">
        <v>4301</v>
      </c>
    </row>
    <row r="762" spans="1:4">
      <c r="A762" s="76">
        <v>3690</v>
      </c>
      <c r="B762" s="53" t="s">
        <v>5425</v>
      </c>
      <c r="C762" s="53" t="s">
        <v>5426</v>
      </c>
      <c r="D762" s="53" t="s">
        <v>4557</v>
      </c>
    </row>
    <row r="763" spans="1:4">
      <c r="A763" s="77">
        <v>36900</v>
      </c>
      <c r="B763" s="54" t="s">
        <v>5427</v>
      </c>
      <c r="C763" s="54" t="s">
        <v>4356</v>
      </c>
      <c r="D763" s="54" t="s">
        <v>4306</v>
      </c>
    </row>
    <row r="764" spans="1:4">
      <c r="A764" s="76">
        <v>37097</v>
      </c>
      <c r="B764" s="53" t="s">
        <v>4415</v>
      </c>
      <c r="C764" s="53" t="s">
        <v>5097</v>
      </c>
      <c r="D764" s="53" t="s">
        <v>4341</v>
      </c>
    </row>
    <row r="765" spans="1:4">
      <c r="A765" s="77">
        <v>37131</v>
      </c>
      <c r="B765" s="54" t="s">
        <v>5428</v>
      </c>
      <c r="C765" s="54" t="s">
        <v>5429</v>
      </c>
      <c r="D765" s="54" t="s">
        <v>4301</v>
      </c>
    </row>
    <row r="766" spans="1:4">
      <c r="A766" s="76">
        <v>37132</v>
      </c>
      <c r="B766" s="53" t="s">
        <v>5430</v>
      </c>
      <c r="C766" s="53" t="s">
        <v>5431</v>
      </c>
      <c r="D766" s="53" t="s">
        <v>4301</v>
      </c>
    </row>
    <row r="767" spans="1:4">
      <c r="A767" s="77">
        <v>37167</v>
      </c>
      <c r="B767" s="54" t="s">
        <v>5432</v>
      </c>
      <c r="C767" s="54" t="s">
        <v>4427</v>
      </c>
      <c r="D767" s="54" t="s">
        <v>4301</v>
      </c>
    </row>
    <row r="768" spans="1:4">
      <c r="A768" s="76">
        <v>37178</v>
      </c>
      <c r="B768" s="53" t="s">
        <v>5433</v>
      </c>
      <c r="C768" s="53" t="s">
        <v>5434</v>
      </c>
      <c r="D768" s="53" t="s">
        <v>4301</v>
      </c>
    </row>
    <row r="769" spans="1:4">
      <c r="A769" s="77">
        <v>37179</v>
      </c>
      <c r="B769" s="54" t="s">
        <v>5435</v>
      </c>
      <c r="C769" s="54" t="s">
        <v>5436</v>
      </c>
      <c r="D769" s="54" t="s">
        <v>4301</v>
      </c>
    </row>
    <row r="770" spans="1:4">
      <c r="A770" s="76">
        <v>37208</v>
      </c>
      <c r="B770" s="53" t="s">
        <v>5437</v>
      </c>
      <c r="C770" s="53" t="s">
        <v>5438</v>
      </c>
      <c r="D770" s="53" t="s">
        <v>4301</v>
      </c>
    </row>
    <row r="771" spans="1:4">
      <c r="A771" s="77">
        <v>37216</v>
      </c>
      <c r="B771" s="54" t="s">
        <v>5439</v>
      </c>
      <c r="C771" s="54" t="s">
        <v>5440</v>
      </c>
      <c r="D771" s="54" t="s">
        <v>4301</v>
      </c>
    </row>
    <row r="772" spans="1:4">
      <c r="A772" s="76">
        <v>37219</v>
      </c>
      <c r="B772" s="53" t="s">
        <v>4399</v>
      </c>
      <c r="C772" s="53" t="s">
        <v>5441</v>
      </c>
      <c r="D772" s="53" t="s">
        <v>4306</v>
      </c>
    </row>
    <row r="773" spans="1:4">
      <c r="A773" s="77">
        <v>37222</v>
      </c>
      <c r="B773" s="54" t="s">
        <v>4985</v>
      </c>
      <c r="C773" s="54" t="s">
        <v>4433</v>
      </c>
      <c r="D773" s="54" t="s">
        <v>4301</v>
      </c>
    </row>
    <row r="774" spans="1:4">
      <c r="A774" s="76">
        <v>37226</v>
      </c>
      <c r="B774" s="53" t="s">
        <v>5442</v>
      </c>
      <c r="C774" s="53" t="s">
        <v>4562</v>
      </c>
      <c r="D774" s="53" t="s">
        <v>4301</v>
      </c>
    </row>
    <row r="775" spans="1:4">
      <c r="A775" s="77">
        <v>37253</v>
      </c>
      <c r="B775" s="54" t="s">
        <v>5443</v>
      </c>
      <c r="C775" s="54" t="s">
        <v>4935</v>
      </c>
      <c r="D775" s="54" t="s">
        <v>4301</v>
      </c>
    </row>
    <row r="776" spans="1:4">
      <c r="A776" s="76">
        <v>37254</v>
      </c>
      <c r="B776" s="53" t="s">
        <v>5444</v>
      </c>
      <c r="C776" s="53" t="s">
        <v>5445</v>
      </c>
      <c r="D776" s="53" t="s">
        <v>4301</v>
      </c>
    </row>
    <row r="777" spans="1:4">
      <c r="A777" s="77">
        <v>37258</v>
      </c>
      <c r="B777" s="54" t="s">
        <v>5446</v>
      </c>
      <c r="C777" s="54" t="s">
        <v>5447</v>
      </c>
      <c r="D777" s="54" t="s">
        <v>4301</v>
      </c>
    </row>
    <row r="778" spans="1:4">
      <c r="A778" s="76">
        <v>37261</v>
      </c>
      <c r="B778" s="53" t="s">
        <v>5448</v>
      </c>
      <c r="C778" s="53" t="s">
        <v>5449</v>
      </c>
      <c r="D778" s="53" t="s">
        <v>4301</v>
      </c>
    </row>
    <row r="779" spans="1:4">
      <c r="A779" s="77">
        <v>37302</v>
      </c>
      <c r="B779" s="54" t="s">
        <v>5450</v>
      </c>
      <c r="C779" s="54" t="s">
        <v>5451</v>
      </c>
      <c r="D779" s="54" t="s">
        <v>4341</v>
      </c>
    </row>
    <row r="780" spans="1:4">
      <c r="A780" s="76">
        <v>37313</v>
      </c>
      <c r="B780" s="53" t="s">
        <v>5452</v>
      </c>
      <c r="C780" s="53" t="s">
        <v>5453</v>
      </c>
      <c r="D780" s="53" t="s">
        <v>4301</v>
      </c>
    </row>
    <row r="781" spans="1:4">
      <c r="A781" s="77">
        <v>37330</v>
      </c>
      <c r="B781" s="54" t="s">
        <v>5454</v>
      </c>
      <c r="C781" s="54" t="s">
        <v>5455</v>
      </c>
      <c r="D781" s="54" t="s">
        <v>4301</v>
      </c>
    </row>
    <row r="782" spans="1:4">
      <c r="A782" s="76">
        <v>37345</v>
      </c>
      <c r="B782" s="53" t="s">
        <v>5456</v>
      </c>
      <c r="C782" s="53" t="s">
        <v>5457</v>
      </c>
      <c r="D782" s="53" t="s">
        <v>4301</v>
      </c>
    </row>
    <row r="783" spans="1:4">
      <c r="A783" s="77">
        <v>37359</v>
      </c>
      <c r="B783" s="54" t="s">
        <v>5060</v>
      </c>
      <c r="C783" s="54" t="s">
        <v>4435</v>
      </c>
      <c r="D783" s="54" t="s">
        <v>4301</v>
      </c>
    </row>
    <row r="784" spans="1:4">
      <c r="A784" s="76">
        <v>3742</v>
      </c>
      <c r="B784" s="53" t="s">
        <v>5458</v>
      </c>
      <c r="C784" s="53" t="s">
        <v>4605</v>
      </c>
      <c r="D784" s="53" t="s">
        <v>4317</v>
      </c>
    </row>
    <row r="785" spans="1:4">
      <c r="A785" s="77">
        <v>37435</v>
      </c>
      <c r="B785" s="54" t="s">
        <v>5459</v>
      </c>
      <c r="C785" s="54" t="s">
        <v>5331</v>
      </c>
      <c r="D785" s="54" t="s">
        <v>4301</v>
      </c>
    </row>
    <row r="786" spans="1:4">
      <c r="A786" s="76">
        <v>37439</v>
      </c>
      <c r="B786" s="53" t="s">
        <v>5460</v>
      </c>
      <c r="C786" s="53" t="s">
        <v>4700</v>
      </c>
      <c r="D786" s="53" t="s">
        <v>4301</v>
      </c>
    </row>
    <row r="787" spans="1:4">
      <c r="A787" s="77">
        <v>37440</v>
      </c>
      <c r="B787" s="54" t="s">
        <v>5461</v>
      </c>
      <c r="C787" s="54" t="s">
        <v>5462</v>
      </c>
      <c r="D787" s="54" t="s">
        <v>4301</v>
      </c>
    </row>
    <row r="788" spans="1:4">
      <c r="A788" s="76">
        <v>3747</v>
      </c>
      <c r="B788" s="53" t="s">
        <v>4588</v>
      </c>
      <c r="C788" s="53" t="s">
        <v>4487</v>
      </c>
      <c r="D788" s="53" t="s">
        <v>4317</v>
      </c>
    </row>
    <row r="789" spans="1:4">
      <c r="A789" s="77">
        <v>3748</v>
      </c>
      <c r="B789" s="54" t="s">
        <v>5463</v>
      </c>
      <c r="C789" s="54" t="s">
        <v>5464</v>
      </c>
      <c r="D789" s="54" t="s">
        <v>4317</v>
      </c>
    </row>
    <row r="790" spans="1:4">
      <c r="A790" s="76">
        <v>37496</v>
      </c>
      <c r="B790" s="53" t="s">
        <v>4372</v>
      </c>
      <c r="C790" s="53" t="s">
        <v>5465</v>
      </c>
      <c r="D790" s="53" t="s">
        <v>4301</v>
      </c>
    </row>
    <row r="791" spans="1:4">
      <c r="A791" s="77">
        <v>37509</v>
      </c>
      <c r="B791" s="54" t="s">
        <v>5466</v>
      </c>
      <c r="C791" s="54" t="s">
        <v>5467</v>
      </c>
      <c r="D791" s="54" t="s">
        <v>4301</v>
      </c>
    </row>
    <row r="792" spans="1:4">
      <c r="A792" s="76">
        <v>37526</v>
      </c>
      <c r="B792" s="53" t="s">
        <v>5468</v>
      </c>
      <c r="C792" s="53" t="s">
        <v>5469</v>
      </c>
      <c r="D792" s="53" t="s">
        <v>4341</v>
      </c>
    </row>
    <row r="793" spans="1:4">
      <c r="A793" s="77">
        <v>37542</v>
      </c>
      <c r="B793" s="54" t="s">
        <v>5470</v>
      </c>
      <c r="C793" s="54" t="s">
        <v>5174</v>
      </c>
      <c r="D793" s="54" t="s">
        <v>4301</v>
      </c>
    </row>
    <row r="794" spans="1:4">
      <c r="A794" s="76">
        <v>37543</v>
      </c>
      <c r="B794" s="53" t="s">
        <v>5471</v>
      </c>
      <c r="C794" s="53" t="s">
        <v>5472</v>
      </c>
      <c r="D794" s="53" t="s">
        <v>4301</v>
      </c>
    </row>
    <row r="795" spans="1:4">
      <c r="A795" s="77">
        <v>37563</v>
      </c>
      <c r="B795" s="54" t="s">
        <v>5473</v>
      </c>
      <c r="C795" s="54" t="s">
        <v>5474</v>
      </c>
      <c r="D795" s="54" t="s">
        <v>4341</v>
      </c>
    </row>
    <row r="796" spans="1:4">
      <c r="A796" s="76">
        <v>37564</v>
      </c>
      <c r="B796" s="53" t="s">
        <v>5475</v>
      </c>
      <c r="C796" s="53" t="s">
        <v>5476</v>
      </c>
      <c r="D796" s="53" t="s">
        <v>4301</v>
      </c>
    </row>
    <row r="797" spans="1:4">
      <c r="A797" s="77">
        <v>37600</v>
      </c>
      <c r="B797" s="54" t="s">
        <v>5321</v>
      </c>
      <c r="C797" s="54" t="s">
        <v>4338</v>
      </c>
      <c r="D797" s="54" t="s">
        <v>4301</v>
      </c>
    </row>
    <row r="798" spans="1:4">
      <c r="A798" s="76">
        <v>37609</v>
      </c>
      <c r="B798" s="53" t="s">
        <v>4730</v>
      </c>
      <c r="C798" s="53" t="s">
        <v>5075</v>
      </c>
      <c r="D798" s="53" t="s">
        <v>4301</v>
      </c>
    </row>
    <row r="799" spans="1:4">
      <c r="A799" s="77">
        <v>37617</v>
      </c>
      <c r="B799" s="54" t="s">
        <v>5477</v>
      </c>
      <c r="C799" s="54" t="s">
        <v>5478</v>
      </c>
      <c r="D799" s="54" t="s">
        <v>4301</v>
      </c>
    </row>
    <row r="800" spans="1:4">
      <c r="A800" s="76">
        <v>37623</v>
      </c>
      <c r="B800" s="53" t="s">
        <v>5479</v>
      </c>
      <c r="C800" s="53" t="s">
        <v>4718</v>
      </c>
      <c r="D800" s="53" t="s">
        <v>4301</v>
      </c>
    </row>
    <row r="801" spans="1:4">
      <c r="A801" s="77">
        <v>37662</v>
      </c>
      <c r="B801" s="54" t="s">
        <v>5480</v>
      </c>
      <c r="C801" s="54" t="s">
        <v>4782</v>
      </c>
      <c r="D801" s="54" t="s">
        <v>4301</v>
      </c>
    </row>
    <row r="802" spans="1:4">
      <c r="A802" s="76">
        <v>37663</v>
      </c>
      <c r="B802" s="53" t="s">
        <v>5012</v>
      </c>
      <c r="C802" s="53" t="s">
        <v>4509</v>
      </c>
      <c r="D802" s="53" t="s">
        <v>4301</v>
      </c>
    </row>
    <row r="803" spans="1:4">
      <c r="A803" s="77">
        <v>37683</v>
      </c>
      <c r="B803" s="54" t="s">
        <v>4349</v>
      </c>
      <c r="C803" s="54" t="s">
        <v>5022</v>
      </c>
      <c r="D803" s="54" t="s">
        <v>4301</v>
      </c>
    </row>
    <row r="804" spans="1:4">
      <c r="A804" s="76">
        <v>37715</v>
      </c>
      <c r="B804" s="53" t="s">
        <v>5481</v>
      </c>
      <c r="C804" s="53" t="s">
        <v>5482</v>
      </c>
      <c r="D804" s="53" t="s">
        <v>4341</v>
      </c>
    </row>
    <row r="805" spans="1:4">
      <c r="A805" s="77">
        <v>37744</v>
      </c>
      <c r="B805" s="54" t="s">
        <v>5385</v>
      </c>
      <c r="C805" s="54" t="s">
        <v>4429</v>
      </c>
      <c r="D805" s="54" t="s">
        <v>4301</v>
      </c>
    </row>
    <row r="806" spans="1:4">
      <c r="A806" s="76">
        <v>3779</v>
      </c>
      <c r="B806" s="53" t="s">
        <v>5483</v>
      </c>
      <c r="C806" s="53" t="s">
        <v>4879</v>
      </c>
      <c r="D806" s="53" t="s">
        <v>4317</v>
      </c>
    </row>
    <row r="807" spans="1:4">
      <c r="A807" s="77">
        <v>37792</v>
      </c>
      <c r="B807" s="54" t="s">
        <v>5484</v>
      </c>
      <c r="C807" s="54" t="s">
        <v>4684</v>
      </c>
      <c r="D807" s="54" t="s">
        <v>4341</v>
      </c>
    </row>
    <row r="808" spans="1:4">
      <c r="A808" s="76">
        <v>37794</v>
      </c>
      <c r="B808" s="53" t="s">
        <v>5485</v>
      </c>
      <c r="C808" s="53" t="s">
        <v>5486</v>
      </c>
      <c r="D808" s="53" t="s">
        <v>4301</v>
      </c>
    </row>
    <row r="809" spans="1:4">
      <c r="A809" s="77">
        <v>37837</v>
      </c>
      <c r="B809" s="54" t="s">
        <v>5487</v>
      </c>
      <c r="C809" s="54" t="s">
        <v>5488</v>
      </c>
      <c r="D809" s="54" t="s">
        <v>4301</v>
      </c>
    </row>
    <row r="810" spans="1:4">
      <c r="A810" s="76">
        <v>3793</v>
      </c>
      <c r="B810" s="53" t="s">
        <v>5489</v>
      </c>
      <c r="C810" s="53" t="s">
        <v>4857</v>
      </c>
      <c r="D810" s="53" t="s">
        <v>4301</v>
      </c>
    </row>
    <row r="811" spans="1:4">
      <c r="A811" s="77">
        <v>3860</v>
      </c>
      <c r="B811" s="54" t="s">
        <v>5218</v>
      </c>
      <c r="C811" s="54" t="s">
        <v>5280</v>
      </c>
      <c r="D811" s="54" t="s">
        <v>4317</v>
      </c>
    </row>
    <row r="812" spans="1:4">
      <c r="A812" s="76">
        <v>3868</v>
      </c>
      <c r="B812" s="53" t="s">
        <v>4506</v>
      </c>
      <c r="C812" s="53" t="s">
        <v>4420</v>
      </c>
      <c r="D812" s="53" t="s">
        <v>4317</v>
      </c>
    </row>
    <row r="813" spans="1:4">
      <c r="A813" s="77">
        <v>3926</v>
      </c>
      <c r="B813" s="54" t="s">
        <v>4364</v>
      </c>
      <c r="C813" s="54" t="s">
        <v>4487</v>
      </c>
      <c r="D813" s="54" t="s">
        <v>4301</v>
      </c>
    </row>
    <row r="814" spans="1:4">
      <c r="A814" s="76">
        <v>3964</v>
      </c>
      <c r="B814" s="53" t="s">
        <v>5490</v>
      </c>
      <c r="C814" s="53" t="s">
        <v>4511</v>
      </c>
      <c r="D814" s="53" t="s">
        <v>4317</v>
      </c>
    </row>
    <row r="815" spans="1:4">
      <c r="A815" s="77">
        <v>3986</v>
      </c>
      <c r="B815" s="54" t="s">
        <v>5491</v>
      </c>
      <c r="C815" s="54" t="s">
        <v>4384</v>
      </c>
      <c r="D815" s="54" t="s">
        <v>4317</v>
      </c>
    </row>
    <row r="816" spans="1:4">
      <c r="A816" s="76">
        <v>4028</v>
      </c>
      <c r="B816" s="53" t="s">
        <v>5492</v>
      </c>
      <c r="C816" s="53" t="s">
        <v>5493</v>
      </c>
      <c r="D816" s="53" t="s">
        <v>4317</v>
      </c>
    </row>
    <row r="817" spans="1:4">
      <c r="A817" s="77">
        <v>4046</v>
      </c>
      <c r="B817" s="54" t="s">
        <v>5494</v>
      </c>
      <c r="C817" s="54" t="s">
        <v>5495</v>
      </c>
      <c r="D817" s="54" t="s">
        <v>4317</v>
      </c>
    </row>
    <row r="818" spans="1:4">
      <c r="A818" s="76">
        <v>4053</v>
      </c>
      <c r="B818" s="53" t="s">
        <v>5496</v>
      </c>
      <c r="C818" s="53" t="s">
        <v>4778</v>
      </c>
      <c r="D818" s="53" t="s">
        <v>4317</v>
      </c>
    </row>
    <row r="819" spans="1:4">
      <c r="A819" s="77">
        <v>4056</v>
      </c>
      <c r="B819" s="54" t="s">
        <v>5497</v>
      </c>
      <c r="C819" s="54" t="s">
        <v>5498</v>
      </c>
      <c r="D819" s="54" t="s">
        <v>4317</v>
      </c>
    </row>
    <row r="820" spans="1:4">
      <c r="A820" s="76">
        <v>4064</v>
      </c>
      <c r="B820" s="53" t="s">
        <v>5499</v>
      </c>
      <c r="C820" s="53" t="s">
        <v>4511</v>
      </c>
      <c r="D820" s="53" t="s">
        <v>4317</v>
      </c>
    </row>
    <row r="821" spans="1:4">
      <c r="A821" s="77">
        <v>4128</v>
      </c>
      <c r="B821" s="54" t="s">
        <v>5500</v>
      </c>
      <c r="C821" s="54" t="s">
        <v>4437</v>
      </c>
      <c r="D821" s="54" t="s">
        <v>4317</v>
      </c>
    </row>
    <row r="822" spans="1:4">
      <c r="A822" s="76">
        <v>4151</v>
      </c>
      <c r="B822" s="53" t="s">
        <v>5501</v>
      </c>
      <c r="C822" s="53" t="s">
        <v>5502</v>
      </c>
      <c r="D822" s="53" t="s">
        <v>4317</v>
      </c>
    </row>
    <row r="823" spans="1:4">
      <c r="A823" s="77">
        <v>4193</v>
      </c>
      <c r="B823" s="54" t="s">
        <v>5503</v>
      </c>
      <c r="C823" s="54" t="s">
        <v>4455</v>
      </c>
      <c r="D823" s="54" t="s">
        <v>4301</v>
      </c>
    </row>
    <row r="824" spans="1:4">
      <c r="A824" s="76">
        <v>4204</v>
      </c>
      <c r="B824" s="53" t="s">
        <v>5504</v>
      </c>
      <c r="C824" s="53" t="s">
        <v>4343</v>
      </c>
      <c r="D824" s="53" t="s">
        <v>4317</v>
      </c>
    </row>
    <row r="825" spans="1:4">
      <c r="A825" s="77">
        <v>4276</v>
      </c>
      <c r="B825" s="54" t="s">
        <v>5505</v>
      </c>
      <c r="C825" s="54" t="s">
        <v>4379</v>
      </c>
      <c r="D825" s="54" t="s">
        <v>4301</v>
      </c>
    </row>
    <row r="826" spans="1:4">
      <c r="A826" s="76">
        <v>4405</v>
      </c>
      <c r="B826" s="53" t="s">
        <v>5506</v>
      </c>
      <c r="C826" s="53" t="s">
        <v>5507</v>
      </c>
      <c r="D826" s="53" t="s">
        <v>4341</v>
      </c>
    </row>
    <row r="827" spans="1:4">
      <c r="A827" s="77">
        <v>4419</v>
      </c>
      <c r="B827" s="54" t="s">
        <v>5508</v>
      </c>
      <c r="C827" s="54" t="s">
        <v>4509</v>
      </c>
      <c r="D827" s="54" t="s">
        <v>4301</v>
      </c>
    </row>
    <row r="828" spans="1:4">
      <c r="A828" s="76">
        <v>4440</v>
      </c>
      <c r="B828" s="53" t="s">
        <v>4597</v>
      </c>
      <c r="C828" s="53" t="s">
        <v>4373</v>
      </c>
      <c r="D828" s="53" t="s">
        <v>4301</v>
      </c>
    </row>
    <row r="829" spans="1:4">
      <c r="A829" s="77">
        <v>4522</v>
      </c>
      <c r="B829" s="54" t="s">
        <v>5509</v>
      </c>
      <c r="C829" s="54" t="s">
        <v>5510</v>
      </c>
      <c r="D829" s="54" t="s">
        <v>4301</v>
      </c>
    </row>
    <row r="830" spans="1:4">
      <c r="A830" s="76">
        <v>4523</v>
      </c>
      <c r="B830" s="53" t="s">
        <v>5023</v>
      </c>
      <c r="C830" s="53" t="s">
        <v>4534</v>
      </c>
      <c r="D830" s="53" t="s">
        <v>4301</v>
      </c>
    </row>
    <row r="831" spans="1:4">
      <c r="A831" s="77">
        <v>4525</v>
      </c>
      <c r="B831" s="54" t="s">
        <v>5511</v>
      </c>
      <c r="C831" s="54" t="s">
        <v>4455</v>
      </c>
      <c r="D831" s="54" t="s">
        <v>4301</v>
      </c>
    </row>
    <row r="832" spans="1:4">
      <c r="A832" s="76">
        <v>4608</v>
      </c>
      <c r="B832" s="53" t="s">
        <v>5512</v>
      </c>
      <c r="C832" s="53" t="s">
        <v>4676</v>
      </c>
      <c r="D832" s="53" t="s">
        <v>4301</v>
      </c>
    </row>
    <row r="833" spans="1:4">
      <c r="A833" s="77">
        <v>4624</v>
      </c>
      <c r="B833" s="54" t="s">
        <v>4561</v>
      </c>
      <c r="C833" s="54" t="s">
        <v>4574</v>
      </c>
      <c r="D833" s="54" t="s">
        <v>4301</v>
      </c>
    </row>
    <row r="834" spans="1:4">
      <c r="A834" s="76">
        <v>4627</v>
      </c>
      <c r="B834" s="53" t="s">
        <v>5513</v>
      </c>
      <c r="C834" s="53" t="s">
        <v>4433</v>
      </c>
      <c r="D834" s="53" t="s">
        <v>4341</v>
      </c>
    </row>
    <row r="835" spans="1:4">
      <c r="A835" s="77">
        <v>4720</v>
      </c>
      <c r="B835" s="54" t="s">
        <v>4597</v>
      </c>
      <c r="C835" s="54" t="s">
        <v>5514</v>
      </c>
      <c r="D835" s="54" t="s">
        <v>4301</v>
      </c>
    </row>
    <row r="836" spans="1:4">
      <c r="A836" s="76">
        <v>4764</v>
      </c>
      <c r="B836" s="53" t="s">
        <v>5515</v>
      </c>
      <c r="C836" s="53" t="s">
        <v>4574</v>
      </c>
      <c r="D836" s="53" t="s">
        <v>4301</v>
      </c>
    </row>
    <row r="837" spans="1:4">
      <c r="A837" s="77">
        <v>4793</v>
      </c>
      <c r="B837" s="54" t="s">
        <v>5092</v>
      </c>
      <c r="C837" s="54" t="s">
        <v>4501</v>
      </c>
      <c r="D837" s="54" t="s">
        <v>4301</v>
      </c>
    </row>
    <row r="838" spans="1:4">
      <c r="A838" s="76">
        <v>4891</v>
      </c>
      <c r="B838" s="53" t="s">
        <v>4349</v>
      </c>
      <c r="C838" s="53" t="s">
        <v>4379</v>
      </c>
      <c r="D838" s="53" t="s">
        <v>4301</v>
      </c>
    </row>
    <row r="839" spans="1:4">
      <c r="A839" s="77">
        <v>4942</v>
      </c>
      <c r="B839" s="54" t="s">
        <v>5516</v>
      </c>
      <c r="C839" s="54" t="s">
        <v>4384</v>
      </c>
      <c r="D839" s="54" t="s">
        <v>4317</v>
      </c>
    </row>
    <row r="840" spans="1:4">
      <c r="A840" s="76">
        <v>4943</v>
      </c>
      <c r="B840" s="53" t="s">
        <v>5517</v>
      </c>
      <c r="C840" s="53" t="s">
        <v>5518</v>
      </c>
      <c r="D840" s="53" t="s">
        <v>4301</v>
      </c>
    </row>
    <row r="841" spans="1:4">
      <c r="A841" s="77">
        <v>5061</v>
      </c>
      <c r="B841" s="54" t="s">
        <v>4364</v>
      </c>
      <c r="C841" s="54" t="s">
        <v>4421</v>
      </c>
      <c r="D841" s="54" t="s">
        <v>4301</v>
      </c>
    </row>
    <row r="842" spans="1:4">
      <c r="A842" s="76">
        <v>5063</v>
      </c>
      <c r="B842" s="53" t="s">
        <v>5519</v>
      </c>
      <c r="C842" s="53" t="s">
        <v>4590</v>
      </c>
      <c r="D842" s="53" t="s">
        <v>4301</v>
      </c>
    </row>
    <row r="843" spans="1:4">
      <c r="A843" s="77">
        <v>5076</v>
      </c>
      <c r="B843" s="54" t="s">
        <v>5520</v>
      </c>
      <c r="C843" s="54" t="s">
        <v>4720</v>
      </c>
      <c r="D843" s="54" t="s">
        <v>4301</v>
      </c>
    </row>
    <row r="844" spans="1:4">
      <c r="A844" s="76">
        <v>5080</v>
      </c>
      <c r="B844" s="53" t="s">
        <v>5344</v>
      </c>
      <c r="C844" s="53" t="s">
        <v>5521</v>
      </c>
      <c r="D844" s="53" t="s">
        <v>4301</v>
      </c>
    </row>
    <row r="845" spans="1:4">
      <c r="A845" s="77">
        <v>5289</v>
      </c>
      <c r="B845" s="54" t="s">
        <v>5522</v>
      </c>
      <c r="C845" s="54" t="s">
        <v>4509</v>
      </c>
      <c r="D845" s="54" t="s">
        <v>4341</v>
      </c>
    </row>
    <row r="846" spans="1:4">
      <c r="A846" s="76">
        <v>5559</v>
      </c>
      <c r="B846" s="53" t="s">
        <v>5228</v>
      </c>
      <c r="C846" s="53" t="s">
        <v>4445</v>
      </c>
      <c r="D846" s="53" t="s">
        <v>4301</v>
      </c>
    </row>
    <row r="847" spans="1:4">
      <c r="A847" s="77">
        <v>5573</v>
      </c>
      <c r="B847" s="54" t="s">
        <v>4428</v>
      </c>
      <c r="C847" s="54" t="s">
        <v>5523</v>
      </c>
      <c r="D847" s="54" t="s">
        <v>4301</v>
      </c>
    </row>
    <row r="848" spans="1:4">
      <c r="A848" s="76">
        <v>5599</v>
      </c>
      <c r="B848" s="53" t="s">
        <v>5524</v>
      </c>
      <c r="C848" s="53" t="s">
        <v>4511</v>
      </c>
      <c r="D848" s="53" t="s">
        <v>4301</v>
      </c>
    </row>
    <row r="849" spans="1:4">
      <c r="A849" s="77">
        <v>5718</v>
      </c>
      <c r="B849" s="54" t="s">
        <v>4880</v>
      </c>
      <c r="C849" s="54" t="s">
        <v>5525</v>
      </c>
      <c r="D849" s="54" t="s">
        <v>4301</v>
      </c>
    </row>
    <row r="850" spans="1:4">
      <c r="A850" s="76">
        <v>5736</v>
      </c>
      <c r="B850" s="53" t="s">
        <v>5526</v>
      </c>
      <c r="C850" s="53" t="s">
        <v>5527</v>
      </c>
      <c r="D850" s="53" t="s">
        <v>4301</v>
      </c>
    </row>
    <row r="851" spans="1:4">
      <c r="A851" s="77">
        <v>5813</v>
      </c>
      <c r="B851" s="54" t="s">
        <v>5528</v>
      </c>
      <c r="C851" s="54" t="s">
        <v>4392</v>
      </c>
      <c r="D851" s="54" t="s">
        <v>4301</v>
      </c>
    </row>
    <row r="852" spans="1:4">
      <c r="A852" s="76">
        <v>5872</v>
      </c>
      <c r="B852" s="53" t="s">
        <v>5529</v>
      </c>
      <c r="C852" s="53" t="s">
        <v>4487</v>
      </c>
      <c r="D852" s="53" t="s">
        <v>4322</v>
      </c>
    </row>
    <row r="853" spans="1:4">
      <c r="A853" s="77">
        <v>6049</v>
      </c>
      <c r="B853" s="54" t="s">
        <v>5530</v>
      </c>
      <c r="C853" s="54" t="s">
        <v>4615</v>
      </c>
      <c r="D853" s="54" t="s">
        <v>4301</v>
      </c>
    </row>
    <row r="854" spans="1:4">
      <c r="A854" s="76">
        <v>6067</v>
      </c>
      <c r="B854" s="53" t="s">
        <v>5531</v>
      </c>
      <c r="C854" s="53" t="s">
        <v>5532</v>
      </c>
      <c r="D854" s="53" t="s">
        <v>4301</v>
      </c>
    </row>
    <row r="855" spans="1:4">
      <c r="A855" s="77">
        <v>6092</v>
      </c>
      <c r="B855" s="54" t="s">
        <v>5533</v>
      </c>
      <c r="C855" s="54" t="s">
        <v>4343</v>
      </c>
      <c r="D855" s="54" t="s">
        <v>4301</v>
      </c>
    </row>
    <row r="856" spans="1:4">
      <c r="A856" s="76">
        <v>6147</v>
      </c>
      <c r="B856" s="53" t="s">
        <v>4853</v>
      </c>
      <c r="C856" s="53" t="s">
        <v>4375</v>
      </c>
      <c r="D856" s="53" t="s">
        <v>4301</v>
      </c>
    </row>
    <row r="857" spans="1:4">
      <c r="A857" s="77">
        <v>6229</v>
      </c>
      <c r="B857" s="54" t="s">
        <v>4744</v>
      </c>
      <c r="C857" s="54" t="s">
        <v>5534</v>
      </c>
      <c r="D857" s="54" t="s">
        <v>4301</v>
      </c>
    </row>
    <row r="858" spans="1:4">
      <c r="A858" s="76">
        <v>6239</v>
      </c>
      <c r="B858" s="53" t="s">
        <v>5535</v>
      </c>
      <c r="C858" s="53" t="s">
        <v>4487</v>
      </c>
      <c r="D858" s="53" t="s">
        <v>105</v>
      </c>
    </row>
    <row r="859" spans="1:4">
      <c r="A859" s="77">
        <v>6266</v>
      </c>
      <c r="B859" s="54" t="s">
        <v>5536</v>
      </c>
      <c r="C859" s="54" t="s">
        <v>4326</v>
      </c>
      <c r="D859" s="54" t="s">
        <v>4322</v>
      </c>
    </row>
    <row r="860" spans="1:4">
      <c r="A860" s="76">
        <v>6309</v>
      </c>
      <c r="B860" s="53" t="s">
        <v>5537</v>
      </c>
      <c r="C860" s="53" t="s">
        <v>4384</v>
      </c>
      <c r="D860" s="53" t="s">
        <v>4301</v>
      </c>
    </row>
    <row r="861" spans="1:4">
      <c r="A861" s="77">
        <v>6310</v>
      </c>
      <c r="B861" s="54" t="s">
        <v>5538</v>
      </c>
      <c r="C861" s="54" t="s">
        <v>4421</v>
      </c>
      <c r="D861" s="54" t="s">
        <v>4301</v>
      </c>
    </row>
    <row r="862" spans="1:4">
      <c r="A862" s="76">
        <v>7195</v>
      </c>
      <c r="B862" s="53" t="s">
        <v>5539</v>
      </c>
      <c r="C862" s="53" t="s">
        <v>5540</v>
      </c>
      <c r="D862" s="53" t="s">
        <v>4557</v>
      </c>
    </row>
    <row r="863" spans="1:4">
      <c r="A863" s="77">
        <v>7422</v>
      </c>
      <c r="B863" s="54" t="s">
        <v>4968</v>
      </c>
      <c r="C863" s="54" t="s">
        <v>4433</v>
      </c>
      <c r="D863" s="54" t="s">
        <v>4301</v>
      </c>
    </row>
    <row r="864" spans="1:4">
      <c r="A864" s="76">
        <v>7746</v>
      </c>
      <c r="B864" s="53" t="s">
        <v>4788</v>
      </c>
      <c r="C864" s="53" t="s">
        <v>5095</v>
      </c>
      <c r="D864" s="53" t="s">
        <v>4301</v>
      </c>
    </row>
    <row r="865" spans="1:4">
      <c r="A865" s="77">
        <v>7748</v>
      </c>
      <c r="B865" s="54" t="s">
        <v>4662</v>
      </c>
      <c r="C865" s="54" t="s">
        <v>5541</v>
      </c>
      <c r="D865" s="54" t="s">
        <v>4301</v>
      </c>
    </row>
    <row r="866" spans="1:4">
      <c r="A866" s="76">
        <v>7896</v>
      </c>
      <c r="B866" s="53" t="s">
        <v>5542</v>
      </c>
      <c r="C866" s="53" t="s">
        <v>4879</v>
      </c>
      <c r="D866" s="53" t="s">
        <v>4557</v>
      </c>
    </row>
    <row r="867" spans="1:4">
      <c r="A867" s="77">
        <v>7902</v>
      </c>
      <c r="B867" s="54" t="s">
        <v>4831</v>
      </c>
      <c r="C867" s="54" t="s">
        <v>4384</v>
      </c>
      <c r="D867" s="54" t="s">
        <v>4317</v>
      </c>
    </row>
    <row r="868" spans="1:4">
      <c r="A868" s="76">
        <v>7965</v>
      </c>
      <c r="B868" s="53" t="s">
        <v>5543</v>
      </c>
      <c r="C868" s="53" t="s">
        <v>4658</v>
      </c>
      <c r="D868" s="53" t="s">
        <v>4317</v>
      </c>
    </row>
    <row r="869" spans="1:4">
      <c r="A869" s="77">
        <v>7977</v>
      </c>
      <c r="B869" s="54" t="s">
        <v>4428</v>
      </c>
      <c r="C869" s="54" t="s">
        <v>4332</v>
      </c>
      <c r="D869" s="54" t="s">
        <v>4317</v>
      </c>
    </row>
    <row r="870" spans="1:4">
      <c r="A870" s="76">
        <v>8016</v>
      </c>
      <c r="B870" s="53" t="s">
        <v>5544</v>
      </c>
      <c r="C870" s="53" t="s">
        <v>4778</v>
      </c>
      <c r="D870" s="53" t="s">
        <v>4301</v>
      </c>
    </row>
    <row r="871" spans="1:4">
      <c r="A871" s="77">
        <v>8026</v>
      </c>
      <c r="B871" s="54" t="s">
        <v>5545</v>
      </c>
      <c r="C871" s="54" t="s">
        <v>5546</v>
      </c>
      <c r="D871" s="54" t="s">
        <v>4317</v>
      </c>
    </row>
    <row r="872" spans="1:4">
      <c r="A872" s="76">
        <v>8027</v>
      </c>
      <c r="B872" s="53" t="s">
        <v>4339</v>
      </c>
      <c r="C872" s="53" t="s">
        <v>4445</v>
      </c>
      <c r="D872" s="53" t="s">
        <v>4306</v>
      </c>
    </row>
    <row r="873" spans="1:4">
      <c r="A873" s="77">
        <v>8127</v>
      </c>
      <c r="B873" s="54" t="s">
        <v>4548</v>
      </c>
      <c r="C873" s="54" t="s">
        <v>5547</v>
      </c>
      <c r="D873" s="54" t="s">
        <v>4341</v>
      </c>
    </row>
    <row r="874" spans="1:4">
      <c r="A874" s="76">
        <v>8196</v>
      </c>
      <c r="B874" s="53" t="s">
        <v>5468</v>
      </c>
      <c r="C874" s="53" t="s">
        <v>4310</v>
      </c>
      <c r="D874" s="53" t="s">
        <v>4301</v>
      </c>
    </row>
    <row r="875" spans="1:4">
      <c r="A875" s="77">
        <v>8391</v>
      </c>
      <c r="B875" s="54" t="s">
        <v>5548</v>
      </c>
      <c r="C875" s="54" t="s">
        <v>5549</v>
      </c>
      <c r="D875" s="54" t="s">
        <v>4301</v>
      </c>
    </row>
    <row r="876" spans="1:4">
      <c r="A876" s="76">
        <v>8393</v>
      </c>
      <c r="B876" s="53" t="s">
        <v>5550</v>
      </c>
      <c r="C876" s="53" t="s">
        <v>4501</v>
      </c>
      <c r="D876" s="53" t="s">
        <v>4301</v>
      </c>
    </row>
    <row r="877" spans="1:4">
      <c r="A877" s="77">
        <v>8394</v>
      </c>
      <c r="B877" s="54" t="s">
        <v>5551</v>
      </c>
      <c r="C877" s="54" t="s">
        <v>5534</v>
      </c>
      <c r="D877" s="54" t="s">
        <v>4301</v>
      </c>
    </row>
    <row r="878" spans="1:4">
      <c r="A878" s="76">
        <v>8708</v>
      </c>
      <c r="B878" s="53" t="s">
        <v>5552</v>
      </c>
      <c r="C878" s="53" t="s">
        <v>4470</v>
      </c>
      <c r="D878" s="53" t="s">
        <v>4301</v>
      </c>
    </row>
    <row r="879" spans="1:4">
      <c r="A879" s="77">
        <v>8792</v>
      </c>
      <c r="B879" s="54" t="s">
        <v>4469</v>
      </c>
      <c r="C879" s="54" t="s">
        <v>5553</v>
      </c>
      <c r="D879" s="54" t="s">
        <v>4301</v>
      </c>
    </row>
    <row r="880" spans="1:4">
      <c r="A880" s="76">
        <v>8918</v>
      </c>
      <c r="B880" s="53" t="s">
        <v>5554</v>
      </c>
      <c r="C880" s="53" t="s">
        <v>4487</v>
      </c>
      <c r="D880" s="53" t="s">
        <v>4301</v>
      </c>
    </row>
    <row r="881" spans="1:4">
      <c r="A881" s="77">
        <v>9062</v>
      </c>
      <c r="B881" s="54" t="s">
        <v>5555</v>
      </c>
      <c r="C881" s="54" t="s">
        <v>4477</v>
      </c>
      <c r="D881" s="54" t="s">
        <v>4301</v>
      </c>
    </row>
    <row r="882" spans="1:4">
      <c r="A882" s="76">
        <v>9065</v>
      </c>
      <c r="B882" s="53" t="s">
        <v>5556</v>
      </c>
      <c r="C882" s="53" t="s">
        <v>4605</v>
      </c>
      <c r="D882" s="53" t="s">
        <v>4301</v>
      </c>
    </row>
    <row r="883" spans="1:4">
      <c r="A883" s="77">
        <v>9067</v>
      </c>
      <c r="B883" s="54" t="s">
        <v>4957</v>
      </c>
      <c r="C883" s="54" t="s">
        <v>4868</v>
      </c>
      <c r="D883" s="54" t="s">
        <v>4301</v>
      </c>
    </row>
    <row r="884" spans="1:4">
      <c r="A884" s="76">
        <v>9157</v>
      </c>
      <c r="B884" s="53" t="s">
        <v>5557</v>
      </c>
      <c r="C884" s="53" t="s">
        <v>4352</v>
      </c>
      <c r="D884" s="53" t="s">
        <v>4317</v>
      </c>
    </row>
    <row r="885" spans="1:4">
      <c r="A885" s="77">
        <v>9158</v>
      </c>
      <c r="B885" s="54" t="s">
        <v>5558</v>
      </c>
      <c r="C885" s="54" t="s">
        <v>4379</v>
      </c>
      <c r="D885" s="54" t="s">
        <v>4301</v>
      </c>
    </row>
    <row r="886" spans="1:4">
      <c r="A886" s="76">
        <v>9667</v>
      </c>
      <c r="B886" s="53" t="s">
        <v>5559</v>
      </c>
      <c r="C886" s="53" t="s">
        <v>5560</v>
      </c>
      <c r="D886" s="53" t="s">
        <v>4301</v>
      </c>
    </row>
    <row r="887" spans="1:4">
      <c r="A887" s="77">
        <v>9824</v>
      </c>
      <c r="B887" s="54" t="s">
        <v>5399</v>
      </c>
      <c r="C887" s="54" t="s">
        <v>4534</v>
      </c>
      <c r="D887" s="54" t="s">
        <v>4301</v>
      </c>
    </row>
    <row r="888" spans="1:4">
      <c r="A888" s="78">
        <v>9979</v>
      </c>
      <c r="B888" s="79" t="s">
        <v>5561</v>
      </c>
      <c r="C888" s="79" t="s">
        <v>4310</v>
      </c>
      <c r="D888" s="79" t="s">
        <v>4301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6" filterMode="1"/>
  <dimension ref="A1:I2502"/>
  <sheetViews>
    <sheetView topLeftCell="A918" zoomScaleNormal="100" workbookViewId="0">
      <selection activeCell="E2514" sqref="E2514"/>
    </sheetView>
  </sheetViews>
  <sheetFormatPr defaultRowHeight="15"/>
  <cols>
    <col min="1" max="1" width="16.5703125" style="36" customWidth="1"/>
    <col min="2" max="2" width="10.85546875" style="27" customWidth="1"/>
    <col min="3" max="3" width="28.28515625" style="27" customWidth="1"/>
    <col min="4" max="4" width="13.85546875" style="22" customWidth="1"/>
    <col min="5" max="5" width="84.85546875" style="23" customWidth="1"/>
    <col min="6" max="6" width="22.28515625" style="38" customWidth="1"/>
  </cols>
  <sheetData>
    <row r="1" spans="1:6">
      <c r="A1" s="48" t="s">
        <v>5562</v>
      </c>
      <c r="B1" s="40" t="s">
        <v>5563</v>
      </c>
      <c r="C1" s="40" t="s">
        <v>4296</v>
      </c>
      <c r="D1" s="29"/>
      <c r="E1" s="30" t="s">
        <v>5564</v>
      </c>
      <c r="F1" s="39" t="s">
        <v>5565</v>
      </c>
    </row>
    <row r="2" spans="1:6" hidden="1">
      <c r="A2" s="27" t="s">
        <v>27</v>
      </c>
      <c r="B2" s="27">
        <v>1814</v>
      </c>
      <c r="C2" s="27" t="s">
        <v>5566</v>
      </c>
      <c r="D2" s="27"/>
      <c r="E2" s="23" t="s">
        <v>44</v>
      </c>
      <c r="F2" s="22" t="s">
        <v>5567</v>
      </c>
    </row>
    <row r="3" spans="1:6" hidden="1">
      <c r="A3" s="45" t="s">
        <v>27</v>
      </c>
      <c r="B3" s="27">
        <v>2500</v>
      </c>
      <c r="C3" s="27" t="s">
        <v>5568</v>
      </c>
      <c r="D3" s="27"/>
      <c r="E3" s="23" t="s">
        <v>5569</v>
      </c>
      <c r="F3" s="22" t="s">
        <v>5567</v>
      </c>
    </row>
    <row r="4" spans="1:6" ht="30" hidden="1">
      <c r="A4" s="45" t="s">
        <v>14</v>
      </c>
      <c r="B4" s="27">
        <v>2500</v>
      </c>
      <c r="C4" s="27" t="s">
        <v>5568</v>
      </c>
      <c r="D4" s="42">
        <v>42571</v>
      </c>
      <c r="E4" s="23" t="s">
        <v>5570</v>
      </c>
      <c r="F4" s="22" t="s">
        <v>5567</v>
      </c>
    </row>
    <row r="5" spans="1:6" hidden="1">
      <c r="A5" s="27" t="s">
        <v>27</v>
      </c>
      <c r="B5" s="27">
        <v>2651</v>
      </c>
      <c r="C5" s="27" t="s">
        <v>5571</v>
      </c>
      <c r="E5" s="23" t="s">
        <v>5572</v>
      </c>
      <c r="F5" s="38" t="s">
        <v>5567</v>
      </c>
    </row>
    <row r="6" spans="1:6" hidden="1">
      <c r="A6" s="27" t="s">
        <v>14</v>
      </c>
      <c r="B6" s="27">
        <v>2920</v>
      </c>
      <c r="C6" s="27" t="s">
        <v>5573</v>
      </c>
      <c r="E6" s="33" t="s">
        <v>5574</v>
      </c>
      <c r="F6" s="38" t="s">
        <v>5567</v>
      </c>
    </row>
    <row r="7" spans="1:6" ht="30" hidden="1">
      <c r="A7" s="27" t="s">
        <v>38</v>
      </c>
      <c r="B7" s="27">
        <v>3134</v>
      </c>
      <c r="C7" s="27" t="s">
        <v>5575</v>
      </c>
      <c r="E7" s="23" t="s">
        <v>5576</v>
      </c>
      <c r="F7" s="38" t="s">
        <v>5567</v>
      </c>
    </row>
    <row r="8" spans="1:6" hidden="1">
      <c r="A8" s="27" t="s">
        <v>27</v>
      </c>
      <c r="B8" s="27">
        <v>3141</v>
      </c>
      <c r="C8" s="27" t="s">
        <v>5577</v>
      </c>
      <c r="E8" s="23" t="s">
        <v>5578</v>
      </c>
      <c r="F8" s="38" t="s">
        <v>5567</v>
      </c>
    </row>
    <row r="9" spans="1:6" hidden="1">
      <c r="A9" s="27" t="s">
        <v>27</v>
      </c>
      <c r="B9" s="27">
        <v>3239</v>
      </c>
      <c r="C9" s="27" t="s">
        <v>5579</v>
      </c>
      <c r="E9" s="31" t="s">
        <v>5580</v>
      </c>
      <c r="F9" s="38" t="s">
        <v>5567</v>
      </c>
    </row>
    <row r="10" spans="1:6" ht="30" hidden="1">
      <c r="A10" s="27" t="s">
        <v>27</v>
      </c>
      <c r="B10" s="27">
        <v>3240</v>
      </c>
      <c r="C10" s="27" t="s">
        <v>5581</v>
      </c>
      <c r="E10" s="31" t="s">
        <v>5582</v>
      </c>
      <c r="F10" s="38" t="s">
        <v>5583</v>
      </c>
    </row>
    <row r="11" spans="1:6" ht="60" hidden="1">
      <c r="A11" s="27" t="s">
        <v>38</v>
      </c>
      <c r="B11" s="27">
        <v>3240</v>
      </c>
      <c r="C11" s="27" t="s">
        <v>5581</v>
      </c>
      <c r="D11" s="4"/>
      <c r="E11" s="23" t="s">
        <v>5584</v>
      </c>
      <c r="F11" s="38" t="s">
        <v>5583</v>
      </c>
    </row>
    <row r="12" spans="1:6" ht="30" hidden="1">
      <c r="A12" s="27" t="s">
        <v>14</v>
      </c>
      <c r="B12" s="27">
        <v>3240</v>
      </c>
      <c r="C12" s="27" t="s">
        <v>5581</v>
      </c>
      <c r="E12" s="23" t="s">
        <v>5585</v>
      </c>
      <c r="F12" s="38" t="s">
        <v>5583</v>
      </c>
    </row>
    <row r="13" spans="1:6" hidden="1">
      <c r="A13" s="27" t="s">
        <v>14</v>
      </c>
      <c r="B13" s="27">
        <v>3437</v>
      </c>
      <c r="C13" s="27" t="s">
        <v>5586</v>
      </c>
      <c r="D13" s="4"/>
      <c r="E13" s="23" t="s">
        <v>1656</v>
      </c>
      <c r="F13" s="38" t="s">
        <v>5567</v>
      </c>
    </row>
    <row r="14" spans="1:6" hidden="1">
      <c r="A14" s="45" t="s">
        <v>27</v>
      </c>
      <c r="B14" s="27">
        <v>3594</v>
      </c>
      <c r="C14" s="27" t="s">
        <v>5587</v>
      </c>
      <c r="D14" s="27"/>
      <c r="E14" s="31" t="s">
        <v>5588</v>
      </c>
      <c r="F14" s="22" t="s">
        <v>5567</v>
      </c>
    </row>
    <row r="15" spans="1:6" hidden="1">
      <c r="A15" s="45" t="s">
        <v>9</v>
      </c>
      <c r="B15" s="27">
        <v>3670</v>
      </c>
      <c r="C15" s="27" t="str">
        <f>VLOOKUP(B15,chauffeurslijst!A:B,2,0)</f>
        <v>Van Geyt Michael</v>
      </c>
      <c r="D15" s="42">
        <v>42048</v>
      </c>
      <c r="E15" s="37" t="s">
        <v>5589</v>
      </c>
      <c r="F15" s="22" t="s">
        <v>5567</v>
      </c>
    </row>
    <row r="16" spans="1:6" hidden="1">
      <c r="A16" s="45" t="s">
        <v>27</v>
      </c>
      <c r="B16" s="27">
        <v>3690</v>
      </c>
      <c r="C16" s="27" t="str">
        <f>VLOOKUP(B16,chauffeurslijst!A:B,2,0)</f>
        <v>Galens Georges</v>
      </c>
      <c r="D16" s="27"/>
      <c r="E16" s="31" t="s">
        <v>5590</v>
      </c>
      <c r="F16" s="22" t="s">
        <v>4557</v>
      </c>
    </row>
    <row r="17" spans="1:7" ht="30" hidden="1">
      <c r="A17" s="45" t="s">
        <v>27</v>
      </c>
      <c r="B17" s="27">
        <v>3690</v>
      </c>
      <c r="C17" s="27" t="str">
        <f>VLOOKUP(B17,chauffeurslijst!A:B,2,0)</f>
        <v>Galens Georges</v>
      </c>
      <c r="D17" s="27"/>
      <c r="E17" s="23" t="s">
        <v>5591</v>
      </c>
      <c r="F17" s="22" t="s">
        <v>4557</v>
      </c>
    </row>
    <row r="18" spans="1:7" hidden="1">
      <c r="A18" s="45" t="s">
        <v>27</v>
      </c>
      <c r="B18" s="27">
        <v>3690</v>
      </c>
      <c r="C18" s="27" t="str">
        <f>VLOOKUP(B18,chauffeurslijst!A:B,2,0)</f>
        <v>Galens Georges</v>
      </c>
      <c r="D18" s="42">
        <v>42395</v>
      </c>
      <c r="E18" s="23" t="s">
        <v>5592</v>
      </c>
      <c r="F18" s="22" t="s">
        <v>4557</v>
      </c>
    </row>
    <row r="19" spans="1:7" ht="30" hidden="1">
      <c r="A19" s="45" t="s">
        <v>27</v>
      </c>
      <c r="B19" s="27">
        <v>3690</v>
      </c>
      <c r="C19" s="27" t="str">
        <f>VLOOKUP(B19,chauffeurslijst!A:B,2,0)</f>
        <v>Galens Georges</v>
      </c>
      <c r="D19" s="42">
        <v>42583</v>
      </c>
      <c r="E19" s="23" t="s">
        <v>5593</v>
      </c>
      <c r="F19" s="22" t="s">
        <v>4557</v>
      </c>
    </row>
    <row r="20" spans="1:7" ht="30" hidden="1">
      <c r="A20" s="45" t="s">
        <v>27</v>
      </c>
      <c r="B20" s="27">
        <v>3690</v>
      </c>
      <c r="C20" s="27" t="str">
        <f>VLOOKUP(B20,chauffeurslijst!A:B,2,0)</f>
        <v>Galens Georges</v>
      </c>
      <c r="D20" s="42">
        <v>42754</v>
      </c>
      <c r="E20" s="23" t="s">
        <v>5594</v>
      </c>
      <c r="F20" s="22" t="s">
        <v>4557</v>
      </c>
    </row>
    <row r="21" spans="1:7" hidden="1">
      <c r="A21" s="27" t="s">
        <v>27</v>
      </c>
      <c r="B21" s="27">
        <v>3744</v>
      </c>
      <c r="C21" s="27" t="s">
        <v>5595</v>
      </c>
      <c r="E21" s="31" t="s">
        <v>5596</v>
      </c>
      <c r="F21" s="38" t="s">
        <v>5597</v>
      </c>
    </row>
    <row r="22" spans="1:7" hidden="1">
      <c r="A22" s="47" t="s">
        <v>27</v>
      </c>
      <c r="B22" s="27">
        <v>3769</v>
      </c>
      <c r="C22" s="27" t="s">
        <v>5598</v>
      </c>
      <c r="D22" s="27"/>
      <c r="E22" s="23" t="s">
        <v>5599</v>
      </c>
      <c r="F22" s="38" t="s">
        <v>5567</v>
      </c>
    </row>
    <row r="23" spans="1:7" hidden="1">
      <c r="A23" s="47" t="s">
        <v>27</v>
      </c>
      <c r="B23" s="27">
        <v>3769</v>
      </c>
      <c r="C23" s="27" t="s">
        <v>5598</v>
      </c>
      <c r="D23" s="27"/>
      <c r="E23" s="23" t="s">
        <v>5600</v>
      </c>
      <c r="F23" s="38" t="s">
        <v>5567</v>
      </c>
    </row>
    <row r="24" spans="1:7" hidden="1">
      <c r="A24" s="47" t="s">
        <v>27</v>
      </c>
      <c r="B24" s="27">
        <v>3769</v>
      </c>
      <c r="C24" s="27" t="s">
        <v>5598</v>
      </c>
      <c r="D24" s="27"/>
      <c r="E24" s="23" t="s">
        <v>5601</v>
      </c>
      <c r="F24" s="38" t="s">
        <v>5567</v>
      </c>
    </row>
    <row r="25" spans="1:7" hidden="1">
      <c r="A25" s="27" t="s">
        <v>27</v>
      </c>
      <c r="B25" s="27">
        <v>3780</v>
      </c>
      <c r="C25" s="27" t="s">
        <v>5602</v>
      </c>
      <c r="E25" s="23" t="s">
        <v>44</v>
      </c>
      <c r="F25" s="38" t="s">
        <v>5567</v>
      </c>
    </row>
    <row r="26" spans="1:7" ht="45" hidden="1">
      <c r="A26" s="45" t="s">
        <v>27</v>
      </c>
      <c r="B26" s="27">
        <v>3860</v>
      </c>
      <c r="C26" s="27" t="s">
        <v>5603</v>
      </c>
      <c r="D26" s="27"/>
      <c r="E26" s="23" t="s">
        <v>5604</v>
      </c>
      <c r="F26" s="22" t="s">
        <v>5605</v>
      </c>
    </row>
    <row r="27" spans="1:7" ht="30" hidden="1">
      <c r="A27" s="45" t="s">
        <v>65</v>
      </c>
      <c r="B27" s="27">
        <v>3860</v>
      </c>
      <c r="C27" s="27" t="s">
        <v>5603</v>
      </c>
      <c r="D27" s="27"/>
      <c r="E27" s="23" t="s">
        <v>5606</v>
      </c>
      <c r="F27" s="22" t="s">
        <v>5605</v>
      </c>
    </row>
    <row r="28" spans="1:7" hidden="1">
      <c r="A28" s="45" t="s">
        <v>27</v>
      </c>
      <c r="B28" s="27">
        <v>3860</v>
      </c>
      <c r="C28" s="27" t="s">
        <v>5603</v>
      </c>
      <c r="D28" s="27"/>
      <c r="E28" s="23" t="s">
        <v>5607</v>
      </c>
      <c r="F28" s="22" t="s">
        <v>5605</v>
      </c>
    </row>
    <row r="29" spans="1:7" ht="30" hidden="1">
      <c r="A29" s="45" t="s">
        <v>27</v>
      </c>
      <c r="B29" s="27">
        <v>3860</v>
      </c>
      <c r="C29" s="27" t="s">
        <v>5603</v>
      </c>
      <c r="D29" s="42">
        <v>42395</v>
      </c>
      <c r="E29" s="23" t="s">
        <v>5608</v>
      </c>
      <c r="F29" s="22" t="s">
        <v>5605</v>
      </c>
      <c r="G29" s="22"/>
    </row>
    <row r="30" spans="1:7" ht="75" hidden="1">
      <c r="A30" s="27" t="s">
        <v>27</v>
      </c>
      <c r="B30" s="27">
        <v>3948</v>
      </c>
      <c r="C30" s="27" t="s">
        <v>5609</v>
      </c>
      <c r="D30" s="27"/>
      <c r="E30" s="23" t="s">
        <v>5610</v>
      </c>
      <c r="F30" s="38" t="s">
        <v>5611</v>
      </c>
    </row>
    <row r="31" spans="1:7" ht="30" hidden="1">
      <c r="A31" s="27" t="s">
        <v>27</v>
      </c>
      <c r="B31" s="27">
        <v>3948</v>
      </c>
      <c r="C31" s="27" t="s">
        <v>5609</v>
      </c>
      <c r="D31" s="27"/>
      <c r="E31" s="23" t="s">
        <v>5612</v>
      </c>
      <c r="F31" s="38" t="s">
        <v>5611</v>
      </c>
    </row>
    <row r="32" spans="1:7" ht="30" hidden="1">
      <c r="A32" s="27" t="s">
        <v>27</v>
      </c>
      <c r="B32" s="27">
        <v>3948</v>
      </c>
      <c r="C32" s="27" t="s">
        <v>5609</v>
      </c>
      <c r="D32" s="27"/>
      <c r="E32" s="23" t="s">
        <v>5613</v>
      </c>
      <c r="F32" s="38" t="s">
        <v>5611</v>
      </c>
    </row>
    <row r="33" spans="1:6" ht="30" hidden="1">
      <c r="A33" s="27" t="s">
        <v>27</v>
      </c>
      <c r="B33" s="27">
        <v>3948</v>
      </c>
      <c r="C33" s="27" t="s">
        <v>5609</v>
      </c>
      <c r="D33" s="27"/>
      <c r="E33" s="23" t="s">
        <v>5614</v>
      </c>
      <c r="F33" s="38" t="s">
        <v>5611</v>
      </c>
    </row>
    <row r="34" spans="1:6" ht="45" hidden="1">
      <c r="A34" s="27" t="s">
        <v>38</v>
      </c>
      <c r="B34" s="27">
        <v>3948</v>
      </c>
      <c r="C34" s="27" t="s">
        <v>5609</v>
      </c>
      <c r="D34" s="27"/>
      <c r="E34" s="23" t="s">
        <v>5615</v>
      </c>
      <c r="F34" s="38" t="s">
        <v>5611</v>
      </c>
    </row>
    <row r="35" spans="1:6" ht="60" hidden="1">
      <c r="A35" s="27" t="s">
        <v>65</v>
      </c>
      <c r="B35" s="27">
        <v>3948</v>
      </c>
      <c r="C35" s="27" t="s">
        <v>5609</v>
      </c>
      <c r="D35" s="27"/>
      <c r="E35" s="23" t="s">
        <v>5616</v>
      </c>
      <c r="F35" s="38" t="s">
        <v>5611</v>
      </c>
    </row>
    <row r="36" spans="1:6" hidden="1">
      <c r="A36" s="45" t="s">
        <v>77</v>
      </c>
      <c r="B36" s="27">
        <v>3964</v>
      </c>
      <c r="C36" s="27" t="s">
        <v>5617</v>
      </c>
      <c r="D36" s="27"/>
      <c r="E36" s="23" t="s">
        <v>5618</v>
      </c>
      <c r="F36" s="22" t="s">
        <v>5567</v>
      </c>
    </row>
    <row r="37" spans="1:6" hidden="1">
      <c r="A37" s="45" t="s">
        <v>27</v>
      </c>
      <c r="B37" s="27">
        <v>3986</v>
      </c>
      <c r="C37" s="27" t="str">
        <f>VLOOKUP(B37,chauffeurslijst!A:B,2,0)</f>
        <v>Decaluwe Dirk</v>
      </c>
      <c r="D37" s="27"/>
      <c r="E37" s="38" t="s">
        <v>5619</v>
      </c>
      <c r="F37" s="22" t="s">
        <v>5567</v>
      </c>
    </row>
    <row r="38" spans="1:6" hidden="1">
      <c r="A38" s="45" t="s">
        <v>65</v>
      </c>
      <c r="B38" s="27">
        <v>3986</v>
      </c>
      <c r="C38" s="27" t="str">
        <f>VLOOKUP(B38,chauffeurslijst!A:B,2,0)</f>
        <v>Decaluwe Dirk</v>
      </c>
      <c r="D38" s="27"/>
      <c r="E38" s="38" t="s">
        <v>5620</v>
      </c>
      <c r="F38" s="22" t="s">
        <v>5567</v>
      </c>
    </row>
    <row r="39" spans="1:6" hidden="1">
      <c r="A39" s="45" t="s">
        <v>27</v>
      </c>
      <c r="B39" s="27">
        <v>3986</v>
      </c>
      <c r="C39" s="27" t="str">
        <f>VLOOKUP(B39,chauffeurslijst!A:B,2,0)</f>
        <v>Decaluwe Dirk</v>
      </c>
      <c r="D39" s="27"/>
      <c r="E39" s="38" t="s">
        <v>5621</v>
      </c>
      <c r="F39" s="22" t="s">
        <v>5567</v>
      </c>
    </row>
    <row r="40" spans="1:6" hidden="1">
      <c r="A40" s="45" t="s">
        <v>27</v>
      </c>
      <c r="B40" s="27">
        <v>3986</v>
      </c>
      <c r="C40" s="27" t="str">
        <f>VLOOKUP(B40,chauffeurslijst!A:B,2,0)</f>
        <v>Decaluwe Dirk</v>
      </c>
      <c r="D40" s="27"/>
      <c r="E40" s="38" t="s">
        <v>5601</v>
      </c>
      <c r="F40" s="22" t="s">
        <v>5567</v>
      </c>
    </row>
    <row r="41" spans="1:6" ht="30" hidden="1">
      <c r="A41" s="45" t="s">
        <v>27</v>
      </c>
      <c r="B41" s="27">
        <v>3986</v>
      </c>
      <c r="C41" s="27" t="str">
        <f>VLOOKUP(B41,chauffeurslijst!A:B,2,0)</f>
        <v>Decaluwe Dirk</v>
      </c>
      <c r="D41" s="42">
        <v>42583</v>
      </c>
      <c r="E41" s="38" t="s">
        <v>5622</v>
      </c>
      <c r="F41" s="22" t="s">
        <v>5567</v>
      </c>
    </row>
    <row r="42" spans="1:6" hidden="1">
      <c r="A42" s="45" t="s">
        <v>27</v>
      </c>
      <c r="B42" s="27">
        <v>3986</v>
      </c>
      <c r="C42" s="27" t="str">
        <f>VLOOKUP(B42,chauffeurslijst!A:B,2,0)</f>
        <v>Decaluwe Dirk</v>
      </c>
      <c r="D42" s="42">
        <v>42618</v>
      </c>
      <c r="E42" s="38" t="s">
        <v>5623</v>
      </c>
      <c r="F42" s="22" t="s">
        <v>5567</v>
      </c>
    </row>
    <row r="43" spans="1:6" hidden="1">
      <c r="A43" s="45" t="s">
        <v>27</v>
      </c>
      <c r="B43" s="27">
        <v>4028</v>
      </c>
      <c r="C43" s="27" t="s">
        <v>5624</v>
      </c>
      <c r="D43" s="27"/>
      <c r="E43" s="23" t="s">
        <v>5625</v>
      </c>
      <c r="F43" s="22" t="s">
        <v>5567</v>
      </c>
    </row>
    <row r="44" spans="1:6" ht="30" hidden="1">
      <c r="A44" s="47" t="s">
        <v>38</v>
      </c>
      <c r="B44" s="27">
        <v>4028</v>
      </c>
      <c r="C44" s="27" t="s">
        <v>5624</v>
      </c>
      <c r="D44" s="27"/>
      <c r="E44" s="23" t="s">
        <v>5626</v>
      </c>
      <c r="F44" s="22" t="s">
        <v>5567</v>
      </c>
    </row>
    <row r="45" spans="1:6" hidden="1">
      <c r="A45" s="27" t="s">
        <v>38</v>
      </c>
      <c r="B45" s="27">
        <v>4042</v>
      </c>
      <c r="C45" s="27" t="s">
        <v>5627</v>
      </c>
      <c r="D45" s="27"/>
      <c r="E45" s="23" t="s">
        <v>5628</v>
      </c>
      <c r="F45" s="38" t="s">
        <v>5567</v>
      </c>
    </row>
    <row r="46" spans="1:6" hidden="1">
      <c r="A46" s="27" t="s">
        <v>27</v>
      </c>
      <c r="B46" s="27">
        <v>4048</v>
      </c>
      <c r="C46" s="27" t="s">
        <v>5629</v>
      </c>
      <c r="E46" s="23" t="s">
        <v>5630</v>
      </c>
      <c r="F46" s="38" t="s">
        <v>3169</v>
      </c>
    </row>
    <row r="47" spans="1:6" hidden="1">
      <c r="A47" s="27" t="s">
        <v>27</v>
      </c>
      <c r="B47" s="27">
        <v>4049</v>
      </c>
      <c r="C47" s="27" t="s">
        <v>5631</v>
      </c>
      <c r="E47" s="23" t="s">
        <v>44</v>
      </c>
      <c r="F47" s="38" t="s">
        <v>5567</v>
      </c>
    </row>
    <row r="48" spans="1:6" hidden="1">
      <c r="A48" s="45" t="s">
        <v>27</v>
      </c>
      <c r="B48" s="27">
        <v>4053</v>
      </c>
      <c r="C48" s="27" t="s">
        <v>5632</v>
      </c>
      <c r="D48" s="27"/>
      <c r="E48" s="23" t="s">
        <v>142</v>
      </c>
      <c r="F48" s="22" t="s">
        <v>5567</v>
      </c>
    </row>
    <row r="49" spans="1:7" hidden="1">
      <c r="A49" s="45" t="s">
        <v>77</v>
      </c>
      <c r="B49" s="27">
        <v>4053</v>
      </c>
      <c r="C49" s="27" t="s">
        <v>5632</v>
      </c>
      <c r="D49" s="27"/>
      <c r="E49" s="31" t="s">
        <v>5633</v>
      </c>
      <c r="F49" s="22" t="s">
        <v>5567</v>
      </c>
    </row>
    <row r="50" spans="1:7" hidden="1">
      <c r="A50" s="45" t="s">
        <v>27</v>
      </c>
      <c r="B50" s="27">
        <v>4056</v>
      </c>
      <c r="C50" s="27" t="s">
        <v>5634</v>
      </c>
      <c r="D50" s="27"/>
      <c r="E50" s="23" t="s">
        <v>5635</v>
      </c>
      <c r="F50" s="22" t="s">
        <v>5567</v>
      </c>
    </row>
    <row r="51" spans="1:7" hidden="1">
      <c r="A51" s="45" t="s">
        <v>9</v>
      </c>
      <c r="B51" s="27">
        <v>4064</v>
      </c>
      <c r="C51" s="27" t="str">
        <f>VLOOKUP(B51,chauffeurslijst!A:B,2,0)</f>
        <v>Graton Philippe</v>
      </c>
      <c r="D51" s="42">
        <v>42375</v>
      </c>
      <c r="E51" s="38" t="s">
        <v>5636</v>
      </c>
      <c r="F51" s="38" t="s">
        <v>5567</v>
      </c>
      <c r="G51" s="22"/>
    </row>
    <row r="52" spans="1:7" hidden="1">
      <c r="A52" s="45" t="s">
        <v>9</v>
      </c>
      <c r="B52" s="27">
        <v>4064</v>
      </c>
      <c r="C52" s="27" t="str">
        <f>VLOOKUP(B52,chauffeurslijst!A:B,2,0)</f>
        <v>Graton Philippe</v>
      </c>
      <c r="D52" s="42">
        <v>42571</v>
      </c>
      <c r="E52" s="38" t="s">
        <v>5637</v>
      </c>
      <c r="F52" s="38" t="s">
        <v>5567</v>
      </c>
      <c r="G52" s="22"/>
    </row>
    <row r="53" spans="1:7" hidden="1">
      <c r="A53" s="45" t="s">
        <v>9</v>
      </c>
      <c r="B53" s="27">
        <v>4064</v>
      </c>
      <c r="C53" s="27" t="str">
        <f>VLOOKUP(B53,chauffeurslijst!A:B,2,0)</f>
        <v>Graton Philippe</v>
      </c>
      <c r="D53" s="42">
        <v>42626</v>
      </c>
      <c r="E53" s="38" t="s">
        <v>5638</v>
      </c>
      <c r="F53" s="38" t="s">
        <v>5567</v>
      </c>
      <c r="G53" s="22"/>
    </row>
    <row r="54" spans="1:7" hidden="1">
      <c r="A54" s="45" t="s">
        <v>23</v>
      </c>
      <c r="B54" s="27">
        <v>4064</v>
      </c>
      <c r="C54" s="27" t="str">
        <f>VLOOKUP(B54,chauffeurslijst!A:B,2,0)</f>
        <v>Graton Philippe</v>
      </c>
      <c r="D54" s="42">
        <v>42669</v>
      </c>
      <c r="E54" s="38" t="s">
        <v>5639</v>
      </c>
      <c r="F54" s="38" t="s">
        <v>5567</v>
      </c>
      <c r="G54" s="22"/>
    </row>
    <row r="55" spans="1:7" ht="45" hidden="1">
      <c r="A55" s="45" t="s">
        <v>27</v>
      </c>
      <c r="B55" s="27">
        <v>4064</v>
      </c>
      <c r="C55" s="27" t="str">
        <f>VLOOKUP(B55,chauffeurslijst!A:B,2,0)</f>
        <v>Graton Philippe</v>
      </c>
      <c r="D55" s="28">
        <v>42845</v>
      </c>
      <c r="E55" s="38" t="s">
        <v>5640</v>
      </c>
      <c r="F55" s="38" t="s">
        <v>5567</v>
      </c>
      <c r="G55" s="22"/>
    </row>
    <row r="56" spans="1:7" ht="30" hidden="1">
      <c r="A56" s="45" t="s">
        <v>23</v>
      </c>
      <c r="B56" s="27">
        <v>4064</v>
      </c>
      <c r="C56" s="27" t="str">
        <f>VLOOKUP(B56,chauffeurslijst!A:B,2,0)</f>
        <v>Graton Philippe</v>
      </c>
      <c r="D56" s="28">
        <v>43084</v>
      </c>
      <c r="E56" s="38" t="s">
        <v>5641</v>
      </c>
      <c r="F56" s="38" t="s">
        <v>5567</v>
      </c>
      <c r="G56" s="22"/>
    </row>
    <row r="57" spans="1:7" ht="195" hidden="1">
      <c r="A57" s="45" t="s">
        <v>23</v>
      </c>
      <c r="B57" s="27">
        <v>4064</v>
      </c>
      <c r="C57" s="27" t="str">
        <f>VLOOKUP(B57,chauffeurslijst!A:B,2,0)</f>
        <v>Graton Philippe</v>
      </c>
      <c r="D57" s="42">
        <v>43117</v>
      </c>
      <c r="E57" s="38" t="s">
        <v>5642</v>
      </c>
      <c r="F57" s="38" t="s">
        <v>5567</v>
      </c>
      <c r="G57" s="22"/>
    </row>
    <row r="58" spans="1:7" ht="30" hidden="1">
      <c r="A58" s="45" t="s">
        <v>23</v>
      </c>
      <c r="B58" s="27">
        <v>4064</v>
      </c>
      <c r="C58" s="27" t="str">
        <f>VLOOKUP(B58,chauffeurslijst!A:B,2,0)</f>
        <v>Graton Philippe</v>
      </c>
      <c r="D58" s="42">
        <v>43136</v>
      </c>
      <c r="E58" s="38" t="s">
        <v>5643</v>
      </c>
      <c r="F58" s="38" t="s">
        <v>5567</v>
      </c>
      <c r="G58" s="22"/>
    </row>
    <row r="59" spans="1:7" ht="60" hidden="1">
      <c r="A59" s="45" t="s">
        <v>23</v>
      </c>
      <c r="B59" s="27">
        <v>4064</v>
      </c>
      <c r="C59" s="27" t="str">
        <f>VLOOKUP(B59,chauffeurslijst!A:B,2,0)</f>
        <v>Graton Philippe</v>
      </c>
      <c r="D59" s="42">
        <v>43144</v>
      </c>
      <c r="E59" s="38" t="s">
        <v>5644</v>
      </c>
      <c r="F59" s="38" t="s">
        <v>5567</v>
      </c>
      <c r="G59" s="22"/>
    </row>
    <row r="60" spans="1:7" hidden="1">
      <c r="A60" s="45" t="s">
        <v>23</v>
      </c>
      <c r="B60" s="27">
        <v>4064</v>
      </c>
      <c r="C60" s="27" t="str">
        <f>VLOOKUP(B60,chauffeurslijst!A:B,2,0)</f>
        <v>Graton Philippe</v>
      </c>
      <c r="D60" s="42">
        <v>43153</v>
      </c>
      <c r="E60" s="38" t="s">
        <v>5645</v>
      </c>
      <c r="F60" s="38" t="s">
        <v>5567</v>
      </c>
      <c r="G60" s="22"/>
    </row>
    <row r="61" spans="1:7" hidden="1">
      <c r="A61" s="45" t="s">
        <v>9</v>
      </c>
      <c r="B61" s="27">
        <v>4064</v>
      </c>
      <c r="C61" s="27" t="str">
        <f>VLOOKUP(B61,chauffeurslijst!A:B,2,0)</f>
        <v>Graton Philippe</v>
      </c>
      <c r="D61" s="42">
        <v>43278</v>
      </c>
      <c r="E61" s="38" t="s">
        <v>5646</v>
      </c>
      <c r="F61" s="38" t="s">
        <v>5567</v>
      </c>
      <c r="G61" s="22"/>
    </row>
    <row r="62" spans="1:7" hidden="1">
      <c r="A62" s="27" t="s">
        <v>14</v>
      </c>
      <c r="B62" s="27">
        <v>4092</v>
      </c>
      <c r="C62" s="27" t="s">
        <v>5647</v>
      </c>
      <c r="D62" s="4"/>
      <c r="E62" s="23" t="s">
        <v>5648</v>
      </c>
      <c r="F62" s="38" t="s">
        <v>5567</v>
      </c>
    </row>
    <row r="63" spans="1:7" hidden="1">
      <c r="A63" s="27" t="s">
        <v>38</v>
      </c>
      <c r="B63" s="27">
        <v>4116</v>
      </c>
      <c r="C63" s="27" t="s">
        <v>5649</v>
      </c>
      <c r="F63" s="38" t="s">
        <v>5597</v>
      </c>
    </row>
    <row r="64" spans="1:7" hidden="1">
      <c r="A64" s="45" t="s">
        <v>27</v>
      </c>
      <c r="B64" s="27">
        <v>4151</v>
      </c>
      <c r="C64" s="27" t="s">
        <v>5650</v>
      </c>
      <c r="D64" s="27"/>
      <c r="E64" s="23" t="s">
        <v>44</v>
      </c>
      <c r="F64" s="22" t="s">
        <v>5567</v>
      </c>
    </row>
    <row r="65" spans="1:6" hidden="1">
      <c r="A65" s="27" t="s">
        <v>27</v>
      </c>
      <c r="B65" s="27">
        <v>4201</v>
      </c>
      <c r="C65" s="27" t="s">
        <v>5651</v>
      </c>
      <c r="D65" s="4"/>
      <c r="F65" s="38" t="s">
        <v>4557</v>
      </c>
    </row>
    <row r="66" spans="1:6" hidden="1">
      <c r="A66" s="27" t="s">
        <v>27</v>
      </c>
      <c r="B66" s="27">
        <v>4212</v>
      </c>
      <c r="C66" s="27" t="s">
        <v>5652</v>
      </c>
      <c r="D66" s="4"/>
      <c r="E66" s="23" t="s">
        <v>5653</v>
      </c>
      <c r="F66" s="38" t="s">
        <v>5567</v>
      </c>
    </row>
    <row r="67" spans="1:6" ht="45" hidden="1">
      <c r="A67" s="27" t="s">
        <v>27</v>
      </c>
      <c r="B67" s="27">
        <v>4238</v>
      </c>
      <c r="C67" s="27" t="s">
        <v>5654</v>
      </c>
      <c r="D67" s="27"/>
      <c r="E67" s="23" t="s">
        <v>5655</v>
      </c>
      <c r="F67" s="38" t="s">
        <v>4557</v>
      </c>
    </row>
    <row r="68" spans="1:6" hidden="1">
      <c r="A68" s="27" t="s">
        <v>27</v>
      </c>
      <c r="B68" s="27">
        <v>4520</v>
      </c>
      <c r="C68" s="27" t="s">
        <v>5656</v>
      </c>
      <c r="D68" s="4"/>
      <c r="E68" s="32" t="s">
        <v>5657</v>
      </c>
      <c r="F68" s="38" t="s">
        <v>5597</v>
      </c>
    </row>
    <row r="69" spans="1:6" hidden="1">
      <c r="A69" s="27" t="s">
        <v>27</v>
      </c>
      <c r="B69" s="27">
        <v>4520</v>
      </c>
      <c r="C69" s="27" t="s">
        <v>5656</v>
      </c>
      <c r="D69" s="4"/>
      <c r="E69" s="32" t="s">
        <v>5658</v>
      </c>
      <c r="F69" s="38" t="s">
        <v>5597</v>
      </c>
    </row>
    <row r="70" spans="1:6" ht="30" hidden="1">
      <c r="A70" s="27" t="s">
        <v>27</v>
      </c>
      <c r="B70" s="27">
        <v>4520</v>
      </c>
      <c r="C70" s="27" t="s">
        <v>5656</v>
      </c>
      <c r="D70" s="4"/>
      <c r="E70" s="32" t="s">
        <v>5659</v>
      </c>
      <c r="F70" s="38" t="s">
        <v>5597</v>
      </c>
    </row>
    <row r="71" spans="1:6" hidden="1">
      <c r="A71" s="27" t="s">
        <v>65</v>
      </c>
      <c r="B71" s="27">
        <v>4520</v>
      </c>
      <c r="C71" s="27" t="s">
        <v>5656</v>
      </c>
      <c r="D71" s="4"/>
      <c r="E71" s="23" t="s">
        <v>5660</v>
      </c>
      <c r="F71" s="38" t="s">
        <v>5597</v>
      </c>
    </row>
    <row r="72" spans="1:6" ht="30" hidden="1">
      <c r="A72" s="27" t="s">
        <v>14</v>
      </c>
      <c r="B72" s="27">
        <v>4596</v>
      </c>
      <c r="C72" s="27" t="s">
        <v>5661</v>
      </c>
      <c r="D72" s="4"/>
      <c r="E72" s="23" t="s">
        <v>5662</v>
      </c>
      <c r="F72" s="38" t="s">
        <v>5567</v>
      </c>
    </row>
    <row r="73" spans="1:6" hidden="1">
      <c r="A73" s="27" t="s">
        <v>27</v>
      </c>
      <c r="B73" s="27">
        <v>4965</v>
      </c>
      <c r="C73" s="27" t="s">
        <v>5663</v>
      </c>
      <c r="D73" s="4"/>
      <c r="E73" s="23" t="s">
        <v>5664</v>
      </c>
      <c r="F73" s="38" t="s">
        <v>4557</v>
      </c>
    </row>
    <row r="74" spans="1:6" ht="90" hidden="1">
      <c r="A74" s="45" t="s">
        <v>27</v>
      </c>
      <c r="B74" s="27">
        <v>5289</v>
      </c>
      <c r="C74" s="27" t="s">
        <v>5665</v>
      </c>
      <c r="D74" s="27"/>
      <c r="E74" s="33" t="s">
        <v>5666</v>
      </c>
      <c r="F74" s="22" t="s">
        <v>3169</v>
      </c>
    </row>
    <row r="75" spans="1:6" ht="60" hidden="1">
      <c r="A75" s="47" t="s">
        <v>38</v>
      </c>
      <c r="B75" s="27">
        <v>5289</v>
      </c>
      <c r="C75" s="27" t="s">
        <v>5665</v>
      </c>
      <c r="D75" s="27"/>
      <c r="E75" s="23" t="s">
        <v>5667</v>
      </c>
      <c r="F75" s="22" t="s">
        <v>3169</v>
      </c>
    </row>
    <row r="76" spans="1:6" hidden="1">
      <c r="A76" s="47" t="s">
        <v>27</v>
      </c>
      <c r="B76" s="27">
        <v>5289</v>
      </c>
      <c r="C76" s="27" t="s">
        <v>5665</v>
      </c>
      <c r="D76" s="42">
        <v>42571</v>
      </c>
      <c r="E76" s="23" t="s">
        <v>22</v>
      </c>
      <c r="F76" s="22" t="s">
        <v>3169</v>
      </c>
    </row>
    <row r="77" spans="1:6" ht="45" hidden="1">
      <c r="A77" s="47" t="s">
        <v>27</v>
      </c>
      <c r="B77" s="27">
        <v>5289</v>
      </c>
      <c r="C77" s="27" t="s">
        <v>5665</v>
      </c>
      <c r="D77" s="42">
        <v>42754</v>
      </c>
      <c r="E77" s="23" t="s">
        <v>5668</v>
      </c>
      <c r="F77" s="22" t="s">
        <v>3169</v>
      </c>
    </row>
    <row r="78" spans="1:6" hidden="1">
      <c r="A78" s="47" t="s">
        <v>27</v>
      </c>
      <c r="B78" s="27">
        <v>5289</v>
      </c>
      <c r="C78" s="27" t="s">
        <v>5665</v>
      </c>
      <c r="D78" s="42">
        <v>42803</v>
      </c>
      <c r="E78" s="23" t="s">
        <v>5669</v>
      </c>
      <c r="F78" s="22" t="s">
        <v>3169</v>
      </c>
    </row>
    <row r="79" spans="1:6" ht="45" hidden="1">
      <c r="A79" s="47" t="s">
        <v>38</v>
      </c>
      <c r="B79" s="27">
        <v>6266</v>
      </c>
      <c r="C79" s="27" t="str">
        <f>VLOOKUP(B79,chauffeurslijst!A:B,2,0)</f>
        <v>Delmeiren Marnic</v>
      </c>
      <c r="D79" s="27"/>
      <c r="E79" s="38" t="s">
        <v>5670</v>
      </c>
      <c r="F79" s="22" t="s">
        <v>5671</v>
      </c>
    </row>
    <row r="80" spans="1:6" hidden="1">
      <c r="A80" s="47" t="s">
        <v>38</v>
      </c>
      <c r="B80" s="27">
        <v>6266</v>
      </c>
      <c r="C80" s="27" t="str">
        <f>VLOOKUP(B80,chauffeurslijst!A:B,2,0)</f>
        <v>Delmeiren Marnic</v>
      </c>
      <c r="D80" s="27"/>
      <c r="E80" s="38" t="s">
        <v>5672</v>
      </c>
      <c r="F80" s="22" t="s">
        <v>5671</v>
      </c>
    </row>
    <row r="81" spans="1:7" ht="30" hidden="1">
      <c r="A81" s="45" t="s">
        <v>65</v>
      </c>
      <c r="B81" s="27">
        <v>6266</v>
      </c>
      <c r="C81" s="27" t="str">
        <f>VLOOKUP(B81,chauffeurslijst!A:B,2,0)</f>
        <v>Delmeiren Marnic</v>
      </c>
      <c r="D81" s="42">
        <v>42633</v>
      </c>
      <c r="E81" s="38" t="s">
        <v>5673</v>
      </c>
      <c r="F81" s="22" t="s">
        <v>5671</v>
      </c>
    </row>
    <row r="82" spans="1:7" hidden="1">
      <c r="A82" s="27" t="s">
        <v>27</v>
      </c>
      <c r="B82" s="27">
        <v>7631</v>
      </c>
      <c r="C82" s="27" t="s">
        <v>5674</v>
      </c>
      <c r="D82" s="27"/>
      <c r="E82" s="32" t="s">
        <v>5675</v>
      </c>
      <c r="F82" s="38" t="s">
        <v>5567</v>
      </c>
    </row>
    <row r="83" spans="1:7" hidden="1">
      <c r="A83" s="45" t="s">
        <v>27</v>
      </c>
      <c r="B83" s="27">
        <v>7896</v>
      </c>
      <c r="C83" s="27" t="s">
        <v>5676</v>
      </c>
      <c r="D83" s="27"/>
      <c r="E83" s="32" t="s">
        <v>5677</v>
      </c>
      <c r="F83" s="38" t="s">
        <v>4557</v>
      </c>
    </row>
    <row r="84" spans="1:7" hidden="1">
      <c r="A84" s="45" t="s">
        <v>27</v>
      </c>
      <c r="B84" s="27">
        <v>7896</v>
      </c>
      <c r="C84" s="27" t="s">
        <v>5676</v>
      </c>
      <c r="D84" s="27"/>
      <c r="E84" s="32" t="s">
        <v>5678</v>
      </c>
      <c r="F84" s="38" t="s">
        <v>4557</v>
      </c>
    </row>
    <row r="85" spans="1:7" hidden="1">
      <c r="A85" s="45" t="s">
        <v>27</v>
      </c>
      <c r="B85" s="27">
        <v>7896</v>
      </c>
      <c r="C85" s="27" t="s">
        <v>5676</v>
      </c>
      <c r="D85" s="27"/>
      <c r="E85" s="23" t="s">
        <v>5679</v>
      </c>
      <c r="F85" s="38" t="s">
        <v>4557</v>
      </c>
    </row>
    <row r="86" spans="1:7" hidden="1">
      <c r="A86" s="45" t="s">
        <v>27</v>
      </c>
      <c r="B86" s="27">
        <v>7896</v>
      </c>
      <c r="C86" s="27" t="s">
        <v>5676</v>
      </c>
      <c r="D86" s="42">
        <v>42395</v>
      </c>
      <c r="E86" s="23" t="s">
        <v>10</v>
      </c>
      <c r="F86" s="38" t="s">
        <v>4557</v>
      </c>
    </row>
    <row r="87" spans="1:7" ht="45" hidden="1">
      <c r="A87" s="45" t="s">
        <v>27</v>
      </c>
      <c r="B87" s="27">
        <v>7896</v>
      </c>
      <c r="C87" s="27" t="s">
        <v>5676</v>
      </c>
      <c r="D87" s="42">
        <v>42583</v>
      </c>
      <c r="E87" s="23" t="s">
        <v>5680</v>
      </c>
      <c r="F87" s="38" t="s">
        <v>4557</v>
      </c>
    </row>
    <row r="88" spans="1:7" hidden="1">
      <c r="A88" s="45" t="s">
        <v>27</v>
      </c>
      <c r="B88" s="27">
        <v>7902</v>
      </c>
      <c r="C88" s="27" t="str">
        <f>VLOOKUP(B88,chauffeurslijst!A:B,2,0)</f>
        <v>Cornelis Dirk</v>
      </c>
      <c r="D88" s="42">
        <v>41213</v>
      </c>
      <c r="E88" s="56">
        <v>41213</v>
      </c>
      <c r="F88" s="38" t="s">
        <v>5567</v>
      </c>
      <c r="G88" s="22"/>
    </row>
    <row r="89" spans="1:7" ht="30" hidden="1">
      <c r="A89" s="45" t="s">
        <v>23</v>
      </c>
      <c r="B89" s="27">
        <v>7902</v>
      </c>
      <c r="C89" s="27" t="str">
        <f>VLOOKUP(B89,chauffeurslijst!A:B,2,0)</f>
        <v>Cornelis Dirk</v>
      </c>
      <c r="D89" s="42">
        <v>41662</v>
      </c>
      <c r="E89" s="56" t="s">
        <v>5681</v>
      </c>
      <c r="F89" s="38" t="s">
        <v>5567</v>
      </c>
      <c r="G89" s="22"/>
    </row>
    <row r="90" spans="1:7" ht="30" hidden="1">
      <c r="A90" s="45" t="s">
        <v>23</v>
      </c>
      <c r="B90" s="27">
        <v>7902</v>
      </c>
      <c r="C90" s="27" t="str">
        <f>VLOOKUP(B90,chauffeurslijst!A:B,2,0)</f>
        <v>Cornelis Dirk</v>
      </c>
      <c r="D90" s="42">
        <v>41710</v>
      </c>
      <c r="E90" s="56" t="s">
        <v>5682</v>
      </c>
      <c r="F90" s="38" t="s">
        <v>5567</v>
      </c>
      <c r="G90" s="22"/>
    </row>
    <row r="91" spans="1:7" hidden="1">
      <c r="A91" s="45" t="s">
        <v>23</v>
      </c>
      <c r="B91" s="27">
        <v>7902</v>
      </c>
      <c r="C91" s="27" t="str">
        <f>VLOOKUP(B91,chauffeurslijst!A:B,2,0)</f>
        <v>Cornelis Dirk</v>
      </c>
      <c r="D91" s="42">
        <v>41901</v>
      </c>
      <c r="E91" s="56" t="s">
        <v>5683</v>
      </c>
      <c r="F91" s="38" t="s">
        <v>5567</v>
      </c>
      <c r="G91" s="22"/>
    </row>
    <row r="92" spans="1:7" ht="30" hidden="1">
      <c r="A92" s="45" t="s">
        <v>9</v>
      </c>
      <c r="B92" s="27">
        <v>7902</v>
      </c>
      <c r="C92" s="27" t="str">
        <f>VLOOKUP(B92,chauffeurslijst!A:B,2,0)</f>
        <v>Cornelis Dirk</v>
      </c>
      <c r="D92" s="42">
        <v>42048</v>
      </c>
      <c r="E92" s="56" t="s">
        <v>5684</v>
      </c>
      <c r="F92" s="38" t="s">
        <v>5567</v>
      </c>
      <c r="G92" s="22"/>
    </row>
    <row r="93" spans="1:7" hidden="1">
      <c r="A93" s="45" t="s">
        <v>9</v>
      </c>
      <c r="B93" s="27">
        <v>7902</v>
      </c>
      <c r="C93" s="27" t="str">
        <f>VLOOKUP(B93,chauffeurslijst!A:B,2,0)</f>
        <v>Cornelis Dirk</v>
      </c>
      <c r="D93" s="42">
        <v>42213</v>
      </c>
      <c r="E93" s="56" t="s">
        <v>5685</v>
      </c>
      <c r="F93" s="38" t="s">
        <v>5567</v>
      </c>
      <c r="G93" s="22"/>
    </row>
    <row r="94" spans="1:7" hidden="1">
      <c r="A94" s="45" t="s">
        <v>23</v>
      </c>
      <c r="B94" s="27">
        <v>7902</v>
      </c>
      <c r="C94" s="27" t="str">
        <f>VLOOKUP(B94,chauffeurslijst!A:B,2,0)</f>
        <v>Cornelis Dirk</v>
      </c>
      <c r="D94" s="42">
        <v>42226</v>
      </c>
      <c r="E94" s="38" t="s">
        <v>5686</v>
      </c>
      <c r="F94" s="38" t="s">
        <v>5567</v>
      </c>
      <c r="G94" s="22"/>
    </row>
    <row r="95" spans="1:7" ht="45" hidden="1">
      <c r="A95" s="45" t="s">
        <v>23</v>
      </c>
      <c r="B95" s="27">
        <v>7902</v>
      </c>
      <c r="C95" s="27" t="str">
        <f>VLOOKUP(B95,chauffeurslijst!A:B,2,0)</f>
        <v>Cornelis Dirk</v>
      </c>
      <c r="D95" s="42">
        <v>42870</v>
      </c>
      <c r="E95" s="38" t="s">
        <v>5687</v>
      </c>
      <c r="F95" s="38" t="s">
        <v>5567</v>
      </c>
      <c r="G95" s="22"/>
    </row>
    <row r="96" spans="1:7" hidden="1">
      <c r="A96" s="45" t="s">
        <v>9</v>
      </c>
      <c r="B96" s="27">
        <v>7902</v>
      </c>
      <c r="C96" s="27" t="str">
        <f>VLOOKUP(B96,chauffeurslijst!A:B,2,0)</f>
        <v>Cornelis Dirk</v>
      </c>
      <c r="D96" s="42">
        <v>42895</v>
      </c>
      <c r="E96" s="38" t="s">
        <v>5688</v>
      </c>
      <c r="F96" s="38" t="s">
        <v>5567</v>
      </c>
      <c r="G96" s="22"/>
    </row>
    <row r="97" spans="1:7" hidden="1">
      <c r="A97" s="45" t="s">
        <v>9</v>
      </c>
      <c r="B97" s="27">
        <v>7902</v>
      </c>
      <c r="C97" s="27" t="str">
        <f>VLOOKUP(B97,chauffeurslijst!A:B,2,0)</f>
        <v>Cornelis Dirk</v>
      </c>
      <c r="D97" s="42">
        <v>42984</v>
      </c>
      <c r="E97" s="38" t="s">
        <v>5689</v>
      </c>
      <c r="F97" s="38" t="s">
        <v>5567</v>
      </c>
      <c r="G97" s="22"/>
    </row>
    <row r="98" spans="1:7" hidden="1">
      <c r="A98" s="45" t="s">
        <v>27</v>
      </c>
      <c r="B98" s="27">
        <v>7965</v>
      </c>
      <c r="C98" s="27" t="s">
        <v>5690</v>
      </c>
      <c r="D98" s="27"/>
      <c r="E98" s="33" t="s">
        <v>5691</v>
      </c>
      <c r="F98" s="22" t="s">
        <v>5692</v>
      </c>
    </row>
    <row r="99" spans="1:7" hidden="1">
      <c r="A99" s="45" t="s">
        <v>27</v>
      </c>
      <c r="B99" s="27">
        <v>7965</v>
      </c>
      <c r="C99" s="27" t="s">
        <v>5690</v>
      </c>
      <c r="D99" s="27"/>
      <c r="E99" s="33" t="s">
        <v>5693</v>
      </c>
      <c r="F99" s="22" t="s">
        <v>5692</v>
      </c>
    </row>
    <row r="100" spans="1:7" hidden="1">
      <c r="A100" s="45" t="s">
        <v>27</v>
      </c>
      <c r="B100" s="27">
        <v>7965</v>
      </c>
      <c r="C100" s="27" t="s">
        <v>5690</v>
      </c>
      <c r="D100" s="27"/>
      <c r="E100" s="33" t="s">
        <v>5694</v>
      </c>
      <c r="F100" s="22" t="s">
        <v>5692</v>
      </c>
    </row>
    <row r="101" spans="1:7" hidden="1">
      <c r="A101" s="47" t="s">
        <v>38</v>
      </c>
      <c r="B101" s="27">
        <v>7965</v>
      </c>
      <c r="C101" s="27" t="s">
        <v>5690</v>
      </c>
      <c r="D101" s="27"/>
      <c r="E101" s="23" t="s">
        <v>257</v>
      </c>
      <c r="F101" s="22" t="s">
        <v>5692</v>
      </c>
    </row>
    <row r="102" spans="1:7" hidden="1">
      <c r="A102" s="45" t="s">
        <v>5695</v>
      </c>
      <c r="B102" s="27">
        <v>7965</v>
      </c>
      <c r="C102" s="27" t="s">
        <v>5690</v>
      </c>
      <c r="D102" s="42">
        <v>42522</v>
      </c>
      <c r="E102" s="23" t="s">
        <v>778</v>
      </c>
      <c r="F102" s="22" t="s">
        <v>5692</v>
      </c>
    </row>
    <row r="103" spans="1:7" hidden="1">
      <c r="A103" s="45" t="s">
        <v>25</v>
      </c>
      <c r="B103" s="27">
        <v>8026</v>
      </c>
      <c r="C103" s="27" t="str">
        <f>VLOOKUP(B103,chauffeurslijst!A:B,2,0)</f>
        <v>Benyoub Hassan</v>
      </c>
      <c r="D103" s="27"/>
      <c r="E103" s="38" t="s">
        <v>5696</v>
      </c>
      <c r="F103" s="22" t="s">
        <v>5567</v>
      </c>
    </row>
    <row r="104" spans="1:7" ht="30" hidden="1">
      <c r="A104" s="45" t="s">
        <v>27</v>
      </c>
      <c r="B104" s="27">
        <v>8127</v>
      </c>
      <c r="C104" s="27" t="s">
        <v>5697</v>
      </c>
      <c r="D104" s="27"/>
      <c r="E104" s="33" t="s">
        <v>5698</v>
      </c>
      <c r="F104" s="22" t="s">
        <v>3169</v>
      </c>
    </row>
    <row r="105" spans="1:7" ht="30" hidden="1">
      <c r="A105" s="47" t="s">
        <v>38</v>
      </c>
      <c r="B105" s="27">
        <v>8127</v>
      </c>
      <c r="C105" s="27" t="s">
        <v>5697</v>
      </c>
      <c r="D105" s="27"/>
      <c r="E105" s="23" t="s">
        <v>5699</v>
      </c>
      <c r="F105" s="22" t="s">
        <v>3169</v>
      </c>
    </row>
    <row r="106" spans="1:7" ht="60" hidden="1">
      <c r="A106" s="45" t="s">
        <v>27</v>
      </c>
      <c r="B106" s="27">
        <v>8127</v>
      </c>
      <c r="C106" s="27" t="s">
        <v>5697</v>
      </c>
      <c r="D106" s="27"/>
      <c r="E106" s="33" t="s">
        <v>5700</v>
      </c>
      <c r="F106" s="22" t="s">
        <v>3169</v>
      </c>
    </row>
    <row r="107" spans="1:7" ht="45" hidden="1">
      <c r="A107" s="45" t="s">
        <v>27</v>
      </c>
      <c r="B107" s="27">
        <v>8127</v>
      </c>
      <c r="C107" s="27" t="s">
        <v>5697</v>
      </c>
      <c r="D107" s="27"/>
      <c r="E107" s="33" t="s">
        <v>5701</v>
      </c>
      <c r="F107" s="22" t="s">
        <v>3169</v>
      </c>
    </row>
    <row r="108" spans="1:7" hidden="1">
      <c r="A108" s="45" t="s">
        <v>27</v>
      </c>
      <c r="B108" s="27">
        <v>8127</v>
      </c>
      <c r="C108" s="27" t="s">
        <v>5697</v>
      </c>
      <c r="D108" s="27"/>
      <c r="E108" s="33" t="s">
        <v>5702</v>
      </c>
      <c r="F108" s="22" t="s">
        <v>3169</v>
      </c>
    </row>
    <row r="109" spans="1:7" ht="30" hidden="1">
      <c r="A109" s="45" t="s">
        <v>27</v>
      </c>
      <c r="B109" s="27">
        <v>8127</v>
      </c>
      <c r="C109" s="27" t="s">
        <v>5697</v>
      </c>
      <c r="D109" s="27"/>
      <c r="E109" s="23" t="s">
        <v>5703</v>
      </c>
      <c r="F109" s="22" t="s">
        <v>3169</v>
      </c>
    </row>
    <row r="110" spans="1:7" hidden="1">
      <c r="A110" s="45" t="s">
        <v>27</v>
      </c>
      <c r="B110" s="27">
        <v>8127</v>
      </c>
      <c r="C110" s="27" t="s">
        <v>5697</v>
      </c>
      <c r="D110" s="42">
        <v>42395</v>
      </c>
      <c r="E110" s="23" t="s">
        <v>5704</v>
      </c>
      <c r="F110" s="22" t="s">
        <v>3169</v>
      </c>
    </row>
    <row r="111" spans="1:7" ht="45" hidden="1">
      <c r="A111" s="45" t="s">
        <v>27</v>
      </c>
      <c r="B111" s="27">
        <v>8127</v>
      </c>
      <c r="C111" s="27" t="s">
        <v>5697</v>
      </c>
      <c r="D111" s="42">
        <v>42500</v>
      </c>
      <c r="E111" s="23" t="s">
        <v>5705</v>
      </c>
      <c r="F111" s="22" t="s">
        <v>3169</v>
      </c>
    </row>
    <row r="112" spans="1:7" ht="30" hidden="1">
      <c r="A112" s="45" t="s">
        <v>27</v>
      </c>
      <c r="B112" s="27">
        <v>8127</v>
      </c>
      <c r="C112" s="27" t="s">
        <v>5697</v>
      </c>
      <c r="D112" s="42">
        <v>42538</v>
      </c>
      <c r="E112" s="23" t="s">
        <v>5706</v>
      </c>
      <c r="F112" s="22" t="s">
        <v>3169</v>
      </c>
    </row>
    <row r="113" spans="1:7" ht="45" hidden="1">
      <c r="A113" s="45" t="s">
        <v>27</v>
      </c>
      <c r="B113" s="27">
        <v>8127</v>
      </c>
      <c r="C113" s="27" t="s">
        <v>5697</v>
      </c>
      <c r="D113" s="42">
        <v>42571</v>
      </c>
      <c r="E113" s="23" t="s">
        <v>5707</v>
      </c>
      <c r="F113" s="22" t="s">
        <v>3169</v>
      </c>
    </row>
    <row r="114" spans="1:7" hidden="1">
      <c r="A114" s="45" t="s">
        <v>27</v>
      </c>
      <c r="B114" s="27">
        <v>8127</v>
      </c>
      <c r="C114" s="27" t="s">
        <v>5697</v>
      </c>
      <c r="D114" s="42">
        <v>42577</v>
      </c>
      <c r="E114" s="23" t="s">
        <v>5708</v>
      </c>
      <c r="F114" s="22" t="s">
        <v>3169</v>
      </c>
    </row>
    <row r="115" spans="1:7" hidden="1">
      <c r="A115" s="45" t="s">
        <v>27</v>
      </c>
      <c r="B115" s="27">
        <v>8127</v>
      </c>
      <c r="C115" s="27" t="s">
        <v>5697</v>
      </c>
      <c r="D115" s="42">
        <v>42583</v>
      </c>
      <c r="E115" s="23" t="s">
        <v>5709</v>
      </c>
      <c r="F115" s="22" t="s">
        <v>3169</v>
      </c>
    </row>
    <row r="116" spans="1:7" ht="30" hidden="1">
      <c r="A116" s="45" t="s">
        <v>27</v>
      </c>
      <c r="B116" s="27">
        <v>8127</v>
      </c>
      <c r="C116" s="27" t="s">
        <v>5697</v>
      </c>
      <c r="D116" s="42">
        <v>42587</v>
      </c>
      <c r="E116" s="23" t="s">
        <v>5710</v>
      </c>
      <c r="F116" s="22" t="s">
        <v>3169</v>
      </c>
    </row>
    <row r="117" spans="1:7" ht="195" hidden="1">
      <c r="A117" s="45" t="s">
        <v>27</v>
      </c>
      <c r="B117" s="27">
        <v>8127</v>
      </c>
      <c r="C117" s="27" t="s">
        <v>5697</v>
      </c>
      <c r="D117" s="42">
        <v>42591</v>
      </c>
      <c r="E117" s="23" t="s">
        <v>5711</v>
      </c>
      <c r="F117" s="22" t="s">
        <v>3169</v>
      </c>
    </row>
    <row r="118" spans="1:7" ht="30" hidden="1">
      <c r="A118" s="45" t="s">
        <v>27</v>
      </c>
      <c r="B118" s="27">
        <v>8127</v>
      </c>
      <c r="C118" s="27" t="s">
        <v>5697</v>
      </c>
      <c r="D118" s="42">
        <v>42625</v>
      </c>
      <c r="E118" s="23" t="s">
        <v>5712</v>
      </c>
      <c r="F118" s="22" t="s">
        <v>3169</v>
      </c>
    </row>
    <row r="119" spans="1:7" hidden="1">
      <c r="A119" s="45" t="s">
        <v>27</v>
      </c>
      <c r="B119" s="27">
        <v>8127</v>
      </c>
      <c r="C119" s="27" t="s">
        <v>5697</v>
      </c>
      <c r="D119" s="42">
        <v>42668</v>
      </c>
      <c r="E119" s="23" t="s">
        <v>5713</v>
      </c>
      <c r="F119" s="22" t="s">
        <v>3169</v>
      </c>
    </row>
    <row r="120" spans="1:7" ht="30" hidden="1">
      <c r="A120" s="27" t="s">
        <v>27</v>
      </c>
      <c r="B120" s="27">
        <v>8709</v>
      </c>
      <c r="C120" s="27" t="s">
        <v>5714</v>
      </c>
      <c r="D120" s="4"/>
      <c r="E120" s="31" t="s">
        <v>5715</v>
      </c>
      <c r="F120" s="38" t="s">
        <v>5671</v>
      </c>
    </row>
    <row r="121" spans="1:7" ht="30" hidden="1">
      <c r="A121" s="27" t="s">
        <v>38</v>
      </c>
      <c r="B121" s="27">
        <v>8709</v>
      </c>
      <c r="C121" s="27" t="s">
        <v>5714</v>
      </c>
      <c r="D121" s="4"/>
      <c r="E121" s="23" t="s">
        <v>257</v>
      </c>
      <c r="F121" s="38" t="s">
        <v>5671</v>
      </c>
    </row>
    <row r="122" spans="1:7" hidden="1">
      <c r="A122" s="45" t="s">
        <v>23</v>
      </c>
      <c r="B122" s="27">
        <v>9157</v>
      </c>
      <c r="C122" s="27" t="str">
        <f>VLOOKUP(B122,chauffeurslijst!A:B,2,0)</f>
        <v>Van De Sompel Luc</v>
      </c>
      <c r="D122" s="42">
        <v>42822</v>
      </c>
      <c r="E122" s="38" t="s">
        <v>5716</v>
      </c>
      <c r="F122" s="38" t="s">
        <v>5567</v>
      </c>
      <c r="G122" s="22"/>
    </row>
    <row r="123" spans="1:7" ht="75" hidden="1">
      <c r="A123" s="27" t="s">
        <v>27</v>
      </c>
      <c r="B123" s="27">
        <v>10147</v>
      </c>
      <c r="C123" s="27" t="s">
        <v>5717</v>
      </c>
      <c r="D123" s="4"/>
      <c r="E123" s="23" t="s">
        <v>5718</v>
      </c>
      <c r="F123" s="38" t="s">
        <v>4557</v>
      </c>
    </row>
    <row r="124" spans="1:7" ht="30" hidden="1">
      <c r="A124" s="47" t="s">
        <v>38</v>
      </c>
      <c r="B124" s="27">
        <v>10729</v>
      </c>
      <c r="C124" s="27" t="s">
        <v>5719</v>
      </c>
      <c r="D124" s="27"/>
      <c r="E124" s="23" t="s">
        <v>5720</v>
      </c>
      <c r="F124" s="38" t="s">
        <v>5721</v>
      </c>
    </row>
    <row r="125" spans="1:7" ht="30" hidden="1">
      <c r="A125" s="27" t="s">
        <v>38</v>
      </c>
      <c r="B125" s="27">
        <v>10783</v>
      </c>
      <c r="C125" s="27" t="s">
        <v>5722</v>
      </c>
      <c r="E125" s="33"/>
      <c r="F125" s="38" t="s">
        <v>5671</v>
      </c>
    </row>
    <row r="126" spans="1:7" hidden="1">
      <c r="A126" s="45" t="s">
        <v>27</v>
      </c>
      <c r="B126" s="27">
        <v>10903</v>
      </c>
      <c r="C126" s="27" t="str">
        <f>VLOOKUP(B126,chauffeurslijst!A:B,2,0)</f>
        <v>De Paepe Jeroen</v>
      </c>
      <c r="D126" s="27"/>
      <c r="E126" s="34" t="s">
        <v>5723</v>
      </c>
      <c r="F126" s="22" t="s">
        <v>5724</v>
      </c>
    </row>
    <row r="127" spans="1:7" hidden="1">
      <c r="A127" s="45" t="s">
        <v>27</v>
      </c>
      <c r="B127" s="27">
        <v>10903</v>
      </c>
      <c r="C127" s="27" t="str">
        <f>VLOOKUP(B127,chauffeurslijst!A:B,2,0)</f>
        <v>De Paepe Jeroen</v>
      </c>
      <c r="D127" s="27"/>
      <c r="E127" s="34" t="s">
        <v>5725</v>
      </c>
      <c r="F127" s="22" t="s">
        <v>5724</v>
      </c>
    </row>
    <row r="128" spans="1:7" hidden="1">
      <c r="A128" s="45" t="s">
        <v>27</v>
      </c>
      <c r="B128" s="27">
        <v>10903</v>
      </c>
      <c r="C128" s="27" t="str">
        <f>VLOOKUP(B128,chauffeurslijst!A:B,2,0)</f>
        <v>De Paepe Jeroen</v>
      </c>
      <c r="D128" s="27"/>
      <c r="E128" s="34" t="s">
        <v>5726</v>
      </c>
      <c r="F128" s="22" t="s">
        <v>5724</v>
      </c>
    </row>
    <row r="129" spans="1:6" hidden="1">
      <c r="A129" s="45" t="s">
        <v>25</v>
      </c>
      <c r="B129" s="27">
        <v>10903</v>
      </c>
      <c r="C129" s="27" t="str">
        <f>VLOOKUP(B129,chauffeurslijst!A:B,2,0)</f>
        <v>De Paepe Jeroen</v>
      </c>
      <c r="D129" s="36"/>
      <c r="E129" s="25" t="s">
        <v>5727</v>
      </c>
      <c r="F129" s="22" t="s">
        <v>5724</v>
      </c>
    </row>
    <row r="130" spans="1:6" hidden="1">
      <c r="A130" s="45" t="s">
        <v>27</v>
      </c>
      <c r="B130" s="27">
        <v>10903</v>
      </c>
      <c r="C130" s="27" t="str">
        <f>VLOOKUP(B130,chauffeurslijst!A:B,2,0)</f>
        <v>De Paepe Jeroen</v>
      </c>
      <c r="D130" s="44">
        <v>42626</v>
      </c>
      <c r="E130" s="25" t="s">
        <v>5728</v>
      </c>
      <c r="F130" s="22" t="s">
        <v>5724</v>
      </c>
    </row>
    <row r="131" spans="1:6" hidden="1">
      <c r="A131" s="45" t="s">
        <v>9</v>
      </c>
      <c r="B131" s="27">
        <v>11019</v>
      </c>
      <c r="C131" s="27" t="str">
        <f>VLOOKUP(B131,chauffeurslijst!A:B,2,0)</f>
        <v>Gevaert Ignace</v>
      </c>
      <c r="D131" s="42">
        <v>42212</v>
      </c>
      <c r="E131" s="28" t="s">
        <v>5729</v>
      </c>
      <c r="F131" s="22" t="s">
        <v>5567</v>
      </c>
    </row>
    <row r="132" spans="1:6" hidden="1">
      <c r="A132" s="45" t="s">
        <v>9</v>
      </c>
      <c r="B132" s="27">
        <v>11019</v>
      </c>
      <c r="C132" s="27" t="str">
        <f>VLOOKUP(B132,chauffeurslijst!A:B,2,0)</f>
        <v>Gevaert Ignace</v>
      </c>
      <c r="D132" s="42">
        <v>42626</v>
      </c>
      <c r="E132" s="28" t="s">
        <v>2263</v>
      </c>
      <c r="F132" s="22" t="s">
        <v>5567</v>
      </c>
    </row>
    <row r="133" spans="1:6" ht="30" hidden="1">
      <c r="A133" s="45" t="s">
        <v>9</v>
      </c>
      <c r="B133" s="27">
        <v>11019</v>
      </c>
      <c r="C133" s="27" t="str">
        <f>VLOOKUP(B133,chauffeurslijst!A:B,2,0)</f>
        <v>Gevaert Ignace</v>
      </c>
      <c r="D133" s="42">
        <v>42982</v>
      </c>
      <c r="E133" s="37" t="s">
        <v>5730</v>
      </c>
      <c r="F133" s="22" t="s">
        <v>5567</v>
      </c>
    </row>
    <row r="134" spans="1:6" hidden="1">
      <c r="A134" s="45" t="s">
        <v>27</v>
      </c>
      <c r="B134" s="27">
        <v>11240</v>
      </c>
      <c r="C134" s="27" t="s">
        <v>5731</v>
      </c>
      <c r="D134" s="27"/>
      <c r="E134" s="34" t="s">
        <v>5732</v>
      </c>
      <c r="F134" s="22" t="s">
        <v>5567</v>
      </c>
    </row>
    <row r="135" spans="1:6" ht="45" hidden="1">
      <c r="A135" s="45" t="s">
        <v>27</v>
      </c>
      <c r="B135" s="27">
        <v>11744</v>
      </c>
      <c r="C135" s="27" t="s">
        <v>5733</v>
      </c>
      <c r="D135" s="27"/>
      <c r="E135" s="34" t="s">
        <v>5734</v>
      </c>
      <c r="F135" s="22" t="s">
        <v>3169</v>
      </c>
    </row>
    <row r="136" spans="1:6" hidden="1">
      <c r="A136" s="45" t="s">
        <v>27</v>
      </c>
      <c r="B136" s="27">
        <v>11744</v>
      </c>
      <c r="C136" s="27" t="s">
        <v>5733</v>
      </c>
      <c r="D136" s="27"/>
      <c r="E136" s="34" t="s">
        <v>5735</v>
      </c>
      <c r="F136" s="22" t="s">
        <v>3169</v>
      </c>
    </row>
    <row r="137" spans="1:6" ht="30" hidden="1">
      <c r="A137" s="45" t="s">
        <v>27</v>
      </c>
      <c r="B137" s="27">
        <v>11744</v>
      </c>
      <c r="C137" s="27" t="s">
        <v>5733</v>
      </c>
      <c r="D137" s="27"/>
      <c r="E137" s="34" t="s">
        <v>5736</v>
      </c>
      <c r="F137" s="22" t="s">
        <v>3169</v>
      </c>
    </row>
    <row r="138" spans="1:6" hidden="1">
      <c r="A138" s="45" t="s">
        <v>27</v>
      </c>
      <c r="B138" s="27">
        <v>11744</v>
      </c>
      <c r="C138" s="27" t="s">
        <v>5733</v>
      </c>
      <c r="D138" s="27"/>
      <c r="E138" s="34" t="s">
        <v>5737</v>
      </c>
      <c r="F138" s="22" t="s">
        <v>3169</v>
      </c>
    </row>
    <row r="139" spans="1:6" ht="30" hidden="1">
      <c r="A139" s="45" t="s">
        <v>27</v>
      </c>
      <c r="B139" s="27">
        <v>11744</v>
      </c>
      <c r="C139" s="27" t="s">
        <v>5733</v>
      </c>
      <c r="D139" s="42">
        <v>42395</v>
      </c>
      <c r="E139" s="23" t="s">
        <v>5738</v>
      </c>
      <c r="F139" s="22" t="s">
        <v>3169</v>
      </c>
    </row>
    <row r="140" spans="1:6" ht="30" hidden="1">
      <c r="A140" s="47" t="s">
        <v>27</v>
      </c>
      <c r="B140" s="27">
        <v>11744</v>
      </c>
      <c r="C140" s="27" t="s">
        <v>5733</v>
      </c>
      <c r="D140" s="42">
        <v>42538</v>
      </c>
      <c r="E140" s="34" t="s">
        <v>5739</v>
      </c>
      <c r="F140" s="22" t="s">
        <v>3169</v>
      </c>
    </row>
    <row r="141" spans="1:6" hidden="1">
      <c r="A141" s="47" t="s">
        <v>27</v>
      </c>
      <c r="B141" s="27">
        <v>11744</v>
      </c>
      <c r="C141" s="27" t="s">
        <v>5733</v>
      </c>
      <c r="D141" s="42">
        <v>42583</v>
      </c>
      <c r="E141" s="34" t="s">
        <v>5740</v>
      </c>
      <c r="F141" s="22" t="s">
        <v>3169</v>
      </c>
    </row>
    <row r="142" spans="1:6" ht="30" hidden="1">
      <c r="A142" s="27" t="s">
        <v>27</v>
      </c>
      <c r="B142" s="27">
        <v>11864</v>
      </c>
      <c r="C142" s="27" t="s">
        <v>5741</v>
      </c>
      <c r="D142" s="4"/>
      <c r="E142" s="23" t="s">
        <v>5742</v>
      </c>
      <c r="F142" s="38" t="s">
        <v>5671</v>
      </c>
    </row>
    <row r="143" spans="1:6" ht="30" hidden="1">
      <c r="A143" s="27" t="s">
        <v>38</v>
      </c>
      <c r="B143" s="27">
        <v>11864</v>
      </c>
      <c r="C143" s="27" t="s">
        <v>5741</v>
      </c>
      <c r="D143" s="4"/>
      <c r="E143" s="33" t="s">
        <v>5743</v>
      </c>
      <c r="F143" s="38" t="s">
        <v>5671</v>
      </c>
    </row>
    <row r="144" spans="1:6" ht="105" hidden="1">
      <c r="A144" s="27" t="s">
        <v>27</v>
      </c>
      <c r="B144" s="27">
        <v>11869</v>
      </c>
      <c r="C144" s="27" t="s">
        <v>5744</v>
      </c>
      <c r="E144" s="23" t="s">
        <v>5745</v>
      </c>
      <c r="F144" s="38" t="s">
        <v>3169</v>
      </c>
    </row>
    <row r="145" spans="1:7" ht="135" hidden="1">
      <c r="A145" s="27" t="s">
        <v>38</v>
      </c>
      <c r="B145" s="27">
        <v>11869</v>
      </c>
      <c r="C145" s="27" t="s">
        <v>5744</v>
      </c>
      <c r="D145" s="4"/>
      <c r="E145" s="33" t="s">
        <v>5746</v>
      </c>
      <c r="F145" s="38" t="s">
        <v>3169</v>
      </c>
      <c r="G145" s="22"/>
    </row>
    <row r="146" spans="1:7" ht="60" hidden="1">
      <c r="A146" s="27" t="s">
        <v>14</v>
      </c>
      <c r="B146" s="27">
        <v>11869</v>
      </c>
      <c r="C146" s="27" t="s">
        <v>5744</v>
      </c>
      <c r="D146" s="4"/>
      <c r="E146" s="23" t="s">
        <v>5747</v>
      </c>
      <c r="F146" s="38" t="s">
        <v>3169</v>
      </c>
      <c r="G146" s="22"/>
    </row>
    <row r="147" spans="1:7" ht="45" hidden="1">
      <c r="A147" s="27" t="s">
        <v>65</v>
      </c>
      <c r="B147" s="27">
        <v>11869</v>
      </c>
      <c r="C147" s="27" t="s">
        <v>5744</v>
      </c>
      <c r="D147" s="27"/>
      <c r="E147" s="23" t="s">
        <v>5748</v>
      </c>
      <c r="F147" s="38" t="s">
        <v>3169</v>
      </c>
    </row>
    <row r="148" spans="1:7" ht="90" hidden="1">
      <c r="A148" s="27" t="s">
        <v>77</v>
      </c>
      <c r="B148" s="27">
        <v>11869</v>
      </c>
      <c r="C148" s="27" t="s">
        <v>5744</v>
      </c>
      <c r="D148" s="4"/>
      <c r="E148" s="23" t="s">
        <v>5749</v>
      </c>
      <c r="F148" s="38" t="s">
        <v>3169</v>
      </c>
    </row>
    <row r="149" spans="1:7" hidden="1">
      <c r="A149" s="45" t="s">
        <v>9</v>
      </c>
      <c r="B149" s="27">
        <v>12118</v>
      </c>
      <c r="C149" s="27" t="str">
        <f>VLOOKUP(B149,chauffeurslijst!A:B,2,0)</f>
        <v>De Boever Kitty</v>
      </c>
      <c r="D149" s="42">
        <v>42048</v>
      </c>
      <c r="E149" s="41" t="s">
        <v>142</v>
      </c>
      <c r="F149" s="38" t="s">
        <v>5750</v>
      </c>
      <c r="G149" s="22"/>
    </row>
    <row r="150" spans="1:7" hidden="1">
      <c r="A150" s="45" t="s">
        <v>27</v>
      </c>
      <c r="B150" s="27">
        <v>12121</v>
      </c>
      <c r="C150" s="27" t="str">
        <f>VLOOKUP(B150,chauffeurslijst!A:B,2,0)</f>
        <v>Hautekeete Luc</v>
      </c>
      <c r="D150" s="42">
        <v>40133</v>
      </c>
      <c r="E150" s="56">
        <v>40133</v>
      </c>
      <c r="F150" s="22" t="s">
        <v>5750</v>
      </c>
    </row>
    <row r="151" spans="1:7" ht="45" hidden="1">
      <c r="A151" s="45" t="s">
        <v>67</v>
      </c>
      <c r="B151" s="27">
        <v>12121</v>
      </c>
      <c r="C151" s="27" t="str">
        <f>VLOOKUP(B151,chauffeurslijst!A:B,2,0)</f>
        <v>Hautekeete Luc</v>
      </c>
      <c r="D151" s="42">
        <v>41509</v>
      </c>
      <c r="E151" s="38" t="s">
        <v>5751</v>
      </c>
      <c r="F151" s="22" t="s">
        <v>5750</v>
      </c>
    </row>
    <row r="152" spans="1:7" hidden="1">
      <c r="A152" s="45" t="s">
        <v>65</v>
      </c>
      <c r="B152" s="27">
        <v>12121</v>
      </c>
      <c r="C152" s="27" t="str">
        <f>VLOOKUP(B152,chauffeurslijst!A:B,2,0)</f>
        <v>Hautekeete Luc</v>
      </c>
      <c r="D152" s="42">
        <v>41557</v>
      </c>
      <c r="E152" s="57">
        <v>41557</v>
      </c>
      <c r="F152" s="22" t="s">
        <v>5750</v>
      </c>
    </row>
    <row r="153" spans="1:7" hidden="1">
      <c r="A153" s="45" t="s">
        <v>65</v>
      </c>
      <c r="B153" s="27">
        <v>12121</v>
      </c>
      <c r="C153" s="27" t="str">
        <f>VLOOKUP(B153,chauffeurslijst!A:B,2,0)</f>
        <v>Hautekeete Luc</v>
      </c>
      <c r="D153" s="42">
        <v>41660</v>
      </c>
      <c r="E153" s="38" t="s">
        <v>72</v>
      </c>
      <c r="F153" s="22" t="s">
        <v>5750</v>
      </c>
    </row>
    <row r="154" spans="1:7" hidden="1">
      <c r="A154" s="47" t="s">
        <v>38</v>
      </c>
      <c r="B154" s="27">
        <v>12121</v>
      </c>
      <c r="C154" s="27" t="str">
        <f>VLOOKUP(B154,chauffeurslijst!A:B,2,0)</f>
        <v>Hautekeete Luc</v>
      </c>
      <c r="D154" s="42">
        <v>42108</v>
      </c>
      <c r="E154" s="38" t="s">
        <v>5752</v>
      </c>
      <c r="F154" s="22" t="s">
        <v>5750</v>
      </c>
    </row>
    <row r="155" spans="1:7" hidden="1">
      <c r="A155" s="45" t="s">
        <v>9</v>
      </c>
      <c r="B155" s="27">
        <v>12121</v>
      </c>
      <c r="C155" s="27" t="str">
        <f>VLOOKUP(B155,chauffeurslijst!A:B,2,0)</f>
        <v>Hautekeete Luc</v>
      </c>
      <c r="D155" s="42">
        <v>42754</v>
      </c>
      <c r="E155" s="38" t="s">
        <v>5753</v>
      </c>
      <c r="F155" s="22" t="s">
        <v>5750</v>
      </c>
    </row>
    <row r="156" spans="1:7" ht="60" hidden="1">
      <c r="A156" s="45" t="s">
        <v>27</v>
      </c>
      <c r="B156" s="27">
        <v>12121</v>
      </c>
      <c r="C156" s="27" t="str">
        <f>VLOOKUP(B156,chauffeurslijst!A:B,2,0)</f>
        <v>Hautekeete Luc</v>
      </c>
      <c r="D156" s="42">
        <v>42823</v>
      </c>
      <c r="E156" s="38" t="s">
        <v>5754</v>
      </c>
      <c r="F156" s="22" t="s">
        <v>5750</v>
      </c>
    </row>
    <row r="157" spans="1:7" hidden="1">
      <c r="A157" s="45" t="s">
        <v>9</v>
      </c>
      <c r="B157" s="27">
        <v>12121</v>
      </c>
      <c r="C157" s="27" t="str">
        <f>VLOOKUP(B157,chauffeurslijst!A:B,2,0)</f>
        <v>Hautekeete Luc</v>
      </c>
      <c r="D157" s="42">
        <v>42984</v>
      </c>
      <c r="E157" s="38" t="s">
        <v>836</v>
      </c>
      <c r="F157" s="22" t="s">
        <v>5750</v>
      </c>
    </row>
    <row r="158" spans="1:7" hidden="1">
      <c r="A158" s="45" t="s">
        <v>25</v>
      </c>
      <c r="B158" s="27">
        <v>12121</v>
      </c>
      <c r="C158" s="27" t="str">
        <f>VLOOKUP(B158,chauffeurslijst!A:B,2,0)</f>
        <v>Hautekeete Luc</v>
      </c>
      <c r="D158" s="42">
        <v>43026</v>
      </c>
      <c r="E158" s="38" t="s">
        <v>5755</v>
      </c>
      <c r="F158" s="22" t="s">
        <v>5750</v>
      </c>
    </row>
    <row r="159" spans="1:7" ht="60" hidden="1">
      <c r="A159" s="45" t="s">
        <v>147</v>
      </c>
      <c r="B159" s="27">
        <v>12121</v>
      </c>
      <c r="C159" s="27" t="str">
        <f>VLOOKUP(B159,chauffeurslijst!A:B,2,0)</f>
        <v>Hautekeete Luc</v>
      </c>
      <c r="D159" s="42">
        <v>43146</v>
      </c>
      <c r="E159" s="38" t="s">
        <v>5756</v>
      </c>
      <c r="F159" s="22" t="s">
        <v>5750</v>
      </c>
    </row>
    <row r="160" spans="1:7" ht="45" hidden="1">
      <c r="A160" s="45" t="s">
        <v>147</v>
      </c>
      <c r="B160" s="27">
        <v>12121</v>
      </c>
      <c r="C160" s="27" t="str">
        <f>VLOOKUP(B160,chauffeurslijst!A:B,2,0)</f>
        <v>Hautekeete Luc</v>
      </c>
      <c r="D160" s="42">
        <v>43223</v>
      </c>
      <c r="E160" s="38" t="s">
        <v>5757</v>
      </c>
      <c r="F160" s="22" t="s">
        <v>5750</v>
      </c>
    </row>
    <row r="161" spans="1:6" hidden="1">
      <c r="A161" s="45" t="s">
        <v>23</v>
      </c>
      <c r="B161" s="27">
        <v>12121</v>
      </c>
      <c r="C161" s="27" t="str">
        <f>VLOOKUP(B161,chauffeurslijst!A:B,2,0)</f>
        <v>Hautekeete Luc</v>
      </c>
      <c r="D161" s="42">
        <v>43250</v>
      </c>
      <c r="E161" s="38" t="s">
        <v>5758</v>
      </c>
      <c r="F161" s="22" t="s">
        <v>5750</v>
      </c>
    </row>
    <row r="162" spans="1:6" ht="45" hidden="1">
      <c r="A162" s="45" t="s">
        <v>23</v>
      </c>
      <c r="B162" s="27">
        <v>12121</v>
      </c>
      <c r="C162" s="27" t="str">
        <f>VLOOKUP(B162,chauffeurslijst!A:B,2,0)</f>
        <v>Hautekeete Luc</v>
      </c>
      <c r="D162" s="42">
        <v>43271</v>
      </c>
      <c r="E162" s="41" t="s">
        <v>5759</v>
      </c>
      <c r="F162" s="22" t="s">
        <v>5750</v>
      </c>
    </row>
    <row r="163" spans="1:6" ht="30" hidden="1">
      <c r="A163" s="45" t="s">
        <v>9</v>
      </c>
      <c r="B163" s="27">
        <v>12121</v>
      </c>
      <c r="C163" s="27" t="str">
        <f>VLOOKUP(B163,chauffeurslijst!A:B,2,0)</f>
        <v>Hautekeete Luc</v>
      </c>
      <c r="D163" s="42">
        <v>43278</v>
      </c>
      <c r="E163" s="38" t="s">
        <v>5760</v>
      </c>
      <c r="F163" s="22" t="s">
        <v>5750</v>
      </c>
    </row>
    <row r="164" spans="1:6" ht="60" hidden="1">
      <c r="A164" s="27" t="s">
        <v>27</v>
      </c>
      <c r="B164" s="27">
        <v>12792</v>
      </c>
      <c r="C164" s="27" t="s">
        <v>5761</v>
      </c>
      <c r="D164" s="4"/>
      <c r="E164" s="23" t="s">
        <v>5762</v>
      </c>
      <c r="F164" s="38" t="s">
        <v>4557</v>
      </c>
    </row>
    <row r="165" spans="1:6" ht="75" hidden="1">
      <c r="A165" s="27" t="s">
        <v>27</v>
      </c>
      <c r="B165" s="27">
        <v>12958</v>
      </c>
      <c r="C165" s="27" t="s">
        <v>5763</v>
      </c>
      <c r="D165" s="4"/>
      <c r="E165" s="23" t="s">
        <v>5764</v>
      </c>
      <c r="F165" s="38" t="s">
        <v>3169</v>
      </c>
    </row>
    <row r="166" spans="1:6" hidden="1">
      <c r="A166" s="27" t="s">
        <v>38</v>
      </c>
      <c r="B166" s="27">
        <v>12958</v>
      </c>
      <c r="C166" s="27" t="s">
        <v>5763</v>
      </c>
      <c r="D166" s="4"/>
      <c r="E166" s="23" t="s">
        <v>5765</v>
      </c>
      <c r="F166" s="38" t="s">
        <v>3169</v>
      </c>
    </row>
    <row r="167" spans="1:6" hidden="1">
      <c r="A167" s="45" t="s">
        <v>153</v>
      </c>
      <c r="B167" s="27">
        <v>12961</v>
      </c>
      <c r="C167" s="27" t="str">
        <f>VLOOKUP(B167,chauffeurslijst!A:B,2,0)</f>
        <v>Roose Wim</v>
      </c>
      <c r="D167" s="42">
        <v>41270</v>
      </c>
      <c r="E167" s="38" t="s">
        <v>5766</v>
      </c>
      <c r="F167" s="38" t="s">
        <v>3169</v>
      </c>
    </row>
    <row r="168" spans="1:6" hidden="1">
      <c r="A168" s="45" t="s">
        <v>14</v>
      </c>
      <c r="B168" s="27">
        <v>12961</v>
      </c>
      <c r="C168" s="27" t="str">
        <f>VLOOKUP(B168,chauffeurslijst!A:B,2,0)</f>
        <v>Roose Wim</v>
      </c>
      <c r="D168" s="42">
        <v>41737</v>
      </c>
      <c r="E168" s="38" t="s">
        <v>5767</v>
      </c>
      <c r="F168" s="38" t="s">
        <v>3169</v>
      </c>
    </row>
    <row r="169" spans="1:6" hidden="1">
      <c r="A169" s="45" t="s">
        <v>65</v>
      </c>
      <c r="B169" s="27">
        <v>12961</v>
      </c>
      <c r="C169" s="27" t="str">
        <f>VLOOKUP(B169,chauffeurslijst!A:B,2,0)</f>
        <v>Roose Wim</v>
      </c>
      <c r="D169" s="42">
        <v>41737</v>
      </c>
      <c r="E169" s="38" t="s">
        <v>5768</v>
      </c>
      <c r="F169" s="38" t="s">
        <v>3169</v>
      </c>
    </row>
    <row r="170" spans="1:6" ht="45" hidden="1">
      <c r="A170" s="45" t="s">
        <v>153</v>
      </c>
      <c r="B170" s="27">
        <v>12961</v>
      </c>
      <c r="C170" s="27" t="str">
        <f>VLOOKUP(B170,chauffeurslijst!A:B,2,0)</f>
        <v>Roose Wim</v>
      </c>
      <c r="D170" s="42">
        <v>41786</v>
      </c>
      <c r="E170" s="38" t="s">
        <v>5769</v>
      </c>
      <c r="F170" s="38" t="s">
        <v>3169</v>
      </c>
    </row>
    <row r="171" spans="1:6" ht="45" hidden="1">
      <c r="A171" s="45" t="s">
        <v>2586</v>
      </c>
      <c r="B171" s="27">
        <v>12961</v>
      </c>
      <c r="C171" s="27" t="str">
        <f>VLOOKUP(B171,chauffeurslijst!A:B,2,0)</f>
        <v>Roose Wim</v>
      </c>
      <c r="D171" s="42">
        <v>42359</v>
      </c>
      <c r="E171" s="38" t="s">
        <v>5770</v>
      </c>
      <c r="F171" s="38" t="s">
        <v>3169</v>
      </c>
    </row>
    <row r="172" spans="1:6" hidden="1">
      <c r="A172" s="45" t="s">
        <v>79</v>
      </c>
      <c r="B172" s="27">
        <v>12961</v>
      </c>
      <c r="C172" s="27" t="s">
        <v>5771</v>
      </c>
      <c r="D172" s="42">
        <v>42600</v>
      </c>
      <c r="E172" s="38" t="s">
        <v>5772</v>
      </c>
      <c r="F172" s="38" t="s">
        <v>3169</v>
      </c>
    </row>
    <row r="173" spans="1:6" hidden="1">
      <c r="A173" s="45" t="s">
        <v>9</v>
      </c>
      <c r="B173" s="27">
        <v>12961</v>
      </c>
      <c r="C173" s="27" t="s">
        <v>5771</v>
      </c>
      <c r="D173" s="42">
        <v>42626</v>
      </c>
      <c r="E173" s="38" t="s">
        <v>22</v>
      </c>
      <c r="F173" s="38" t="s">
        <v>3169</v>
      </c>
    </row>
    <row r="174" spans="1:6" hidden="1">
      <c r="A174" s="45" t="s">
        <v>79</v>
      </c>
      <c r="B174" s="27">
        <v>12961</v>
      </c>
      <c r="C174" s="27" t="str">
        <f>IF(ISNA(VLOOKUP(B174,chauffeurslijst!A:B,2,0)),"",(VLOOKUP(B174,chauffeurslijst!A:B,2,0)))</f>
        <v>Roose Wim</v>
      </c>
      <c r="D174" s="42">
        <v>42828</v>
      </c>
      <c r="E174" s="38" t="s">
        <v>5773</v>
      </c>
      <c r="F174" s="38" t="s">
        <v>3169</v>
      </c>
    </row>
    <row r="175" spans="1:6" hidden="1">
      <c r="A175" s="45" t="s">
        <v>79</v>
      </c>
      <c r="B175" s="27">
        <v>12961</v>
      </c>
      <c r="C175" s="27" t="str">
        <f>IF(ISNA(VLOOKUP(B175,chauffeurslijst!A:B,2,0)),"",(VLOOKUP(B175,chauffeurslijst!A:B,2,0)))</f>
        <v>Roose Wim</v>
      </c>
      <c r="D175" s="42">
        <v>42943</v>
      </c>
      <c r="E175" s="38" t="s">
        <v>5774</v>
      </c>
      <c r="F175" s="38" t="s">
        <v>3169</v>
      </c>
    </row>
    <row r="176" spans="1:6" hidden="1">
      <c r="A176" s="45" t="s">
        <v>79</v>
      </c>
      <c r="B176" s="27">
        <v>12961</v>
      </c>
      <c r="C176" s="27" t="str">
        <f>IF(ISNA(VLOOKUP(B176,chauffeurslijst!A:B,2,0)),"",(VLOOKUP(B176,chauffeurslijst!A:B,2,0)))</f>
        <v>Roose Wim</v>
      </c>
      <c r="D176" s="42">
        <v>43014</v>
      </c>
      <c r="E176" s="38" t="s">
        <v>5775</v>
      </c>
      <c r="F176" s="38" t="s">
        <v>3169</v>
      </c>
    </row>
    <row r="177" spans="1:7" ht="30" hidden="1">
      <c r="A177" s="45" t="s">
        <v>5776</v>
      </c>
      <c r="B177" s="27">
        <v>12961</v>
      </c>
      <c r="C177" s="27" t="str">
        <f>IF(ISNA(VLOOKUP(B177,chauffeurslijst!A:B,2,0)),"",(VLOOKUP(B177,chauffeurslijst!A:B,2,0)))</f>
        <v>Roose Wim</v>
      </c>
      <c r="D177" s="42">
        <v>43145</v>
      </c>
      <c r="E177" s="38" t="s">
        <v>5777</v>
      </c>
      <c r="F177" s="38" t="s">
        <v>3169</v>
      </c>
    </row>
    <row r="178" spans="1:7" ht="30" hidden="1">
      <c r="A178" s="45" t="s">
        <v>27</v>
      </c>
      <c r="B178" s="27">
        <v>12964</v>
      </c>
      <c r="C178" s="27" t="str">
        <f>VLOOKUP(B178,chauffeurslijst!A:B,2,0)</f>
        <v>De Clercq Inès</v>
      </c>
      <c r="D178" s="42">
        <v>42830</v>
      </c>
      <c r="E178" s="38" t="s">
        <v>5778</v>
      </c>
      <c r="F178" s="38" t="s">
        <v>5567</v>
      </c>
      <c r="G178" s="22"/>
    </row>
    <row r="179" spans="1:7" ht="75" hidden="1">
      <c r="A179" s="45" t="s">
        <v>23</v>
      </c>
      <c r="B179" s="27">
        <v>12964</v>
      </c>
      <c r="C179" s="27" t="str">
        <f>VLOOKUP(B179,chauffeurslijst!A:B,2,0)</f>
        <v>De Clercq Inès</v>
      </c>
      <c r="D179" s="42">
        <v>42935</v>
      </c>
      <c r="E179" s="38" t="s">
        <v>5779</v>
      </c>
      <c r="F179" s="38" t="s">
        <v>5567</v>
      </c>
      <c r="G179" s="22"/>
    </row>
    <row r="180" spans="1:7" ht="30" hidden="1">
      <c r="A180" s="45" t="s">
        <v>9</v>
      </c>
      <c r="B180" s="27">
        <v>12964</v>
      </c>
      <c r="C180" s="27" t="str">
        <f>VLOOKUP(B180,chauffeurslijst!A:B,2,0)</f>
        <v>De Clercq Inès</v>
      </c>
      <c r="D180" s="42">
        <v>42984</v>
      </c>
      <c r="E180" s="38" t="s">
        <v>5780</v>
      </c>
      <c r="F180" s="38" t="s">
        <v>5567</v>
      </c>
      <c r="G180" s="22"/>
    </row>
    <row r="181" spans="1:7" ht="120" hidden="1">
      <c r="A181" s="45" t="s">
        <v>23</v>
      </c>
      <c r="B181" s="27">
        <v>12964</v>
      </c>
      <c r="C181" s="27" t="str">
        <f>IF(ISNA(VLOOKUP(B181,chauffeurslijst!A:B,2,0)),"",(VLOOKUP(B181,chauffeurslijst!A:B,2,0)))</f>
        <v>De Clercq Inès</v>
      </c>
      <c r="D181" s="42">
        <v>43025</v>
      </c>
      <c r="E181" s="38" t="s">
        <v>5781</v>
      </c>
      <c r="F181" s="38" t="s">
        <v>5567</v>
      </c>
      <c r="G181" s="22"/>
    </row>
    <row r="182" spans="1:7" hidden="1">
      <c r="A182" s="45" t="s">
        <v>23</v>
      </c>
      <c r="B182" s="27">
        <v>12964</v>
      </c>
      <c r="C182" s="27" t="str">
        <f>IF(ISNA(VLOOKUP(B182,chauffeurslijst!A:B,2,0)),"",(VLOOKUP(B182,chauffeurslijst!A:B,2,0)))</f>
        <v>De Clercq Inès</v>
      </c>
      <c r="D182" s="42">
        <v>43125</v>
      </c>
      <c r="E182" s="38" t="s">
        <v>5782</v>
      </c>
      <c r="F182" s="38" t="s">
        <v>5567</v>
      </c>
      <c r="G182" s="22"/>
    </row>
    <row r="183" spans="1:7" ht="135" hidden="1">
      <c r="A183" s="45" t="s">
        <v>23</v>
      </c>
      <c r="B183" s="27">
        <v>12964</v>
      </c>
      <c r="C183" s="27" t="str">
        <f>VLOOKUP(B183,chauffeurslijst!A:B,2,0)</f>
        <v>De Clercq Inès</v>
      </c>
      <c r="D183" s="42">
        <v>43126</v>
      </c>
      <c r="E183" s="38" t="s">
        <v>5783</v>
      </c>
      <c r="F183" s="38" t="s">
        <v>5567</v>
      </c>
      <c r="G183" s="22"/>
    </row>
    <row r="184" spans="1:7" ht="30" hidden="1">
      <c r="A184" s="45" t="s">
        <v>23</v>
      </c>
      <c r="B184" s="27">
        <v>12964</v>
      </c>
      <c r="C184" s="27" t="str">
        <f>VLOOKUP(B184,chauffeurslijst!A:B,2,0)</f>
        <v>De Clercq Inès</v>
      </c>
      <c r="D184" s="42">
        <v>43144</v>
      </c>
      <c r="E184" s="38" t="s">
        <v>5784</v>
      </c>
      <c r="F184" s="38" t="s">
        <v>5567</v>
      </c>
      <c r="G184" s="22"/>
    </row>
    <row r="185" spans="1:7" hidden="1">
      <c r="A185" s="45" t="s">
        <v>23</v>
      </c>
      <c r="B185" s="27">
        <v>12964</v>
      </c>
      <c r="C185" s="27" t="str">
        <f>VLOOKUP(B185,chauffeurslijst!A:B,2,0)</f>
        <v>De Clercq Inès</v>
      </c>
      <c r="D185" s="42">
        <v>43178</v>
      </c>
      <c r="E185" s="38" t="s">
        <v>5785</v>
      </c>
      <c r="F185" s="38" t="s">
        <v>5567</v>
      </c>
      <c r="G185" s="22"/>
    </row>
    <row r="186" spans="1:7" hidden="1">
      <c r="A186" s="27" t="s">
        <v>27</v>
      </c>
      <c r="B186" s="27">
        <v>13093</v>
      </c>
      <c r="C186" s="27" t="s">
        <v>5786</v>
      </c>
      <c r="E186" s="23" t="s">
        <v>5787</v>
      </c>
      <c r="F186" s="38" t="s">
        <v>3169</v>
      </c>
    </row>
    <row r="187" spans="1:7" ht="30" hidden="1">
      <c r="A187" s="27" t="s">
        <v>38</v>
      </c>
      <c r="B187" s="27">
        <v>13093</v>
      </c>
      <c r="C187" s="27" t="s">
        <v>5786</v>
      </c>
      <c r="D187" s="4"/>
      <c r="E187" s="33" t="s">
        <v>5788</v>
      </c>
      <c r="F187" s="38" t="s">
        <v>3169</v>
      </c>
    </row>
    <row r="188" spans="1:7" hidden="1">
      <c r="A188" s="27" t="s">
        <v>77</v>
      </c>
      <c r="B188" s="27">
        <v>13093</v>
      </c>
      <c r="C188" s="27" t="s">
        <v>5786</v>
      </c>
      <c r="D188" s="4"/>
      <c r="E188" s="23" t="s">
        <v>5789</v>
      </c>
      <c r="F188" s="38" t="s">
        <v>3169</v>
      </c>
    </row>
    <row r="189" spans="1:7" hidden="1">
      <c r="A189" s="45" t="s">
        <v>27</v>
      </c>
      <c r="B189" s="27">
        <v>13256</v>
      </c>
      <c r="C189" s="27" t="s">
        <v>5790</v>
      </c>
      <c r="D189" s="27"/>
      <c r="E189" s="34" t="s">
        <v>44</v>
      </c>
      <c r="F189" s="22" t="s">
        <v>5567</v>
      </c>
    </row>
    <row r="190" spans="1:7" hidden="1">
      <c r="A190" s="45" t="s">
        <v>27</v>
      </c>
      <c r="B190" s="27">
        <v>13397</v>
      </c>
      <c r="C190" s="27" t="str">
        <f>VLOOKUP(B190,chauffeurslijst!A:B,2,0)</f>
        <v>De Mey Luc</v>
      </c>
      <c r="D190" s="42">
        <v>40245</v>
      </c>
      <c r="E190" s="56" t="s">
        <v>309</v>
      </c>
      <c r="F190" s="22" t="s">
        <v>5567</v>
      </c>
      <c r="G190" s="22"/>
    </row>
    <row r="191" spans="1:7" hidden="1">
      <c r="A191" s="45" t="s">
        <v>9</v>
      </c>
      <c r="B191" s="27">
        <v>13397</v>
      </c>
      <c r="C191" s="27" t="str">
        <f>VLOOKUP(B191,chauffeurslijst!A:B,2,0)</f>
        <v>De Mey Luc</v>
      </c>
      <c r="D191" s="42">
        <v>41582</v>
      </c>
      <c r="E191" s="56" t="s">
        <v>138</v>
      </c>
      <c r="F191" s="22" t="s">
        <v>5567</v>
      </c>
      <c r="G191" s="22"/>
    </row>
    <row r="192" spans="1:7" hidden="1">
      <c r="A192" s="47" t="s">
        <v>38</v>
      </c>
      <c r="B192" s="27">
        <v>13397</v>
      </c>
      <c r="C192" s="27" t="str">
        <f>VLOOKUP(B192,chauffeurslijst!A:B,2,0)</f>
        <v>De Mey Luc</v>
      </c>
      <c r="D192" s="42">
        <v>42020</v>
      </c>
      <c r="E192" s="38" t="s">
        <v>5791</v>
      </c>
      <c r="F192" s="22" t="s">
        <v>5567</v>
      </c>
      <c r="G192" s="22"/>
    </row>
    <row r="193" spans="1:7" hidden="1">
      <c r="A193" s="45" t="s">
        <v>9</v>
      </c>
      <c r="B193" s="27">
        <v>13397</v>
      </c>
      <c r="C193" s="27" t="str">
        <f>VLOOKUP(B193,chauffeurslijst!A:B,2,0)</f>
        <v>De Mey Luc</v>
      </c>
      <c r="D193" s="42">
        <v>42212</v>
      </c>
      <c r="E193" s="56" t="s">
        <v>5792</v>
      </c>
      <c r="F193" s="22" t="s">
        <v>5567</v>
      </c>
      <c r="G193" s="22"/>
    </row>
    <row r="194" spans="1:7" hidden="1">
      <c r="A194" s="45" t="s">
        <v>9</v>
      </c>
      <c r="B194" s="27">
        <v>13397</v>
      </c>
      <c r="C194" s="27" t="str">
        <f>VLOOKUP(B194,chauffeurslijst!A:B,2,0)</f>
        <v>De Mey Luc</v>
      </c>
      <c r="D194" s="42">
        <v>42754</v>
      </c>
      <c r="E194" s="38" t="s">
        <v>5793</v>
      </c>
      <c r="F194" s="22" t="s">
        <v>5567</v>
      </c>
      <c r="G194" s="22"/>
    </row>
    <row r="195" spans="1:7" hidden="1">
      <c r="A195" s="45" t="s">
        <v>23</v>
      </c>
      <c r="B195" s="27">
        <v>13397</v>
      </c>
      <c r="C195" s="27" t="str">
        <f>VLOOKUP(B195,chauffeurslijst!A:B,2,0)</f>
        <v>De Mey Luc</v>
      </c>
      <c r="D195" s="42">
        <v>42811</v>
      </c>
      <c r="E195" s="38" t="s">
        <v>5794</v>
      </c>
      <c r="F195" s="22" t="s">
        <v>5567</v>
      </c>
      <c r="G195" s="22"/>
    </row>
    <row r="196" spans="1:7" hidden="1">
      <c r="A196" s="45" t="s">
        <v>9</v>
      </c>
      <c r="B196" s="27">
        <v>13397</v>
      </c>
      <c r="C196" s="27" t="str">
        <f>VLOOKUP(B196,chauffeurslijst!A:B,2,0)</f>
        <v>De Mey Luc</v>
      </c>
      <c r="D196" s="42">
        <v>42895</v>
      </c>
      <c r="E196" s="38" t="s">
        <v>835</v>
      </c>
      <c r="F196" s="22" t="s">
        <v>5567</v>
      </c>
      <c r="G196" s="22"/>
    </row>
    <row r="197" spans="1:7" ht="30" hidden="1">
      <c r="A197" s="27" t="s">
        <v>27</v>
      </c>
      <c r="B197" s="27">
        <v>13406</v>
      </c>
      <c r="C197" s="27" t="s">
        <v>5795</v>
      </c>
      <c r="D197" s="27"/>
      <c r="E197" s="31" t="s">
        <v>5796</v>
      </c>
      <c r="F197" s="38" t="s">
        <v>3169</v>
      </c>
    </row>
    <row r="198" spans="1:7" ht="90" hidden="1">
      <c r="A198" s="27" t="s">
        <v>27</v>
      </c>
      <c r="B198" s="27">
        <v>13406</v>
      </c>
      <c r="C198" s="27" t="s">
        <v>5795</v>
      </c>
      <c r="D198" s="27"/>
      <c r="E198" s="23" t="s">
        <v>5797</v>
      </c>
      <c r="F198" s="38" t="s">
        <v>3169</v>
      </c>
    </row>
    <row r="199" spans="1:7" hidden="1">
      <c r="A199" s="27" t="s">
        <v>27</v>
      </c>
      <c r="B199" s="27">
        <v>13406</v>
      </c>
      <c r="C199" s="27" t="s">
        <v>5795</v>
      </c>
      <c r="D199" s="27"/>
      <c r="E199" s="23" t="s">
        <v>5798</v>
      </c>
      <c r="F199" s="38" t="s">
        <v>3169</v>
      </c>
    </row>
    <row r="200" spans="1:7" hidden="1">
      <c r="A200" s="27" t="s">
        <v>27</v>
      </c>
      <c r="B200" s="27">
        <v>14262</v>
      </c>
      <c r="C200" s="27" t="s">
        <v>5799</v>
      </c>
      <c r="D200" s="27"/>
      <c r="E200" s="23" t="s">
        <v>5800</v>
      </c>
      <c r="F200" s="38" t="s">
        <v>5750</v>
      </c>
    </row>
    <row r="201" spans="1:7" ht="30" hidden="1">
      <c r="A201" s="45" t="s">
        <v>27</v>
      </c>
      <c r="B201" s="27">
        <v>14337</v>
      </c>
      <c r="C201" s="27" t="s">
        <v>5801</v>
      </c>
      <c r="D201" s="27"/>
      <c r="E201" s="32" t="s">
        <v>5802</v>
      </c>
      <c r="F201" s="38" t="s">
        <v>3169</v>
      </c>
    </row>
    <row r="202" spans="1:7" ht="75" hidden="1">
      <c r="A202" s="47" t="s">
        <v>38</v>
      </c>
      <c r="B202" s="27">
        <v>14337</v>
      </c>
      <c r="C202" s="27" t="s">
        <v>5801</v>
      </c>
      <c r="D202" s="27"/>
      <c r="E202" s="31" t="s">
        <v>5803</v>
      </c>
      <c r="F202" s="38" t="s">
        <v>3169</v>
      </c>
    </row>
    <row r="203" spans="1:7" ht="30" hidden="1">
      <c r="A203" s="45" t="s">
        <v>77</v>
      </c>
      <c r="B203" s="27">
        <v>14337</v>
      </c>
      <c r="C203" s="27" t="s">
        <v>5801</v>
      </c>
      <c r="D203" s="27"/>
      <c r="E203" s="31" t="s">
        <v>5804</v>
      </c>
      <c r="F203" s="38" t="s">
        <v>3169</v>
      </c>
    </row>
    <row r="204" spans="1:7" ht="35.25" hidden="1" customHeight="1">
      <c r="A204" s="45" t="s">
        <v>27</v>
      </c>
      <c r="B204" s="27">
        <v>14337</v>
      </c>
      <c r="C204" s="27" t="s">
        <v>5801</v>
      </c>
      <c r="D204" s="27"/>
      <c r="E204" s="32" t="s">
        <v>5805</v>
      </c>
      <c r="F204" s="38" t="s">
        <v>3169</v>
      </c>
    </row>
    <row r="205" spans="1:7" hidden="1">
      <c r="A205" s="45" t="s">
        <v>153</v>
      </c>
      <c r="B205" s="27">
        <v>14337</v>
      </c>
      <c r="C205" s="27" t="s">
        <v>5801</v>
      </c>
      <c r="D205" s="27"/>
      <c r="E205" s="23" t="s">
        <v>5806</v>
      </c>
      <c r="F205" s="38" t="s">
        <v>3169</v>
      </c>
    </row>
    <row r="206" spans="1:7" hidden="1">
      <c r="A206" s="45" t="s">
        <v>27</v>
      </c>
      <c r="B206" s="27">
        <v>14337</v>
      </c>
      <c r="C206" s="27" t="s">
        <v>5801</v>
      </c>
      <c r="D206" s="27"/>
      <c r="E206" s="32" t="s">
        <v>5807</v>
      </c>
      <c r="F206" s="38" t="s">
        <v>3169</v>
      </c>
    </row>
    <row r="207" spans="1:7" ht="30" hidden="1">
      <c r="A207" s="45" t="s">
        <v>27</v>
      </c>
      <c r="B207" s="27">
        <v>14337</v>
      </c>
      <c r="C207" s="27" t="s">
        <v>5801</v>
      </c>
      <c r="D207" s="27"/>
      <c r="E207" s="32" t="s">
        <v>5808</v>
      </c>
      <c r="F207" s="38" t="s">
        <v>3169</v>
      </c>
    </row>
    <row r="208" spans="1:7" ht="45" hidden="1">
      <c r="A208" s="45" t="s">
        <v>27</v>
      </c>
      <c r="B208" s="27">
        <v>14337</v>
      </c>
      <c r="C208" s="27" t="s">
        <v>5801</v>
      </c>
      <c r="D208" s="42">
        <v>42395</v>
      </c>
      <c r="E208" s="23" t="s">
        <v>5809</v>
      </c>
      <c r="F208" s="38" t="s">
        <v>3169</v>
      </c>
    </row>
    <row r="209" spans="1:7" hidden="1">
      <c r="A209" s="45" t="s">
        <v>27</v>
      </c>
      <c r="B209" s="27">
        <v>14337</v>
      </c>
      <c r="C209" s="27" t="s">
        <v>5801</v>
      </c>
      <c r="D209" s="42">
        <v>42460</v>
      </c>
      <c r="E209" s="23" t="s">
        <v>5810</v>
      </c>
      <c r="F209" s="38" t="s">
        <v>3169</v>
      </c>
    </row>
    <row r="210" spans="1:7" hidden="1">
      <c r="A210" s="45" t="s">
        <v>27</v>
      </c>
      <c r="B210" s="27">
        <v>14337</v>
      </c>
      <c r="C210" s="27" t="s">
        <v>5801</v>
      </c>
      <c r="D210" s="42">
        <v>42571</v>
      </c>
      <c r="E210" s="23" t="s">
        <v>5811</v>
      </c>
      <c r="F210" s="38" t="s">
        <v>3169</v>
      </c>
    </row>
    <row r="211" spans="1:7" hidden="1">
      <c r="A211" s="45" t="s">
        <v>27</v>
      </c>
      <c r="B211" s="27">
        <v>14337</v>
      </c>
      <c r="C211" s="27" t="s">
        <v>5801</v>
      </c>
      <c r="D211" s="42">
        <v>42583</v>
      </c>
      <c r="E211" s="23" t="s">
        <v>5812</v>
      </c>
      <c r="F211" s="38" t="s">
        <v>3169</v>
      </c>
    </row>
    <row r="212" spans="1:7" hidden="1">
      <c r="A212" s="45" t="s">
        <v>27</v>
      </c>
      <c r="B212" s="27">
        <v>14429</v>
      </c>
      <c r="C212" s="27" t="s">
        <v>5813</v>
      </c>
      <c r="D212" s="42">
        <v>42626</v>
      </c>
      <c r="E212" s="38" t="s">
        <v>22</v>
      </c>
      <c r="F212" s="22" t="s">
        <v>5567</v>
      </c>
    </row>
    <row r="213" spans="1:7" hidden="1">
      <c r="A213" s="27" t="s">
        <v>27</v>
      </c>
      <c r="B213" s="27">
        <v>14620</v>
      </c>
      <c r="C213" s="27" t="s">
        <v>5814</v>
      </c>
      <c r="E213" s="23" t="s">
        <v>5815</v>
      </c>
      <c r="F213" s="38" t="s">
        <v>5750</v>
      </c>
    </row>
    <row r="214" spans="1:7" hidden="1">
      <c r="A214" s="27" t="s">
        <v>38</v>
      </c>
      <c r="B214" s="27">
        <v>14620</v>
      </c>
      <c r="C214" s="27" t="s">
        <v>5814</v>
      </c>
      <c r="D214" s="4"/>
      <c r="E214" s="23" t="s">
        <v>5816</v>
      </c>
      <c r="F214" s="38" t="s">
        <v>5750</v>
      </c>
    </row>
    <row r="215" spans="1:7" hidden="1">
      <c r="A215" s="27" t="s">
        <v>14</v>
      </c>
      <c r="B215" s="27">
        <v>14620</v>
      </c>
      <c r="C215" s="27" t="s">
        <v>5814</v>
      </c>
      <c r="D215" s="4"/>
      <c r="E215" s="23" t="s">
        <v>5817</v>
      </c>
      <c r="F215" s="38" t="s">
        <v>5750</v>
      </c>
    </row>
    <row r="216" spans="1:7" hidden="1">
      <c r="A216" s="27" t="s">
        <v>27</v>
      </c>
      <c r="B216" s="27">
        <v>15283</v>
      </c>
      <c r="C216" s="27" t="s">
        <v>5818</v>
      </c>
      <c r="E216" s="32" t="s">
        <v>5819</v>
      </c>
      <c r="F216" s="38" t="s">
        <v>3169</v>
      </c>
    </row>
    <row r="217" spans="1:7" hidden="1">
      <c r="A217" s="45" t="s">
        <v>27</v>
      </c>
      <c r="B217" s="27">
        <v>15627</v>
      </c>
      <c r="C217" s="27" t="s">
        <v>5820</v>
      </c>
      <c r="D217" s="27"/>
      <c r="E217" s="32" t="s">
        <v>5821</v>
      </c>
      <c r="F217" s="22"/>
    </row>
    <row r="218" spans="1:7" ht="30" hidden="1">
      <c r="A218" s="27" t="s">
        <v>27</v>
      </c>
      <c r="B218" s="27">
        <v>15724</v>
      </c>
      <c r="C218" s="27" t="s">
        <v>5822</v>
      </c>
      <c r="E218" s="31" t="s">
        <v>5823</v>
      </c>
      <c r="F218" s="38" t="s">
        <v>5824</v>
      </c>
    </row>
    <row r="219" spans="1:7" hidden="1">
      <c r="A219" s="27" t="s">
        <v>27</v>
      </c>
      <c r="B219" s="27">
        <v>16097</v>
      </c>
      <c r="C219" s="27" t="s">
        <v>5825</v>
      </c>
      <c r="D219" s="4"/>
      <c r="E219" s="23" t="s">
        <v>5826</v>
      </c>
      <c r="F219" s="38" t="s">
        <v>5567</v>
      </c>
    </row>
    <row r="220" spans="1:7" hidden="1">
      <c r="A220" s="45" t="s">
        <v>27</v>
      </c>
      <c r="B220" s="27">
        <v>16271</v>
      </c>
      <c r="C220" s="27" t="str">
        <f>VLOOKUP(B220,chauffeurslijst!A:B,2,0)</f>
        <v>Laforce Mario</v>
      </c>
      <c r="D220" s="42">
        <v>40469</v>
      </c>
      <c r="E220" s="57">
        <v>40469</v>
      </c>
      <c r="F220" s="38" t="s">
        <v>5567</v>
      </c>
      <c r="G220" s="22"/>
    </row>
    <row r="221" spans="1:7" ht="30" hidden="1">
      <c r="A221" s="45" t="s">
        <v>23</v>
      </c>
      <c r="B221" s="27">
        <v>16271</v>
      </c>
      <c r="C221" s="27" t="str">
        <f>VLOOKUP(B221,chauffeurslijst!A:B,2,0)</f>
        <v>Laforce Mario</v>
      </c>
      <c r="D221" s="42">
        <v>41451</v>
      </c>
      <c r="E221" s="38" t="s">
        <v>5827</v>
      </c>
      <c r="F221" s="38" t="s">
        <v>5567</v>
      </c>
      <c r="G221" s="22"/>
    </row>
    <row r="222" spans="1:7" hidden="1">
      <c r="A222" s="45" t="s">
        <v>27</v>
      </c>
      <c r="B222" s="27">
        <v>16271</v>
      </c>
      <c r="C222" s="27" t="str">
        <f>VLOOKUP(B222,chauffeurslijst!A:B,2,0)</f>
        <v>Laforce Mario</v>
      </c>
      <c r="D222" s="42">
        <v>42773</v>
      </c>
      <c r="E222" s="38" t="s">
        <v>5828</v>
      </c>
      <c r="F222" s="38" t="s">
        <v>5567</v>
      </c>
      <c r="G222" s="22"/>
    </row>
    <row r="223" spans="1:7" hidden="1">
      <c r="A223" s="45" t="s">
        <v>9</v>
      </c>
      <c r="B223" s="27">
        <v>16271</v>
      </c>
      <c r="C223" s="27" t="str">
        <f>VLOOKUP(B223,chauffeurslijst!A:B,2,0)</f>
        <v>Laforce Mario</v>
      </c>
      <c r="D223" s="42">
        <v>42982</v>
      </c>
      <c r="E223" s="38" t="s">
        <v>5829</v>
      </c>
      <c r="F223" s="38" t="s">
        <v>5567</v>
      </c>
      <c r="G223" s="22"/>
    </row>
    <row r="224" spans="1:7" hidden="1">
      <c r="A224" s="45" t="s">
        <v>27</v>
      </c>
      <c r="B224" s="27">
        <v>16278</v>
      </c>
      <c r="C224" s="27" t="str">
        <f>VLOOKUP(B224,chauffeurslijst!A:B,2,0)</f>
        <v>De Volder Mario</v>
      </c>
      <c r="D224" s="42">
        <v>42395</v>
      </c>
      <c r="E224" s="38" t="s">
        <v>10</v>
      </c>
      <c r="F224" s="22" t="s">
        <v>3169</v>
      </c>
    </row>
    <row r="225" spans="1:7" hidden="1">
      <c r="A225" s="45" t="s">
        <v>27</v>
      </c>
      <c r="B225" s="27">
        <v>16278</v>
      </c>
      <c r="C225" s="27" t="str">
        <f>VLOOKUP(B225,chauffeurslijst!A:B,2,0)</f>
        <v>De Volder Mario</v>
      </c>
      <c r="D225" s="42">
        <v>42571</v>
      </c>
      <c r="E225" s="38" t="s">
        <v>5830</v>
      </c>
      <c r="F225" s="22" t="s">
        <v>3169</v>
      </c>
    </row>
    <row r="226" spans="1:7" hidden="1">
      <c r="A226" s="45" t="s">
        <v>27</v>
      </c>
      <c r="B226" s="27">
        <v>16278</v>
      </c>
      <c r="C226" s="27" t="str">
        <f>VLOOKUP(B226,chauffeurslijst!A:B,2,0)</f>
        <v>De Volder Mario</v>
      </c>
      <c r="D226" s="42">
        <v>42583</v>
      </c>
      <c r="E226" s="38" t="s">
        <v>5831</v>
      </c>
      <c r="F226" s="22" t="s">
        <v>3169</v>
      </c>
    </row>
    <row r="227" spans="1:7" hidden="1">
      <c r="A227" s="45" t="s">
        <v>27</v>
      </c>
      <c r="B227" s="27">
        <v>16278</v>
      </c>
      <c r="C227" s="27" t="str">
        <f>VLOOKUP(B227,chauffeurslijst!A:B,2,0)</f>
        <v>De Volder Mario</v>
      </c>
      <c r="D227" s="42">
        <v>42754</v>
      </c>
      <c r="E227" s="38" t="s">
        <v>5832</v>
      </c>
      <c r="F227" s="22" t="s">
        <v>3169</v>
      </c>
    </row>
    <row r="228" spans="1:7" ht="45" hidden="1">
      <c r="A228" s="45" t="s">
        <v>27</v>
      </c>
      <c r="B228" s="27">
        <v>16278</v>
      </c>
      <c r="C228" s="27" t="str">
        <f>VLOOKUP(B228,chauffeurslijst!A:B,2,0)</f>
        <v>De Volder Mario</v>
      </c>
      <c r="D228" s="42">
        <v>42760</v>
      </c>
      <c r="E228" s="38" t="s">
        <v>5833</v>
      </c>
      <c r="F228" s="22" t="s">
        <v>3169</v>
      </c>
    </row>
    <row r="229" spans="1:7" ht="30" hidden="1">
      <c r="A229" s="45" t="s">
        <v>27</v>
      </c>
      <c r="B229" s="27">
        <v>16278</v>
      </c>
      <c r="C229" s="27" t="str">
        <f>VLOOKUP(B229,chauffeurslijst!A:B,2,0)</f>
        <v>De Volder Mario</v>
      </c>
      <c r="D229" s="42">
        <v>42795</v>
      </c>
      <c r="E229" s="38" t="s">
        <v>5834</v>
      </c>
      <c r="F229" s="22" t="s">
        <v>3169</v>
      </c>
    </row>
    <row r="230" spans="1:7" ht="30" hidden="1">
      <c r="A230" s="45" t="s">
        <v>27</v>
      </c>
      <c r="B230" s="27">
        <v>16278</v>
      </c>
      <c r="C230" s="27" t="str">
        <f>VLOOKUP(B230,chauffeurslijst!A:B,2,0)</f>
        <v>De Volder Mario</v>
      </c>
      <c r="D230" s="42">
        <v>42835</v>
      </c>
      <c r="E230" s="38" t="s">
        <v>5835</v>
      </c>
      <c r="F230" s="22" t="s">
        <v>3169</v>
      </c>
    </row>
    <row r="231" spans="1:7" ht="30" hidden="1">
      <c r="A231" s="45" t="s">
        <v>27</v>
      </c>
      <c r="B231" s="27">
        <v>16278</v>
      </c>
      <c r="C231" s="27" t="str">
        <f>VLOOKUP(B231,chauffeurslijst!A:B,2,0)</f>
        <v>De Volder Mario</v>
      </c>
      <c r="D231" s="42">
        <v>42838</v>
      </c>
      <c r="E231" s="38" t="s">
        <v>5836</v>
      </c>
      <c r="F231" s="22" t="s">
        <v>3169</v>
      </c>
    </row>
    <row r="232" spans="1:7" ht="45" hidden="1">
      <c r="A232" s="45" t="s">
        <v>27</v>
      </c>
      <c r="B232" s="27">
        <v>16278</v>
      </c>
      <c r="C232" s="27" t="str">
        <f>VLOOKUP(B232,chauffeurslijst!A:B,2,0)</f>
        <v>De Volder Mario</v>
      </c>
      <c r="D232" s="42">
        <v>42872</v>
      </c>
      <c r="E232" s="38" t="s">
        <v>5837</v>
      </c>
      <c r="F232" s="22" t="s">
        <v>3169</v>
      </c>
    </row>
    <row r="233" spans="1:7" hidden="1">
      <c r="A233" s="45" t="s">
        <v>27</v>
      </c>
      <c r="B233" s="27">
        <v>16278</v>
      </c>
      <c r="C233" s="27" t="str">
        <f>VLOOKUP(B233,chauffeurslijst!A:B,2,0)</f>
        <v>De Volder Mario</v>
      </c>
      <c r="D233" s="42">
        <v>42870</v>
      </c>
      <c r="E233" s="38" t="s">
        <v>5838</v>
      </c>
      <c r="F233" s="22" t="s">
        <v>3169</v>
      </c>
    </row>
    <row r="234" spans="1:7" ht="60" hidden="1">
      <c r="A234" s="45" t="s">
        <v>27</v>
      </c>
      <c r="B234" s="27">
        <v>16278</v>
      </c>
      <c r="C234" s="27" t="str">
        <f>VLOOKUP(B234,chauffeurslijst!A:B,2,0)</f>
        <v>De Volder Mario</v>
      </c>
      <c r="D234" s="42">
        <v>42894</v>
      </c>
      <c r="E234" s="38" t="s">
        <v>5839</v>
      </c>
      <c r="F234" s="22" t="s">
        <v>3169</v>
      </c>
    </row>
    <row r="235" spans="1:7" ht="30" hidden="1">
      <c r="A235" s="45" t="s">
        <v>27</v>
      </c>
      <c r="B235" s="27">
        <v>16278</v>
      </c>
      <c r="C235" s="27" t="str">
        <f>VLOOKUP(B235,chauffeurslijst!A:B,2,0)</f>
        <v>De Volder Mario</v>
      </c>
      <c r="D235" s="42">
        <v>42895</v>
      </c>
      <c r="E235" s="38" t="s">
        <v>5840</v>
      </c>
      <c r="F235" s="22" t="s">
        <v>3169</v>
      </c>
    </row>
    <row r="236" spans="1:7" ht="45" hidden="1">
      <c r="A236" s="45" t="s">
        <v>27</v>
      </c>
      <c r="B236" s="27">
        <v>16278</v>
      </c>
      <c r="C236" s="27" t="str">
        <f>VLOOKUP(B236,chauffeurslijst!A:B,2,0)</f>
        <v>De Volder Mario</v>
      </c>
      <c r="D236" s="42">
        <v>42520</v>
      </c>
      <c r="E236" s="38" t="s">
        <v>5841</v>
      </c>
      <c r="F236" s="22" t="s">
        <v>3169</v>
      </c>
    </row>
    <row r="237" spans="1:7" hidden="1">
      <c r="A237" s="45" t="s">
        <v>27</v>
      </c>
      <c r="B237" s="27">
        <v>16278</v>
      </c>
      <c r="C237" s="27" t="str">
        <f>IF(ISNA(VLOOKUP(B237,chauffeurslijst!A:B,2,0)),"",(VLOOKUP(B237,chauffeurslijst!A:B,2,0)))</f>
        <v>De Volder Mario</v>
      </c>
      <c r="D237" s="42">
        <v>42930</v>
      </c>
      <c r="E237" s="38" t="s">
        <v>5842</v>
      </c>
      <c r="F237" s="22" t="s">
        <v>3169</v>
      </c>
    </row>
    <row r="238" spans="1:7" ht="45" hidden="1">
      <c r="A238" s="45" t="s">
        <v>27</v>
      </c>
      <c r="B238" s="27">
        <v>16278</v>
      </c>
      <c r="C238" s="27" t="str">
        <f>IF(ISNA(VLOOKUP(B238,chauffeurslijst!A:B,2,0)),"",(VLOOKUP(B238,chauffeurslijst!A:B,2,0)))</f>
        <v>De Volder Mario</v>
      </c>
      <c r="D238" s="42">
        <v>42936</v>
      </c>
      <c r="E238" s="38" t="s">
        <v>5843</v>
      </c>
      <c r="F238" s="22" t="s">
        <v>3169</v>
      </c>
    </row>
    <row r="239" spans="1:7" hidden="1">
      <c r="A239" s="45" t="s">
        <v>27</v>
      </c>
      <c r="B239" s="27">
        <v>16281</v>
      </c>
      <c r="C239" s="27" t="str">
        <f>VLOOKUP(B239,chauffeurslijst!A:B,2,0)</f>
        <v>Omey Geert</v>
      </c>
      <c r="D239" s="42">
        <v>42626</v>
      </c>
      <c r="E239" s="37" t="s">
        <v>5844</v>
      </c>
      <c r="F239" s="22" t="s">
        <v>5567</v>
      </c>
    </row>
    <row r="240" spans="1:7" ht="105" hidden="1">
      <c r="A240" s="45" t="s">
        <v>27</v>
      </c>
      <c r="B240" s="27">
        <v>16281</v>
      </c>
      <c r="C240" s="27" t="str">
        <f>VLOOKUP(B240,chauffeurslijst!A:B,2,0)</f>
        <v>Omey Geert</v>
      </c>
      <c r="D240" s="42">
        <v>42920</v>
      </c>
      <c r="E240" s="37" t="s">
        <v>5845</v>
      </c>
      <c r="F240" s="22" t="s">
        <v>5567</v>
      </c>
      <c r="G240" s="22"/>
    </row>
    <row r="241" spans="1:7" hidden="1">
      <c r="A241" s="45" t="s">
        <v>79</v>
      </c>
      <c r="B241" s="27">
        <v>16281</v>
      </c>
      <c r="C241" s="27" t="str">
        <f>IF(ISNA(VLOOKUP(B241,chauffeurslijst!A:B,2,0)),"",(VLOOKUP(B241,chauffeurslijst!A:B,2,0)))</f>
        <v>Omey Geert</v>
      </c>
      <c r="D241" s="42">
        <v>42930</v>
      </c>
      <c r="E241" s="38" t="s">
        <v>5846</v>
      </c>
      <c r="F241" s="22" t="s">
        <v>5567</v>
      </c>
      <c r="G241" s="22"/>
    </row>
    <row r="242" spans="1:7" ht="30" hidden="1">
      <c r="A242" s="45" t="s">
        <v>27</v>
      </c>
      <c r="B242" s="27">
        <v>16281</v>
      </c>
      <c r="C242" s="27" t="str">
        <f>VLOOKUP(B242,chauffeurslijst!A:B,2,0)</f>
        <v>Omey Geert</v>
      </c>
      <c r="D242" s="42"/>
      <c r="E242" s="38" t="s">
        <v>5847</v>
      </c>
      <c r="F242" s="22" t="s">
        <v>5567</v>
      </c>
      <c r="G242" s="22"/>
    </row>
    <row r="243" spans="1:7" hidden="1">
      <c r="A243" s="45" t="s">
        <v>27</v>
      </c>
      <c r="B243" s="27">
        <v>16281</v>
      </c>
      <c r="C243" s="27" t="str">
        <f>VLOOKUP(B243,chauffeurslijst!A:B,2,0)</f>
        <v>Omey Geert</v>
      </c>
      <c r="D243" s="42"/>
      <c r="E243" s="41" t="s">
        <v>5848</v>
      </c>
      <c r="F243" s="22" t="s">
        <v>5567</v>
      </c>
      <c r="G243" s="22"/>
    </row>
    <row r="244" spans="1:7" ht="30" hidden="1">
      <c r="A244" s="45" t="s">
        <v>27</v>
      </c>
      <c r="B244" s="27">
        <v>16281</v>
      </c>
      <c r="C244" s="27" t="str">
        <f>VLOOKUP(B244,chauffeurslijst!A:B,2,0)</f>
        <v>Omey Geert</v>
      </c>
      <c r="D244" s="42"/>
      <c r="E244" s="41" t="s">
        <v>5849</v>
      </c>
      <c r="F244" s="22" t="s">
        <v>5567</v>
      </c>
    </row>
    <row r="245" spans="1:7" hidden="1">
      <c r="A245" s="45" t="s">
        <v>27</v>
      </c>
      <c r="B245" s="27">
        <v>16281</v>
      </c>
      <c r="C245" s="27" t="str">
        <f>VLOOKUP(B245,chauffeurslijst!A:B,2,0)</f>
        <v>Omey Geert</v>
      </c>
      <c r="D245" s="42"/>
      <c r="E245" s="41" t="s">
        <v>5850</v>
      </c>
      <c r="F245" s="22" t="s">
        <v>5567</v>
      </c>
    </row>
    <row r="246" spans="1:7" hidden="1">
      <c r="A246" s="45" t="s">
        <v>27</v>
      </c>
      <c r="B246" s="27">
        <v>16281</v>
      </c>
      <c r="C246" s="27" t="str">
        <f>VLOOKUP(B246,chauffeurslijst!A:B,2,0)</f>
        <v>Omey Geert</v>
      </c>
      <c r="D246" s="42"/>
      <c r="E246" s="37" t="s">
        <v>5851</v>
      </c>
      <c r="F246" s="22" t="s">
        <v>5567</v>
      </c>
    </row>
    <row r="247" spans="1:7" ht="60" hidden="1">
      <c r="A247" s="45" t="s">
        <v>27</v>
      </c>
      <c r="B247" s="27">
        <v>16281</v>
      </c>
      <c r="C247" s="27" t="str">
        <f>VLOOKUP(B247,chauffeurslijst!A:B,2,0)</f>
        <v>Omey Geert</v>
      </c>
      <c r="D247" s="42"/>
      <c r="E247" s="41" t="s">
        <v>5852</v>
      </c>
      <c r="F247" s="22" t="s">
        <v>5567</v>
      </c>
    </row>
    <row r="248" spans="1:7" hidden="1">
      <c r="A248" s="45" t="s">
        <v>27</v>
      </c>
      <c r="B248" s="27">
        <v>16622</v>
      </c>
      <c r="C248" s="27" t="s">
        <v>5853</v>
      </c>
      <c r="D248" s="27"/>
      <c r="E248" s="34" t="s">
        <v>44</v>
      </c>
      <c r="F248" s="22"/>
    </row>
    <row r="249" spans="1:7" hidden="1">
      <c r="A249" s="45" t="s">
        <v>27</v>
      </c>
      <c r="B249" s="27">
        <v>16745</v>
      </c>
      <c r="C249" s="27" t="s">
        <v>5854</v>
      </c>
      <c r="D249" s="27"/>
      <c r="E249" s="34" t="s">
        <v>5855</v>
      </c>
      <c r="F249" s="22"/>
    </row>
    <row r="250" spans="1:7" hidden="1">
      <c r="A250" s="45" t="s">
        <v>27</v>
      </c>
      <c r="B250" s="27">
        <v>16745</v>
      </c>
      <c r="C250" s="27" t="s">
        <v>5854</v>
      </c>
      <c r="D250" s="27"/>
      <c r="E250" s="34" t="s">
        <v>5856</v>
      </c>
      <c r="F250" s="22"/>
    </row>
    <row r="251" spans="1:7" ht="30" hidden="1">
      <c r="A251" s="45" t="s">
        <v>27</v>
      </c>
      <c r="B251" s="27">
        <v>16745</v>
      </c>
      <c r="C251" s="27" t="s">
        <v>5854</v>
      </c>
      <c r="D251" s="27"/>
      <c r="E251" s="34" t="s">
        <v>5857</v>
      </c>
      <c r="F251" s="22"/>
    </row>
    <row r="252" spans="1:7" ht="30" hidden="1">
      <c r="A252" s="45" t="s">
        <v>14</v>
      </c>
      <c r="B252" s="27">
        <v>16745</v>
      </c>
      <c r="C252" s="27" t="s">
        <v>5854</v>
      </c>
      <c r="D252" s="27"/>
      <c r="E252" s="31" t="s">
        <v>5858</v>
      </c>
      <c r="F252" s="22"/>
    </row>
    <row r="253" spans="1:7" ht="30" hidden="1">
      <c r="A253" s="45" t="s">
        <v>14</v>
      </c>
      <c r="B253" s="27">
        <v>17952</v>
      </c>
      <c r="C253" s="27" t="str">
        <f>VLOOKUP(B253,chauffeurslijst!A:B,2,0)</f>
        <v>Vancauwenberghe Werner</v>
      </c>
      <c r="D253" s="27"/>
      <c r="E253" s="37" t="s">
        <v>5859</v>
      </c>
      <c r="F253" s="38" t="s">
        <v>5750</v>
      </c>
    </row>
    <row r="254" spans="1:7" hidden="1">
      <c r="A254" s="45" t="s">
        <v>77</v>
      </c>
      <c r="B254" s="27">
        <v>17952</v>
      </c>
      <c r="C254" s="27" t="str">
        <f>VLOOKUP(B254,chauffeurslijst!A:B,2,0)</f>
        <v>Vancauwenberghe Werner</v>
      </c>
      <c r="D254" s="27"/>
      <c r="E254" s="38" t="s">
        <v>5860</v>
      </c>
      <c r="F254" s="38" t="s">
        <v>5750</v>
      </c>
    </row>
    <row r="255" spans="1:7" ht="75" hidden="1">
      <c r="A255" s="45" t="s">
        <v>153</v>
      </c>
      <c r="B255" s="27">
        <v>17952</v>
      </c>
      <c r="C255" s="27" t="str">
        <f>VLOOKUP(B255,chauffeurslijst!A:B,2,0)</f>
        <v>Vancauwenberghe Werner</v>
      </c>
      <c r="D255" s="42">
        <v>42702</v>
      </c>
      <c r="E255" s="38" t="s">
        <v>5861</v>
      </c>
      <c r="F255" s="38" t="s">
        <v>5750</v>
      </c>
    </row>
    <row r="256" spans="1:7" hidden="1">
      <c r="A256" s="45" t="s">
        <v>153</v>
      </c>
      <c r="B256" s="27">
        <v>17952</v>
      </c>
      <c r="C256" s="27" t="str">
        <f>VLOOKUP(B256,chauffeurslijst!A:B,2,0)</f>
        <v>Vancauwenberghe Werner</v>
      </c>
      <c r="D256" s="42">
        <v>42807</v>
      </c>
      <c r="E256" s="38" t="s">
        <v>5862</v>
      </c>
      <c r="F256" s="38" t="s">
        <v>5750</v>
      </c>
    </row>
    <row r="257" spans="1:6" hidden="1">
      <c r="A257" s="45" t="s">
        <v>105</v>
      </c>
      <c r="B257" s="27">
        <v>17952</v>
      </c>
      <c r="C257" s="27" t="str">
        <f>VLOOKUP(B257,chauffeurslijst!A:B,2,0)</f>
        <v>Vancauwenberghe Werner</v>
      </c>
      <c r="D257" s="42">
        <v>42851</v>
      </c>
      <c r="E257" s="38" t="s">
        <v>5863</v>
      </c>
      <c r="F257" s="38" t="s">
        <v>5750</v>
      </c>
    </row>
    <row r="258" spans="1:6" hidden="1">
      <c r="A258" s="45" t="s">
        <v>105</v>
      </c>
      <c r="B258" s="27">
        <v>17952</v>
      </c>
      <c r="C258" s="27" t="str">
        <f>VLOOKUP(B258,chauffeurslijst!A:B,2,0)</f>
        <v>Vancauwenberghe Werner</v>
      </c>
      <c r="D258" s="42">
        <v>42892</v>
      </c>
      <c r="E258" s="38" t="s">
        <v>5864</v>
      </c>
      <c r="F258" s="38" t="s">
        <v>5750</v>
      </c>
    </row>
    <row r="259" spans="1:6" hidden="1">
      <c r="A259" s="27" t="s">
        <v>38</v>
      </c>
      <c r="B259" s="27">
        <v>18049</v>
      </c>
      <c r="C259" s="27" t="s">
        <v>5865</v>
      </c>
      <c r="D259" s="4"/>
      <c r="E259" s="33" t="s">
        <v>5866</v>
      </c>
      <c r="F259" s="38" t="s">
        <v>5750</v>
      </c>
    </row>
    <row r="260" spans="1:6" ht="45" hidden="1">
      <c r="A260" s="27" t="s">
        <v>27</v>
      </c>
      <c r="B260" s="27">
        <v>18052</v>
      </c>
      <c r="C260" s="27" t="s">
        <v>5867</v>
      </c>
      <c r="D260" s="4"/>
      <c r="E260" s="31" t="s">
        <v>5868</v>
      </c>
      <c r="F260" s="38" t="s">
        <v>3169</v>
      </c>
    </row>
    <row r="261" spans="1:6" ht="105" hidden="1">
      <c r="A261" s="27" t="s">
        <v>38</v>
      </c>
      <c r="B261" s="27">
        <v>18052</v>
      </c>
      <c r="C261" s="27" t="s">
        <v>5867</v>
      </c>
      <c r="D261" s="4"/>
      <c r="E261" s="31" t="s">
        <v>5869</v>
      </c>
      <c r="F261" s="38" t="s">
        <v>3169</v>
      </c>
    </row>
    <row r="262" spans="1:6" hidden="1">
      <c r="A262" s="27" t="s">
        <v>65</v>
      </c>
      <c r="B262" s="27">
        <v>18052</v>
      </c>
      <c r="C262" s="27" t="s">
        <v>5867</v>
      </c>
      <c r="D262" s="4"/>
      <c r="E262" s="23" t="s">
        <v>5870</v>
      </c>
      <c r="F262" s="38" t="s">
        <v>3169</v>
      </c>
    </row>
    <row r="263" spans="1:6" hidden="1">
      <c r="A263" s="45" t="s">
        <v>27</v>
      </c>
      <c r="B263" s="27">
        <v>18053</v>
      </c>
      <c r="C263" s="27" t="str">
        <f>VLOOKUP(B263,chauffeurslijst!A:B,2,0)</f>
        <v>Jolie Sandra</v>
      </c>
      <c r="D263" s="42">
        <v>40470</v>
      </c>
      <c r="E263" s="38" t="s">
        <v>5871</v>
      </c>
      <c r="F263" s="38" t="s">
        <v>3169</v>
      </c>
    </row>
    <row r="264" spans="1:6" hidden="1">
      <c r="A264" s="45" t="s">
        <v>27</v>
      </c>
      <c r="B264" s="27">
        <v>18053</v>
      </c>
      <c r="C264" s="27" t="str">
        <f>VLOOKUP(B264,chauffeurslijst!A:B,2,0)</f>
        <v>Jolie Sandra</v>
      </c>
      <c r="D264" s="42">
        <v>40791</v>
      </c>
      <c r="E264" s="38" t="s">
        <v>5872</v>
      </c>
      <c r="F264" s="38" t="s">
        <v>3169</v>
      </c>
    </row>
    <row r="265" spans="1:6" hidden="1">
      <c r="A265" s="45" t="s">
        <v>27</v>
      </c>
      <c r="B265" s="27">
        <v>18053</v>
      </c>
      <c r="C265" s="27" t="str">
        <f>VLOOKUP(B265,chauffeurslijst!A:B,2,0)</f>
        <v>Jolie Sandra</v>
      </c>
      <c r="D265" s="42">
        <v>41465</v>
      </c>
      <c r="E265" s="38" t="s">
        <v>5873</v>
      </c>
      <c r="F265" s="38" t="s">
        <v>3169</v>
      </c>
    </row>
    <row r="266" spans="1:6" hidden="1">
      <c r="A266" s="45" t="s">
        <v>9</v>
      </c>
      <c r="B266" s="27">
        <v>18053</v>
      </c>
      <c r="C266" s="27" t="str">
        <f>VLOOKUP(B266,chauffeurslijst!A:B,2,0)</f>
        <v>Jolie Sandra</v>
      </c>
      <c r="D266" s="42">
        <v>41703</v>
      </c>
      <c r="E266" s="38" t="s">
        <v>5874</v>
      </c>
      <c r="F266" s="38" t="s">
        <v>3169</v>
      </c>
    </row>
    <row r="267" spans="1:6" hidden="1">
      <c r="A267" s="45" t="s">
        <v>9</v>
      </c>
      <c r="B267" s="27">
        <v>18053</v>
      </c>
      <c r="C267" s="27" t="str">
        <f>VLOOKUP(B267,chauffeurslijst!A:B,2,0)</f>
        <v>Jolie Sandra</v>
      </c>
      <c r="D267" s="42">
        <v>41806</v>
      </c>
      <c r="E267" s="38" t="s">
        <v>5875</v>
      </c>
      <c r="F267" s="38" t="s">
        <v>3169</v>
      </c>
    </row>
    <row r="268" spans="1:6" hidden="1">
      <c r="A268" s="47" t="s">
        <v>38</v>
      </c>
      <c r="B268" s="27">
        <v>18053</v>
      </c>
      <c r="C268" s="27" t="str">
        <f>VLOOKUP(B268,chauffeurslijst!A:B,2,0)</f>
        <v>Jolie Sandra</v>
      </c>
      <c r="D268" s="42">
        <v>41990</v>
      </c>
      <c r="E268" s="38" t="s">
        <v>5876</v>
      </c>
      <c r="F268" s="38" t="s">
        <v>3169</v>
      </c>
    </row>
    <row r="269" spans="1:6" ht="30" hidden="1">
      <c r="A269" s="45" t="s">
        <v>9</v>
      </c>
      <c r="B269" s="27">
        <v>18053</v>
      </c>
      <c r="C269" s="27" t="str">
        <f>VLOOKUP(B269,chauffeurslijst!A:B,2,0)</f>
        <v>Jolie Sandra</v>
      </c>
      <c r="D269" s="42">
        <v>42538</v>
      </c>
      <c r="E269" s="38" t="s">
        <v>5706</v>
      </c>
      <c r="F269" s="38" t="s">
        <v>3169</v>
      </c>
    </row>
    <row r="270" spans="1:6" hidden="1">
      <c r="A270" s="45" t="s">
        <v>9</v>
      </c>
      <c r="B270" s="27">
        <v>18053</v>
      </c>
      <c r="C270" s="27" t="str">
        <f>VLOOKUP(B270,chauffeurslijst!A:B,2,0)</f>
        <v>Jolie Sandra</v>
      </c>
      <c r="D270" s="42">
        <v>42571</v>
      </c>
      <c r="E270" s="38" t="s">
        <v>22</v>
      </c>
      <c r="F270" s="38" t="s">
        <v>3169</v>
      </c>
    </row>
    <row r="271" spans="1:6" ht="30" hidden="1">
      <c r="A271" s="45" t="s">
        <v>9</v>
      </c>
      <c r="B271" s="27">
        <v>18053</v>
      </c>
      <c r="C271" s="27" t="str">
        <f>VLOOKUP(B271,chauffeurslijst!A:B,2,0)</f>
        <v>Jolie Sandra</v>
      </c>
      <c r="D271" s="42">
        <v>42759</v>
      </c>
      <c r="E271" s="38" t="s">
        <v>5877</v>
      </c>
      <c r="F271" s="38" t="s">
        <v>3169</v>
      </c>
    </row>
    <row r="272" spans="1:6" ht="60" hidden="1">
      <c r="A272" s="45" t="s">
        <v>27</v>
      </c>
      <c r="B272" s="27">
        <v>18053</v>
      </c>
      <c r="C272" s="27" t="str">
        <f>VLOOKUP(B272,chauffeurslijst!A:B,2,0)</f>
        <v>Jolie Sandra</v>
      </c>
      <c r="D272" s="42">
        <v>42831</v>
      </c>
      <c r="E272" s="38" t="s">
        <v>5878</v>
      </c>
      <c r="F272" s="38" t="s">
        <v>3169</v>
      </c>
    </row>
    <row r="273" spans="1:6" ht="30" hidden="1">
      <c r="A273" s="45" t="s">
        <v>9</v>
      </c>
      <c r="B273" s="27">
        <v>18053</v>
      </c>
      <c r="C273" s="27" t="str">
        <f>VLOOKUP(B273,chauffeurslijst!A:B,2,0)</f>
        <v>Jolie Sandra</v>
      </c>
      <c r="D273" s="42">
        <v>42895</v>
      </c>
      <c r="E273" s="38" t="s">
        <v>5879</v>
      </c>
      <c r="F273" s="38" t="s">
        <v>3169</v>
      </c>
    </row>
    <row r="274" spans="1:6" hidden="1">
      <c r="A274" s="45" t="s">
        <v>9</v>
      </c>
      <c r="B274" s="27">
        <v>18053</v>
      </c>
      <c r="C274" s="27" t="str">
        <f>VLOOKUP(B274,chauffeurslijst!A:B,2,0)</f>
        <v>Jolie Sandra</v>
      </c>
      <c r="D274" s="42">
        <v>42936</v>
      </c>
      <c r="E274" s="38" t="s">
        <v>5880</v>
      </c>
      <c r="F274" s="38" t="s">
        <v>3169</v>
      </c>
    </row>
    <row r="275" spans="1:6" ht="45" hidden="1">
      <c r="A275" s="45" t="s">
        <v>9</v>
      </c>
      <c r="B275" s="27">
        <v>18053</v>
      </c>
      <c r="C275" s="27" t="str">
        <f>VLOOKUP(B275,chauffeurslijst!A:B,2,0)</f>
        <v>Jolie Sandra</v>
      </c>
      <c r="D275" s="42">
        <v>42984</v>
      </c>
      <c r="E275" s="38" t="s">
        <v>5881</v>
      </c>
      <c r="F275" s="38" t="s">
        <v>3169</v>
      </c>
    </row>
    <row r="276" spans="1:6" ht="30" hidden="1">
      <c r="A276" s="45" t="s">
        <v>23</v>
      </c>
      <c r="B276" s="27">
        <v>18053</v>
      </c>
      <c r="C276" s="27" t="str">
        <f>VLOOKUP(B276,chauffeurslijst!A:B,2,0)</f>
        <v>Jolie Sandra</v>
      </c>
      <c r="D276" s="42">
        <v>43045</v>
      </c>
      <c r="E276" s="38" t="s">
        <v>5882</v>
      </c>
      <c r="F276" s="38" t="s">
        <v>3169</v>
      </c>
    </row>
    <row r="277" spans="1:6" ht="30" hidden="1">
      <c r="A277" s="45" t="s">
        <v>9</v>
      </c>
      <c r="B277" s="27">
        <v>18053</v>
      </c>
      <c r="C277" s="27" t="str">
        <f>VLOOKUP(B277,chauffeurslijst!A:B,2,0)</f>
        <v>Jolie Sandra</v>
      </c>
      <c r="D277" s="42">
        <v>43117</v>
      </c>
      <c r="E277" s="38" t="s">
        <v>5883</v>
      </c>
      <c r="F277" s="38" t="s">
        <v>3169</v>
      </c>
    </row>
    <row r="278" spans="1:6" ht="30" hidden="1">
      <c r="A278" s="45" t="s">
        <v>9</v>
      </c>
      <c r="B278" s="27">
        <v>18053</v>
      </c>
      <c r="C278" s="27" t="str">
        <f>VLOOKUP(B278,chauffeurslijst!A:B,2,0)</f>
        <v>Jolie Sandra</v>
      </c>
      <c r="D278" s="42">
        <v>43118</v>
      </c>
      <c r="E278" s="38" t="s">
        <v>5884</v>
      </c>
      <c r="F278" s="38" t="s">
        <v>3169</v>
      </c>
    </row>
    <row r="279" spans="1:6" ht="75" hidden="1">
      <c r="A279" s="45" t="s">
        <v>27</v>
      </c>
      <c r="B279" s="27">
        <v>18053</v>
      </c>
      <c r="C279" s="27" t="str">
        <f>VLOOKUP(B279,chauffeurslijst!A:B,2,0)</f>
        <v>Jolie Sandra</v>
      </c>
      <c r="D279" s="42">
        <v>43137</v>
      </c>
      <c r="E279" s="38" t="s">
        <v>5885</v>
      </c>
      <c r="F279" s="38" t="s">
        <v>3169</v>
      </c>
    </row>
    <row r="280" spans="1:6" ht="120" hidden="1">
      <c r="A280" s="45" t="s">
        <v>23</v>
      </c>
      <c r="B280" s="27">
        <v>18053</v>
      </c>
      <c r="C280" s="27" t="str">
        <f>VLOOKUP(B280,chauffeurslijst!A:B,2,0)</f>
        <v>Jolie Sandra</v>
      </c>
      <c r="D280" s="42">
        <v>43217</v>
      </c>
      <c r="E280" s="38" t="s">
        <v>5886</v>
      </c>
      <c r="F280" s="38" t="s">
        <v>3169</v>
      </c>
    </row>
    <row r="281" spans="1:6" hidden="1">
      <c r="A281" s="45" t="s">
        <v>9</v>
      </c>
      <c r="B281" s="27">
        <v>18053</v>
      </c>
      <c r="C281" s="27" t="str">
        <f>VLOOKUP(B281,chauffeurslijst!A:B,2,0)</f>
        <v>Jolie Sandra</v>
      </c>
      <c r="D281" s="42">
        <v>43223</v>
      </c>
      <c r="E281" s="38" t="s">
        <v>5887</v>
      </c>
      <c r="F281" s="38" t="s">
        <v>3169</v>
      </c>
    </row>
    <row r="282" spans="1:6" ht="45" hidden="1">
      <c r="A282" s="45" t="s">
        <v>27</v>
      </c>
      <c r="B282" s="27">
        <v>18053</v>
      </c>
      <c r="C282" s="27" t="str">
        <f>VLOOKUP(B282,chauffeurslijst!A:B,2,0)</f>
        <v>Jolie Sandra</v>
      </c>
      <c r="D282" s="42">
        <v>43234</v>
      </c>
      <c r="E282" s="38" t="s">
        <v>5888</v>
      </c>
      <c r="F282" s="38" t="s">
        <v>3169</v>
      </c>
    </row>
    <row r="283" spans="1:6" ht="60" hidden="1">
      <c r="A283" s="45" t="s">
        <v>23</v>
      </c>
      <c r="B283" s="27">
        <v>18053</v>
      </c>
      <c r="C283" s="27" t="str">
        <f>VLOOKUP(B283,chauffeurslijst!A:B,2,0)</f>
        <v>Jolie Sandra</v>
      </c>
      <c r="D283" s="42">
        <v>43272</v>
      </c>
      <c r="E283" s="38" t="s">
        <v>5889</v>
      </c>
      <c r="F283" s="38" t="s">
        <v>3169</v>
      </c>
    </row>
    <row r="284" spans="1:6" ht="30" hidden="1">
      <c r="A284" s="45" t="s">
        <v>9</v>
      </c>
      <c r="B284" s="27">
        <v>18053</v>
      </c>
      <c r="C284" s="27" t="str">
        <f>VLOOKUP(B284,chauffeurslijst!A:B,2,0)</f>
        <v>Jolie Sandra</v>
      </c>
      <c r="D284" s="42">
        <v>43278</v>
      </c>
      <c r="E284" s="38" t="s">
        <v>5890</v>
      </c>
      <c r="F284" s="38" t="s">
        <v>3169</v>
      </c>
    </row>
    <row r="285" spans="1:6" hidden="1">
      <c r="A285" s="45" t="s">
        <v>23</v>
      </c>
      <c r="B285" s="27">
        <v>18053</v>
      </c>
      <c r="C285" s="27" t="str">
        <f>VLOOKUP(B285,chauffeurslijst!A:B,2,0)</f>
        <v>Jolie Sandra</v>
      </c>
      <c r="D285" s="42">
        <v>43279</v>
      </c>
      <c r="E285" s="38" t="s">
        <v>5891</v>
      </c>
      <c r="F285" s="38" t="s">
        <v>3169</v>
      </c>
    </row>
    <row r="286" spans="1:6" ht="90" hidden="1">
      <c r="A286" s="47" t="s">
        <v>27</v>
      </c>
      <c r="B286" s="27">
        <v>18174</v>
      </c>
      <c r="C286" s="27" t="s">
        <v>5892</v>
      </c>
      <c r="D286" s="27"/>
      <c r="E286" s="23" t="s">
        <v>5893</v>
      </c>
      <c r="F286" s="22" t="s">
        <v>3169</v>
      </c>
    </row>
    <row r="287" spans="1:6" ht="30" hidden="1">
      <c r="A287" s="47" t="s">
        <v>27</v>
      </c>
      <c r="B287" s="27">
        <v>18174</v>
      </c>
      <c r="C287" s="27" t="s">
        <v>5892</v>
      </c>
      <c r="D287" s="27"/>
      <c r="E287" s="23" t="s">
        <v>5894</v>
      </c>
      <c r="F287" s="22" t="s">
        <v>3169</v>
      </c>
    </row>
    <row r="288" spans="1:6" ht="45" hidden="1">
      <c r="A288" s="47" t="s">
        <v>27</v>
      </c>
      <c r="B288" s="27">
        <v>18174</v>
      </c>
      <c r="C288" s="27" t="s">
        <v>5892</v>
      </c>
      <c r="D288" s="27"/>
      <c r="E288" s="23" t="s">
        <v>5895</v>
      </c>
      <c r="F288" s="22" t="s">
        <v>3169</v>
      </c>
    </row>
    <row r="289" spans="1:6" hidden="1">
      <c r="A289" s="27" t="s">
        <v>77</v>
      </c>
      <c r="B289" s="27">
        <v>18754</v>
      </c>
      <c r="C289" s="27" t="s">
        <v>5896</v>
      </c>
      <c r="D289" s="4"/>
      <c r="E289" s="23" t="s">
        <v>5897</v>
      </c>
      <c r="F289" s="38" t="s">
        <v>5567</v>
      </c>
    </row>
    <row r="290" spans="1:6" ht="60" hidden="1">
      <c r="A290" s="27" t="s">
        <v>5898</v>
      </c>
      <c r="B290" s="27">
        <v>18754</v>
      </c>
      <c r="C290" s="27" t="s">
        <v>5896</v>
      </c>
      <c r="D290" s="4"/>
      <c r="E290" s="23" t="s">
        <v>5899</v>
      </c>
      <c r="F290" s="38" t="s">
        <v>5567</v>
      </c>
    </row>
    <row r="291" spans="1:6" hidden="1">
      <c r="A291" s="45" t="s">
        <v>27</v>
      </c>
      <c r="B291" s="27">
        <v>18887</v>
      </c>
      <c r="C291" s="27" t="s">
        <v>5900</v>
      </c>
      <c r="D291" s="27"/>
      <c r="E291" s="33" t="s">
        <v>5901</v>
      </c>
      <c r="F291" s="22" t="s">
        <v>5671</v>
      </c>
    </row>
    <row r="292" spans="1:6" hidden="1">
      <c r="A292" s="45" t="s">
        <v>27</v>
      </c>
      <c r="B292" s="27">
        <v>18887</v>
      </c>
      <c r="C292" s="27" t="s">
        <v>5900</v>
      </c>
      <c r="D292" s="27"/>
      <c r="E292" s="33" t="s">
        <v>5902</v>
      </c>
      <c r="F292" s="22" t="s">
        <v>5671</v>
      </c>
    </row>
    <row r="293" spans="1:6" hidden="1">
      <c r="A293" s="45" t="s">
        <v>27</v>
      </c>
      <c r="B293" s="27">
        <v>18887</v>
      </c>
      <c r="C293" s="27" t="s">
        <v>5900</v>
      </c>
      <c r="D293" s="27"/>
      <c r="E293" s="33" t="s">
        <v>5903</v>
      </c>
      <c r="F293" s="22" t="s">
        <v>5671</v>
      </c>
    </row>
    <row r="294" spans="1:6" hidden="1">
      <c r="A294" s="45" t="s">
        <v>27</v>
      </c>
      <c r="B294" s="27">
        <v>18887</v>
      </c>
      <c r="C294" s="27" t="s">
        <v>5900</v>
      </c>
      <c r="D294" s="27"/>
      <c r="E294" s="33" t="s">
        <v>612</v>
      </c>
      <c r="F294" s="22" t="s">
        <v>5671</v>
      </c>
    </row>
    <row r="295" spans="1:6" hidden="1">
      <c r="A295" s="45" t="s">
        <v>27</v>
      </c>
      <c r="B295" s="27">
        <v>18887</v>
      </c>
      <c r="C295" s="27" t="s">
        <v>5900</v>
      </c>
      <c r="D295" s="42">
        <v>42395</v>
      </c>
      <c r="E295" s="23" t="s">
        <v>5904</v>
      </c>
      <c r="F295" s="22" t="s">
        <v>5671</v>
      </c>
    </row>
    <row r="296" spans="1:6" hidden="1">
      <c r="A296" s="45" t="s">
        <v>27</v>
      </c>
      <c r="B296" s="27">
        <v>18887</v>
      </c>
      <c r="C296" s="27" t="s">
        <v>5900</v>
      </c>
      <c r="D296" s="42">
        <v>42571</v>
      </c>
      <c r="E296" s="23" t="s">
        <v>81</v>
      </c>
      <c r="F296" s="22" t="s">
        <v>5671</v>
      </c>
    </row>
    <row r="297" spans="1:6" ht="30" hidden="1">
      <c r="A297" s="47" t="s">
        <v>38</v>
      </c>
      <c r="B297" s="27">
        <v>19126</v>
      </c>
      <c r="C297" s="27" t="s">
        <v>5905</v>
      </c>
      <c r="D297" s="27"/>
      <c r="E297" s="23" t="s">
        <v>5906</v>
      </c>
      <c r="F297" s="22" t="s">
        <v>3169</v>
      </c>
    </row>
    <row r="298" spans="1:6" hidden="1">
      <c r="A298" s="45" t="s">
        <v>14</v>
      </c>
      <c r="B298" s="27">
        <v>19126</v>
      </c>
      <c r="C298" s="27" t="s">
        <v>5905</v>
      </c>
      <c r="D298" s="27"/>
      <c r="E298" s="23" t="s">
        <v>5907</v>
      </c>
      <c r="F298" s="22" t="s">
        <v>3169</v>
      </c>
    </row>
    <row r="299" spans="1:6" hidden="1">
      <c r="A299" s="45" t="s">
        <v>77</v>
      </c>
      <c r="B299" s="27">
        <v>19126</v>
      </c>
      <c r="C299" s="27" t="s">
        <v>5905</v>
      </c>
      <c r="D299" s="27"/>
      <c r="E299" s="23" t="s">
        <v>5908</v>
      </c>
      <c r="F299" s="22" t="s">
        <v>3169</v>
      </c>
    </row>
    <row r="300" spans="1:6" ht="45" hidden="1">
      <c r="A300" s="45" t="s">
        <v>77</v>
      </c>
      <c r="B300" s="27">
        <v>19126</v>
      </c>
      <c r="C300" s="27" t="s">
        <v>5905</v>
      </c>
      <c r="D300" s="42">
        <v>42607</v>
      </c>
      <c r="E300" s="23" t="s">
        <v>5909</v>
      </c>
      <c r="F300" s="22" t="s">
        <v>3169</v>
      </c>
    </row>
    <row r="301" spans="1:6" ht="75" hidden="1">
      <c r="A301" s="45" t="s">
        <v>77</v>
      </c>
      <c r="B301" s="27">
        <v>19126</v>
      </c>
      <c r="C301" s="27" t="s">
        <v>5905</v>
      </c>
      <c r="D301" s="42">
        <v>42608</v>
      </c>
      <c r="E301" s="23" t="s">
        <v>5910</v>
      </c>
      <c r="F301" s="22" t="s">
        <v>3169</v>
      </c>
    </row>
    <row r="302" spans="1:6" hidden="1">
      <c r="A302" s="45" t="s">
        <v>27</v>
      </c>
      <c r="B302" s="27">
        <v>19126</v>
      </c>
      <c r="C302" s="27" t="s">
        <v>5905</v>
      </c>
      <c r="D302" s="42">
        <v>42626</v>
      </c>
      <c r="E302" s="23" t="s">
        <v>5911</v>
      </c>
      <c r="F302" s="22" t="s">
        <v>3169</v>
      </c>
    </row>
    <row r="303" spans="1:6" ht="90" hidden="1">
      <c r="A303" s="27" t="s">
        <v>27</v>
      </c>
      <c r="B303" s="27">
        <v>19205</v>
      </c>
      <c r="C303" s="27" t="s">
        <v>5912</v>
      </c>
      <c r="E303" s="23" t="s">
        <v>5913</v>
      </c>
      <c r="F303" s="38" t="s">
        <v>5914</v>
      </c>
    </row>
    <row r="304" spans="1:6" ht="150" hidden="1">
      <c r="A304" s="45" t="s">
        <v>77</v>
      </c>
      <c r="B304" s="27">
        <v>19248</v>
      </c>
      <c r="C304" s="27" t="str">
        <f>VLOOKUP(B304,chauffeurslijst!A:B,2,0)</f>
        <v>Dekeuckelaere Eric</v>
      </c>
      <c r="D304" s="42">
        <v>42832</v>
      </c>
      <c r="E304" s="38" t="s">
        <v>5915</v>
      </c>
      <c r="F304" s="22" t="s">
        <v>5567</v>
      </c>
    </row>
    <row r="305" spans="1:6" hidden="1">
      <c r="A305" s="45" t="s">
        <v>27</v>
      </c>
      <c r="B305" s="27">
        <v>19251</v>
      </c>
      <c r="C305" s="27" t="str">
        <f>VLOOKUP(B305,chauffeurslijst!A:B,2,0)</f>
        <v>Vanooteghem Johnny</v>
      </c>
      <c r="D305" s="42">
        <v>40466</v>
      </c>
      <c r="E305" s="57">
        <v>40466</v>
      </c>
      <c r="F305" s="38" t="s">
        <v>5750</v>
      </c>
    </row>
    <row r="306" spans="1:6" hidden="1">
      <c r="A306" s="45" t="s">
        <v>14</v>
      </c>
      <c r="B306" s="27">
        <v>19251</v>
      </c>
      <c r="C306" s="27" t="str">
        <f>VLOOKUP(B306,chauffeurslijst!A:B,2,0)</f>
        <v>Vanooteghem Johnny</v>
      </c>
      <c r="D306" s="42">
        <v>41584</v>
      </c>
      <c r="E306" s="37" t="s">
        <v>295</v>
      </c>
      <c r="F306" s="38" t="s">
        <v>5750</v>
      </c>
    </row>
    <row r="307" spans="1:6" hidden="1">
      <c r="A307" s="45" t="s">
        <v>9</v>
      </c>
      <c r="B307" s="27">
        <v>19251</v>
      </c>
      <c r="C307" s="27" t="str">
        <f>VLOOKUP(B307,chauffeurslijst!A:B,2,0)</f>
        <v>Vanooteghem Johnny</v>
      </c>
      <c r="D307" s="42">
        <v>41703</v>
      </c>
      <c r="E307" s="57" t="s">
        <v>5916</v>
      </c>
      <c r="F307" s="38" t="s">
        <v>5750</v>
      </c>
    </row>
    <row r="308" spans="1:6" hidden="1">
      <c r="A308" s="45" t="s">
        <v>65</v>
      </c>
      <c r="B308" s="27">
        <v>19251</v>
      </c>
      <c r="C308" s="27" t="str">
        <f>VLOOKUP(B308,chauffeurslijst!A:B,2,0)</f>
        <v>Vanooteghem Johnny</v>
      </c>
      <c r="D308" s="42">
        <v>41865</v>
      </c>
      <c r="E308" s="38" t="s">
        <v>5917</v>
      </c>
      <c r="F308" s="38" t="s">
        <v>5750</v>
      </c>
    </row>
    <row r="309" spans="1:6" hidden="1">
      <c r="A309" s="45" t="s">
        <v>9</v>
      </c>
      <c r="B309" s="27">
        <v>19251</v>
      </c>
      <c r="C309" s="27" t="str">
        <f>VLOOKUP(B309,chauffeurslijst!A:B,2,0)</f>
        <v>Vanooteghem Johnny</v>
      </c>
      <c r="D309" s="42">
        <v>42212</v>
      </c>
      <c r="E309" s="57" t="s">
        <v>463</v>
      </c>
      <c r="F309" s="38" t="s">
        <v>5750</v>
      </c>
    </row>
    <row r="310" spans="1:6" ht="30" hidden="1">
      <c r="A310" s="45" t="s">
        <v>27</v>
      </c>
      <c r="B310" s="27">
        <v>19251</v>
      </c>
      <c r="C310" s="27" t="str">
        <f>VLOOKUP(B310,chauffeurslijst!A:B,2,0)</f>
        <v>Vanooteghem Johnny</v>
      </c>
      <c r="D310" s="42">
        <v>42242</v>
      </c>
      <c r="E310" s="57" t="s">
        <v>5918</v>
      </c>
      <c r="F310" s="38" t="s">
        <v>5750</v>
      </c>
    </row>
    <row r="311" spans="1:6" hidden="1">
      <c r="A311" s="47" t="s">
        <v>23</v>
      </c>
      <c r="B311" s="27">
        <v>19251</v>
      </c>
      <c r="C311" s="27" t="str">
        <f>VLOOKUP(B311,chauffeurslijst!A:B,2,0)</f>
        <v>Vanooteghem Johnny</v>
      </c>
      <c r="D311" s="42">
        <v>42822</v>
      </c>
      <c r="E311" s="38" t="s">
        <v>5919</v>
      </c>
      <c r="F311" s="38" t="s">
        <v>5750</v>
      </c>
    </row>
    <row r="312" spans="1:6" ht="60" hidden="1">
      <c r="A312" s="45" t="s">
        <v>27</v>
      </c>
      <c r="B312" s="27">
        <v>19251</v>
      </c>
      <c r="C312" s="27" t="str">
        <f>VLOOKUP(B312,chauffeurslijst!A:B,2,0)</f>
        <v>Vanooteghem Johnny</v>
      </c>
      <c r="D312" s="42">
        <v>42870</v>
      </c>
      <c r="E312" s="38" t="s">
        <v>5920</v>
      </c>
      <c r="F312" s="38" t="s">
        <v>5750</v>
      </c>
    </row>
    <row r="313" spans="1:6" hidden="1">
      <c r="A313" s="45" t="s">
        <v>9</v>
      </c>
      <c r="B313" s="27">
        <v>19251</v>
      </c>
      <c r="C313" s="27" t="str">
        <f>VLOOKUP(B313,chauffeurslijst!A:B,2,0)</f>
        <v>Vanooteghem Johnny</v>
      </c>
      <c r="D313" s="42">
        <v>42895</v>
      </c>
      <c r="E313" s="38" t="s">
        <v>835</v>
      </c>
      <c r="F313" s="38" t="s">
        <v>5750</v>
      </c>
    </row>
    <row r="314" spans="1:6" ht="30" hidden="1">
      <c r="A314" s="45" t="s">
        <v>9</v>
      </c>
      <c r="B314" s="27">
        <v>19251</v>
      </c>
      <c r="C314" s="27" t="str">
        <f>VLOOKUP(B314,chauffeurslijst!A:B,2,0)</f>
        <v>Vanooteghem Johnny</v>
      </c>
      <c r="D314" s="42">
        <v>42984</v>
      </c>
      <c r="E314" s="38" t="s">
        <v>5921</v>
      </c>
      <c r="F314" s="38" t="s">
        <v>5750</v>
      </c>
    </row>
    <row r="315" spans="1:6" ht="30" hidden="1">
      <c r="A315" s="47" t="s">
        <v>23</v>
      </c>
      <c r="B315" s="27">
        <v>19251</v>
      </c>
      <c r="C315" s="27" t="str">
        <f>VLOOKUP(B315,chauffeurslijst!A:B,2,0)</f>
        <v>Vanooteghem Johnny</v>
      </c>
      <c r="D315" s="42">
        <v>43018</v>
      </c>
      <c r="E315" s="38" t="s">
        <v>5922</v>
      </c>
      <c r="F315" s="38" t="s">
        <v>5750</v>
      </c>
    </row>
    <row r="316" spans="1:6" ht="30" hidden="1">
      <c r="A316" s="27" t="s">
        <v>27</v>
      </c>
      <c r="B316" s="27">
        <v>19270</v>
      </c>
      <c r="C316" s="27" t="s">
        <v>5923</v>
      </c>
      <c r="E316" s="31" t="s">
        <v>5924</v>
      </c>
      <c r="F316" s="38" t="s">
        <v>5925</v>
      </c>
    </row>
    <row r="317" spans="1:6" hidden="1">
      <c r="A317" s="45" t="s">
        <v>9</v>
      </c>
      <c r="B317" s="27">
        <v>19847</v>
      </c>
      <c r="C317" s="27" t="str">
        <f>VLOOKUP(B317,chauffeurslijst!A:B,2,0)</f>
        <v>De Bruyne Benny</v>
      </c>
      <c r="D317" s="42">
        <v>42109</v>
      </c>
      <c r="E317" s="56" t="s">
        <v>5926</v>
      </c>
      <c r="F317" s="38" t="s">
        <v>5750</v>
      </c>
    </row>
    <row r="318" spans="1:6" hidden="1">
      <c r="A318" s="45" t="s">
        <v>9</v>
      </c>
      <c r="B318" s="27">
        <v>19847</v>
      </c>
      <c r="C318" s="27" t="str">
        <f>VLOOKUP(B318,chauffeurslijst!A:B,2,0)</f>
        <v>De Bruyne Benny</v>
      </c>
      <c r="D318" s="42">
        <v>42626</v>
      </c>
      <c r="E318" s="56" t="s">
        <v>2300</v>
      </c>
      <c r="F318" s="38" t="s">
        <v>5750</v>
      </c>
    </row>
    <row r="319" spans="1:6" hidden="1">
      <c r="A319" s="45" t="s">
        <v>27</v>
      </c>
      <c r="B319" s="27">
        <v>19847</v>
      </c>
      <c r="C319" s="27" t="str">
        <f>VLOOKUP(B319,chauffeurslijst!A:B,2,0)</f>
        <v>De Bruyne Benny</v>
      </c>
      <c r="D319" s="42">
        <v>42655</v>
      </c>
      <c r="E319" s="38" t="s">
        <v>5927</v>
      </c>
      <c r="F319" s="38" t="s">
        <v>5750</v>
      </c>
    </row>
    <row r="320" spans="1:6" ht="30" hidden="1">
      <c r="A320" s="27" t="s">
        <v>38</v>
      </c>
      <c r="B320" s="27">
        <v>20301</v>
      </c>
      <c r="C320" s="27" t="s">
        <v>5928</v>
      </c>
      <c r="D320" s="27"/>
      <c r="E320" s="34" t="s">
        <v>5929</v>
      </c>
      <c r="F320" s="38" t="s">
        <v>5671</v>
      </c>
    </row>
    <row r="321" spans="1:6" ht="30" hidden="1">
      <c r="A321" s="27" t="s">
        <v>14</v>
      </c>
      <c r="B321" s="27">
        <v>20301</v>
      </c>
      <c r="C321" s="27" t="s">
        <v>5928</v>
      </c>
      <c r="D321" s="27"/>
      <c r="E321" s="31" t="s">
        <v>5930</v>
      </c>
      <c r="F321" s="38" t="s">
        <v>5671</v>
      </c>
    </row>
    <row r="322" spans="1:6" hidden="1">
      <c r="A322" s="45" t="s">
        <v>27</v>
      </c>
      <c r="B322" s="27">
        <v>20373</v>
      </c>
      <c r="C322" s="27" t="s">
        <v>5931</v>
      </c>
      <c r="D322" s="27"/>
      <c r="E322" s="23" t="s">
        <v>5932</v>
      </c>
      <c r="F322" s="22" t="s">
        <v>5671</v>
      </c>
    </row>
    <row r="323" spans="1:6" hidden="1">
      <c r="A323" s="45" t="s">
        <v>27</v>
      </c>
      <c r="B323" s="27">
        <v>20373</v>
      </c>
      <c r="C323" s="27" t="s">
        <v>5931</v>
      </c>
      <c r="D323" s="27"/>
      <c r="E323" s="23" t="s">
        <v>5933</v>
      </c>
      <c r="F323" s="22" t="s">
        <v>5671</v>
      </c>
    </row>
    <row r="324" spans="1:6" ht="30" hidden="1">
      <c r="A324" s="45" t="s">
        <v>27</v>
      </c>
      <c r="B324" s="27">
        <v>20373</v>
      </c>
      <c r="C324" s="27" t="s">
        <v>5931</v>
      </c>
      <c r="D324" s="27"/>
      <c r="E324" s="23" t="s">
        <v>5934</v>
      </c>
      <c r="F324" s="22" t="s">
        <v>5671</v>
      </c>
    </row>
    <row r="325" spans="1:6" ht="30" hidden="1">
      <c r="A325" s="45" t="s">
        <v>27</v>
      </c>
      <c r="B325" s="27">
        <v>20373</v>
      </c>
      <c r="C325" s="27" t="s">
        <v>5931</v>
      </c>
      <c r="D325" s="27"/>
      <c r="E325" s="23" t="s">
        <v>5935</v>
      </c>
      <c r="F325" s="22" t="s">
        <v>5671</v>
      </c>
    </row>
    <row r="326" spans="1:6" ht="30" hidden="1">
      <c r="A326" s="47" t="s">
        <v>38</v>
      </c>
      <c r="B326" s="27">
        <v>20373</v>
      </c>
      <c r="C326" s="27" t="s">
        <v>5931</v>
      </c>
      <c r="D326" s="27"/>
      <c r="E326" s="23" t="s">
        <v>5936</v>
      </c>
      <c r="F326" s="22" t="s">
        <v>5671</v>
      </c>
    </row>
    <row r="327" spans="1:6" hidden="1">
      <c r="A327" s="47" t="s">
        <v>38</v>
      </c>
      <c r="B327" s="27">
        <v>20373</v>
      </c>
      <c r="C327" s="27" t="s">
        <v>5931</v>
      </c>
      <c r="D327" s="27"/>
      <c r="E327" s="23" t="s">
        <v>5937</v>
      </c>
      <c r="F327" s="22" t="s">
        <v>5671</v>
      </c>
    </row>
    <row r="328" spans="1:6" hidden="1">
      <c r="A328" s="45" t="s">
        <v>65</v>
      </c>
      <c r="B328" s="27">
        <v>20373</v>
      </c>
      <c r="C328" s="27" t="s">
        <v>5931</v>
      </c>
      <c r="D328" s="27"/>
      <c r="E328" s="23" t="s">
        <v>5938</v>
      </c>
      <c r="F328" s="22" t="s">
        <v>5671</v>
      </c>
    </row>
    <row r="329" spans="1:6" hidden="1">
      <c r="A329" s="45" t="s">
        <v>65</v>
      </c>
      <c r="B329" s="27">
        <v>20373</v>
      </c>
      <c r="C329" s="27" t="s">
        <v>5931</v>
      </c>
      <c r="D329" s="27"/>
      <c r="E329" s="23" t="s">
        <v>5939</v>
      </c>
      <c r="F329" s="22" t="s">
        <v>5671</v>
      </c>
    </row>
    <row r="330" spans="1:6" hidden="1">
      <c r="A330" s="45" t="s">
        <v>27</v>
      </c>
      <c r="B330" s="27">
        <v>20373</v>
      </c>
      <c r="C330" s="27" t="s">
        <v>5931</v>
      </c>
      <c r="D330" s="42">
        <v>42571</v>
      </c>
      <c r="E330" s="23" t="s">
        <v>81</v>
      </c>
      <c r="F330" s="22" t="s">
        <v>5671</v>
      </c>
    </row>
    <row r="331" spans="1:6" hidden="1">
      <c r="A331" s="45" t="s">
        <v>14</v>
      </c>
      <c r="B331" s="27">
        <v>20374</v>
      </c>
      <c r="C331" s="27" t="str">
        <f>VLOOKUP(B331,chauffeurslijst!A:B,2,0)</f>
        <v>Declercq Bjorn</v>
      </c>
      <c r="D331" s="42">
        <v>41584</v>
      </c>
      <c r="E331" s="37" t="s">
        <v>295</v>
      </c>
      <c r="F331" s="22" t="s">
        <v>3169</v>
      </c>
    </row>
    <row r="332" spans="1:6" hidden="1">
      <c r="A332" s="45" t="s">
        <v>14</v>
      </c>
      <c r="B332" s="27">
        <v>20374</v>
      </c>
      <c r="C332" s="27" t="str">
        <f>VLOOKUP(B332,chauffeurslijst!A:B,2,0)</f>
        <v>Declercq Bjorn</v>
      </c>
      <c r="D332" s="42">
        <v>41722</v>
      </c>
      <c r="E332" s="37" t="s">
        <v>1214</v>
      </c>
      <c r="F332" s="22" t="s">
        <v>3169</v>
      </c>
    </row>
    <row r="333" spans="1:6" hidden="1">
      <c r="A333" s="47" t="s">
        <v>23</v>
      </c>
      <c r="B333" s="27">
        <v>20374</v>
      </c>
      <c r="C333" s="27" t="str">
        <f>VLOOKUP(B333,chauffeurslijst!A:B,2,0)</f>
        <v>Declercq Bjorn</v>
      </c>
      <c r="D333" s="42">
        <v>42836</v>
      </c>
      <c r="E333" s="37" t="s">
        <v>5940</v>
      </c>
      <c r="F333" s="22" t="s">
        <v>3169</v>
      </c>
    </row>
    <row r="334" spans="1:6" ht="75" hidden="1">
      <c r="A334" s="47" t="s">
        <v>23</v>
      </c>
      <c r="B334" s="27">
        <v>20374</v>
      </c>
      <c r="C334" s="27" t="str">
        <f>VLOOKUP(B334,chauffeurslijst!A:B,2,0)</f>
        <v>Declercq Bjorn</v>
      </c>
      <c r="D334" s="42">
        <v>42871</v>
      </c>
      <c r="E334" s="37" t="s">
        <v>5941</v>
      </c>
      <c r="F334" s="22" t="s">
        <v>3169</v>
      </c>
    </row>
    <row r="335" spans="1:6" hidden="1">
      <c r="A335" s="45" t="s">
        <v>9</v>
      </c>
      <c r="B335" s="27">
        <v>20374</v>
      </c>
      <c r="C335" s="27" t="str">
        <f>VLOOKUP(B335,chauffeurslijst!A:B,2,0)</f>
        <v>Declercq Bjorn</v>
      </c>
      <c r="D335" s="42">
        <v>42895</v>
      </c>
      <c r="E335" s="37" t="s">
        <v>5942</v>
      </c>
      <c r="F335" s="22" t="s">
        <v>3169</v>
      </c>
    </row>
    <row r="336" spans="1:6" ht="30" hidden="1">
      <c r="A336" s="45" t="s">
        <v>9</v>
      </c>
      <c r="B336" s="27">
        <v>20374</v>
      </c>
      <c r="C336" s="27" t="str">
        <f>VLOOKUP(B336,chauffeurslijst!A:B,2,0)</f>
        <v>Declercq Bjorn</v>
      </c>
      <c r="D336" s="42">
        <v>42982</v>
      </c>
      <c r="E336" s="37" t="s">
        <v>5943</v>
      </c>
      <c r="F336" s="22" t="s">
        <v>3169</v>
      </c>
    </row>
    <row r="337" spans="1:6" ht="90" hidden="1">
      <c r="A337" s="47" t="s">
        <v>23</v>
      </c>
      <c r="B337" s="27">
        <v>20374</v>
      </c>
      <c r="C337" s="27" t="str">
        <f>VLOOKUP(B337,chauffeurslijst!A:B,2,0)</f>
        <v>Declercq Bjorn</v>
      </c>
      <c r="D337" s="42">
        <v>42984</v>
      </c>
      <c r="E337" s="37" t="s">
        <v>5944</v>
      </c>
      <c r="F337" s="22" t="s">
        <v>3169</v>
      </c>
    </row>
    <row r="338" spans="1:6" hidden="1">
      <c r="A338" s="45" t="s">
        <v>9</v>
      </c>
      <c r="B338" s="27">
        <v>20374</v>
      </c>
      <c r="C338" s="27" t="str">
        <f>VLOOKUP(B338,chauffeurslijst!A:B,2,0)</f>
        <v>Declercq Bjorn</v>
      </c>
      <c r="D338" s="42">
        <v>42984</v>
      </c>
      <c r="E338" s="37" t="s">
        <v>5945</v>
      </c>
      <c r="F338" s="22" t="s">
        <v>3169</v>
      </c>
    </row>
    <row r="339" spans="1:6" ht="45" hidden="1">
      <c r="A339" s="47" t="s">
        <v>23</v>
      </c>
      <c r="B339" s="27">
        <v>20374</v>
      </c>
      <c r="C339" s="27" t="str">
        <f>VLOOKUP(B339,chauffeurslijst!A:B,2,0)</f>
        <v>Declercq Bjorn</v>
      </c>
      <c r="D339" s="42">
        <v>43039</v>
      </c>
      <c r="E339" s="38" t="s">
        <v>5946</v>
      </c>
      <c r="F339" s="22" t="s">
        <v>3169</v>
      </c>
    </row>
    <row r="340" spans="1:6" ht="150" hidden="1">
      <c r="A340" s="47" t="s">
        <v>23</v>
      </c>
      <c r="B340" s="27">
        <v>20374</v>
      </c>
      <c r="C340" s="27" t="str">
        <f>VLOOKUP(B340,chauffeurslijst!A:B,2,0)</f>
        <v>Declercq Bjorn</v>
      </c>
      <c r="D340" s="42">
        <v>43055</v>
      </c>
      <c r="E340" s="38" t="s">
        <v>5947</v>
      </c>
      <c r="F340" s="22" t="s">
        <v>3169</v>
      </c>
    </row>
    <row r="341" spans="1:6" ht="135" hidden="1">
      <c r="A341" s="47" t="s">
        <v>23</v>
      </c>
      <c r="B341" s="27">
        <v>20374</v>
      </c>
      <c r="C341" s="27" t="str">
        <f>VLOOKUP(B341,chauffeurslijst!A:B,2,0)</f>
        <v>Declercq Bjorn</v>
      </c>
      <c r="D341" s="42">
        <v>43056</v>
      </c>
      <c r="E341" s="38" t="s">
        <v>5948</v>
      </c>
      <c r="F341" s="22" t="s">
        <v>3169</v>
      </c>
    </row>
    <row r="342" spans="1:6" hidden="1">
      <c r="A342" s="45" t="s">
        <v>79</v>
      </c>
      <c r="B342" s="27">
        <v>20374</v>
      </c>
      <c r="C342" s="27" t="str">
        <f>IF(ISNA(VLOOKUP(B342,chauffeurslijst!A:B,2,0)),"",(VLOOKUP(B342,chauffeurslijst!A:B,2,0)))</f>
        <v>Declercq Bjorn</v>
      </c>
      <c r="D342" s="42">
        <v>43068</v>
      </c>
      <c r="E342" s="38" t="s">
        <v>5949</v>
      </c>
      <c r="F342" s="22" t="s">
        <v>3169</v>
      </c>
    </row>
    <row r="343" spans="1:6" ht="30" hidden="1">
      <c r="A343" s="45" t="s">
        <v>105</v>
      </c>
      <c r="B343" s="27">
        <v>20374</v>
      </c>
      <c r="C343" s="27" t="str">
        <f>IF(ISNA(VLOOKUP(B343,chauffeurslijst!A:B,2,0)),"",(VLOOKUP(B343,chauffeurslijst!A:B,2,0)))</f>
        <v>Declercq Bjorn</v>
      </c>
      <c r="D343" s="42">
        <v>43070</v>
      </c>
      <c r="E343" s="38" t="s">
        <v>5950</v>
      </c>
      <c r="F343" s="22" t="s">
        <v>3169</v>
      </c>
    </row>
    <row r="344" spans="1:6" ht="30" hidden="1">
      <c r="A344" s="45" t="s">
        <v>27</v>
      </c>
      <c r="B344" s="27">
        <v>20378</v>
      </c>
      <c r="C344" s="27" t="str">
        <f>VLOOKUP(B344,chauffeurslijst!A:B,2,0)</f>
        <v>Buyck Evy</v>
      </c>
      <c r="D344" s="42">
        <v>41380</v>
      </c>
      <c r="E344" s="38" t="s">
        <v>5951</v>
      </c>
      <c r="F344" s="22" t="s">
        <v>3169</v>
      </c>
    </row>
    <row r="345" spans="1:6" hidden="1">
      <c r="A345" s="45" t="s">
        <v>9</v>
      </c>
      <c r="B345" s="27">
        <v>20378</v>
      </c>
      <c r="C345" s="27" t="str">
        <f>VLOOKUP(B345,chauffeurslijst!A:B,2,0)</f>
        <v>Buyck Evy</v>
      </c>
      <c r="D345" s="42">
        <v>41703</v>
      </c>
      <c r="E345" s="38" t="s">
        <v>5952</v>
      </c>
      <c r="F345" s="22" t="s">
        <v>3169</v>
      </c>
    </row>
    <row r="346" spans="1:6" hidden="1">
      <c r="A346" s="45" t="s">
        <v>9</v>
      </c>
      <c r="B346" s="27">
        <v>20378</v>
      </c>
      <c r="C346" s="27" t="str">
        <f>VLOOKUP(B346,chauffeurslijst!A:B,2,0)</f>
        <v>Buyck Evy</v>
      </c>
      <c r="D346" s="42">
        <v>42034</v>
      </c>
      <c r="E346" s="38" t="s">
        <v>5953</v>
      </c>
      <c r="F346" s="22" t="s">
        <v>3169</v>
      </c>
    </row>
    <row r="347" spans="1:6" hidden="1">
      <c r="A347" s="45" t="s">
        <v>9</v>
      </c>
      <c r="B347" s="27">
        <v>20378</v>
      </c>
      <c r="C347" s="27" t="str">
        <f>VLOOKUP(B347,chauffeurslijst!A:B,2,0)</f>
        <v>Buyck Evy</v>
      </c>
      <c r="D347" s="42">
        <v>42178</v>
      </c>
      <c r="E347" s="38" t="s">
        <v>5954</v>
      </c>
      <c r="F347" s="22" t="s">
        <v>3169</v>
      </c>
    </row>
    <row r="348" spans="1:6" hidden="1">
      <c r="A348" s="45" t="s">
        <v>9</v>
      </c>
      <c r="B348" s="27">
        <v>20378</v>
      </c>
      <c r="C348" s="27" t="str">
        <f>VLOOKUP(B348,chauffeurslijst!A:B,2,0)</f>
        <v>Buyck Evy</v>
      </c>
      <c r="D348" s="42">
        <v>42212</v>
      </c>
      <c r="E348" s="38" t="s">
        <v>5955</v>
      </c>
      <c r="F348" s="22" t="s">
        <v>3169</v>
      </c>
    </row>
    <row r="349" spans="1:6" hidden="1">
      <c r="A349" s="47" t="s">
        <v>23</v>
      </c>
      <c r="B349" s="27">
        <v>20378</v>
      </c>
      <c r="C349" s="27" t="str">
        <f>VLOOKUP(B349,chauffeurslijst!A:B,2,0)</f>
        <v>Buyck Evy</v>
      </c>
      <c r="D349" s="42">
        <v>42338</v>
      </c>
      <c r="E349" s="38" t="s">
        <v>5956</v>
      </c>
      <c r="F349" s="22" t="s">
        <v>3169</v>
      </c>
    </row>
    <row r="350" spans="1:6" hidden="1">
      <c r="A350" s="45" t="s">
        <v>9</v>
      </c>
      <c r="B350" s="27">
        <v>20378</v>
      </c>
      <c r="C350" s="27" t="str">
        <f>VLOOKUP(B350,chauffeurslijst!A:B,2,0)</f>
        <v>Buyck Evy</v>
      </c>
      <c r="D350" s="42">
        <v>42375</v>
      </c>
      <c r="E350" s="38" t="s">
        <v>940</v>
      </c>
      <c r="F350" s="22" t="s">
        <v>3169</v>
      </c>
    </row>
    <row r="351" spans="1:6" hidden="1">
      <c r="A351" s="45" t="s">
        <v>27</v>
      </c>
      <c r="B351" s="27">
        <v>20378</v>
      </c>
      <c r="C351" s="27" t="str">
        <f>VLOOKUP(B351,chauffeurslijst!A:B,2,0)</f>
        <v>Buyck Evy</v>
      </c>
      <c r="D351" s="42">
        <v>42440</v>
      </c>
      <c r="E351" s="38" t="s">
        <v>5957</v>
      </c>
      <c r="F351" s="22" t="s">
        <v>3169</v>
      </c>
    </row>
    <row r="352" spans="1:6" hidden="1">
      <c r="A352" s="45" t="s">
        <v>9</v>
      </c>
      <c r="B352" s="27">
        <v>20378</v>
      </c>
      <c r="C352" s="27" t="str">
        <f>VLOOKUP(B352,chauffeurslijst!A:B,2,0)</f>
        <v>Buyck Evy</v>
      </c>
      <c r="D352" s="42">
        <v>42583</v>
      </c>
      <c r="E352" s="38" t="s">
        <v>5958</v>
      </c>
      <c r="F352" s="22" t="s">
        <v>3169</v>
      </c>
    </row>
    <row r="353" spans="1:6" hidden="1">
      <c r="A353" s="45" t="s">
        <v>9</v>
      </c>
      <c r="B353" s="27">
        <v>20378</v>
      </c>
      <c r="C353" s="27" t="str">
        <f>VLOOKUP(B353,chauffeurslijst!A:B,2,0)</f>
        <v>Buyck Evy</v>
      </c>
      <c r="D353" s="42">
        <v>42626</v>
      </c>
      <c r="E353" s="38" t="s">
        <v>5959</v>
      </c>
      <c r="F353" s="22" t="s">
        <v>3169</v>
      </c>
    </row>
    <row r="354" spans="1:6" hidden="1">
      <c r="A354" s="45" t="s">
        <v>153</v>
      </c>
      <c r="B354" s="27">
        <v>20378</v>
      </c>
      <c r="C354" s="22" t="str">
        <f>VLOOKUP(B354,chauffeurslijst!A:B,2,0)</f>
        <v>Buyck Evy</v>
      </c>
      <c r="D354" s="42">
        <v>42800</v>
      </c>
      <c r="E354" s="38" t="s">
        <v>5960</v>
      </c>
      <c r="F354" s="22" t="s">
        <v>3169</v>
      </c>
    </row>
    <row r="355" spans="1:6" hidden="1">
      <c r="A355" s="47" t="s">
        <v>23</v>
      </c>
      <c r="B355" s="27">
        <v>20378</v>
      </c>
      <c r="C355" s="22" t="str">
        <f>VLOOKUP(B355,chauffeurslijst!A:B,2,0)</f>
        <v>Buyck Evy</v>
      </c>
      <c r="D355" s="42">
        <v>42857</v>
      </c>
      <c r="E355" s="38" t="s">
        <v>5961</v>
      </c>
      <c r="F355" s="22" t="s">
        <v>3169</v>
      </c>
    </row>
    <row r="356" spans="1:6" ht="45" hidden="1">
      <c r="A356" s="45" t="s">
        <v>25</v>
      </c>
      <c r="B356" s="27">
        <v>20378</v>
      </c>
      <c r="C356" s="22" t="str">
        <f>VLOOKUP(B356,chauffeurslijst!A:B,2,0)</f>
        <v>Buyck Evy</v>
      </c>
      <c r="D356" s="42">
        <v>42908</v>
      </c>
      <c r="E356" s="38" t="s">
        <v>5962</v>
      </c>
      <c r="F356" s="22" t="s">
        <v>3169</v>
      </c>
    </row>
    <row r="357" spans="1:6" ht="60" hidden="1">
      <c r="A357" s="45" t="s">
        <v>14</v>
      </c>
      <c r="B357" s="27">
        <v>20378</v>
      </c>
      <c r="C357" s="22" t="str">
        <f>VLOOKUP(B357,chauffeurslijst!A:B,2,0)</f>
        <v>Buyck Evy</v>
      </c>
      <c r="D357" s="42">
        <v>43048</v>
      </c>
      <c r="E357" s="38" t="s">
        <v>5963</v>
      </c>
      <c r="F357" s="22" t="s">
        <v>3169</v>
      </c>
    </row>
    <row r="358" spans="1:6" hidden="1">
      <c r="A358" s="45" t="s">
        <v>153</v>
      </c>
      <c r="B358" s="27">
        <v>20378</v>
      </c>
      <c r="C358" s="22" t="str">
        <f>VLOOKUP(B358,chauffeurslijst!A:B,2,0)</f>
        <v>Buyck Evy</v>
      </c>
      <c r="D358" s="42">
        <v>43070</v>
      </c>
      <c r="E358" s="38" t="s">
        <v>5964</v>
      </c>
      <c r="F358" s="22" t="s">
        <v>3169</v>
      </c>
    </row>
    <row r="359" spans="1:6" hidden="1">
      <c r="A359" s="47" t="s">
        <v>23</v>
      </c>
      <c r="B359" s="27">
        <v>20378</v>
      </c>
      <c r="C359" s="22" t="str">
        <f>VLOOKUP(B359,chauffeurslijst!A:B,2,0)</f>
        <v>Buyck Evy</v>
      </c>
      <c r="D359" s="42">
        <v>43146</v>
      </c>
      <c r="E359" s="38" t="s">
        <v>5965</v>
      </c>
      <c r="F359" s="22" t="s">
        <v>3169</v>
      </c>
    </row>
    <row r="360" spans="1:6" ht="30" hidden="1">
      <c r="A360" s="47" t="s">
        <v>27</v>
      </c>
      <c r="B360" s="27">
        <v>20378</v>
      </c>
      <c r="C360" s="22" t="str">
        <f>VLOOKUP(B360,chauffeurslijst!A:B,2,0)</f>
        <v>Buyck Evy</v>
      </c>
      <c r="D360" s="42">
        <v>43152</v>
      </c>
      <c r="E360" s="38" t="s">
        <v>5966</v>
      </c>
      <c r="F360" s="22" t="s">
        <v>3169</v>
      </c>
    </row>
    <row r="361" spans="1:6" ht="30" hidden="1">
      <c r="A361" s="47" t="s">
        <v>23</v>
      </c>
      <c r="B361" s="27">
        <v>20378</v>
      </c>
      <c r="C361" s="22" t="str">
        <f>VLOOKUP(B361,chauffeurslijst!A:B,2,0)</f>
        <v>Buyck Evy</v>
      </c>
      <c r="D361" s="42">
        <v>43168</v>
      </c>
      <c r="E361" s="38" t="s">
        <v>5967</v>
      </c>
      <c r="F361" s="22" t="s">
        <v>3169</v>
      </c>
    </row>
    <row r="362" spans="1:6" hidden="1">
      <c r="A362" s="47" t="s">
        <v>23</v>
      </c>
      <c r="B362" s="27">
        <v>20378</v>
      </c>
      <c r="C362" s="22" t="str">
        <f>VLOOKUP(B362,chauffeurslijst!A:B,2,0)</f>
        <v>Buyck Evy</v>
      </c>
      <c r="D362" s="42">
        <v>43178</v>
      </c>
      <c r="E362" s="38" t="s">
        <v>5968</v>
      </c>
      <c r="F362" s="22" t="s">
        <v>3169</v>
      </c>
    </row>
    <row r="363" spans="1:6" ht="30" hidden="1" customHeight="1">
      <c r="A363" s="45" t="s">
        <v>9</v>
      </c>
      <c r="B363" s="27">
        <v>20378</v>
      </c>
      <c r="C363" s="27" t="str">
        <f>VLOOKUP(B363,chauffeurslijst!A:B,2,0)</f>
        <v>Buyck Evy</v>
      </c>
      <c r="D363" s="42">
        <v>43278</v>
      </c>
      <c r="E363" s="38" t="s">
        <v>5969</v>
      </c>
      <c r="F363" s="22" t="s">
        <v>3169</v>
      </c>
    </row>
    <row r="364" spans="1:6" ht="45" hidden="1">
      <c r="A364" s="47" t="s">
        <v>23</v>
      </c>
      <c r="B364" s="27">
        <v>20378</v>
      </c>
      <c r="C364" s="22" t="str">
        <f>VLOOKUP(B364,chauffeurslijst!A:B,2,0)</f>
        <v>Buyck Evy</v>
      </c>
      <c r="D364" s="42">
        <v>43300</v>
      </c>
      <c r="E364" s="38" t="s">
        <v>5970</v>
      </c>
      <c r="F364" s="22" t="s">
        <v>3169</v>
      </c>
    </row>
    <row r="365" spans="1:6" ht="105" hidden="1">
      <c r="A365" s="27" t="s">
        <v>27</v>
      </c>
      <c r="B365" s="27">
        <v>20479</v>
      </c>
      <c r="C365" s="27" t="s">
        <v>5971</v>
      </c>
      <c r="E365" s="23" t="s">
        <v>5972</v>
      </c>
      <c r="F365" s="38" t="s">
        <v>5597</v>
      </c>
    </row>
    <row r="366" spans="1:6" ht="45" hidden="1">
      <c r="A366" s="27" t="s">
        <v>77</v>
      </c>
      <c r="B366" s="27">
        <v>20479</v>
      </c>
      <c r="C366" s="27" t="s">
        <v>5971</v>
      </c>
      <c r="D366" s="27"/>
      <c r="E366" s="34" t="s">
        <v>5973</v>
      </c>
      <c r="F366" s="38" t="s">
        <v>5597</v>
      </c>
    </row>
    <row r="367" spans="1:6" ht="75" hidden="1">
      <c r="A367" s="27" t="s">
        <v>5898</v>
      </c>
      <c r="B367" s="27">
        <v>20479</v>
      </c>
      <c r="C367" s="27" t="s">
        <v>5971</v>
      </c>
      <c r="D367" s="4"/>
      <c r="E367" s="34" t="s">
        <v>5974</v>
      </c>
      <c r="F367" s="38" t="s">
        <v>5597</v>
      </c>
    </row>
    <row r="368" spans="1:6" ht="30" hidden="1">
      <c r="A368" s="27" t="s">
        <v>38</v>
      </c>
      <c r="B368" s="27">
        <v>20611</v>
      </c>
      <c r="C368" s="27" t="s">
        <v>5975</v>
      </c>
      <c r="E368" s="23" t="s">
        <v>5976</v>
      </c>
      <c r="F368" s="38" t="s">
        <v>5671</v>
      </c>
    </row>
    <row r="369" spans="1:6" ht="45" hidden="1">
      <c r="A369" s="47" t="s">
        <v>38</v>
      </c>
      <c r="B369" s="27">
        <v>20675</v>
      </c>
      <c r="C369" s="27" t="s">
        <v>5977</v>
      </c>
      <c r="D369" s="27"/>
      <c r="E369" s="23" t="s">
        <v>5978</v>
      </c>
      <c r="F369" s="38" t="s">
        <v>5979</v>
      </c>
    </row>
    <row r="370" spans="1:6" ht="30" hidden="1">
      <c r="A370" s="47" t="s">
        <v>38</v>
      </c>
      <c r="B370" s="27">
        <v>20675</v>
      </c>
      <c r="C370" s="27" t="s">
        <v>5977</v>
      </c>
      <c r="D370" s="27"/>
      <c r="E370" s="23" t="s">
        <v>5980</v>
      </c>
      <c r="F370" s="38" t="s">
        <v>5979</v>
      </c>
    </row>
    <row r="371" spans="1:6" ht="105" hidden="1">
      <c r="A371" s="27" t="s">
        <v>27</v>
      </c>
      <c r="B371" s="27">
        <v>20738</v>
      </c>
      <c r="C371" s="27" t="s">
        <v>5981</v>
      </c>
      <c r="E371" s="32" t="s">
        <v>5982</v>
      </c>
      <c r="F371" s="38" t="s">
        <v>3169</v>
      </c>
    </row>
    <row r="372" spans="1:6" ht="30" hidden="1">
      <c r="A372" s="27" t="s">
        <v>65</v>
      </c>
      <c r="B372" s="27">
        <v>20738</v>
      </c>
      <c r="C372" s="27" t="s">
        <v>5981</v>
      </c>
      <c r="D372" s="4"/>
      <c r="E372" s="23" t="s">
        <v>5983</v>
      </c>
      <c r="F372" s="38" t="s">
        <v>3169</v>
      </c>
    </row>
    <row r="373" spans="1:6" hidden="1">
      <c r="A373" s="27" t="s">
        <v>77</v>
      </c>
      <c r="B373" s="27">
        <v>20738</v>
      </c>
      <c r="C373" s="27" t="s">
        <v>5981</v>
      </c>
      <c r="D373" s="27"/>
      <c r="E373" s="34" t="s">
        <v>5984</v>
      </c>
      <c r="F373" s="38" t="s">
        <v>3169</v>
      </c>
    </row>
    <row r="374" spans="1:6" hidden="1">
      <c r="A374" s="45" t="s">
        <v>9</v>
      </c>
      <c r="B374" s="27">
        <v>20739</v>
      </c>
      <c r="C374" s="27" t="str">
        <f>VLOOKUP(B374,chauffeurslijst!A:B,2,0)</f>
        <v>Osselaer Peter</v>
      </c>
      <c r="D374" s="42">
        <v>41703</v>
      </c>
      <c r="E374" s="38" t="s">
        <v>826</v>
      </c>
      <c r="F374" s="38" t="s">
        <v>5750</v>
      </c>
    </row>
    <row r="375" spans="1:6" hidden="1">
      <c r="A375" s="45" t="s">
        <v>14</v>
      </c>
      <c r="B375" s="27">
        <v>20739</v>
      </c>
      <c r="C375" s="27" t="str">
        <f>VLOOKUP(B375,chauffeurslijst!A:B,2,0)</f>
        <v>Osselaer Peter</v>
      </c>
      <c r="D375" s="42">
        <v>42289</v>
      </c>
      <c r="E375" s="38" t="s">
        <v>1940</v>
      </c>
      <c r="F375" s="38" t="s">
        <v>5750</v>
      </c>
    </row>
    <row r="376" spans="1:6" hidden="1">
      <c r="A376" s="45" t="s">
        <v>5695</v>
      </c>
      <c r="B376" s="27">
        <v>20739</v>
      </c>
      <c r="C376" s="27" t="str">
        <f>VLOOKUP(B376,chauffeurslijst!A:B,2,0)</f>
        <v>Osselaer Peter</v>
      </c>
      <c r="D376" s="42">
        <v>42871</v>
      </c>
      <c r="E376" s="38" t="s">
        <v>2505</v>
      </c>
      <c r="F376" s="38" t="s">
        <v>5750</v>
      </c>
    </row>
    <row r="377" spans="1:6" hidden="1">
      <c r="A377" s="27" t="s">
        <v>14</v>
      </c>
      <c r="B377" s="27">
        <v>20955</v>
      </c>
      <c r="C377" s="27" t="s">
        <v>5985</v>
      </c>
      <c r="D377" s="27"/>
      <c r="E377" s="31" t="s">
        <v>295</v>
      </c>
      <c r="F377" s="38" t="s">
        <v>5597</v>
      </c>
    </row>
    <row r="378" spans="1:6" hidden="1">
      <c r="A378" s="27" t="s">
        <v>27</v>
      </c>
      <c r="B378" s="27">
        <v>20956</v>
      </c>
      <c r="C378" s="27" t="s">
        <v>5986</v>
      </c>
      <c r="D378" s="4"/>
      <c r="E378" s="32" t="s">
        <v>5987</v>
      </c>
      <c r="F378" s="38" t="s">
        <v>5750</v>
      </c>
    </row>
    <row r="379" spans="1:6" ht="30" hidden="1">
      <c r="A379" s="27" t="s">
        <v>38</v>
      </c>
      <c r="B379" s="27">
        <v>20956</v>
      </c>
      <c r="C379" s="27" t="s">
        <v>5986</v>
      </c>
      <c r="D379" s="4"/>
      <c r="E379" s="33" t="s">
        <v>5988</v>
      </c>
      <c r="F379" s="38" t="s">
        <v>5750</v>
      </c>
    </row>
    <row r="380" spans="1:6" hidden="1">
      <c r="A380" s="27" t="s">
        <v>27</v>
      </c>
      <c r="B380" s="27">
        <v>21122</v>
      </c>
      <c r="C380" s="27" t="s">
        <v>5989</v>
      </c>
      <c r="D380" s="4"/>
      <c r="E380" s="23" t="s">
        <v>5990</v>
      </c>
      <c r="F380" s="38" t="s">
        <v>5750</v>
      </c>
    </row>
    <row r="381" spans="1:6" hidden="1">
      <c r="A381" s="27" t="s">
        <v>38</v>
      </c>
      <c r="B381" s="27">
        <v>21122</v>
      </c>
      <c r="C381" s="27" t="s">
        <v>5989</v>
      </c>
      <c r="D381" s="4"/>
      <c r="F381" s="38" t="s">
        <v>5750</v>
      </c>
    </row>
    <row r="382" spans="1:6" hidden="1">
      <c r="A382" s="45" t="s">
        <v>27</v>
      </c>
      <c r="B382" s="27">
        <v>21161</v>
      </c>
      <c r="C382" s="27" t="s">
        <v>5991</v>
      </c>
      <c r="D382" s="27"/>
      <c r="E382" s="23" t="s">
        <v>44</v>
      </c>
      <c r="F382" s="22"/>
    </row>
    <row r="383" spans="1:6" ht="30" hidden="1">
      <c r="A383" s="45" t="s">
        <v>27</v>
      </c>
      <c r="B383" s="27">
        <v>21164</v>
      </c>
      <c r="C383" s="27" t="s">
        <v>5992</v>
      </c>
      <c r="D383" s="27"/>
      <c r="E383" s="38" t="s">
        <v>5993</v>
      </c>
      <c r="F383" s="22" t="s">
        <v>5994</v>
      </c>
    </row>
    <row r="384" spans="1:6" hidden="1">
      <c r="A384" s="45" t="s">
        <v>27</v>
      </c>
      <c r="B384" s="27">
        <v>21164</v>
      </c>
      <c r="C384" s="27" t="s">
        <v>5992</v>
      </c>
      <c r="D384" s="27"/>
      <c r="E384" s="38" t="s">
        <v>5995</v>
      </c>
      <c r="F384" s="22" t="s">
        <v>5994</v>
      </c>
    </row>
    <row r="385" spans="1:7" ht="61.5" hidden="1" customHeight="1">
      <c r="A385" s="45" t="s">
        <v>27</v>
      </c>
      <c r="B385" s="27">
        <v>21164</v>
      </c>
      <c r="C385" s="27" t="s">
        <v>5992</v>
      </c>
      <c r="D385" s="27"/>
      <c r="E385" s="38" t="s">
        <v>5996</v>
      </c>
      <c r="F385" s="22" t="s">
        <v>5994</v>
      </c>
    </row>
    <row r="386" spans="1:7" hidden="1">
      <c r="A386" s="45" t="s">
        <v>27</v>
      </c>
      <c r="B386" s="27">
        <v>21164</v>
      </c>
      <c r="C386" s="27" t="s">
        <v>5992</v>
      </c>
      <c r="D386" s="42">
        <v>42626</v>
      </c>
      <c r="E386" s="38" t="s">
        <v>22</v>
      </c>
      <c r="F386" s="22" t="s">
        <v>5994</v>
      </c>
    </row>
    <row r="387" spans="1:7" hidden="1">
      <c r="A387" s="27" t="s">
        <v>27</v>
      </c>
      <c r="B387" s="27">
        <v>21251</v>
      </c>
      <c r="C387" s="27" t="s">
        <v>5997</v>
      </c>
      <c r="E387" s="23" t="s">
        <v>5998</v>
      </c>
      <c r="F387" s="38" t="s">
        <v>5750</v>
      </c>
    </row>
    <row r="388" spans="1:7" ht="90" hidden="1">
      <c r="A388" s="27" t="s">
        <v>5898</v>
      </c>
      <c r="B388" s="27">
        <v>21251</v>
      </c>
      <c r="C388" s="27" t="s">
        <v>5997</v>
      </c>
      <c r="D388" s="4"/>
      <c r="E388" s="23" t="s">
        <v>5999</v>
      </c>
      <c r="F388" s="38" t="s">
        <v>5750</v>
      </c>
    </row>
    <row r="389" spans="1:7" hidden="1">
      <c r="A389" s="27" t="s">
        <v>27</v>
      </c>
      <c r="B389" s="27">
        <v>21296</v>
      </c>
      <c r="C389" s="27" t="s">
        <v>6000</v>
      </c>
      <c r="E389" s="23" t="s">
        <v>6001</v>
      </c>
      <c r="F389" s="38" t="s">
        <v>6002</v>
      </c>
    </row>
    <row r="390" spans="1:7" ht="30" hidden="1">
      <c r="A390" s="27" t="s">
        <v>27</v>
      </c>
      <c r="B390" s="27">
        <v>21299</v>
      </c>
      <c r="C390" s="27" t="s">
        <v>6003</v>
      </c>
      <c r="D390" s="4"/>
      <c r="E390" s="23" t="s">
        <v>6004</v>
      </c>
      <c r="F390" s="38" t="s">
        <v>4557</v>
      </c>
    </row>
    <row r="391" spans="1:7" hidden="1">
      <c r="A391" s="27" t="s">
        <v>27</v>
      </c>
      <c r="B391" s="27">
        <v>21299</v>
      </c>
      <c r="C391" s="27" t="s">
        <v>6003</v>
      </c>
      <c r="D391" s="4"/>
      <c r="E391" s="23" t="s">
        <v>6005</v>
      </c>
      <c r="F391" s="38" t="s">
        <v>4557</v>
      </c>
    </row>
    <row r="392" spans="1:7" hidden="1">
      <c r="A392" s="27" t="s">
        <v>27</v>
      </c>
      <c r="B392" s="27">
        <v>21299</v>
      </c>
      <c r="C392" s="27" t="s">
        <v>6003</v>
      </c>
      <c r="D392" s="4"/>
      <c r="E392" s="23" t="s">
        <v>6006</v>
      </c>
      <c r="F392" s="38" t="s">
        <v>4557</v>
      </c>
    </row>
    <row r="393" spans="1:7" ht="30" hidden="1">
      <c r="A393" s="27" t="s">
        <v>14</v>
      </c>
      <c r="B393" s="27">
        <v>21299</v>
      </c>
      <c r="C393" s="27" t="s">
        <v>6003</v>
      </c>
      <c r="D393" s="4"/>
      <c r="E393" s="31" t="s">
        <v>6007</v>
      </c>
      <c r="F393" s="38" t="s">
        <v>4557</v>
      </c>
    </row>
    <row r="394" spans="1:7" ht="30" hidden="1">
      <c r="A394" s="27" t="s">
        <v>38</v>
      </c>
      <c r="B394" s="27">
        <v>21321</v>
      </c>
      <c r="C394" s="27" t="s">
        <v>6008</v>
      </c>
      <c r="D394" s="4"/>
      <c r="E394" s="23" t="s">
        <v>6009</v>
      </c>
      <c r="F394" s="38" t="s">
        <v>6010</v>
      </c>
    </row>
    <row r="395" spans="1:7" hidden="1">
      <c r="A395" s="45" t="s">
        <v>77</v>
      </c>
      <c r="B395" s="27">
        <v>21467</v>
      </c>
      <c r="C395" s="27" t="str">
        <f>VLOOKUP(B395,chauffeurslijst!A:B,2,0)</f>
        <v>Sergeant Tinneke</v>
      </c>
      <c r="D395" s="42">
        <v>41018</v>
      </c>
      <c r="E395" s="57">
        <v>41018</v>
      </c>
      <c r="F395" s="22" t="s">
        <v>5750</v>
      </c>
    </row>
    <row r="396" spans="1:7" hidden="1">
      <c r="A396" s="45" t="s">
        <v>9</v>
      </c>
      <c r="B396" s="27">
        <v>21469</v>
      </c>
      <c r="C396" s="27" t="str">
        <f>VLOOKUP(B396,chauffeurslijst!A:B,2,0)</f>
        <v>Bockstaele Ronny</v>
      </c>
      <c r="D396" s="42">
        <v>42571</v>
      </c>
      <c r="E396" s="38" t="s">
        <v>6011</v>
      </c>
      <c r="F396" s="22" t="s">
        <v>5750</v>
      </c>
      <c r="G396" s="22"/>
    </row>
    <row r="397" spans="1:7" hidden="1">
      <c r="A397" s="45" t="s">
        <v>9</v>
      </c>
      <c r="B397" s="27">
        <v>21469</v>
      </c>
      <c r="C397" s="27" t="str">
        <f>VLOOKUP(B397,chauffeurslijst!A:B,2,0)</f>
        <v>Bockstaele Ronny</v>
      </c>
      <c r="D397" s="42">
        <v>42754</v>
      </c>
      <c r="E397" s="38" t="s">
        <v>6012</v>
      </c>
      <c r="F397" s="22" t="s">
        <v>5750</v>
      </c>
      <c r="G397" s="22"/>
    </row>
    <row r="398" spans="1:7" ht="30" hidden="1">
      <c r="A398" s="45" t="s">
        <v>27</v>
      </c>
      <c r="B398" s="27">
        <v>21469</v>
      </c>
      <c r="C398" s="27" t="str">
        <f>VLOOKUP(B398,chauffeurslijst!A:B,2,0)</f>
        <v>Bockstaele Ronny</v>
      </c>
      <c r="D398" s="42">
        <v>42773</v>
      </c>
      <c r="E398" s="38" t="s">
        <v>6013</v>
      </c>
      <c r="F398" s="22" t="s">
        <v>5750</v>
      </c>
      <c r="G398" s="22"/>
    </row>
    <row r="399" spans="1:7" hidden="1">
      <c r="A399" s="45" t="s">
        <v>9</v>
      </c>
      <c r="B399" s="27">
        <v>21469</v>
      </c>
      <c r="C399" s="27" t="str">
        <f>VLOOKUP(B399,chauffeurslijst!A:B,2,0)</f>
        <v>Bockstaele Ronny</v>
      </c>
      <c r="D399" s="42">
        <v>42982</v>
      </c>
      <c r="E399" s="38" t="s">
        <v>6014</v>
      </c>
      <c r="F399" s="22" t="s">
        <v>5750</v>
      </c>
      <c r="G399" s="22"/>
    </row>
    <row r="400" spans="1:7" ht="30" hidden="1">
      <c r="A400" s="47" t="s">
        <v>23</v>
      </c>
      <c r="B400" s="27">
        <v>21469</v>
      </c>
      <c r="C400" s="27" t="str">
        <f>VLOOKUP(B400,chauffeurslijst!A:B,2,0)</f>
        <v>Bockstaele Ronny</v>
      </c>
      <c r="D400" s="42">
        <v>42983</v>
      </c>
      <c r="E400" s="38" t="s">
        <v>6015</v>
      </c>
      <c r="F400" s="22" t="s">
        <v>5750</v>
      </c>
      <c r="G400" s="22"/>
    </row>
    <row r="401" spans="1:6" hidden="1">
      <c r="A401" s="45" t="s">
        <v>14</v>
      </c>
      <c r="B401" s="27">
        <v>21512</v>
      </c>
      <c r="C401" s="27" t="s">
        <v>6016</v>
      </c>
      <c r="D401" s="27"/>
      <c r="E401" s="31" t="s">
        <v>6017</v>
      </c>
      <c r="F401" s="22" t="s">
        <v>3169</v>
      </c>
    </row>
    <row r="402" spans="1:6" ht="30" hidden="1">
      <c r="A402" s="45" t="s">
        <v>27</v>
      </c>
      <c r="B402" s="27">
        <v>21512</v>
      </c>
      <c r="C402" s="27" t="s">
        <v>6016</v>
      </c>
      <c r="D402" s="27"/>
      <c r="E402" s="23" t="s">
        <v>6018</v>
      </c>
      <c r="F402" s="22" t="s">
        <v>3169</v>
      </c>
    </row>
    <row r="403" spans="1:6" hidden="1">
      <c r="A403" s="45" t="s">
        <v>27</v>
      </c>
      <c r="B403" s="27">
        <v>21512</v>
      </c>
      <c r="C403" s="27" t="s">
        <v>6016</v>
      </c>
      <c r="D403" s="27"/>
      <c r="E403" s="23" t="s">
        <v>6019</v>
      </c>
      <c r="F403" s="22" t="s">
        <v>3169</v>
      </c>
    </row>
    <row r="404" spans="1:6" ht="30" hidden="1">
      <c r="A404" s="45" t="s">
        <v>27</v>
      </c>
      <c r="B404" s="27">
        <v>21512</v>
      </c>
      <c r="C404" s="27" t="s">
        <v>6016</v>
      </c>
      <c r="D404" s="27"/>
      <c r="E404" s="23" t="s">
        <v>6020</v>
      </c>
      <c r="F404" s="22" t="s">
        <v>3169</v>
      </c>
    </row>
    <row r="405" spans="1:6" hidden="1">
      <c r="A405" s="45" t="s">
        <v>27</v>
      </c>
      <c r="B405" s="27">
        <v>21512</v>
      </c>
      <c r="C405" s="27" t="s">
        <v>6016</v>
      </c>
      <c r="D405" s="42">
        <v>42395</v>
      </c>
      <c r="E405" s="23" t="s">
        <v>10</v>
      </c>
      <c r="F405" s="22" t="s">
        <v>3169</v>
      </c>
    </row>
    <row r="406" spans="1:6" ht="30" hidden="1">
      <c r="A406" s="45" t="s">
        <v>27</v>
      </c>
      <c r="B406" s="27">
        <v>21512</v>
      </c>
      <c r="C406" s="27" t="s">
        <v>6016</v>
      </c>
      <c r="D406" s="42">
        <v>42538</v>
      </c>
      <c r="E406" s="23" t="s">
        <v>6021</v>
      </c>
      <c r="F406" s="22" t="s">
        <v>3169</v>
      </c>
    </row>
    <row r="407" spans="1:6" ht="30" hidden="1">
      <c r="A407" s="27" t="s">
        <v>27</v>
      </c>
      <c r="B407" s="27">
        <v>21772</v>
      </c>
      <c r="C407" s="27" t="s">
        <v>6022</v>
      </c>
      <c r="D407" s="27"/>
      <c r="E407" s="31" t="s">
        <v>6023</v>
      </c>
      <c r="F407" s="38" t="s">
        <v>3169</v>
      </c>
    </row>
    <row r="408" spans="1:6" hidden="1">
      <c r="A408" s="27" t="s">
        <v>27</v>
      </c>
      <c r="B408" s="27">
        <v>21772</v>
      </c>
      <c r="C408" s="27" t="s">
        <v>6022</v>
      </c>
      <c r="D408" s="27"/>
      <c r="E408" s="31" t="s">
        <v>6024</v>
      </c>
      <c r="F408" s="38" t="s">
        <v>3169</v>
      </c>
    </row>
    <row r="409" spans="1:6" hidden="1">
      <c r="A409" s="27" t="s">
        <v>27</v>
      </c>
      <c r="B409" s="27">
        <v>21772</v>
      </c>
      <c r="C409" s="27" t="s">
        <v>6022</v>
      </c>
      <c r="D409" s="27"/>
      <c r="E409" s="31" t="s">
        <v>612</v>
      </c>
      <c r="F409" s="38" t="s">
        <v>3169</v>
      </c>
    </row>
    <row r="410" spans="1:6" ht="45" hidden="1">
      <c r="A410" s="27" t="s">
        <v>25</v>
      </c>
      <c r="B410" s="27">
        <v>21772</v>
      </c>
      <c r="C410" s="27" t="s">
        <v>6022</v>
      </c>
      <c r="D410" s="27"/>
      <c r="E410" s="31" t="s">
        <v>6025</v>
      </c>
      <c r="F410" s="38" t="s">
        <v>3169</v>
      </c>
    </row>
    <row r="411" spans="1:6" hidden="1">
      <c r="A411" s="27" t="s">
        <v>27</v>
      </c>
      <c r="B411" s="27">
        <v>21773</v>
      </c>
      <c r="C411" s="27" t="s">
        <v>6026</v>
      </c>
      <c r="D411" s="27"/>
      <c r="E411" s="31" t="s">
        <v>44</v>
      </c>
      <c r="F411" s="22" t="s">
        <v>5567</v>
      </c>
    </row>
    <row r="412" spans="1:6" ht="90" hidden="1">
      <c r="A412" s="27" t="s">
        <v>27</v>
      </c>
      <c r="B412" s="27">
        <v>21849</v>
      </c>
      <c r="C412" s="27" t="s">
        <v>6027</v>
      </c>
      <c r="D412" s="4"/>
      <c r="E412" s="23" t="s">
        <v>6028</v>
      </c>
      <c r="F412" s="38" t="s">
        <v>3169</v>
      </c>
    </row>
    <row r="413" spans="1:6" hidden="1">
      <c r="A413" s="27" t="s">
        <v>38</v>
      </c>
      <c r="B413" s="27">
        <v>21849</v>
      </c>
      <c r="C413" s="27" t="s">
        <v>6027</v>
      </c>
      <c r="D413" s="4"/>
      <c r="E413" s="32" t="s">
        <v>6029</v>
      </c>
      <c r="F413" s="38" t="s">
        <v>3169</v>
      </c>
    </row>
    <row r="414" spans="1:6" hidden="1">
      <c r="A414" s="27" t="s">
        <v>27</v>
      </c>
      <c r="B414" s="27">
        <v>22049</v>
      </c>
      <c r="C414" s="27" t="s">
        <v>6030</v>
      </c>
      <c r="D414" s="4"/>
      <c r="E414" s="23" t="s">
        <v>6031</v>
      </c>
      <c r="F414" s="38" t="s">
        <v>3169</v>
      </c>
    </row>
    <row r="415" spans="1:6" hidden="1">
      <c r="A415" s="45" t="s">
        <v>65</v>
      </c>
      <c r="B415" s="27">
        <v>22051</v>
      </c>
      <c r="C415" s="27" t="str">
        <f>VLOOKUP(B415,chauffeurslijst!A:B,2,0)</f>
        <v>Pospiech Marcin</v>
      </c>
      <c r="D415" s="42">
        <v>41897</v>
      </c>
      <c r="E415" s="38" t="s">
        <v>6032</v>
      </c>
      <c r="F415" s="38" t="s">
        <v>5750</v>
      </c>
    </row>
    <row r="416" spans="1:6" hidden="1">
      <c r="A416" s="45" t="s">
        <v>65</v>
      </c>
      <c r="B416" s="27">
        <v>22051</v>
      </c>
      <c r="C416" s="27" t="str">
        <f>VLOOKUP(B416,chauffeurslijst!A:B,2,0)</f>
        <v>Pospiech Marcin</v>
      </c>
      <c r="D416" s="42">
        <v>41971</v>
      </c>
      <c r="E416" s="38" t="s">
        <v>6033</v>
      </c>
      <c r="F416" s="38" t="s">
        <v>5750</v>
      </c>
    </row>
    <row r="417" spans="1:6" hidden="1">
      <c r="A417" s="45" t="s">
        <v>27</v>
      </c>
      <c r="B417" s="27">
        <v>22051</v>
      </c>
      <c r="C417" s="27" t="str">
        <f>VLOOKUP(B417,chauffeurslijst!A:B,2,0)</f>
        <v>Pospiech Marcin</v>
      </c>
      <c r="D417" s="42">
        <v>41971</v>
      </c>
      <c r="E417" s="57" t="s">
        <v>6034</v>
      </c>
      <c r="F417" s="38" t="s">
        <v>5750</v>
      </c>
    </row>
    <row r="418" spans="1:6" hidden="1">
      <c r="A418" s="45" t="s">
        <v>9</v>
      </c>
      <c r="B418" s="27">
        <v>22051</v>
      </c>
      <c r="C418" s="27" t="str">
        <f>VLOOKUP(B418,chauffeurslijst!A:B,2,0)</f>
        <v>Pospiech Marcin</v>
      </c>
      <c r="D418" s="42">
        <v>42109</v>
      </c>
      <c r="E418" s="57" t="s">
        <v>262</v>
      </c>
      <c r="F418" s="38" t="s">
        <v>5750</v>
      </c>
    </row>
    <row r="419" spans="1:6" hidden="1">
      <c r="A419" s="45" t="s">
        <v>65</v>
      </c>
      <c r="B419" s="27">
        <v>22051</v>
      </c>
      <c r="C419" s="27" t="str">
        <f>VLOOKUP(B419,chauffeurslijst!A:B,2,0)</f>
        <v>Pospiech Marcin</v>
      </c>
      <c r="D419" s="42">
        <v>42137</v>
      </c>
      <c r="E419" s="38" t="s">
        <v>6035</v>
      </c>
      <c r="F419" s="38" t="s">
        <v>5750</v>
      </c>
    </row>
    <row r="420" spans="1:6" ht="45" hidden="1">
      <c r="A420" s="45" t="s">
        <v>27</v>
      </c>
      <c r="B420" s="27">
        <v>22051</v>
      </c>
      <c r="C420" s="27" t="str">
        <f>VLOOKUP(B420,chauffeurslijst!A:B,2,0)</f>
        <v>Pospiech Marcin</v>
      </c>
      <c r="D420" s="42">
        <v>42137</v>
      </c>
      <c r="E420" s="57" t="s">
        <v>6036</v>
      </c>
      <c r="F420" s="38" t="s">
        <v>5750</v>
      </c>
    </row>
    <row r="421" spans="1:6" hidden="1">
      <c r="A421" s="47" t="s">
        <v>38</v>
      </c>
      <c r="B421" s="27">
        <v>22051</v>
      </c>
      <c r="C421" s="27" t="str">
        <f>VLOOKUP(B421,chauffeurslijst!A:B,2,0)</f>
        <v>Pospiech Marcin</v>
      </c>
      <c r="D421" s="42">
        <v>42137</v>
      </c>
      <c r="E421" s="38" t="s">
        <v>6037</v>
      </c>
      <c r="F421" s="38" t="s">
        <v>5750</v>
      </c>
    </row>
    <row r="422" spans="1:6" hidden="1">
      <c r="A422" s="45" t="s">
        <v>77</v>
      </c>
      <c r="B422" s="27">
        <v>22051</v>
      </c>
      <c r="C422" s="27" t="str">
        <f>VLOOKUP(B422,chauffeurslijst!A:B,2,0)</f>
        <v>Pospiech Marcin</v>
      </c>
      <c r="D422" s="42">
        <v>42137</v>
      </c>
      <c r="E422" s="37" t="s">
        <v>6038</v>
      </c>
      <c r="F422" s="38" t="s">
        <v>5750</v>
      </c>
    </row>
    <row r="423" spans="1:6" ht="45" hidden="1">
      <c r="A423" s="45" t="s">
        <v>65</v>
      </c>
      <c r="B423" s="27">
        <v>22051</v>
      </c>
      <c r="C423" s="27" t="str">
        <f>VLOOKUP(B423,chauffeurslijst!A:B,2,0)</f>
        <v>Pospiech Marcin</v>
      </c>
      <c r="D423" s="42">
        <v>42390</v>
      </c>
      <c r="E423" s="37" t="s">
        <v>6039</v>
      </c>
      <c r="F423" s="38" t="s">
        <v>5750</v>
      </c>
    </row>
    <row r="424" spans="1:6" ht="45" hidden="1">
      <c r="A424" s="27" t="s">
        <v>27</v>
      </c>
      <c r="B424" s="27">
        <v>22146</v>
      </c>
      <c r="C424" s="27" t="s">
        <v>6040</v>
      </c>
      <c r="D424" s="4"/>
      <c r="E424" s="23" t="s">
        <v>6041</v>
      </c>
      <c r="F424" s="38" t="s">
        <v>6042</v>
      </c>
    </row>
    <row r="425" spans="1:6" hidden="1">
      <c r="A425" s="45" t="s">
        <v>14</v>
      </c>
      <c r="B425" s="27">
        <v>22197</v>
      </c>
      <c r="C425" s="27" t="str">
        <f>VLOOKUP(B425,chauffeurslijst!A:B,2,0)</f>
        <v>Van Meerhaeghe Jean-Claude</v>
      </c>
      <c r="D425" s="42">
        <v>42296</v>
      </c>
      <c r="E425" s="38" t="s">
        <v>6043</v>
      </c>
      <c r="F425" s="22" t="s">
        <v>4557</v>
      </c>
    </row>
    <row r="426" spans="1:6" hidden="1">
      <c r="A426" s="45" t="s">
        <v>9</v>
      </c>
      <c r="B426" s="27">
        <v>22197</v>
      </c>
      <c r="C426" s="27" t="str">
        <f>VLOOKUP(B426,chauffeurslijst!A:B,2,0)</f>
        <v>Van Meerhaeghe Jean-Claude</v>
      </c>
      <c r="D426" s="42">
        <v>42583</v>
      </c>
      <c r="E426" s="38" t="s">
        <v>6044</v>
      </c>
      <c r="F426" s="22" t="s">
        <v>4557</v>
      </c>
    </row>
    <row r="427" spans="1:6" ht="45" hidden="1">
      <c r="A427" s="45" t="s">
        <v>9</v>
      </c>
      <c r="B427" s="27">
        <v>22197</v>
      </c>
      <c r="C427" s="27" t="str">
        <f>VLOOKUP(B427,chauffeurslijst!A:B,2,0)</f>
        <v>Van Meerhaeghe Jean-Claude</v>
      </c>
      <c r="D427" s="42">
        <v>42759</v>
      </c>
      <c r="E427" s="38" t="s">
        <v>6045</v>
      </c>
      <c r="F427" s="22" t="s">
        <v>4557</v>
      </c>
    </row>
    <row r="428" spans="1:6" ht="60" hidden="1">
      <c r="A428" s="45" t="s">
        <v>27</v>
      </c>
      <c r="B428" s="27">
        <v>22197</v>
      </c>
      <c r="C428" s="27" t="str">
        <f>VLOOKUP(B428,chauffeurslijst!A:B,2,0)</f>
        <v>Van Meerhaeghe Jean-Claude</v>
      </c>
      <c r="D428" s="42">
        <v>42836</v>
      </c>
      <c r="E428" s="38" t="s">
        <v>6046</v>
      </c>
      <c r="F428" s="22" t="s">
        <v>4557</v>
      </c>
    </row>
    <row r="429" spans="1:6" hidden="1">
      <c r="A429" s="45" t="s">
        <v>9</v>
      </c>
      <c r="B429" s="27">
        <v>22197</v>
      </c>
      <c r="C429" s="27" t="str">
        <f>VLOOKUP(B429,chauffeurslijst!A:B,2,0)</f>
        <v>Van Meerhaeghe Jean-Claude</v>
      </c>
      <c r="D429" s="42">
        <v>42895</v>
      </c>
      <c r="E429" s="38" t="s">
        <v>835</v>
      </c>
      <c r="F429" s="22" t="s">
        <v>4557</v>
      </c>
    </row>
    <row r="430" spans="1:6" ht="105" hidden="1">
      <c r="A430" s="47" t="s">
        <v>23</v>
      </c>
      <c r="B430" s="27">
        <v>22197</v>
      </c>
      <c r="C430" s="27" t="str">
        <f>VLOOKUP(B430,chauffeurslijst!A:B,2,0)</f>
        <v>Van Meerhaeghe Jean-Claude</v>
      </c>
      <c r="D430" s="42">
        <v>42978</v>
      </c>
      <c r="E430" s="38" t="s">
        <v>6047</v>
      </c>
      <c r="F430" s="22" t="s">
        <v>4557</v>
      </c>
    </row>
    <row r="431" spans="1:6" ht="60" hidden="1">
      <c r="A431" s="47" t="s">
        <v>23</v>
      </c>
      <c r="B431" s="27">
        <v>22197</v>
      </c>
      <c r="C431" s="27" t="str">
        <f>VLOOKUP(B431,chauffeurslijst!A:B,2,0)</f>
        <v>Van Meerhaeghe Jean-Claude</v>
      </c>
      <c r="D431" s="42">
        <v>42978</v>
      </c>
      <c r="E431" s="38" t="s">
        <v>6048</v>
      </c>
      <c r="F431" s="22" t="s">
        <v>4557</v>
      </c>
    </row>
    <row r="432" spans="1:6" hidden="1">
      <c r="A432" s="45" t="s">
        <v>9</v>
      </c>
      <c r="B432" s="27">
        <v>22197</v>
      </c>
      <c r="C432" s="27" t="str">
        <f>VLOOKUP(B432,chauffeurslijst!A:B,2,0)</f>
        <v>Van Meerhaeghe Jean-Claude</v>
      </c>
      <c r="D432" s="42">
        <v>42984</v>
      </c>
      <c r="E432" s="38" t="s">
        <v>6049</v>
      </c>
      <c r="F432" s="22" t="s">
        <v>4557</v>
      </c>
    </row>
    <row r="433" spans="1:6" ht="60" hidden="1">
      <c r="A433" s="45" t="s">
        <v>27</v>
      </c>
      <c r="B433" s="27">
        <v>22197</v>
      </c>
      <c r="C433" s="27" t="str">
        <f>VLOOKUP(B433,chauffeurslijst!A:B,2,0)</f>
        <v>Van Meerhaeghe Jean-Claude</v>
      </c>
      <c r="D433" s="42">
        <v>43025</v>
      </c>
      <c r="E433" s="38" t="s">
        <v>6050</v>
      </c>
      <c r="F433" s="22" t="s">
        <v>4557</v>
      </c>
    </row>
    <row r="434" spans="1:6" ht="30" hidden="1">
      <c r="A434" s="47" t="s">
        <v>23</v>
      </c>
      <c r="B434" s="27">
        <v>22197</v>
      </c>
      <c r="C434" s="27" t="str">
        <f>VLOOKUP(B434,chauffeurslijst!A:B,2,0)</f>
        <v>Van Meerhaeghe Jean-Claude</v>
      </c>
      <c r="D434" s="42">
        <v>43033</v>
      </c>
      <c r="E434" s="38" t="s">
        <v>6051</v>
      </c>
      <c r="F434" s="22" t="s">
        <v>4557</v>
      </c>
    </row>
    <row r="435" spans="1:6" hidden="1">
      <c r="A435" s="47" t="s">
        <v>23</v>
      </c>
      <c r="B435" s="27">
        <v>22197</v>
      </c>
      <c r="C435" s="27" t="str">
        <f>VLOOKUP(B435,chauffeurslijst!A:B,2,0)</f>
        <v>Van Meerhaeghe Jean-Claude</v>
      </c>
      <c r="D435" s="42">
        <v>43055</v>
      </c>
      <c r="E435" s="38" t="s">
        <v>6052</v>
      </c>
      <c r="F435" s="22" t="s">
        <v>4557</v>
      </c>
    </row>
    <row r="436" spans="1:6" ht="30" hidden="1">
      <c r="A436" s="47" t="s">
        <v>23</v>
      </c>
      <c r="B436" s="27">
        <v>22197</v>
      </c>
      <c r="C436" s="27" t="str">
        <f>VLOOKUP(B436,chauffeurslijst!A:B,2,0)</f>
        <v>Van Meerhaeghe Jean-Claude</v>
      </c>
      <c r="D436" s="42">
        <v>43111</v>
      </c>
      <c r="E436" s="38" t="s">
        <v>6053</v>
      </c>
      <c r="F436" s="22" t="s">
        <v>4557</v>
      </c>
    </row>
    <row r="437" spans="1:6" ht="45" hidden="1" customHeight="1">
      <c r="A437" s="47" t="s">
        <v>23</v>
      </c>
      <c r="B437" s="27">
        <v>22197</v>
      </c>
      <c r="C437" s="27" t="str">
        <f>VLOOKUP(B437,chauffeurslijst!A:B,2,0)</f>
        <v>Van Meerhaeghe Jean-Claude</v>
      </c>
      <c r="D437" s="42">
        <v>43117</v>
      </c>
      <c r="E437" s="38" t="s">
        <v>6054</v>
      </c>
      <c r="F437" s="22" t="s">
        <v>4557</v>
      </c>
    </row>
    <row r="438" spans="1:6" ht="30" hidden="1">
      <c r="A438" s="45" t="s">
        <v>9</v>
      </c>
      <c r="B438" s="27">
        <v>22197</v>
      </c>
      <c r="C438" s="27" t="str">
        <f>VLOOKUP(B438,chauffeurslijst!A:B,2,0)</f>
        <v>Van Meerhaeghe Jean-Claude</v>
      </c>
      <c r="D438" s="42">
        <v>43117</v>
      </c>
      <c r="E438" s="38" t="s">
        <v>6055</v>
      </c>
      <c r="F438" s="22" t="s">
        <v>4557</v>
      </c>
    </row>
    <row r="439" spans="1:6" ht="120" hidden="1">
      <c r="A439" s="47" t="s">
        <v>23</v>
      </c>
      <c r="B439" s="27">
        <v>22197</v>
      </c>
      <c r="C439" s="27" t="str">
        <f>VLOOKUP(B439,chauffeurslijst!A:B,2,0)</f>
        <v>Van Meerhaeghe Jean-Claude</v>
      </c>
      <c r="D439" s="42">
        <v>43130</v>
      </c>
      <c r="E439" s="38" t="s">
        <v>6056</v>
      </c>
      <c r="F439" s="22" t="s">
        <v>4557</v>
      </c>
    </row>
    <row r="440" spans="1:6" ht="90" hidden="1">
      <c r="A440" s="47" t="s">
        <v>23</v>
      </c>
      <c r="B440" s="27">
        <v>22197</v>
      </c>
      <c r="C440" s="27" t="str">
        <f>VLOOKUP(B440,chauffeurslijst!A:B,2,0)</f>
        <v>Van Meerhaeghe Jean-Claude</v>
      </c>
      <c r="D440" s="42">
        <v>43131</v>
      </c>
      <c r="E440" s="38" t="s">
        <v>6057</v>
      </c>
      <c r="F440" s="22" t="s">
        <v>4557</v>
      </c>
    </row>
    <row r="441" spans="1:6" ht="30" hidden="1">
      <c r="A441" s="47" t="s">
        <v>9</v>
      </c>
      <c r="B441" s="27">
        <v>22197</v>
      </c>
      <c r="C441" s="27" t="str">
        <f>VLOOKUP(B441,chauffeurslijst!A:B,2,0)</f>
        <v>Van Meerhaeghe Jean-Claude</v>
      </c>
      <c r="D441" s="42">
        <v>43145</v>
      </c>
      <c r="E441" s="38" t="s">
        <v>6058</v>
      </c>
      <c r="F441" s="22" t="s">
        <v>4557</v>
      </c>
    </row>
    <row r="442" spans="1:6" ht="30" hidden="1">
      <c r="A442" s="27" t="s">
        <v>27</v>
      </c>
      <c r="B442" s="27">
        <v>22198</v>
      </c>
      <c r="C442" s="27" t="s">
        <v>6059</v>
      </c>
      <c r="D442" s="27"/>
      <c r="E442" s="23" t="s">
        <v>6060</v>
      </c>
      <c r="F442" s="38" t="s">
        <v>4557</v>
      </c>
    </row>
    <row r="443" spans="1:6" ht="165" hidden="1">
      <c r="A443" s="27" t="s">
        <v>38</v>
      </c>
      <c r="B443" s="27">
        <v>22200</v>
      </c>
      <c r="C443" s="27" t="s">
        <v>6061</v>
      </c>
      <c r="D443" s="27"/>
      <c r="E443" s="24" t="s">
        <v>6062</v>
      </c>
      <c r="F443" s="38" t="s">
        <v>3169</v>
      </c>
    </row>
    <row r="444" spans="1:6" ht="30" hidden="1">
      <c r="A444" s="27" t="s">
        <v>14</v>
      </c>
      <c r="B444" s="27">
        <v>22200</v>
      </c>
      <c r="C444" s="27" t="s">
        <v>6061</v>
      </c>
      <c r="D444" s="4"/>
      <c r="E444" s="31" t="s">
        <v>6063</v>
      </c>
      <c r="F444" s="38" t="s">
        <v>3169</v>
      </c>
    </row>
    <row r="445" spans="1:6" hidden="1">
      <c r="A445" s="27" t="s">
        <v>27</v>
      </c>
      <c r="B445" s="27">
        <v>22241</v>
      </c>
      <c r="C445" s="27" t="s">
        <v>6064</v>
      </c>
      <c r="D445" s="4"/>
      <c r="E445" s="33" t="s">
        <v>6065</v>
      </c>
      <c r="F445" s="38" t="s">
        <v>5750</v>
      </c>
    </row>
    <row r="446" spans="1:6" ht="30" hidden="1">
      <c r="A446" s="27" t="s">
        <v>27</v>
      </c>
      <c r="B446" s="27">
        <v>22241</v>
      </c>
      <c r="C446" s="27" t="s">
        <v>6064</v>
      </c>
      <c r="D446" s="4"/>
      <c r="E446" s="33" t="s">
        <v>6066</v>
      </c>
      <c r="F446" s="38" t="s">
        <v>5750</v>
      </c>
    </row>
    <row r="447" spans="1:6" ht="30" hidden="1">
      <c r="A447" s="27" t="s">
        <v>38</v>
      </c>
      <c r="B447" s="27">
        <v>22241</v>
      </c>
      <c r="C447" s="27" t="s">
        <v>6064</v>
      </c>
      <c r="D447" s="4"/>
      <c r="E447" s="23" t="s">
        <v>6067</v>
      </c>
      <c r="F447" s="38" t="s">
        <v>5750</v>
      </c>
    </row>
    <row r="448" spans="1:6" hidden="1">
      <c r="A448" s="27" t="s">
        <v>14</v>
      </c>
      <c r="B448" s="27">
        <v>22241</v>
      </c>
      <c r="C448" s="27" t="s">
        <v>6064</v>
      </c>
      <c r="D448" s="4"/>
      <c r="E448" s="31" t="s">
        <v>6068</v>
      </c>
      <c r="F448" s="38" t="s">
        <v>5750</v>
      </c>
    </row>
    <row r="449" spans="1:6" ht="30" hidden="1">
      <c r="A449" s="27" t="s">
        <v>25</v>
      </c>
      <c r="B449" s="27">
        <v>22241</v>
      </c>
      <c r="C449" s="27" t="s">
        <v>6064</v>
      </c>
      <c r="D449" s="4"/>
      <c r="E449" s="31" t="s">
        <v>6069</v>
      </c>
      <c r="F449" s="38" t="s">
        <v>5750</v>
      </c>
    </row>
    <row r="450" spans="1:6" hidden="1">
      <c r="A450" s="27" t="s">
        <v>14</v>
      </c>
      <c r="B450" s="27">
        <v>22243</v>
      </c>
      <c r="C450" s="27" t="s">
        <v>6070</v>
      </c>
      <c r="D450" s="4"/>
      <c r="E450" s="23" t="s">
        <v>6071</v>
      </c>
      <c r="F450" s="38" t="s">
        <v>6072</v>
      </c>
    </row>
    <row r="451" spans="1:6" hidden="1">
      <c r="A451" s="45" t="s">
        <v>14</v>
      </c>
      <c r="B451" s="27">
        <v>22632</v>
      </c>
      <c r="C451" s="27" t="s">
        <v>6073</v>
      </c>
      <c r="D451" s="27"/>
      <c r="E451" s="31" t="s">
        <v>6017</v>
      </c>
      <c r="F451" s="22" t="s">
        <v>3169</v>
      </c>
    </row>
    <row r="452" spans="1:6" ht="30" hidden="1">
      <c r="A452" s="45" t="s">
        <v>27</v>
      </c>
      <c r="B452" s="27">
        <v>22632</v>
      </c>
      <c r="C452" s="27" t="s">
        <v>6073</v>
      </c>
      <c r="D452" s="27"/>
      <c r="E452" s="34" t="s">
        <v>6074</v>
      </c>
      <c r="F452" s="22" t="s">
        <v>3169</v>
      </c>
    </row>
    <row r="453" spans="1:6" hidden="1">
      <c r="A453" s="45" t="s">
        <v>27</v>
      </c>
      <c r="B453" s="27">
        <v>22632</v>
      </c>
      <c r="C453" s="27" t="s">
        <v>6073</v>
      </c>
      <c r="D453" s="27"/>
      <c r="E453" s="34" t="s">
        <v>6075</v>
      </c>
      <c r="F453" s="22" t="s">
        <v>3169</v>
      </c>
    </row>
    <row r="454" spans="1:6" hidden="1">
      <c r="A454" s="45" t="s">
        <v>27</v>
      </c>
      <c r="B454" s="27">
        <v>22632</v>
      </c>
      <c r="C454" s="27" t="s">
        <v>6073</v>
      </c>
      <c r="D454" s="27"/>
      <c r="E454" s="34" t="s">
        <v>5848</v>
      </c>
      <c r="F454" s="22" t="s">
        <v>3169</v>
      </c>
    </row>
    <row r="455" spans="1:6" ht="30" hidden="1">
      <c r="A455" s="45" t="s">
        <v>27</v>
      </c>
      <c r="B455" s="27">
        <v>22632</v>
      </c>
      <c r="C455" s="27" t="s">
        <v>6073</v>
      </c>
      <c r="D455" s="27"/>
      <c r="E455" s="34" t="s">
        <v>6076</v>
      </c>
      <c r="F455" s="22" t="s">
        <v>3169</v>
      </c>
    </row>
    <row r="456" spans="1:6" ht="30" hidden="1">
      <c r="A456" s="45" t="s">
        <v>27</v>
      </c>
      <c r="B456" s="27">
        <v>22632</v>
      </c>
      <c r="C456" s="27" t="s">
        <v>6073</v>
      </c>
      <c r="D456" s="27"/>
      <c r="E456" s="34" t="s">
        <v>6077</v>
      </c>
      <c r="F456" s="22" t="s">
        <v>3169</v>
      </c>
    </row>
    <row r="457" spans="1:6" hidden="1">
      <c r="A457" s="45" t="s">
        <v>27</v>
      </c>
      <c r="B457" s="27">
        <v>22632</v>
      </c>
      <c r="C457" s="27" t="s">
        <v>6073</v>
      </c>
      <c r="D457" s="27"/>
      <c r="E457" s="23" t="s">
        <v>6078</v>
      </c>
      <c r="F457" s="22" t="s">
        <v>3169</v>
      </c>
    </row>
    <row r="458" spans="1:6" hidden="1">
      <c r="A458" s="45" t="s">
        <v>38</v>
      </c>
      <c r="B458" s="27">
        <v>22632</v>
      </c>
      <c r="C458" s="27" t="s">
        <v>6073</v>
      </c>
      <c r="D458" s="27"/>
      <c r="E458" s="23" t="s">
        <v>6079</v>
      </c>
      <c r="F458" s="22" t="s">
        <v>3169</v>
      </c>
    </row>
    <row r="459" spans="1:6" hidden="1">
      <c r="A459" s="45" t="s">
        <v>27</v>
      </c>
      <c r="B459" s="27">
        <v>22632</v>
      </c>
      <c r="C459" s="27" t="s">
        <v>6073</v>
      </c>
      <c r="D459" s="42">
        <v>42395</v>
      </c>
      <c r="E459" s="23" t="s">
        <v>6080</v>
      </c>
      <c r="F459" s="22" t="s">
        <v>3169</v>
      </c>
    </row>
    <row r="460" spans="1:6" ht="225" hidden="1">
      <c r="A460" s="45" t="s">
        <v>27</v>
      </c>
      <c r="B460" s="27">
        <v>22632</v>
      </c>
      <c r="C460" s="27" t="s">
        <v>6073</v>
      </c>
      <c r="D460" s="42">
        <v>42405</v>
      </c>
      <c r="E460" s="23" t="s">
        <v>6081</v>
      </c>
      <c r="F460" s="22" t="s">
        <v>3169</v>
      </c>
    </row>
    <row r="461" spans="1:6" ht="30" hidden="1">
      <c r="A461" s="45" t="s">
        <v>27</v>
      </c>
      <c r="B461" s="27">
        <v>22632</v>
      </c>
      <c r="C461" s="27" t="s">
        <v>6073</v>
      </c>
      <c r="D461" s="42">
        <v>42530</v>
      </c>
      <c r="E461" s="23" t="s">
        <v>6082</v>
      </c>
      <c r="F461" s="22" t="s">
        <v>3169</v>
      </c>
    </row>
    <row r="462" spans="1:6" hidden="1">
      <c r="A462" s="45" t="s">
        <v>27</v>
      </c>
      <c r="B462" s="27">
        <v>22632</v>
      </c>
      <c r="C462" s="27" t="s">
        <v>6073</v>
      </c>
      <c r="D462" s="42">
        <v>42538</v>
      </c>
      <c r="E462" s="23" t="s">
        <v>6083</v>
      </c>
      <c r="F462" s="22" t="s">
        <v>3169</v>
      </c>
    </row>
    <row r="463" spans="1:6" hidden="1">
      <c r="A463" s="47" t="s">
        <v>27</v>
      </c>
      <c r="B463" s="27">
        <v>22632</v>
      </c>
      <c r="C463" s="27" t="s">
        <v>6073</v>
      </c>
      <c r="D463" s="42">
        <v>42538</v>
      </c>
      <c r="E463" s="31" t="s">
        <v>6084</v>
      </c>
      <c r="F463" s="22" t="s">
        <v>3169</v>
      </c>
    </row>
    <row r="464" spans="1:6" hidden="1">
      <c r="A464" s="47" t="s">
        <v>27</v>
      </c>
      <c r="B464" s="27">
        <v>22632</v>
      </c>
      <c r="C464" s="27" t="s">
        <v>6073</v>
      </c>
      <c r="D464" s="42">
        <v>42542</v>
      </c>
      <c r="E464" s="31" t="s">
        <v>6085</v>
      </c>
      <c r="F464" s="22" t="s">
        <v>3169</v>
      </c>
    </row>
    <row r="465" spans="1:6" hidden="1">
      <c r="A465" s="45" t="s">
        <v>27</v>
      </c>
      <c r="B465" s="27">
        <v>22632</v>
      </c>
      <c r="C465" s="27" t="s">
        <v>6073</v>
      </c>
      <c r="D465" s="42">
        <v>42571</v>
      </c>
      <c r="E465" s="23" t="s">
        <v>6086</v>
      </c>
      <c r="F465" s="22" t="s">
        <v>3169</v>
      </c>
    </row>
    <row r="466" spans="1:6" hidden="1">
      <c r="A466" s="45" t="s">
        <v>27</v>
      </c>
      <c r="B466" s="27">
        <v>22632</v>
      </c>
      <c r="C466" s="27" t="s">
        <v>6073</v>
      </c>
      <c r="D466" s="42">
        <v>42583</v>
      </c>
      <c r="E466" s="23" t="s">
        <v>6087</v>
      </c>
      <c r="F466" s="22" t="s">
        <v>3169</v>
      </c>
    </row>
    <row r="467" spans="1:6" hidden="1">
      <c r="A467" s="45" t="s">
        <v>27</v>
      </c>
      <c r="B467" s="27">
        <v>22633</v>
      </c>
      <c r="C467" s="27" t="str">
        <f>VLOOKUP(B467,chauffeurslijst!A:B,2,0)</f>
        <v>Bracke Kelly</v>
      </c>
      <c r="D467" s="42">
        <v>39898</v>
      </c>
      <c r="E467" s="56">
        <v>39898</v>
      </c>
      <c r="F467" s="22" t="s">
        <v>3169</v>
      </c>
    </row>
    <row r="468" spans="1:6" hidden="1">
      <c r="A468" s="45" t="s">
        <v>27</v>
      </c>
      <c r="B468" s="27">
        <v>22633</v>
      </c>
      <c r="C468" s="27" t="str">
        <f>VLOOKUP(B468,chauffeurslijst!A:B,2,0)</f>
        <v>Bracke Kelly</v>
      </c>
      <c r="D468" s="42">
        <v>40486</v>
      </c>
      <c r="E468" s="56" t="s">
        <v>1332</v>
      </c>
      <c r="F468" s="22" t="s">
        <v>3169</v>
      </c>
    </row>
    <row r="469" spans="1:6" hidden="1">
      <c r="A469" s="45" t="s">
        <v>27</v>
      </c>
      <c r="B469" s="27">
        <v>22633</v>
      </c>
      <c r="C469" s="27" t="str">
        <f>VLOOKUP(B469,chauffeurslijst!A:B,2,0)</f>
        <v>Bracke Kelly</v>
      </c>
      <c r="D469" s="42">
        <v>40758</v>
      </c>
      <c r="E469" s="56">
        <v>40758</v>
      </c>
      <c r="F469" s="22" t="s">
        <v>3169</v>
      </c>
    </row>
    <row r="470" spans="1:6" hidden="1">
      <c r="A470" s="45" t="s">
        <v>9</v>
      </c>
      <c r="B470" s="27">
        <v>22633</v>
      </c>
      <c r="C470" s="27" t="str">
        <f>VLOOKUP(B470,chauffeurslijst!A:B,2,0)</f>
        <v>Bracke Kelly</v>
      </c>
      <c r="D470" s="42">
        <v>41703</v>
      </c>
      <c r="E470" s="56" t="s">
        <v>826</v>
      </c>
      <c r="F470" s="22" t="s">
        <v>3169</v>
      </c>
    </row>
    <row r="471" spans="1:6" ht="30" hidden="1">
      <c r="A471" s="45" t="s">
        <v>9</v>
      </c>
      <c r="B471" s="27">
        <v>22633</v>
      </c>
      <c r="C471" s="27" t="str">
        <f>VLOOKUP(B471,chauffeurslijst!A:B,2,0)</f>
        <v>Bracke Kelly</v>
      </c>
      <c r="D471" s="42">
        <v>42395</v>
      </c>
      <c r="E471" s="38" t="s">
        <v>6088</v>
      </c>
      <c r="F471" s="22" t="s">
        <v>3169</v>
      </c>
    </row>
    <row r="472" spans="1:6" ht="60" hidden="1">
      <c r="A472" s="45" t="s">
        <v>27</v>
      </c>
      <c r="B472" s="27">
        <v>22633</v>
      </c>
      <c r="C472" s="27" t="str">
        <f>VLOOKUP(B472,chauffeurslijst!A:B,2,0)</f>
        <v>Bracke Kelly</v>
      </c>
      <c r="D472" s="42">
        <v>42804</v>
      </c>
      <c r="E472" s="38" t="s">
        <v>6089</v>
      </c>
      <c r="F472" s="22" t="s">
        <v>3169</v>
      </c>
    </row>
    <row r="473" spans="1:6" hidden="1">
      <c r="A473" s="45" t="s">
        <v>9</v>
      </c>
      <c r="B473" s="27">
        <v>22633</v>
      </c>
      <c r="C473" s="27" t="str">
        <f>VLOOKUP(B473,chauffeurslijst!A:B,2,0)</f>
        <v>Bracke Kelly</v>
      </c>
      <c r="D473" s="42">
        <v>42895</v>
      </c>
      <c r="E473" s="38" t="s">
        <v>6090</v>
      </c>
      <c r="F473" s="22" t="s">
        <v>3169</v>
      </c>
    </row>
    <row r="474" spans="1:6" hidden="1">
      <c r="A474" s="45" t="s">
        <v>9</v>
      </c>
      <c r="B474" s="27">
        <v>22633</v>
      </c>
      <c r="C474" s="27" t="str">
        <f>VLOOKUP(B474,chauffeurslijst!A:B,2,0)</f>
        <v>Bracke Kelly</v>
      </c>
      <c r="D474" s="42">
        <v>42982</v>
      </c>
      <c r="E474" s="56" t="s">
        <v>6091</v>
      </c>
      <c r="F474" s="22" t="s">
        <v>3169</v>
      </c>
    </row>
    <row r="475" spans="1:6" ht="30" hidden="1">
      <c r="A475" s="47" t="s">
        <v>23</v>
      </c>
      <c r="B475" s="27">
        <v>22770</v>
      </c>
      <c r="C475" s="27" t="str">
        <f>VLOOKUP(B475,chauffeurslijst!A:B,2,0)</f>
        <v>Coussée Alex</v>
      </c>
      <c r="D475" s="42">
        <v>41575</v>
      </c>
      <c r="E475" s="56" t="s">
        <v>6092</v>
      </c>
      <c r="F475" s="38" t="s">
        <v>5750</v>
      </c>
    </row>
    <row r="476" spans="1:6" hidden="1">
      <c r="A476" s="47" t="s">
        <v>9</v>
      </c>
      <c r="B476" s="27">
        <v>22770</v>
      </c>
      <c r="C476" s="27" t="str">
        <f>VLOOKUP(B476,chauffeurslijst!A:B,2,0)</f>
        <v>Coussée Alex</v>
      </c>
      <c r="D476" s="42">
        <v>41582</v>
      </c>
      <c r="E476" s="56" t="s">
        <v>138</v>
      </c>
      <c r="F476" s="38" t="s">
        <v>5750</v>
      </c>
    </row>
    <row r="477" spans="1:6" hidden="1">
      <c r="A477" s="47" t="s">
        <v>9</v>
      </c>
      <c r="B477" s="27">
        <v>22770</v>
      </c>
      <c r="C477" s="27" t="str">
        <f>VLOOKUP(B477,chauffeurslijst!A:B,2,0)</f>
        <v>Coussée Alex</v>
      </c>
      <c r="D477" s="42">
        <v>41806</v>
      </c>
      <c r="E477" s="56" t="s">
        <v>6093</v>
      </c>
      <c r="F477" s="38" t="s">
        <v>5750</v>
      </c>
    </row>
    <row r="478" spans="1:6" hidden="1">
      <c r="A478" s="47" t="s">
        <v>38</v>
      </c>
      <c r="B478" s="27">
        <v>22770</v>
      </c>
      <c r="C478" s="27" t="str">
        <f>VLOOKUP(B478,chauffeurslijst!A:B,2,0)</f>
        <v>Coussée Alex</v>
      </c>
      <c r="D478" s="42">
        <v>41941</v>
      </c>
      <c r="E478" s="38" t="s">
        <v>6094</v>
      </c>
      <c r="F478" s="38" t="s">
        <v>5750</v>
      </c>
    </row>
    <row r="479" spans="1:6" hidden="1">
      <c r="A479" s="47" t="s">
        <v>38</v>
      </c>
      <c r="B479" s="27">
        <v>22770</v>
      </c>
      <c r="C479" s="27" t="str">
        <f>VLOOKUP(B479,chauffeurslijst!A:B,2,0)</f>
        <v>Coussée Alex</v>
      </c>
      <c r="D479" s="42">
        <v>41953</v>
      </c>
      <c r="E479" s="38" t="s">
        <v>6095</v>
      </c>
      <c r="F479" s="38" t="s">
        <v>5750</v>
      </c>
    </row>
    <row r="480" spans="1:6" hidden="1">
      <c r="A480" s="45" t="s">
        <v>9</v>
      </c>
      <c r="B480" s="27">
        <v>22770</v>
      </c>
      <c r="C480" s="27" t="str">
        <f>VLOOKUP(B480,chauffeurslijst!A:B,2,0)</f>
        <v>Coussée Alex</v>
      </c>
      <c r="D480" s="42">
        <v>42212</v>
      </c>
      <c r="E480" s="56" t="s">
        <v>6096</v>
      </c>
      <c r="F480" s="38" t="s">
        <v>5750</v>
      </c>
    </row>
    <row r="481" spans="1:6" ht="30" hidden="1">
      <c r="A481" s="45" t="s">
        <v>27</v>
      </c>
      <c r="B481" s="27">
        <v>22770</v>
      </c>
      <c r="C481" s="27" t="str">
        <f>VLOOKUP(B481,chauffeurslijst!A:B,2,0)</f>
        <v>Coussée Alex</v>
      </c>
      <c r="D481" s="42">
        <v>42244</v>
      </c>
      <c r="E481" s="38" t="s">
        <v>6097</v>
      </c>
      <c r="F481" s="38" t="s">
        <v>5750</v>
      </c>
    </row>
    <row r="482" spans="1:6" ht="45" hidden="1">
      <c r="A482" s="45" t="s">
        <v>65</v>
      </c>
      <c r="B482" s="27">
        <v>22770</v>
      </c>
      <c r="C482" s="27" t="str">
        <f>VLOOKUP(B482,chauffeurslijst!A:B,2,0)</f>
        <v>Coussée Alex</v>
      </c>
      <c r="D482" s="42">
        <v>42423</v>
      </c>
      <c r="E482" s="38" t="s">
        <v>6098</v>
      </c>
      <c r="F482" s="38" t="s">
        <v>5750</v>
      </c>
    </row>
    <row r="483" spans="1:6" hidden="1">
      <c r="A483" s="45" t="s">
        <v>9</v>
      </c>
      <c r="B483" s="27">
        <v>22770</v>
      </c>
      <c r="C483" s="27" t="str">
        <f>VLOOKUP(B483,chauffeurslijst!A:B,2,0)</f>
        <v>Coussée Alex</v>
      </c>
      <c r="D483" s="42">
        <v>42626</v>
      </c>
      <c r="E483" s="38" t="s">
        <v>1611</v>
      </c>
      <c r="F483" s="38" t="s">
        <v>5750</v>
      </c>
    </row>
    <row r="484" spans="1:6" ht="15" hidden="1" customHeight="1">
      <c r="A484" s="45" t="s">
        <v>27</v>
      </c>
      <c r="B484" s="27">
        <v>22770</v>
      </c>
      <c r="C484" s="27" t="str">
        <f>VLOOKUP(B484,chauffeurslijst!A:B,2,0)</f>
        <v>Coussée Alex</v>
      </c>
      <c r="D484" s="42">
        <v>42830</v>
      </c>
      <c r="E484" s="38" t="s">
        <v>6099</v>
      </c>
      <c r="F484" s="38" t="s">
        <v>5750</v>
      </c>
    </row>
    <row r="485" spans="1:6" ht="34.5" hidden="1" customHeight="1">
      <c r="A485" s="47" t="s">
        <v>23</v>
      </c>
      <c r="B485" s="27">
        <v>22770</v>
      </c>
      <c r="C485" s="27" t="str">
        <f>VLOOKUP(B485,chauffeurslijst!A:B,2,0)</f>
        <v>Coussée Alex</v>
      </c>
      <c r="D485" s="42">
        <v>42870</v>
      </c>
      <c r="E485" s="38" t="s">
        <v>6100</v>
      </c>
      <c r="F485" s="38" t="s">
        <v>5750</v>
      </c>
    </row>
    <row r="486" spans="1:6" ht="34.5" hidden="1" customHeight="1">
      <c r="A486" s="45" t="s">
        <v>9</v>
      </c>
      <c r="B486" s="27">
        <v>22770</v>
      </c>
      <c r="C486" s="27" t="str">
        <f>VLOOKUP(B486,chauffeurslijst!A:B,2,0)</f>
        <v>Coussée Alex</v>
      </c>
      <c r="D486" s="42">
        <v>42982</v>
      </c>
      <c r="E486" s="38" t="s">
        <v>6101</v>
      </c>
      <c r="F486" s="38" t="s">
        <v>5750</v>
      </c>
    </row>
    <row r="487" spans="1:6" ht="30" hidden="1">
      <c r="A487" s="45" t="s">
        <v>27</v>
      </c>
      <c r="B487" s="27">
        <v>22770</v>
      </c>
      <c r="C487" s="27" t="str">
        <f>IF(ISNA(VLOOKUP(B487,chauffeurslijst!A:B,2,0)),"",(VLOOKUP(B487,chauffeurslijst!A:B,2,0)))</f>
        <v>Coussée Alex</v>
      </c>
      <c r="D487" s="42">
        <v>43054</v>
      </c>
      <c r="E487" s="38" t="s">
        <v>6102</v>
      </c>
      <c r="F487" s="38" t="s">
        <v>5750</v>
      </c>
    </row>
    <row r="488" spans="1:6" ht="30" hidden="1">
      <c r="A488" s="45" t="s">
        <v>27</v>
      </c>
      <c r="B488" s="27">
        <v>22770</v>
      </c>
      <c r="C488" s="27" t="str">
        <f>VLOOKUP(B488,chauffeurslijst!A:B,2,0)</f>
        <v>Coussée Alex</v>
      </c>
      <c r="D488" s="42">
        <v>43143</v>
      </c>
      <c r="E488" s="38" t="s">
        <v>6103</v>
      </c>
      <c r="F488" s="38" t="s">
        <v>5750</v>
      </c>
    </row>
    <row r="489" spans="1:6" ht="30" hidden="1">
      <c r="A489" s="45" t="s">
        <v>9</v>
      </c>
      <c r="B489" s="27">
        <v>22770</v>
      </c>
      <c r="C489" s="27" t="str">
        <f>VLOOKUP(B489,chauffeurslijst!A:B,2,0)</f>
        <v>Coussée Alex</v>
      </c>
      <c r="D489" s="42">
        <v>43145</v>
      </c>
      <c r="E489" s="38" t="s">
        <v>6104</v>
      </c>
      <c r="F489" s="38" t="s">
        <v>5750</v>
      </c>
    </row>
    <row r="490" spans="1:6" hidden="1">
      <c r="A490" s="45" t="s">
        <v>27</v>
      </c>
      <c r="B490" s="27">
        <v>22770</v>
      </c>
      <c r="C490" s="27" t="str">
        <f>IF(ISNA(VLOOKUP(B490,chauffeurslijst!A:B,2,0)),"",(VLOOKUP(B490,chauffeurslijst!A:B,2,0)))</f>
        <v>Coussée Alex</v>
      </c>
      <c r="D490" s="42">
        <v>43173</v>
      </c>
      <c r="E490" s="38" t="s">
        <v>6105</v>
      </c>
      <c r="F490" s="38" t="s">
        <v>5750</v>
      </c>
    </row>
    <row r="491" spans="1:6" hidden="1">
      <c r="A491" s="47" t="s">
        <v>23</v>
      </c>
      <c r="B491" s="27">
        <v>22770</v>
      </c>
      <c r="C491" s="27" t="str">
        <f>VLOOKUP(B491,chauffeurslijst!A:B,2,0)</f>
        <v>Coussée Alex</v>
      </c>
      <c r="D491" s="42">
        <v>43216</v>
      </c>
      <c r="E491" s="38" t="s">
        <v>6106</v>
      </c>
      <c r="F491" s="38" t="s">
        <v>5750</v>
      </c>
    </row>
    <row r="492" spans="1:6" hidden="1">
      <c r="A492" s="45" t="s">
        <v>9</v>
      </c>
      <c r="B492" s="27">
        <v>22770</v>
      </c>
      <c r="C492" s="27" t="str">
        <f>VLOOKUP(B492,chauffeurslijst!A:B,2,0)</f>
        <v>Coussée Alex</v>
      </c>
      <c r="D492" s="42">
        <v>43259</v>
      </c>
      <c r="E492" s="38" t="s">
        <v>6107</v>
      </c>
      <c r="F492" s="38" t="s">
        <v>5750</v>
      </c>
    </row>
    <row r="493" spans="1:6" ht="30" hidden="1">
      <c r="A493" s="45" t="s">
        <v>9</v>
      </c>
      <c r="B493" s="27">
        <v>22770</v>
      </c>
      <c r="C493" s="27" t="str">
        <f>VLOOKUP(B493,chauffeurslijst!A:B,2,0)</f>
        <v>Coussée Alex</v>
      </c>
      <c r="D493" s="42">
        <v>43278</v>
      </c>
      <c r="E493" s="38" t="s">
        <v>6108</v>
      </c>
      <c r="F493" s="38" t="s">
        <v>5750</v>
      </c>
    </row>
    <row r="494" spans="1:6" ht="30" hidden="1">
      <c r="A494" s="47" t="s">
        <v>23</v>
      </c>
      <c r="B494" s="27">
        <v>22770</v>
      </c>
      <c r="C494" s="27" t="str">
        <f>VLOOKUP(B494,chauffeurslijst!A:B,2,0)</f>
        <v>Coussée Alex</v>
      </c>
      <c r="D494" s="42">
        <v>43306</v>
      </c>
      <c r="E494" s="38" t="s">
        <v>6109</v>
      </c>
      <c r="F494" s="38" t="s">
        <v>5750</v>
      </c>
    </row>
    <row r="495" spans="1:6" hidden="1">
      <c r="A495" s="27" t="s">
        <v>14</v>
      </c>
      <c r="B495" s="27">
        <v>22819</v>
      </c>
      <c r="C495" s="27" t="s">
        <v>6110</v>
      </c>
      <c r="D495" s="4"/>
      <c r="E495" s="31" t="s">
        <v>6111</v>
      </c>
      <c r="F495" s="38" t="s">
        <v>6112</v>
      </c>
    </row>
    <row r="496" spans="1:6" ht="75" hidden="1">
      <c r="A496" s="27" t="s">
        <v>27</v>
      </c>
      <c r="B496" s="27">
        <v>23164</v>
      </c>
      <c r="C496" s="27" t="s">
        <v>6113</v>
      </c>
      <c r="D496" s="27"/>
      <c r="E496" s="32" t="s">
        <v>6114</v>
      </c>
      <c r="F496" s="22" t="s">
        <v>4557</v>
      </c>
    </row>
    <row r="497" spans="1:7" hidden="1">
      <c r="A497" s="27" t="s">
        <v>27</v>
      </c>
      <c r="B497" s="27">
        <v>23164</v>
      </c>
      <c r="C497" s="27" t="s">
        <v>6113</v>
      </c>
      <c r="D497" s="27"/>
      <c r="E497" s="32" t="s">
        <v>6115</v>
      </c>
      <c r="F497" s="22" t="s">
        <v>4557</v>
      </c>
    </row>
    <row r="498" spans="1:7" ht="45" hidden="1">
      <c r="A498" s="27" t="s">
        <v>27</v>
      </c>
      <c r="B498" s="27">
        <v>23164</v>
      </c>
      <c r="C498" s="27" t="s">
        <v>6113</v>
      </c>
      <c r="D498" s="27"/>
      <c r="E498" s="32" t="s">
        <v>6116</v>
      </c>
      <c r="F498" s="22" t="s">
        <v>4557</v>
      </c>
    </row>
    <row r="499" spans="1:7" hidden="1">
      <c r="A499" s="27" t="s">
        <v>27</v>
      </c>
      <c r="B499" s="27">
        <v>23164</v>
      </c>
      <c r="C499" s="27" t="s">
        <v>6113</v>
      </c>
      <c r="D499" s="27"/>
      <c r="E499" s="32" t="s">
        <v>6117</v>
      </c>
      <c r="F499" s="22" t="s">
        <v>4557</v>
      </c>
    </row>
    <row r="500" spans="1:7" ht="30" hidden="1">
      <c r="A500" s="47" t="s">
        <v>38</v>
      </c>
      <c r="B500" s="27">
        <v>23164</v>
      </c>
      <c r="C500" s="27" t="s">
        <v>6113</v>
      </c>
      <c r="D500" s="27"/>
      <c r="E500" s="23" t="s">
        <v>6118</v>
      </c>
      <c r="F500" s="22" t="s">
        <v>4557</v>
      </c>
    </row>
    <row r="501" spans="1:7" hidden="1">
      <c r="A501" s="45" t="s">
        <v>14</v>
      </c>
      <c r="B501" s="27">
        <v>23164</v>
      </c>
      <c r="C501" s="27" t="s">
        <v>6113</v>
      </c>
      <c r="D501" s="27"/>
      <c r="E501" s="31" t="s">
        <v>6119</v>
      </c>
      <c r="F501" s="22" t="s">
        <v>4557</v>
      </c>
    </row>
    <row r="502" spans="1:7" ht="45" hidden="1">
      <c r="A502" s="45" t="s">
        <v>67</v>
      </c>
      <c r="B502" s="27">
        <v>23164</v>
      </c>
      <c r="C502" s="27" t="s">
        <v>6113</v>
      </c>
      <c r="D502" s="27"/>
      <c r="E502" s="23" t="s">
        <v>6120</v>
      </c>
      <c r="F502" s="22" t="s">
        <v>4557</v>
      </c>
    </row>
    <row r="503" spans="1:7" hidden="1">
      <c r="A503" s="45" t="s">
        <v>14</v>
      </c>
      <c r="B503" s="27">
        <v>23387</v>
      </c>
      <c r="C503" s="27" t="str">
        <f>VLOOKUP(B503,chauffeurslijst!A:B,2,0)</f>
        <v>Pamuk Nejmi</v>
      </c>
      <c r="D503" s="42">
        <v>40184</v>
      </c>
      <c r="E503" s="35" t="s">
        <v>6121</v>
      </c>
      <c r="F503" s="38" t="s">
        <v>5750</v>
      </c>
      <c r="G503" s="22"/>
    </row>
    <row r="504" spans="1:7" hidden="1">
      <c r="A504" s="45" t="s">
        <v>14</v>
      </c>
      <c r="B504" s="27">
        <v>23387</v>
      </c>
      <c r="C504" s="27" t="str">
        <f>VLOOKUP(B504,chauffeurslijst!A:B,2,0)</f>
        <v>Pamuk Nejmi</v>
      </c>
      <c r="D504" s="42">
        <v>41584</v>
      </c>
      <c r="E504" s="35" t="s">
        <v>295</v>
      </c>
      <c r="F504" s="38" t="s">
        <v>5750</v>
      </c>
      <c r="G504" s="22"/>
    </row>
    <row r="505" spans="1:7" ht="225" hidden="1">
      <c r="A505" s="45" t="s">
        <v>67</v>
      </c>
      <c r="B505" s="27">
        <v>23387</v>
      </c>
      <c r="C505" s="27" t="str">
        <f>VLOOKUP(B505,chauffeurslijst!A:B,2,0)</f>
        <v>Pamuk Nejmi</v>
      </c>
      <c r="D505" s="42">
        <v>43016</v>
      </c>
      <c r="E505" s="35" t="s">
        <v>6122</v>
      </c>
      <c r="F505" s="38" t="s">
        <v>5750</v>
      </c>
      <c r="G505" s="22"/>
    </row>
    <row r="506" spans="1:7" ht="75" hidden="1">
      <c r="A506" s="45" t="s">
        <v>23</v>
      </c>
      <c r="B506" s="27">
        <v>23387</v>
      </c>
      <c r="C506" s="27" t="str">
        <f>VLOOKUP(B506,chauffeurslijst!A:B,2,0)</f>
        <v>Pamuk Nejmi</v>
      </c>
      <c r="D506" s="42">
        <v>43364</v>
      </c>
      <c r="E506" s="38" t="s">
        <v>6123</v>
      </c>
      <c r="F506" s="38" t="s">
        <v>5750</v>
      </c>
      <c r="G506" s="22"/>
    </row>
    <row r="507" spans="1:7" ht="60" hidden="1">
      <c r="A507" s="45" t="s">
        <v>77</v>
      </c>
      <c r="B507" s="27">
        <v>23387</v>
      </c>
      <c r="C507" s="27" t="str">
        <f>VLOOKUP(B507,chauffeurslijst!A:B,2,0)</f>
        <v>Pamuk Nejmi</v>
      </c>
      <c r="D507" s="42">
        <v>43376</v>
      </c>
      <c r="E507" s="38" t="s">
        <v>6124</v>
      </c>
      <c r="F507" s="38" t="s">
        <v>5750</v>
      </c>
      <c r="G507" s="22"/>
    </row>
    <row r="508" spans="1:7" ht="45" hidden="1">
      <c r="A508" s="45" t="s">
        <v>77</v>
      </c>
      <c r="B508" s="27">
        <v>23387</v>
      </c>
      <c r="C508" s="27" t="str">
        <f>VLOOKUP(B508,chauffeurslijst!A:B,2,0)</f>
        <v>Pamuk Nejmi</v>
      </c>
      <c r="D508" s="42">
        <v>43378</v>
      </c>
      <c r="E508" s="38" t="s">
        <v>6125</v>
      </c>
      <c r="F508" s="38" t="s">
        <v>5750</v>
      </c>
      <c r="G508" s="22"/>
    </row>
    <row r="509" spans="1:7" ht="30" hidden="1">
      <c r="A509" s="45" t="s">
        <v>77</v>
      </c>
      <c r="B509" s="27">
        <v>23387</v>
      </c>
      <c r="C509" s="27" t="str">
        <f>VLOOKUP(B509,chauffeurslijst!A:B,2,0)</f>
        <v>Pamuk Nejmi</v>
      </c>
      <c r="D509" s="42">
        <v>43392</v>
      </c>
      <c r="E509" s="38" t="s">
        <v>6126</v>
      </c>
      <c r="F509" s="38" t="s">
        <v>5750</v>
      </c>
      <c r="G509" s="22"/>
    </row>
    <row r="510" spans="1:7" ht="60" hidden="1">
      <c r="A510" s="45" t="s">
        <v>77</v>
      </c>
      <c r="B510" s="27">
        <v>23387</v>
      </c>
      <c r="C510" s="27" t="str">
        <f>VLOOKUP(B510,chauffeurslijst!A:B,2,0)</f>
        <v>Pamuk Nejmi</v>
      </c>
      <c r="D510" s="42">
        <v>43398</v>
      </c>
      <c r="E510" s="38" t="s">
        <v>6127</v>
      </c>
      <c r="F510" s="38" t="s">
        <v>5750</v>
      </c>
      <c r="G510" s="22"/>
    </row>
    <row r="511" spans="1:7" ht="30" hidden="1">
      <c r="A511" s="47" t="s">
        <v>23</v>
      </c>
      <c r="B511" s="27">
        <v>23701</v>
      </c>
      <c r="C511" s="27" t="str">
        <f>VLOOKUP(B511,chauffeurslijst!A:B,2,0)</f>
        <v>Cansse Danny</v>
      </c>
      <c r="D511" s="42">
        <v>42026</v>
      </c>
      <c r="E511" s="56" t="s">
        <v>6128</v>
      </c>
      <c r="F511" s="38" t="s">
        <v>5567</v>
      </c>
      <c r="G511" s="22"/>
    </row>
    <row r="512" spans="1:7" hidden="1">
      <c r="A512" s="45" t="s">
        <v>9</v>
      </c>
      <c r="B512" s="27">
        <v>23701</v>
      </c>
      <c r="C512" s="27" t="str">
        <f>VLOOKUP(B512,chauffeurslijst!A:B,2,0)</f>
        <v>Cansse Danny</v>
      </c>
      <c r="D512" s="42">
        <v>42034</v>
      </c>
      <c r="E512" s="56" t="s">
        <v>6129</v>
      </c>
      <c r="F512" s="38" t="s">
        <v>5567</v>
      </c>
      <c r="G512" s="22"/>
    </row>
    <row r="513" spans="1:7" hidden="1">
      <c r="A513" s="45" t="s">
        <v>9</v>
      </c>
      <c r="B513" s="27">
        <v>23701</v>
      </c>
      <c r="C513" s="27" t="str">
        <f>VLOOKUP(B513,chauffeurslijst!A:B,2,0)</f>
        <v>Cansse Danny</v>
      </c>
      <c r="D513" s="42">
        <v>42212</v>
      </c>
      <c r="E513" s="56" t="s">
        <v>612</v>
      </c>
      <c r="F513" s="38" t="s">
        <v>5567</v>
      </c>
      <c r="G513" s="22"/>
    </row>
    <row r="514" spans="1:7" ht="30" hidden="1">
      <c r="A514" s="27" t="s">
        <v>27</v>
      </c>
      <c r="B514" s="27">
        <v>23819</v>
      </c>
      <c r="C514" s="27" t="s">
        <v>6130</v>
      </c>
      <c r="D514" s="4"/>
      <c r="E514" s="32" t="s">
        <v>6131</v>
      </c>
      <c r="F514" s="38" t="s">
        <v>5671</v>
      </c>
    </row>
    <row r="515" spans="1:7" ht="30" hidden="1">
      <c r="A515" s="27" t="s">
        <v>27</v>
      </c>
      <c r="B515" s="27">
        <v>23819</v>
      </c>
      <c r="C515" s="27" t="s">
        <v>6130</v>
      </c>
      <c r="D515" s="4"/>
      <c r="E515" s="32" t="s">
        <v>6132</v>
      </c>
      <c r="F515" s="38" t="s">
        <v>5671</v>
      </c>
    </row>
    <row r="516" spans="1:7" ht="30" hidden="1">
      <c r="A516" s="27" t="s">
        <v>27</v>
      </c>
      <c r="B516" s="27">
        <v>23819</v>
      </c>
      <c r="C516" s="27" t="s">
        <v>6130</v>
      </c>
      <c r="D516" s="4"/>
      <c r="E516" s="32" t="s">
        <v>6133</v>
      </c>
      <c r="F516" s="38" t="s">
        <v>5671</v>
      </c>
    </row>
    <row r="517" spans="1:7" ht="45" hidden="1">
      <c r="A517" s="27" t="s">
        <v>38</v>
      </c>
      <c r="B517" s="27">
        <v>23819</v>
      </c>
      <c r="C517" s="27" t="s">
        <v>6130</v>
      </c>
      <c r="D517" s="4"/>
      <c r="E517" s="23" t="s">
        <v>6134</v>
      </c>
      <c r="F517" s="38" t="s">
        <v>5671</v>
      </c>
    </row>
    <row r="518" spans="1:7" ht="30" hidden="1">
      <c r="A518" s="27" t="s">
        <v>38</v>
      </c>
      <c r="B518" s="27">
        <v>23819</v>
      </c>
      <c r="C518" s="27" t="s">
        <v>6130</v>
      </c>
      <c r="D518" s="4"/>
      <c r="E518" s="23" t="s">
        <v>6135</v>
      </c>
      <c r="F518" s="38" t="s">
        <v>5671</v>
      </c>
    </row>
    <row r="519" spans="1:7" ht="30" hidden="1">
      <c r="A519" s="27" t="s">
        <v>38</v>
      </c>
      <c r="B519" s="27">
        <v>23819</v>
      </c>
      <c r="C519" s="27" t="s">
        <v>6130</v>
      </c>
      <c r="D519" s="4"/>
      <c r="E519" s="23" t="s">
        <v>6136</v>
      </c>
      <c r="F519" s="38" t="s">
        <v>5671</v>
      </c>
    </row>
    <row r="520" spans="1:7" ht="30" hidden="1">
      <c r="A520" s="27" t="s">
        <v>67</v>
      </c>
      <c r="B520" s="27">
        <v>23819</v>
      </c>
      <c r="C520" s="27" t="s">
        <v>6130</v>
      </c>
      <c r="D520" s="4"/>
      <c r="E520" s="23" t="s">
        <v>6137</v>
      </c>
      <c r="F520" s="38" t="s">
        <v>5671</v>
      </c>
    </row>
    <row r="521" spans="1:7" hidden="1">
      <c r="A521" s="27" t="s">
        <v>27</v>
      </c>
      <c r="B521" s="27">
        <v>23821</v>
      </c>
      <c r="C521" s="27" t="s">
        <v>6138</v>
      </c>
      <c r="E521" s="31" t="s">
        <v>6139</v>
      </c>
      <c r="F521" s="38" t="s">
        <v>3169</v>
      </c>
    </row>
    <row r="522" spans="1:7" ht="135" hidden="1">
      <c r="A522" s="27" t="s">
        <v>14</v>
      </c>
      <c r="B522" s="27">
        <v>23821</v>
      </c>
      <c r="C522" s="27" t="s">
        <v>6138</v>
      </c>
      <c r="D522" s="4"/>
      <c r="E522" s="23" t="s">
        <v>6140</v>
      </c>
      <c r="F522" s="38" t="s">
        <v>3169</v>
      </c>
    </row>
    <row r="523" spans="1:7" hidden="1">
      <c r="A523" s="27" t="s">
        <v>65</v>
      </c>
      <c r="B523" s="27">
        <v>23821</v>
      </c>
      <c r="C523" s="27" t="s">
        <v>6138</v>
      </c>
      <c r="D523" s="4"/>
      <c r="E523" s="23" t="s">
        <v>6141</v>
      </c>
      <c r="F523" s="38" t="s">
        <v>3169</v>
      </c>
    </row>
    <row r="524" spans="1:7" hidden="1">
      <c r="A524" s="45" t="s">
        <v>14</v>
      </c>
      <c r="B524" s="27">
        <v>23881</v>
      </c>
      <c r="C524" s="27" t="str">
        <f>VLOOKUP(B524,chauffeurslijst!A:B,2,0)</f>
        <v>Cornette Jurgen</v>
      </c>
      <c r="D524" s="42">
        <v>41137</v>
      </c>
      <c r="E524" s="35" t="s">
        <v>6142</v>
      </c>
      <c r="F524" s="38" t="s">
        <v>3169</v>
      </c>
      <c r="G524" s="22"/>
    </row>
    <row r="525" spans="1:7" hidden="1">
      <c r="A525" s="45" t="s">
        <v>65</v>
      </c>
      <c r="B525" s="27">
        <v>23881</v>
      </c>
      <c r="C525" s="27" t="str">
        <f>VLOOKUP(B525,chauffeurslijst!A:B,2,0)</f>
        <v>Cornette Jurgen</v>
      </c>
      <c r="D525" s="42">
        <v>41137</v>
      </c>
      <c r="E525" s="38" t="s">
        <v>6143</v>
      </c>
      <c r="F525" s="38" t="s">
        <v>3169</v>
      </c>
      <c r="G525" s="22"/>
    </row>
    <row r="526" spans="1:7" hidden="1">
      <c r="A526" s="45" t="s">
        <v>27</v>
      </c>
      <c r="B526" s="27">
        <v>23881</v>
      </c>
      <c r="C526" s="27" t="str">
        <f>VLOOKUP(B526,chauffeurslijst!A:B,2,0)</f>
        <v>Cornette Jurgen</v>
      </c>
      <c r="D526" s="42">
        <v>41137</v>
      </c>
      <c r="E526" s="56">
        <v>41137</v>
      </c>
      <c r="F526" s="38" t="s">
        <v>3169</v>
      </c>
      <c r="G526" s="22"/>
    </row>
    <row r="527" spans="1:7" hidden="1">
      <c r="A527" s="45" t="s">
        <v>27</v>
      </c>
      <c r="B527" s="27">
        <v>23881</v>
      </c>
      <c r="C527" s="27" t="str">
        <f>VLOOKUP(B527,chauffeurslijst!A:B,2,0)</f>
        <v>Cornette Jurgen</v>
      </c>
      <c r="D527" s="42">
        <v>41341</v>
      </c>
      <c r="E527" s="56" t="s">
        <v>6144</v>
      </c>
      <c r="F527" s="38" t="s">
        <v>3169</v>
      </c>
      <c r="G527" s="22"/>
    </row>
    <row r="528" spans="1:7" hidden="1">
      <c r="A528" s="45" t="s">
        <v>27</v>
      </c>
      <c r="B528" s="27">
        <v>23881</v>
      </c>
      <c r="C528" s="27" t="str">
        <f>VLOOKUP(B528,chauffeurslijst!A:B,2,0)</f>
        <v>Cornette Jurgen</v>
      </c>
      <c r="D528" s="42">
        <v>41397</v>
      </c>
      <c r="E528" s="56" t="s">
        <v>6145</v>
      </c>
      <c r="F528" s="38" t="s">
        <v>3169</v>
      </c>
      <c r="G528" s="22"/>
    </row>
    <row r="529" spans="1:7" hidden="1">
      <c r="A529" s="45" t="s">
        <v>27</v>
      </c>
      <c r="B529" s="27">
        <v>23881</v>
      </c>
      <c r="C529" s="27" t="str">
        <f>VLOOKUP(B529,chauffeurslijst!A:B,2,0)</f>
        <v>Cornette Jurgen</v>
      </c>
      <c r="D529" s="42">
        <v>41514</v>
      </c>
      <c r="E529" s="56" t="s">
        <v>412</v>
      </c>
      <c r="F529" s="38" t="s">
        <v>3169</v>
      </c>
      <c r="G529" s="22"/>
    </row>
    <row r="530" spans="1:7" hidden="1">
      <c r="A530" s="45" t="s">
        <v>9</v>
      </c>
      <c r="B530" s="27">
        <v>23881</v>
      </c>
      <c r="C530" s="27" t="str">
        <f>VLOOKUP(B530,chauffeurslijst!A:B,2,0)</f>
        <v>Cornette Jurgen</v>
      </c>
      <c r="D530" s="42">
        <v>41582</v>
      </c>
      <c r="E530" s="56" t="s">
        <v>138</v>
      </c>
      <c r="F530" s="38" t="s">
        <v>3169</v>
      </c>
      <c r="G530" s="22"/>
    </row>
    <row r="531" spans="1:7" hidden="1">
      <c r="A531" s="45" t="s">
        <v>14</v>
      </c>
      <c r="B531" s="27">
        <v>23881</v>
      </c>
      <c r="C531" s="27" t="str">
        <f>VLOOKUP(B531,chauffeurslijst!A:B,2,0)</f>
        <v>Cornette Jurgen</v>
      </c>
      <c r="D531" s="42">
        <v>41584</v>
      </c>
      <c r="E531" s="35" t="s">
        <v>961</v>
      </c>
      <c r="F531" s="38" t="s">
        <v>3169</v>
      </c>
      <c r="G531" s="22"/>
    </row>
    <row r="532" spans="1:7" hidden="1">
      <c r="A532" s="45" t="s">
        <v>27</v>
      </c>
      <c r="B532" s="27">
        <v>23881</v>
      </c>
      <c r="C532" s="27" t="str">
        <f>VLOOKUP(B532,chauffeurslijst!A:B,2,0)</f>
        <v>Cornette Jurgen</v>
      </c>
      <c r="D532" s="42">
        <v>41596</v>
      </c>
      <c r="E532" s="56" t="s">
        <v>6146</v>
      </c>
      <c r="F532" s="38" t="s">
        <v>3169</v>
      </c>
      <c r="G532" s="22"/>
    </row>
    <row r="533" spans="1:7" ht="60" hidden="1">
      <c r="A533" s="45" t="s">
        <v>27</v>
      </c>
      <c r="B533" s="27">
        <v>23881</v>
      </c>
      <c r="C533" s="27" t="str">
        <f>VLOOKUP(B533,chauffeurslijst!A:B,2,0)</f>
        <v>Cornette Jurgen</v>
      </c>
      <c r="D533" s="42">
        <v>41626</v>
      </c>
      <c r="E533" s="56" t="s">
        <v>6147</v>
      </c>
      <c r="F533" s="38" t="s">
        <v>3169</v>
      </c>
      <c r="G533" s="22"/>
    </row>
    <row r="534" spans="1:7" hidden="1">
      <c r="A534" s="45" t="s">
        <v>65</v>
      </c>
      <c r="B534" s="27">
        <v>23881</v>
      </c>
      <c r="C534" s="27" t="str">
        <f>VLOOKUP(B534,chauffeurslijst!A:B,2,0)</f>
        <v>Cornette Jurgen</v>
      </c>
      <c r="D534" s="42">
        <v>41660</v>
      </c>
      <c r="E534" s="38" t="s">
        <v>6148</v>
      </c>
      <c r="F534" s="38" t="s">
        <v>3169</v>
      </c>
      <c r="G534" s="22"/>
    </row>
    <row r="535" spans="1:7" hidden="1">
      <c r="A535" s="45" t="s">
        <v>9</v>
      </c>
      <c r="B535" s="27">
        <v>23881</v>
      </c>
      <c r="C535" s="27" t="str">
        <f>VLOOKUP(B535,chauffeurslijst!A:B,2,0)</f>
        <v>Cornette Jurgen</v>
      </c>
      <c r="D535" s="42">
        <v>41806</v>
      </c>
      <c r="E535" s="56" t="s">
        <v>1711</v>
      </c>
      <c r="F535" s="38" t="s">
        <v>3169</v>
      </c>
      <c r="G535" s="22"/>
    </row>
    <row r="536" spans="1:7" ht="30" hidden="1">
      <c r="A536" s="45" t="s">
        <v>27</v>
      </c>
      <c r="B536" s="27">
        <v>23881</v>
      </c>
      <c r="C536" s="27" t="str">
        <f>VLOOKUP(B536,chauffeurslijst!A:B,2,0)</f>
        <v>Cornette Jurgen</v>
      </c>
      <c r="D536" s="42">
        <v>41813</v>
      </c>
      <c r="E536" s="56" t="s">
        <v>6149</v>
      </c>
      <c r="F536" s="38" t="s">
        <v>3169</v>
      </c>
      <c r="G536" s="22"/>
    </row>
    <row r="537" spans="1:7" hidden="1">
      <c r="A537" s="45" t="s">
        <v>65</v>
      </c>
      <c r="B537" s="27">
        <v>23881</v>
      </c>
      <c r="C537" s="27" t="str">
        <f>VLOOKUP(B537,chauffeurslijst!A:B,2,0)</f>
        <v>Cornette Jurgen</v>
      </c>
      <c r="D537" s="42">
        <v>41830</v>
      </c>
      <c r="E537" s="38" t="s">
        <v>6150</v>
      </c>
      <c r="F537" s="38" t="s">
        <v>3169</v>
      </c>
      <c r="G537" s="22"/>
    </row>
    <row r="538" spans="1:7" hidden="1">
      <c r="A538" s="45" t="s">
        <v>27</v>
      </c>
      <c r="B538" s="27">
        <v>23881</v>
      </c>
      <c r="C538" s="27" t="str">
        <f>VLOOKUP(B538,chauffeurslijst!A:B,2,0)</f>
        <v>Cornette Jurgen</v>
      </c>
      <c r="D538" s="42">
        <v>41830</v>
      </c>
      <c r="E538" s="56" t="s">
        <v>6151</v>
      </c>
      <c r="F538" s="38" t="s">
        <v>3169</v>
      </c>
      <c r="G538" s="22"/>
    </row>
    <row r="539" spans="1:7" ht="30" hidden="1">
      <c r="A539" s="45" t="s">
        <v>27</v>
      </c>
      <c r="B539" s="27">
        <v>23881</v>
      </c>
      <c r="C539" s="27" t="str">
        <f>VLOOKUP(B539,chauffeurslijst!A:B,2,0)</f>
        <v>Cornette Jurgen</v>
      </c>
      <c r="D539" s="42">
        <v>41983</v>
      </c>
      <c r="E539" s="56" t="s">
        <v>6152</v>
      </c>
      <c r="F539" s="38" t="s">
        <v>3169</v>
      </c>
      <c r="G539" s="22"/>
    </row>
    <row r="540" spans="1:7" ht="30" hidden="1">
      <c r="A540" s="45" t="s">
        <v>27</v>
      </c>
      <c r="B540" s="27">
        <v>23881</v>
      </c>
      <c r="C540" s="27" t="str">
        <f>VLOOKUP(B540,chauffeurslijst!A:B,2,0)</f>
        <v>Cornette Jurgen</v>
      </c>
      <c r="D540" s="42">
        <v>42023</v>
      </c>
      <c r="E540" s="56" t="s">
        <v>6153</v>
      </c>
      <c r="F540" s="38" t="s">
        <v>3169</v>
      </c>
      <c r="G540" s="22"/>
    </row>
    <row r="541" spans="1:7" hidden="1">
      <c r="A541" s="45" t="s">
        <v>65</v>
      </c>
      <c r="B541" s="27">
        <v>23881</v>
      </c>
      <c r="C541" s="27" t="str">
        <f>VLOOKUP(B541,chauffeurslijst!A:B,2,0)</f>
        <v>Cornette Jurgen</v>
      </c>
      <c r="D541" s="42">
        <v>42023</v>
      </c>
      <c r="E541" s="38" t="s">
        <v>6154</v>
      </c>
      <c r="F541" s="38" t="s">
        <v>3169</v>
      </c>
      <c r="G541" s="22"/>
    </row>
    <row r="542" spans="1:7" ht="30" hidden="1">
      <c r="A542" s="45" t="s">
        <v>9</v>
      </c>
      <c r="B542" s="27">
        <v>23881</v>
      </c>
      <c r="C542" s="27" t="str">
        <f>VLOOKUP(B542,chauffeurslijst!A:B,2,0)</f>
        <v>Cornette Jurgen</v>
      </c>
      <c r="D542" s="42">
        <v>42109</v>
      </c>
      <c r="E542" s="56" t="s">
        <v>6155</v>
      </c>
      <c r="F542" s="38" t="s">
        <v>3169</v>
      </c>
      <c r="G542" s="22"/>
    </row>
    <row r="543" spans="1:7" hidden="1">
      <c r="A543" s="45" t="s">
        <v>9</v>
      </c>
      <c r="B543" s="27">
        <v>23881</v>
      </c>
      <c r="C543" s="27" t="str">
        <f>VLOOKUP(B543,chauffeurslijst!A:B,2,0)</f>
        <v>Cornette Jurgen</v>
      </c>
      <c r="D543" s="42">
        <v>42571</v>
      </c>
      <c r="E543" s="38" t="s">
        <v>22</v>
      </c>
      <c r="F543" s="38" t="s">
        <v>3169</v>
      </c>
      <c r="G543" s="22"/>
    </row>
    <row r="544" spans="1:7" hidden="1">
      <c r="A544" s="45" t="s">
        <v>38</v>
      </c>
      <c r="B544" s="27">
        <v>23881</v>
      </c>
      <c r="C544" s="27" t="str">
        <f>VLOOKUP(B544,chauffeurslijst!A:B,2,0)</f>
        <v>Cornette Jurgen</v>
      </c>
      <c r="D544" s="42">
        <v>42698</v>
      </c>
      <c r="E544" s="38" t="s">
        <v>6156</v>
      </c>
      <c r="F544" s="38" t="s">
        <v>3169</v>
      </c>
      <c r="G544" s="22"/>
    </row>
    <row r="545" spans="1:7" ht="45" hidden="1">
      <c r="A545" s="45" t="s">
        <v>27</v>
      </c>
      <c r="B545" s="27">
        <v>23881</v>
      </c>
      <c r="C545" s="27" t="str">
        <f>VLOOKUP(B545,chauffeurslijst!A:B,2,0)</f>
        <v>Cornette Jurgen</v>
      </c>
      <c r="D545" s="42">
        <v>42698</v>
      </c>
      <c r="E545" s="38" t="s">
        <v>6157</v>
      </c>
      <c r="F545" s="38" t="s">
        <v>3169</v>
      </c>
      <c r="G545" s="22"/>
    </row>
    <row r="546" spans="1:7" hidden="1">
      <c r="A546" s="45" t="s">
        <v>9</v>
      </c>
      <c r="B546" s="27">
        <v>23881</v>
      </c>
      <c r="C546" s="27" t="str">
        <f>VLOOKUP(B546,chauffeurslijst!A:B,2,0)</f>
        <v>Cornette Jurgen</v>
      </c>
      <c r="D546" s="42">
        <v>42759</v>
      </c>
      <c r="E546" s="38" t="s">
        <v>6158</v>
      </c>
      <c r="F546" s="38" t="s">
        <v>3169</v>
      </c>
      <c r="G546" s="22"/>
    </row>
    <row r="547" spans="1:7" hidden="1">
      <c r="A547" s="45" t="s">
        <v>9</v>
      </c>
      <c r="B547" s="27">
        <v>23881</v>
      </c>
      <c r="C547" s="27" t="str">
        <f>VLOOKUP(B547,chauffeurslijst!A:B,2,0)</f>
        <v>Cornette Jurgen</v>
      </c>
      <c r="D547" s="42">
        <v>42984</v>
      </c>
      <c r="E547" s="38" t="s">
        <v>6159</v>
      </c>
      <c r="F547" s="38" t="s">
        <v>3169</v>
      </c>
      <c r="G547" s="22"/>
    </row>
    <row r="548" spans="1:7" ht="90" hidden="1">
      <c r="A548" s="45" t="s">
        <v>23</v>
      </c>
      <c r="B548" s="27">
        <v>23881</v>
      </c>
      <c r="C548" s="27" t="str">
        <f>VLOOKUP(B548,chauffeurslijst!A:B,2,0)</f>
        <v>Cornette Jurgen</v>
      </c>
      <c r="D548" s="42">
        <v>42985</v>
      </c>
      <c r="E548" s="38" t="s">
        <v>6160</v>
      </c>
      <c r="F548" s="38" t="s">
        <v>3169</v>
      </c>
      <c r="G548" s="22"/>
    </row>
    <row r="549" spans="1:7" ht="60" hidden="1">
      <c r="A549" s="45" t="s">
        <v>27</v>
      </c>
      <c r="B549" s="27">
        <v>23881</v>
      </c>
      <c r="C549" s="27" t="str">
        <f>IF(ISNA(VLOOKUP(B549,chauffeurslijst!A:B,2,0)),"",(VLOOKUP(B549,chauffeurslijst!A:B,2,0)))</f>
        <v>Cornette Jurgen</v>
      </c>
      <c r="D549" s="42">
        <v>43060</v>
      </c>
      <c r="E549" s="38" t="s">
        <v>6161</v>
      </c>
      <c r="F549" s="38" t="s">
        <v>3169</v>
      </c>
      <c r="G549" s="22"/>
    </row>
    <row r="550" spans="1:7" hidden="1">
      <c r="A550" s="45" t="s">
        <v>23</v>
      </c>
      <c r="B550" s="27">
        <v>23881</v>
      </c>
      <c r="C550" s="27" t="str">
        <f>IF(ISNA(VLOOKUP(B550,chauffeurslijst!A:B,2,0)),"",(VLOOKUP(B550,chauffeurslijst!A:B,2,0)))</f>
        <v>Cornette Jurgen</v>
      </c>
      <c r="D550" s="42">
        <v>43104</v>
      </c>
      <c r="E550" s="38" t="s">
        <v>6162</v>
      </c>
      <c r="F550" s="38" t="s">
        <v>3169</v>
      </c>
      <c r="G550" s="22"/>
    </row>
    <row r="551" spans="1:7" ht="30" hidden="1">
      <c r="A551" s="45" t="s">
        <v>9</v>
      </c>
      <c r="B551" s="27">
        <v>23881</v>
      </c>
      <c r="C551" s="27" t="str">
        <f>VLOOKUP(B551,chauffeurslijst!A:B,2,0)</f>
        <v>Cornette Jurgen</v>
      </c>
      <c r="D551" s="42">
        <v>43117</v>
      </c>
      <c r="E551" s="38" t="s">
        <v>6163</v>
      </c>
      <c r="F551" s="38" t="s">
        <v>3169</v>
      </c>
      <c r="G551" s="22"/>
    </row>
    <row r="552" spans="1:7" ht="30" hidden="1">
      <c r="A552" s="45" t="s">
        <v>9</v>
      </c>
      <c r="B552" s="27">
        <v>23881</v>
      </c>
      <c r="C552" s="27" t="str">
        <f>VLOOKUP(B552,chauffeurslijst!A:B,2,0)</f>
        <v>Cornette Jurgen</v>
      </c>
      <c r="D552" s="42">
        <v>43153</v>
      </c>
      <c r="E552" s="38" t="s">
        <v>6164</v>
      </c>
      <c r="F552" s="38" t="s">
        <v>3169</v>
      </c>
      <c r="G552" s="22"/>
    </row>
    <row r="553" spans="1:7" ht="45" hidden="1">
      <c r="A553" s="45" t="s">
        <v>27</v>
      </c>
      <c r="B553" s="27">
        <v>23881</v>
      </c>
      <c r="C553" s="27" t="str">
        <f>IF(ISNA(VLOOKUP(B553,chauffeurslijst!A:B,2,0)),"",(VLOOKUP(B553,chauffeurslijst!A:B,2,0)))</f>
        <v>Cornette Jurgen</v>
      </c>
      <c r="D553" s="42">
        <v>43175</v>
      </c>
      <c r="E553" s="38" t="s">
        <v>6165</v>
      </c>
      <c r="F553" s="38" t="s">
        <v>3169</v>
      </c>
      <c r="G553" s="22"/>
    </row>
    <row r="554" spans="1:7" ht="25.15" hidden="1" customHeight="1">
      <c r="A554" s="45" t="s">
        <v>23</v>
      </c>
      <c r="B554" s="27">
        <v>23881</v>
      </c>
      <c r="C554" s="27" t="str">
        <f>IF(ISNA(VLOOKUP(B554,chauffeurslijst!A:B,2,0)),"",(VLOOKUP(B554,chauffeurslijst!A:B,2,0)))</f>
        <v>Cornette Jurgen</v>
      </c>
      <c r="D554" s="42">
        <v>43202</v>
      </c>
      <c r="E554" s="38" t="s">
        <v>6166</v>
      </c>
      <c r="F554" s="38" t="s">
        <v>3169</v>
      </c>
      <c r="G554" s="22"/>
    </row>
    <row r="555" spans="1:7" ht="35.25" hidden="1" customHeight="1">
      <c r="A555" s="45" t="s">
        <v>27</v>
      </c>
      <c r="B555" s="27">
        <v>23881</v>
      </c>
      <c r="C555" s="27" t="str">
        <f>IF(ISNA(VLOOKUP(B555,chauffeurslijst!A:B,2,0)),"",(VLOOKUP(B555,chauffeurslijst!A:B,2,0)))</f>
        <v>Cornette Jurgen</v>
      </c>
      <c r="D555" s="42">
        <v>43216</v>
      </c>
      <c r="E555" s="38" t="s">
        <v>6167</v>
      </c>
      <c r="F555" s="38" t="s">
        <v>3169</v>
      </c>
      <c r="G555" s="22"/>
    </row>
    <row r="556" spans="1:7" hidden="1">
      <c r="A556" s="45" t="s">
        <v>9</v>
      </c>
      <c r="B556" s="27">
        <v>23881</v>
      </c>
      <c r="C556" s="27" t="str">
        <f>VLOOKUP(B556,chauffeurslijst!A:B,2,0)</f>
        <v>Cornette Jurgen</v>
      </c>
      <c r="D556" s="42">
        <v>43259</v>
      </c>
      <c r="E556" s="38" t="s">
        <v>6168</v>
      </c>
      <c r="F556" s="38" t="s">
        <v>3169</v>
      </c>
      <c r="G556" s="22"/>
    </row>
    <row r="557" spans="1:7" hidden="1">
      <c r="A557" s="45" t="s">
        <v>9</v>
      </c>
      <c r="B557" s="27">
        <v>23881</v>
      </c>
      <c r="C557" s="27" t="str">
        <f>VLOOKUP(B557,chauffeurslijst!A:B,2,0)</f>
        <v>Cornette Jurgen</v>
      </c>
      <c r="D557" s="42">
        <v>43278</v>
      </c>
      <c r="E557" s="38" t="s">
        <v>6169</v>
      </c>
      <c r="F557" s="38" t="s">
        <v>3169</v>
      </c>
      <c r="G557" s="22"/>
    </row>
    <row r="558" spans="1:7" hidden="1">
      <c r="A558" s="45" t="s">
        <v>27</v>
      </c>
      <c r="B558" s="27">
        <v>23881</v>
      </c>
      <c r="C558" s="27" t="str">
        <f>IF(ISNA(VLOOKUP(B558,chauffeurslijst!A:B,2,0)),"",(VLOOKUP(B558,chauffeurslijst!A:B,2,0)))</f>
        <v>Cornette Jurgen</v>
      </c>
      <c r="D558" s="42">
        <v>43306</v>
      </c>
      <c r="E558" s="38" t="s">
        <v>6170</v>
      </c>
      <c r="F558" s="38" t="s">
        <v>3169</v>
      </c>
      <c r="G558" s="22"/>
    </row>
    <row r="559" spans="1:7" ht="45" hidden="1">
      <c r="A559" s="45" t="s">
        <v>23</v>
      </c>
      <c r="B559" s="27">
        <v>23881</v>
      </c>
      <c r="C559" s="27" t="str">
        <f>IF(ISNA(VLOOKUP(B559,chauffeurslijst!A:B,2,0)),"",(VLOOKUP(B559,chauffeurslijst!A:B,2,0)))</f>
        <v>Cornette Jurgen</v>
      </c>
      <c r="D559" s="42">
        <v>43371</v>
      </c>
      <c r="E559" s="38" t="s">
        <v>6171</v>
      </c>
      <c r="F559" s="38" t="s">
        <v>3169</v>
      </c>
      <c r="G559" s="22"/>
    </row>
    <row r="560" spans="1:7" ht="150" hidden="1">
      <c r="A560" s="45" t="s">
        <v>27</v>
      </c>
      <c r="B560" s="27">
        <v>23881</v>
      </c>
      <c r="C560" s="27" t="str">
        <f>IF(ISNA(VLOOKUP(B560,chauffeurslijst!A:B,2,0)),"",(VLOOKUP(B560,chauffeurslijst!A:B,2,0)))</f>
        <v>Cornette Jurgen</v>
      </c>
      <c r="D560" s="42">
        <v>43392</v>
      </c>
      <c r="E560" s="38" t="s">
        <v>6172</v>
      </c>
      <c r="F560" s="38" t="s">
        <v>3169</v>
      </c>
      <c r="G560" s="22"/>
    </row>
    <row r="561" spans="1:6" hidden="1">
      <c r="A561" s="27" t="s">
        <v>27</v>
      </c>
      <c r="B561" s="27">
        <v>23882</v>
      </c>
      <c r="C561" s="27" t="s">
        <v>6173</v>
      </c>
      <c r="E561" s="23" t="s">
        <v>6174</v>
      </c>
      <c r="F561" s="38" t="s">
        <v>6175</v>
      </c>
    </row>
    <row r="562" spans="1:6" ht="75" hidden="1">
      <c r="A562" s="27" t="s">
        <v>14</v>
      </c>
      <c r="B562" s="27">
        <v>23882</v>
      </c>
      <c r="C562" s="27" t="s">
        <v>6173</v>
      </c>
      <c r="D562" s="4"/>
      <c r="E562" s="23" t="s">
        <v>6176</v>
      </c>
      <c r="F562" s="38" t="s">
        <v>6175</v>
      </c>
    </row>
    <row r="563" spans="1:6" hidden="1">
      <c r="A563" s="27" t="s">
        <v>65</v>
      </c>
      <c r="B563" s="27">
        <v>23882</v>
      </c>
      <c r="C563" s="27" t="s">
        <v>6173</v>
      </c>
      <c r="D563" s="4"/>
      <c r="E563" s="23" t="s">
        <v>6177</v>
      </c>
      <c r="F563" s="38" t="s">
        <v>6175</v>
      </c>
    </row>
    <row r="564" spans="1:6" hidden="1">
      <c r="A564" s="27" t="s">
        <v>77</v>
      </c>
      <c r="B564" s="27">
        <v>23882</v>
      </c>
      <c r="C564" s="27" t="s">
        <v>6178</v>
      </c>
      <c r="D564" s="27"/>
      <c r="E564" s="34" t="s">
        <v>6179</v>
      </c>
      <c r="F564" s="38" t="s">
        <v>6175</v>
      </c>
    </row>
    <row r="565" spans="1:6" ht="120" hidden="1">
      <c r="A565" s="27" t="s">
        <v>5898</v>
      </c>
      <c r="B565" s="27">
        <v>23882</v>
      </c>
      <c r="C565" s="27" t="s">
        <v>6173</v>
      </c>
      <c r="D565" s="4"/>
      <c r="E565" s="23" t="s">
        <v>6180</v>
      </c>
      <c r="F565" s="38" t="s">
        <v>6175</v>
      </c>
    </row>
    <row r="566" spans="1:6" hidden="1">
      <c r="A566" s="45" t="s">
        <v>14</v>
      </c>
      <c r="B566" s="27">
        <v>25082</v>
      </c>
      <c r="C566" s="27" t="str">
        <f>VLOOKUP(B566,chauffeurslijst!A:B,2,0)</f>
        <v>Osseel Emanuel</v>
      </c>
      <c r="D566" s="42">
        <v>41584</v>
      </c>
      <c r="E566" s="35" t="s">
        <v>1218</v>
      </c>
      <c r="F566" s="38" t="s">
        <v>5750</v>
      </c>
    </row>
    <row r="567" spans="1:6" hidden="1">
      <c r="A567" s="45" t="s">
        <v>14</v>
      </c>
      <c r="B567" s="27">
        <v>25082</v>
      </c>
      <c r="C567" s="27" t="str">
        <f>VLOOKUP(B567,chauffeurslijst!A:B,2,0)</f>
        <v>Osseel Emanuel</v>
      </c>
      <c r="D567" s="42">
        <v>41791</v>
      </c>
      <c r="E567" s="35" t="s">
        <v>1198</v>
      </c>
      <c r="F567" s="38" t="s">
        <v>5750</v>
      </c>
    </row>
    <row r="568" spans="1:6" ht="30" hidden="1">
      <c r="A568" s="45" t="s">
        <v>14</v>
      </c>
      <c r="B568" s="27">
        <v>25082</v>
      </c>
      <c r="C568" s="27" t="str">
        <f>VLOOKUP(B568,chauffeurslijst!A:B,2,0)</f>
        <v>Osseel Emanuel</v>
      </c>
      <c r="D568" s="42">
        <v>41893</v>
      </c>
      <c r="E568" s="35" t="s">
        <v>6181</v>
      </c>
      <c r="F568" s="38" t="s">
        <v>5750</v>
      </c>
    </row>
    <row r="569" spans="1:6" hidden="1">
      <c r="A569" s="45" t="s">
        <v>14</v>
      </c>
      <c r="B569" s="27">
        <v>25082</v>
      </c>
      <c r="C569" s="27" t="str">
        <f>VLOOKUP(B569,chauffeurslijst!A:B,2,0)</f>
        <v>Osseel Emanuel</v>
      </c>
      <c r="D569" s="42">
        <v>42019</v>
      </c>
      <c r="E569" s="35" t="s">
        <v>6182</v>
      </c>
      <c r="F569" s="38" t="s">
        <v>5750</v>
      </c>
    </row>
    <row r="570" spans="1:6" hidden="1">
      <c r="A570" s="45" t="s">
        <v>14</v>
      </c>
      <c r="B570" s="27">
        <v>25082</v>
      </c>
      <c r="C570" s="27" t="str">
        <f>VLOOKUP(B570,chauffeurslijst!A:B,2,0)</f>
        <v>Osseel Emanuel</v>
      </c>
      <c r="D570" s="42">
        <v>42032</v>
      </c>
      <c r="E570" s="35" t="s">
        <v>172</v>
      </c>
      <c r="F570" s="38" t="s">
        <v>5750</v>
      </c>
    </row>
    <row r="571" spans="1:6" ht="45" hidden="1">
      <c r="A571" s="47" t="s">
        <v>38</v>
      </c>
      <c r="B571" s="27">
        <v>25082</v>
      </c>
      <c r="C571" s="27" t="str">
        <f>VLOOKUP(B571,chauffeurslijst!A:B,2,0)</f>
        <v>Osseel Emanuel</v>
      </c>
      <c r="D571" s="42">
        <v>42811</v>
      </c>
      <c r="E571" s="35" t="s">
        <v>6183</v>
      </c>
      <c r="F571" s="38" t="s">
        <v>5750</v>
      </c>
    </row>
    <row r="572" spans="1:6" ht="45" hidden="1">
      <c r="A572" s="45" t="s">
        <v>65</v>
      </c>
      <c r="B572" s="27">
        <v>25082</v>
      </c>
      <c r="C572" s="27" t="str">
        <f>VLOOKUP(B572,chauffeurslijst!A:B,2,0)</f>
        <v>Osseel Emanuel</v>
      </c>
      <c r="D572" s="42">
        <v>42811</v>
      </c>
      <c r="E572" s="35" t="s">
        <v>6184</v>
      </c>
      <c r="F572" s="38" t="s">
        <v>5750</v>
      </c>
    </row>
    <row r="573" spans="1:6" ht="30" hidden="1">
      <c r="A573" s="45" t="s">
        <v>25</v>
      </c>
      <c r="B573" s="27">
        <v>25082</v>
      </c>
      <c r="C573" s="27" t="str">
        <f>VLOOKUP(B573,chauffeurslijst!A:B,2,0)</f>
        <v>Osseel Emanuel</v>
      </c>
      <c r="D573" s="42">
        <v>43006</v>
      </c>
      <c r="E573" s="38" t="s">
        <v>6185</v>
      </c>
      <c r="F573" s="38" t="s">
        <v>5750</v>
      </c>
    </row>
    <row r="574" spans="1:6" hidden="1">
      <c r="A574" s="27" t="s">
        <v>27</v>
      </c>
      <c r="B574" s="27">
        <v>25083</v>
      </c>
      <c r="C574" s="27" t="s">
        <v>6186</v>
      </c>
      <c r="D574" s="4"/>
      <c r="E574" s="33" t="s">
        <v>6187</v>
      </c>
      <c r="F574" s="38" t="s">
        <v>3169</v>
      </c>
    </row>
    <row r="575" spans="1:6" ht="60" hidden="1">
      <c r="A575" s="27" t="s">
        <v>38</v>
      </c>
      <c r="B575" s="27">
        <v>25083</v>
      </c>
      <c r="C575" s="27" t="s">
        <v>6186</v>
      </c>
      <c r="E575" s="31" t="s">
        <v>6188</v>
      </c>
      <c r="F575" s="38" t="s">
        <v>3169</v>
      </c>
    </row>
    <row r="576" spans="1:6" hidden="1">
      <c r="A576" s="27" t="s">
        <v>14</v>
      </c>
      <c r="B576" s="27">
        <v>25083</v>
      </c>
      <c r="C576" s="27" t="s">
        <v>6186</v>
      </c>
      <c r="D576" s="4"/>
      <c r="E576" s="23" t="s">
        <v>6189</v>
      </c>
      <c r="F576" s="38" t="s">
        <v>3169</v>
      </c>
    </row>
    <row r="577" spans="1:6" hidden="1">
      <c r="A577" s="27" t="s">
        <v>77</v>
      </c>
      <c r="B577" s="27">
        <v>25083</v>
      </c>
      <c r="C577" s="27" t="s">
        <v>6186</v>
      </c>
      <c r="D577" s="4"/>
      <c r="E577" s="34" t="s">
        <v>6190</v>
      </c>
      <c r="F577" s="38" t="s">
        <v>3169</v>
      </c>
    </row>
    <row r="578" spans="1:6" ht="30" hidden="1">
      <c r="A578" s="45" t="s">
        <v>27</v>
      </c>
      <c r="B578" s="27">
        <v>25606</v>
      </c>
      <c r="C578" s="27" t="s">
        <v>6191</v>
      </c>
      <c r="D578" s="27"/>
      <c r="E578" s="31" t="s">
        <v>6192</v>
      </c>
      <c r="F578" s="38" t="s">
        <v>5750</v>
      </c>
    </row>
    <row r="579" spans="1:6" hidden="1">
      <c r="A579" s="45" t="s">
        <v>25</v>
      </c>
      <c r="B579" s="27">
        <v>25606</v>
      </c>
      <c r="C579" s="27" t="s">
        <v>6191</v>
      </c>
      <c r="D579" s="27"/>
      <c r="E579" s="31" t="s">
        <v>6193</v>
      </c>
      <c r="F579" s="38" t="s">
        <v>5750</v>
      </c>
    </row>
    <row r="580" spans="1:6" ht="60" hidden="1">
      <c r="A580" s="27" t="s">
        <v>27</v>
      </c>
      <c r="B580" s="27">
        <v>25635</v>
      </c>
      <c r="C580" s="27" t="s">
        <v>6194</v>
      </c>
      <c r="D580" s="4"/>
      <c r="E580" s="23" t="s">
        <v>6195</v>
      </c>
      <c r="F580" s="38" t="s">
        <v>3169</v>
      </c>
    </row>
    <row r="581" spans="1:6" ht="60" hidden="1">
      <c r="A581" s="27" t="s">
        <v>14</v>
      </c>
      <c r="B581" s="27">
        <v>25635</v>
      </c>
      <c r="C581" s="27" t="s">
        <v>6194</v>
      </c>
      <c r="D581" s="4"/>
      <c r="E581" s="31" t="s">
        <v>6196</v>
      </c>
      <c r="F581" s="38" t="s">
        <v>3169</v>
      </c>
    </row>
    <row r="582" spans="1:6" ht="60" hidden="1">
      <c r="A582" s="27" t="s">
        <v>65</v>
      </c>
      <c r="B582" s="27">
        <v>25635</v>
      </c>
      <c r="C582" s="27" t="s">
        <v>6194</v>
      </c>
      <c r="D582" s="27"/>
      <c r="E582" s="34" t="s">
        <v>6197</v>
      </c>
      <c r="F582" s="38" t="s">
        <v>3169</v>
      </c>
    </row>
    <row r="583" spans="1:6" ht="45" hidden="1">
      <c r="A583" s="27" t="s">
        <v>77</v>
      </c>
      <c r="B583" s="27">
        <v>25635</v>
      </c>
      <c r="C583" s="27" t="s">
        <v>6194</v>
      </c>
      <c r="D583" s="4"/>
      <c r="E583" s="23" t="s">
        <v>6198</v>
      </c>
      <c r="F583" s="38" t="s">
        <v>3169</v>
      </c>
    </row>
    <row r="584" spans="1:6" ht="45" hidden="1">
      <c r="A584" s="27" t="s">
        <v>27</v>
      </c>
      <c r="B584" s="27">
        <v>25735</v>
      </c>
      <c r="C584" s="27" t="s">
        <v>6199</v>
      </c>
      <c r="D584" s="4"/>
      <c r="E584" s="23" t="s">
        <v>6200</v>
      </c>
      <c r="F584" s="38" t="s">
        <v>6042</v>
      </c>
    </row>
    <row r="585" spans="1:6" hidden="1">
      <c r="A585" s="45" t="s">
        <v>27</v>
      </c>
      <c r="B585" s="27">
        <v>25933</v>
      </c>
      <c r="C585" s="27" t="s">
        <v>6201</v>
      </c>
      <c r="D585" s="27"/>
      <c r="E585" s="23" t="s">
        <v>6202</v>
      </c>
      <c r="F585" s="22" t="s">
        <v>5597</v>
      </c>
    </row>
    <row r="586" spans="1:6" hidden="1">
      <c r="A586" s="45" t="s">
        <v>27</v>
      </c>
      <c r="B586" s="27">
        <v>25933</v>
      </c>
      <c r="C586" s="27" t="s">
        <v>6201</v>
      </c>
      <c r="D586" s="27"/>
      <c r="E586" s="23" t="s">
        <v>6203</v>
      </c>
      <c r="F586" s="22" t="s">
        <v>5597</v>
      </c>
    </row>
    <row r="587" spans="1:6" hidden="1">
      <c r="A587" s="45" t="s">
        <v>14</v>
      </c>
      <c r="B587" s="27">
        <v>25934</v>
      </c>
      <c r="C587" s="27" t="str">
        <f>VLOOKUP(B587,chauffeurslijst!A:B,2,0)</f>
        <v>Remiens Vincent</v>
      </c>
      <c r="D587" s="42">
        <v>41584</v>
      </c>
      <c r="E587" s="35" t="s">
        <v>1218</v>
      </c>
      <c r="F587" s="38" t="s">
        <v>3169</v>
      </c>
    </row>
    <row r="588" spans="1:6" hidden="1">
      <c r="A588" s="47" t="s">
        <v>38</v>
      </c>
      <c r="B588" s="27">
        <v>25934</v>
      </c>
      <c r="C588" s="27" t="str">
        <f>VLOOKUP(B588,chauffeurslijst!A:B,2,0)</f>
        <v>Remiens Vincent</v>
      </c>
      <c r="D588" s="42">
        <v>41649</v>
      </c>
      <c r="E588" s="37" t="s">
        <v>6204</v>
      </c>
      <c r="F588" s="38" t="s">
        <v>3169</v>
      </c>
    </row>
    <row r="589" spans="1:6" hidden="1">
      <c r="A589" s="47" t="s">
        <v>38</v>
      </c>
      <c r="B589" s="27">
        <v>25934</v>
      </c>
      <c r="C589" s="27" t="str">
        <f>VLOOKUP(B589,chauffeurslijst!A:B,2,0)</f>
        <v>Remiens Vincent</v>
      </c>
      <c r="D589" s="42">
        <v>41649</v>
      </c>
      <c r="E589" s="37" t="s">
        <v>6205</v>
      </c>
      <c r="F589" s="38" t="s">
        <v>3169</v>
      </c>
    </row>
    <row r="590" spans="1:6" ht="15" hidden="1" customHeight="1">
      <c r="A590" s="45" t="s">
        <v>67</v>
      </c>
      <c r="B590" s="27">
        <v>25934</v>
      </c>
      <c r="C590" s="27" t="str">
        <f>VLOOKUP(B590,chauffeurslijst!A:B,2,0)</f>
        <v>Remiens Vincent</v>
      </c>
      <c r="D590" s="42">
        <v>41765</v>
      </c>
      <c r="E590" s="38" t="s">
        <v>6206</v>
      </c>
      <c r="F590" s="38" t="s">
        <v>3169</v>
      </c>
    </row>
    <row r="591" spans="1:6" hidden="1">
      <c r="A591" s="47" t="s">
        <v>38</v>
      </c>
      <c r="B591" s="27">
        <v>25934</v>
      </c>
      <c r="C591" s="27" t="str">
        <f>VLOOKUP(B591,chauffeurslijst!A:B,2,0)</f>
        <v>Remiens Vincent</v>
      </c>
      <c r="D591" s="42">
        <v>41914</v>
      </c>
      <c r="E591" s="37" t="s">
        <v>6207</v>
      </c>
      <c r="F591" s="38" t="s">
        <v>3169</v>
      </c>
    </row>
    <row r="592" spans="1:6" ht="30" hidden="1">
      <c r="A592" s="45" t="s">
        <v>77</v>
      </c>
      <c r="B592" s="27">
        <v>25934</v>
      </c>
      <c r="C592" s="27" t="str">
        <f>VLOOKUP(B592,chauffeurslijst!A:B,2,0)</f>
        <v>Remiens Vincent</v>
      </c>
      <c r="D592" s="42">
        <v>41941</v>
      </c>
      <c r="E592" s="38" t="s">
        <v>6208</v>
      </c>
      <c r="F592" s="38" t="s">
        <v>3169</v>
      </c>
    </row>
    <row r="593" spans="1:6" hidden="1">
      <c r="A593" s="45" t="s">
        <v>14</v>
      </c>
      <c r="B593" s="27">
        <v>25934</v>
      </c>
      <c r="C593" s="27" t="str">
        <f>VLOOKUP(B593,chauffeurslijst!A:B,2,0)</f>
        <v>Remiens Vincent</v>
      </c>
      <c r="D593" s="42">
        <v>42296</v>
      </c>
      <c r="E593" s="35" t="s">
        <v>2400</v>
      </c>
      <c r="F593" s="38" t="s">
        <v>3169</v>
      </c>
    </row>
    <row r="594" spans="1:6" hidden="1">
      <c r="A594" s="45" t="s">
        <v>25</v>
      </c>
      <c r="B594" s="27">
        <v>25934</v>
      </c>
      <c r="C594" s="27" t="str">
        <f>VLOOKUP(B594,chauffeurslijst!A:B,2,0)</f>
        <v>Remiens Vincent</v>
      </c>
      <c r="D594" s="42">
        <v>42328</v>
      </c>
      <c r="E594" s="38" t="s">
        <v>6209</v>
      </c>
      <c r="F594" s="38" t="s">
        <v>3169</v>
      </c>
    </row>
    <row r="595" spans="1:6" hidden="1">
      <c r="A595" s="45" t="s">
        <v>14</v>
      </c>
      <c r="B595" s="27">
        <v>25934</v>
      </c>
      <c r="C595" s="27" t="str">
        <f>VLOOKUP(B595,chauffeurslijst!A:B,2,0)</f>
        <v>Remiens Vincent</v>
      </c>
      <c r="D595" s="42">
        <v>42348</v>
      </c>
      <c r="E595" s="35" t="s">
        <v>1326</v>
      </c>
      <c r="F595" s="38" t="s">
        <v>3169</v>
      </c>
    </row>
    <row r="596" spans="1:6" hidden="1">
      <c r="A596" s="45" t="s">
        <v>14</v>
      </c>
      <c r="B596" s="27">
        <v>25934</v>
      </c>
      <c r="C596" s="27" t="str">
        <f>VLOOKUP(B596,chauffeurslijst!A:B,2,0)</f>
        <v>Remiens Vincent</v>
      </c>
      <c r="D596" s="42">
        <v>42493</v>
      </c>
      <c r="E596" s="38" t="s">
        <v>6210</v>
      </c>
      <c r="F596" s="38" t="s">
        <v>3169</v>
      </c>
    </row>
    <row r="597" spans="1:6" hidden="1">
      <c r="A597" s="45" t="s">
        <v>14</v>
      </c>
      <c r="B597" s="27">
        <v>25934</v>
      </c>
      <c r="C597" s="27" t="str">
        <f>VLOOKUP(B597,chauffeurslijst!A:B,2,0)</f>
        <v>Remiens Vincent</v>
      </c>
      <c r="D597" s="42">
        <v>42494</v>
      </c>
      <c r="E597" s="38" t="s">
        <v>6211</v>
      </c>
      <c r="F597" s="38" t="s">
        <v>3169</v>
      </c>
    </row>
    <row r="598" spans="1:6" ht="30" hidden="1">
      <c r="A598" s="45" t="s">
        <v>25</v>
      </c>
      <c r="B598" s="27">
        <v>25934</v>
      </c>
      <c r="C598" s="27" t="str">
        <f>VLOOKUP(B598,chauffeurslijst!A:B,2,0)</f>
        <v>Remiens Vincent</v>
      </c>
      <c r="D598" s="42">
        <v>42706</v>
      </c>
      <c r="E598" s="38" t="s">
        <v>6212</v>
      </c>
      <c r="F598" s="38" t="s">
        <v>3169</v>
      </c>
    </row>
    <row r="599" spans="1:6" ht="75" hidden="1">
      <c r="A599" s="45" t="s">
        <v>79</v>
      </c>
      <c r="B599" s="27">
        <v>25934</v>
      </c>
      <c r="C599" s="27" t="str">
        <f>VLOOKUP(B599,chauffeurslijst!A:B,2,0)</f>
        <v>Remiens Vincent</v>
      </c>
      <c r="D599" s="42">
        <v>42725</v>
      </c>
      <c r="E599" s="38" t="s">
        <v>6213</v>
      </c>
      <c r="F599" s="38" t="s">
        <v>3169</v>
      </c>
    </row>
    <row r="600" spans="1:6" ht="45" hidden="1">
      <c r="A600" s="45" t="s">
        <v>77</v>
      </c>
      <c r="B600" s="27">
        <v>25934</v>
      </c>
      <c r="C600" s="27" t="str">
        <f>VLOOKUP(B600,chauffeurslijst!A:B,2,0)</f>
        <v>Remiens Vincent</v>
      </c>
      <c r="D600" s="42">
        <v>43068</v>
      </c>
      <c r="E600" s="38" t="s">
        <v>6214</v>
      </c>
      <c r="F600" s="38" t="s">
        <v>3169</v>
      </c>
    </row>
    <row r="601" spans="1:6" ht="30" hidden="1">
      <c r="A601" s="45" t="s">
        <v>27</v>
      </c>
      <c r="B601" s="27">
        <v>25935</v>
      </c>
      <c r="C601" s="27" t="s">
        <v>6215</v>
      </c>
      <c r="D601" s="27"/>
      <c r="E601" s="23" t="s">
        <v>6216</v>
      </c>
      <c r="F601" s="38" t="s">
        <v>3169</v>
      </c>
    </row>
    <row r="602" spans="1:6" hidden="1">
      <c r="A602" s="45" t="s">
        <v>27</v>
      </c>
      <c r="B602" s="27">
        <v>25935</v>
      </c>
      <c r="C602" s="27" t="s">
        <v>6215</v>
      </c>
      <c r="D602" s="27"/>
      <c r="E602" s="23" t="s">
        <v>6217</v>
      </c>
      <c r="F602" s="38" t="s">
        <v>3169</v>
      </c>
    </row>
    <row r="603" spans="1:6" hidden="1">
      <c r="A603" s="45" t="s">
        <v>27</v>
      </c>
      <c r="B603" s="27">
        <v>25935</v>
      </c>
      <c r="C603" s="27" t="s">
        <v>6215</v>
      </c>
      <c r="D603" s="27"/>
      <c r="E603" s="23" t="s">
        <v>6218</v>
      </c>
      <c r="F603" s="38" t="s">
        <v>3169</v>
      </c>
    </row>
    <row r="604" spans="1:6" ht="30" hidden="1">
      <c r="A604" s="45" t="s">
        <v>27</v>
      </c>
      <c r="B604" s="27">
        <v>25935</v>
      </c>
      <c r="C604" s="27" t="s">
        <v>6215</v>
      </c>
      <c r="D604" s="27"/>
      <c r="E604" s="23" t="s">
        <v>6219</v>
      </c>
      <c r="F604" s="38" t="s">
        <v>3169</v>
      </c>
    </row>
    <row r="605" spans="1:6" ht="45" hidden="1">
      <c r="A605" s="47" t="s">
        <v>38</v>
      </c>
      <c r="B605" s="27">
        <v>25935</v>
      </c>
      <c r="C605" s="27" t="s">
        <v>6215</v>
      </c>
      <c r="D605" s="27"/>
      <c r="E605" s="23" t="s">
        <v>6220</v>
      </c>
      <c r="F605" s="38" t="s">
        <v>3169</v>
      </c>
    </row>
    <row r="606" spans="1:6" ht="30" hidden="1">
      <c r="A606" s="47" t="s">
        <v>38</v>
      </c>
      <c r="B606" s="27">
        <v>25935</v>
      </c>
      <c r="C606" s="27" t="s">
        <v>6215</v>
      </c>
      <c r="D606" s="27"/>
      <c r="E606" s="23" t="s">
        <v>6221</v>
      </c>
      <c r="F606" s="38" t="s">
        <v>3169</v>
      </c>
    </row>
    <row r="607" spans="1:6" ht="30" hidden="1">
      <c r="A607" s="47" t="s">
        <v>38</v>
      </c>
      <c r="B607" s="27">
        <v>25935</v>
      </c>
      <c r="C607" s="27" t="s">
        <v>6215</v>
      </c>
      <c r="D607" s="27"/>
      <c r="E607" s="23" t="s">
        <v>6222</v>
      </c>
      <c r="F607" s="38" t="s">
        <v>3169</v>
      </c>
    </row>
    <row r="608" spans="1:6" hidden="1">
      <c r="A608" s="47" t="s">
        <v>38</v>
      </c>
      <c r="B608" s="27">
        <v>25935</v>
      </c>
      <c r="C608" s="27" t="s">
        <v>6215</v>
      </c>
      <c r="D608" s="27"/>
      <c r="E608" s="23" t="s">
        <v>6223</v>
      </c>
      <c r="F608" s="38" t="s">
        <v>3169</v>
      </c>
    </row>
    <row r="609" spans="1:6" hidden="1">
      <c r="A609" s="45" t="s">
        <v>14</v>
      </c>
      <c r="B609" s="27">
        <v>25935</v>
      </c>
      <c r="C609" s="27" t="s">
        <v>6215</v>
      </c>
      <c r="D609" s="27"/>
      <c r="E609" s="24" t="s">
        <v>6224</v>
      </c>
      <c r="F609" s="38" t="s">
        <v>3169</v>
      </c>
    </row>
    <row r="610" spans="1:6" hidden="1">
      <c r="A610" s="45" t="s">
        <v>14</v>
      </c>
      <c r="B610" s="27">
        <v>25935</v>
      </c>
      <c r="C610" s="27" t="s">
        <v>6215</v>
      </c>
      <c r="D610" s="27"/>
      <c r="E610" s="24" t="s">
        <v>6225</v>
      </c>
      <c r="F610" s="38" t="s">
        <v>3169</v>
      </c>
    </row>
    <row r="611" spans="1:6" hidden="1">
      <c r="A611" s="45" t="s">
        <v>14</v>
      </c>
      <c r="B611" s="27">
        <v>25935</v>
      </c>
      <c r="C611" s="27" t="s">
        <v>6215</v>
      </c>
      <c r="D611" s="27"/>
      <c r="E611" s="24" t="s">
        <v>6226</v>
      </c>
      <c r="F611" s="38" t="s">
        <v>3169</v>
      </c>
    </row>
    <row r="612" spans="1:6" ht="30" hidden="1">
      <c r="A612" s="45" t="s">
        <v>153</v>
      </c>
      <c r="B612" s="27">
        <v>25935</v>
      </c>
      <c r="C612" s="27" t="s">
        <v>6215</v>
      </c>
      <c r="D612" s="27"/>
      <c r="E612" s="23" t="s">
        <v>6227</v>
      </c>
      <c r="F612" s="38" t="s">
        <v>3169</v>
      </c>
    </row>
    <row r="613" spans="1:6" hidden="1">
      <c r="A613" s="45" t="s">
        <v>27</v>
      </c>
      <c r="B613" s="27">
        <v>25935</v>
      </c>
      <c r="C613" s="27" t="s">
        <v>6215</v>
      </c>
      <c r="D613" s="42">
        <v>42395</v>
      </c>
      <c r="E613" s="23" t="s">
        <v>690</v>
      </c>
      <c r="F613" s="38" t="s">
        <v>3169</v>
      </c>
    </row>
    <row r="614" spans="1:6" ht="30" hidden="1" customHeight="1">
      <c r="A614" s="45" t="s">
        <v>65</v>
      </c>
      <c r="B614" s="27">
        <v>26045</v>
      </c>
      <c r="C614" s="27" t="str">
        <f>VLOOKUP(B614,chauffeurslijst!A:B,2,0)</f>
        <v>Cornette Andy</v>
      </c>
      <c r="D614" s="42">
        <v>42491</v>
      </c>
      <c r="E614" s="38" t="s">
        <v>6228</v>
      </c>
      <c r="F614" s="22" t="s">
        <v>5750</v>
      </c>
    </row>
    <row r="615" spans="1:6" ht="375" hidden="1">
      <c r="A615" s="47" t="s">
        <v>23</v>
      </c>
      <c r="B615" s="27">
        <v>26045</v>
      </c>
      <c r="C615" s="27" t="str">
        <f>VLOOKUP(B615,chauffeurslijst!A:B,2,0)</f>
        <v>Cornette Andy</v>
      </c>
      <c r="D615" s="42">
        <v>42825</v>
      </c>
      <c r="E615" s="38" t="s">
        <v>6229</v>
      </c>
      <c r="F615" s="22" t="s">
        <v>5750</v>
      </c>
    </row>
    <row r="616" spans="1:6" ht="75" hidden="1">
      <c r="A616" s="45" t="s">
        <v>9</v>
      </c>
      <c r="B616" s="27">
        <v>26045</v>
      </c>
      <c r="C616" s="27" t="str">
        <f>VLOOKUP(B616,chauffeurslijst!A:B,2,0)</f>
        <v>Cornette Andy</v>
      </c>
      <c r="D616" s="42">
        <v>42838</v>
      </c>
      <c r="E616" s="38" t="s">
        <v>6230</v>
      </c>
      <c r="F616" s="22" t="s">
        <v>5750</v>
      </c>
    </row>
    <row r="617" spans="1:6" ht="30" hidden="1">
      <c r="A617" s="47" t="s">
        <v>23</v>
      </c>
      <c r="B617" s="27">
        <v>26045</v>
      </c>
      <c r="C617" s="27" t="str">
        <f>VLOOKUP(B617,chauffeurslijst!A:B,2,0)</f>
        <v>Cornette Andy</v>
      </c>
      <c r="D617" s="42">
        <v>42843</v>
      </c>
      <c r="E617" s="38" t="s">
        <v>6231</v>
      </c>
      <c r="F617" s="22" t="s">
        <v>5750</v>
      </c>
    </row>
    <row r="618" spans="1:6" hidden="1">
      <c r="A618" s="45" t="s">
        <v>9</v>
      </c>
      <c r="B618" s="27">
        <v>26045</v>
      </c>
      <c r="C618" s="27" t="str">
        <f>VLOOKUP(B618,chauffeurslijst!A:B,2,0)</f>
        <v>Cornette Andy</v>
      </c>
      <c r="D618" s="42">
        <v>42895</v>
      </c>
      <c r="E618" s="38" t="s">
        <v>6232</v>
      </c>
      <c r="F618" s="22" t="s">
        <v>5750</v>
      </c>
    </row>
    <row r="619" spans="1:6" hidden="1">
      <c r="A619" s="45" t="s">
        <v>27</v>
      </c>
      <c r="B619" s="27">
        <v>26045</v>
      </c>
      <c r="C619" s="27" t="str">
        <f>VLOOKUP(B619,chauffeurslijst!A:B,2,0)</f>
        <v>Cornette Andy</v>
      </c>
      <c r="D619" s="42">
        <v>42902</v>
      </c>
      <c r="E619" s="38" t="s">
        <v>6233</v>
      </c>
      <c r="F619" s="22" t="s">
        <v>5750</v>
      </c>
    </row>
    <row r="620" spans="1:6" ht="60" hidden="1">
      <c r="A620" s="47" t="s">
        <v>23</v>
      </c>
      <c r="B620" s="27">
        <v>26045</v>
      </c>
      <c r="C620" s="27" t="str">
        <f>VLOOKUP(B620,chauffeurslijst!A:B,2,0)</f>
        <v>Cornette Andy</v>
      </c>
      <c r="D620" s="42">
        <v>42929</v>
      </c>
      <c r="E620" s="38" t="s">
        <v>6234</v>
      </c>
      <c r="F620" s="22" t="s">
        <v>5750</v>
      </c>
    </row>
    <row r="621" spans="1:6" ht="30" hidden="1">
      <c r="A621" s="47" t="s">
        <v>23</v>
      </c>
      <c r="B621" s="27">
        <v>26045</v>
      </c>
      <c r="C621" s="27" t="str">
        <f>IF(ISNA(VLOOKUP(B621,chauffeurslijst!A:B,2,0)),"",(VLOOKUP(B621,chauffeurslijst!A:B,2,0)))</f>
        <v>Cornette Andy</v>
      </c>
      <c r="D621" s="42">
        <v>42961</v>
      </c>
      <c r="E621" s="38" t="s">
        <v>6235</v>
      </c>
      <c r="F621" s="22" t="s">
        <v>5750</v>
      </c>
    </row>
    <row r="622" spans="1:6" ht="30" hidden="1">
      <c r="A622" s="45" t="s">
        <v>9</v>
      </c>
      <c r="B622" s="27">
        <v>26045</v>
      </c>
      <c r="C622" s="27" t="str">
        <f>IF(ISNA(VLOOKUP(B622,chauffeurslijst!A:B,2,0)),"",(VLOOKUP(B622,chauffeurslijst!A:B,2,0)))</f>
        <v>Cornette Andy</v>
      </c>
      <c r="D622" s="42">
        <v>42984</v>
      </c>
      <c r="E622" s="38" t="s">
        <v>6236</v>
      </c>
      <c r="F622" s="22" t="s">
        <v>5750</v>
      </c>
    </row>
    <row r="623" spans="1:6" hidden="1">
      <c r="A623" s="45" t="s">
        <v>27</v>
      </c>
      <c r="B623" s="27">
        <v>26045</v>
      </c>
      <c r="C623" s="27" t="str">
        <f>IF(ISNA(VLOOKUP(B623,chauffeurslijst!A:B,2,0)),"",(VLOOKUP(B623,chauffeurslijst!A:B,2,0)))</f>
        <v>Cornette Andy</v>
      </c>
      <c r="D623" s="42">
        <v>42992</v>
      </c>
      <c r="E623" s="38" t="s">
        <v>6237</v>
      </c>
      <c r="F623" s="22" t="s">
        <v>5750</v>
      </c>
    </row>
    <row r="624" spans="1:6" ht="30" hidden="1">
      <c r="A624" s="47" t="s">
        <v>23</v>
      </c>
      <c r="B624" s="27">
        <v>26045</v>
      </c>
      <c r="C624" s="27" t="str">
        <f>IF(ISNA(VLOOKUP(B624,chauffeurslijst!A:B,2,0)),"",(VLOOKUP(B624,chauffeurslijst!A:B,2,0)))</f>
        <v>Cornette Andy</v>
      </c>
      <c r="D624" s="42">
        <v>43019</v>
      </c>
      <c r="E624" s="38" t="s">
        <v>6238</v>
      </c>
      <c r="F624" s="22" t="s">
        <v>5750</v>
      </c>
    </row>
    <row r="625" spans="1:6" ht="75" hidden="1">
      <c r="A625" s="27" t="s">
        <v>27</v>
      </c>
      <c r="B625" s="27">
        <v>26099</v>
      </c>
      <c r="C625" s="27" t="s">
        <v>6239</v>
      </c>
      <c r="D625" s="4"/>
      <c r="E625" s="23" t="s">
        <v>6240</v>
      </c>
      <c r="F625" s="38" t="s">
        <v>6241</v>
      </c>
    </row>
    <row r="626" spans="1:6" ht="45" hidden="1">
      <c r="A626" s="27" t="s">
        <v>38</v>
      </c>
      <c r="B626" s="27">
        <v>26099</v>
      </c>
      <c r="C626" s="27" t="s">
        <v>6239</v>
      </c>
      <c r="D626" s="27"/>
      <c r="E626" s="32" t="s">
        <v>6242</v>
      </c>
      <c r="F626" s="38" t="s">
        <v>6243</v>
      </c>
    </row>
    <row r="627" spans="1:6" hidden="1">
      <c r="A627" s="27" t="s">
        <v>38</v>
      </c>
      <c r="B627" s="27">
        <v>26267</v>
      </c>
      <c r="C627" s="27" t="s">
        <v>6244</v>
      </c>
      <c r="D627" s="27"/>
      <c r="E627" s="32" t="s">
        <v>6245</v>
      </c>
      <c r="F627" s="38" t="s">
        <v>3169</v>
      </c>
    </row>
    <row r="628" spans="1:6" hidden="1">
      <c r="A628" s="45" t="s">
        <v>413</v>
      </c>
      <c r="B628" s="27">
        <v>26270</v>
      </c>
      <c r="C628" s="27" t="s">
        <v>6246</v>
      </c>
      <c r="D628" s="27"/>
      <c r="E628" s="23" t="s">
        <v>6247</v>
      </c>
      <c r="F628" s="22" t="s">
        <v>6248</v>
      </c>
    </row>
    <row r="629" spans="1:6" ht="60" hidden="1">
      <c r="A629" s="45" t="s">
        <v>14</v>
      </c>
      <c r="B629" s="27">
        <v>26270</v>
      </c>
      <c r="C629" s="27" t="s">
        <v>6246</v>
      </c>
      <c r="D629" s="27"/>
      <c r="E629" s="24" t="s">
        <v>6249</v>
      </c>
      <c r="F629" s="22" t="s">
        <v>6248</v>
      </c>
    </row>
    <row r="630" spans="1:6" hidden="1">
      <c r="A630" s="45" t="s">
        <v>14</v>
      </c>
      <c r="B630" s="27">
        <v>26270</v>
      </c>
      <c r="C630" s="27" t="s">
        <v>6246</v>
      </c>
      <c r="D630" s="27"/>
      <c r="E630" s="24" t="s">
        <v>6250</v>
      </c>
      <c r="F630" s="22" t="s">
        <v>6248</v>
      </c>
    </row>
    <row r="631" spans="1:6" ht="30" hidden="1">
      <c r="A631" s="45" t="s">
        <v>14</v>
      </c>
      <c r="B631" s="27">
        <v>26270</v>
      </c>
      <c r="C631" s="27" t="s">
        <v>6246</v>
      </c>
      <c r="D631" s="27"/>
      <c r="E631" s="24" t="s">
        <v>6251</v>
      </c>
      <c r="F631" s="22" t="s">
        <v>6248</v>
      </c>
    </row>
    <row r="632" spans="1:6" ht="30" hidden="1">
      <c r="A632" s="45" t="s">
        <v>14</v>
      </c>
      <c r="B632" s="27">
        <v>26270</v>
      </c>
      <c r="C632" s="27" t="s">
        <v>6246</v>
      </c>
      <c r="D632" s="42">
        <v>42397</v>
      </c>
      <c r="E632" s="24" t="s">
        <v>6252</v>
      </c>
      <c r="F632" s="22" t="s">
        <v>6248</v>
      </c>
    </row>
    <row r="633" spans="1:6" hidden="1">
      <c r="A633" s="45" t="s">
        <v>6253</v>
      </c>
      <c r="B633" s="27">
        <v>26270</v>
      </c>
      <c r="C633" s="27" t="s">
        <v>6246</v>
      </c>
      <c r="D633" s="42">
        <v>42522</v>
      </c>
      <c r="E633" s="23" t="s">
        <v>6254</v>
      </c>
      <c r="F633" s="22" t="s">
        <v>6248</v>
      </c>
    </row>
    <row r="634" spans="1:6" hidden="1">
      <c r="A634" s="27" t="s">
        <v>27</v>
      </c>
      <c r="B634" s="27">
        <v>26336</v>
      </c>
      <c r="C634" s="27" t="s">
        <v>6255</v>
      </c>
      <c r="D634" s="4"/>
      <c r="E634" s="23" t="s">
        <v>6256</v>
      </c>
      <c r="F634" s="38" t="s">
        <v>3169</v>
      </c>
    </row>
    <row r="635" spans="1:6" ht="30" hidden="1">
      <c r="A635" s="27" t="s">
        <v>77</v>
      </c>
      <c r="B635" s="27">
        <v>26396</v>
      </c>
      <c r="C635" s="27" t="s">
        <v>6257</v>
      </c>
      <c r="D635" s="4"/>
      <c r="E635" s="23" t="s">
        <v>6258</v>
      </c>
      <c r="F635" s="22" t="s">
        <v>5750</v>
      </c>
    </row>
    <row r="636" spans="1:6" hidden="1">
      <c r="A636" s="27" t="s">
        <v>153</v>
      </c>
      <c r="B636" s="27">
        <v>26396</v>
      </c>
      <c r="C636" s="27" t="s">
        <v>6257</v>
      </c>
      <c r="D636" s="4"/>
      <c r="E636" s="23" t="s">
        <v>6259</v>
      </c>
      <c r="F636" s="22" t="s">
        <v>5750</v>
      </c>
    </row>
    <row r="637" spans="1:6" hidden="1">
      <c r="A637" s="27" t="s">
        <v>65</v>
      </c>
      <c r="B637" s="27">
        <v>26396</v>
      </c>
      <c r="C637" s="27" t="s">
        <v>6257</v>
      </c>
      <c r="D637" s="4"/>
      <c r="E637" s="31" t="s">
        <v>6260</v>
      </c>
      <c r="F637" s="22" t="s">
        <v>5750</v>
      </c>
    </row>
    <row r="638" spans="1:6" ht="45" hidden="1">
      <c r="A638" s="27" t="s">
        <v>38</v>
      </c>
      <c r="B638" s="27">
        <v>26396</v>
      </c>
      <c r="C638" s="27" t="s">
        <v>6257</v>
      </c>
      <c r="D638" s="4"/>
      <c r="E638" s="31" t="s">
        <v>6261</v>
      </c>
      <c r="F638" s="22" t="s">
        <v>5750</v>
      </c>
    </row>
    <row r="639" spans="1:6" hidden="1">
      <c r="A639" s="27" t="s">
        <v>79</v>
      </c>
      <c r="B639" s="27">
        <v>26396</v>
      </c>
      <c r="C639" s="27" t="s">
        <v>6257</v>
      </c>
      <c r="D639" s="4"/>
      <c r="E639" s="31" t="s">
        <v>6262</v>
      </c>
      <c r="F639" s="22" t="s">
        <v>5750</v>
      </c>
    </row>
    <row r="640" spans="1:6" hidden="1">
      <c r="A640" s="27" t="s">
        <v>27</v>
      </c>
      <c r="B640" s="27">
        <v>26523</v>
      </c>
      <c r="C640" s="27" t="s">
        <v>6263</v>
      </c>
      <c r="E640" s="33" t="s">
        <v>6264</v>
      </c>
      <c r="F640" s="38" t="s">
        <v>3169</v>
      </c>
    </row>
    <row r="641" spans="1:6" hidden="1">
      <c r="A641" s="27" t="s">
        <v>38</v>
      </c>
      <c r="B641" s="27">
        <v>26523</v>
      </c>
      <c r="C641" s="27" t="s">
        <v>6263</v>
      </c>
      <c r="D641" s="4"/>
      <c r="E641" s="33" t="s">
        <v>6265</v>
      </c>
      <c r="F641" s="38" t="s">
        <v>3169</v>
      </c>
    </row>
    <row r="642" spans="1:6" hidden="1">
      <c r="A642" s="27" t="s">
        <v>65</v>
      </c>
      <c r="B642" s="27">
        <v>26523</v>
      </c>
      <c r="C642" s="27" t="s">
        <v>6263</v>
      </c>
      <c r="D642" s="4"/>
      <c r="E642" s="23" t="s">
        <v>6266</v>
      </c>
      <c r="F642" s="38" t="s">
        <v>3169</v>
      </c>
    </row>
    <row r="643" spans="1:6" hidden="1">
      <c r="A643" s="27" t="s">
        <v>77</v>
      </c>
      <c r="B643" s="27">
        <v>26523</v>
      </c>
      <c r="C643" s="27" t="s">
        <v>6263</v>
      </c>
      <c r="D643" s="27"/>
      <c r="E643" s="23" t="s">
        <v>6267</v>
      </c>
      <c r="F643" s="38" t="s">
        <v>3169</v>
      </c>
    </row>
    <row r="644" spans="1:6" ht="45" hidden="1">
      <c r="A644" s="27" t="s">
        <v>27</v>
      </c>
      <c r="B644" s="27">
        <v>26698</v>
      </c>
      <c r="C644" s="27" t="s">
        <v>6268</v>
      </c>
      <c r="D644" s="4"/>
      <c r="E644" s="23" t="s">
        <v>6269</v>
      </c>
      <c r="F644" s="38" t="s">
        <v>3169</v>
      </c>
    </row>
    <row r="645" spans="1:6" hidden="1">
      <c r="A645" s="27" t="s">
        <v>27</v>
      </c>
      <c r="B645" s="27">
        <v>26698</v>
      </c>
      <c r="C645" s="27" t="s">
        <v>6268</v>
      </c>
      <c r="D645" s="4"/>
      <c r="E645" s="23" t="s">
        <v>6270</v>
      </c>
      <c r="F645" s="38" t="s">
        <v>3169</v>
      </c>
    </row>
    <row r="646" spans="1:6" ht="45" hidden="1">
      <c r="A646" s="27" t="s">
        <v>67</v>
      </c>
      <c r="B646" s="27">
        <v>26698</v>
      </c>
      <c r="C646" s="27" t="s">
        <v>6268</v>
      </c>
      <c r="D646" s="4"/>
      <c r="E646" s="23" t="s">
        <v>6271</v>
      </c>
      <c r="F646" s="38" t="s">
        <v>3169</v>
      </c>
    </row>
    <row r="647" spans="1:6" hidden="1">
      <c r="A647" s="27" t="s">
        <v>38</v>
      </c>
      <c r="B647" s="27">
        <v>26749</v>
      </c>
      <c r="C647" s="27" t="s">
        <v>6272</v>
      </c>
      <c r="D647" s="4"/>
      <c r="E647" s="23" t="s">
        <v>6273</v>
      </c>
      <c r="F647" s="38" t="s">
        <v>5721</v>
      </c>
    </row>
    <row r="648" spans="1:6" hidden="1">
      <c r="A648" s="47" t="s">
        <v>38</v>
      </c>
      <c r="B648" s="27">
        <v>26793</v>
      </c>
      <c r="C648" s="27" t="s">
        <v>6274</v>
      </c>
      <c r="D648" s="27"/>
      <c r="E648" s="33" t="s">
        <v>6275</v>
      </c>
      <c r="F648" s="22" t="s">
        <v>5750</v>
      </c>
    </row>
    <row r="649" spans="1:6" ht="30" hidden="1">
      <c r="A649" s="47" t="s">
        <v>38</v>
      </c>
      <c r="B649" s="27">
        <v>26793</v>
      </c>
      <c r="C649" s="27" t="s">
        <v>6274</v>
      </c>
      <c r="D649" s="27"/>
      <c r="E649" s="33" t="s">
        <v>6276</v>
      </c>
      <c r="F649" s="22" t="s">
        <v>5750</v>
      </c>
    </row>
    <row r="650" spans="1:6" ht="60" hidden="1">
      <c r="A650" s="27" t="s">
        <v>27</v>
      </c>
      <c r="B650" s="27">
        <v>27030</v>
      </c>
      <c r="C650" s="27" t="s">
        <v>6277</v>
      </c>
      <c r="D650" s="4"/>
      <c r="E650" s="23" t="s">
        <v>6278</v>
      </c>
      <c r="F650" s="38" t="s">
        <v>3169</v>
      </c>
    </row>
    <row r="651" spans="1:6" ht="27.75" hidden="1" customHeight="1">
      <c r="A651" s="27" t="s">
        <v>38</v>
      </c>
      <c r="B651" s="27">
        <v>27030</v>
      </c>
      <c r="C651" s="27" t="s">
        <v>6277</v>
      </c>
      <c r="D651" s="4"/>
      <c r="E651" s="23" t="s">
        <v>6279</v>
      </c>
      <c r="F651" s="38" t="s">
        <v>3169</v>
      </c>
    </row>
    <row r="652" spans="1:6" ht="45" hidden="1">
      <c r="A652" s="27" t="s">
        <v>14</v>
      </c>
      <c r="B652" s="27">
        <v>27030</v>
      </c>
      <c r="C652" s="27" t="s">
        <v>6277</v>
      </c>
      <c r="D652" s="4"/>
      <c r="E652" s="23" t="s">
        <v>6280</v>
      </c>
      <c r="F652" s="38" t="s">
        <v>3169</v>
      </c>
    </row>
    <row r="653" spans="1:6" ht="30" hidden="1">
      <c r="A653" s="27" t="s">
        <v>65</v>
      </c>
      <c r="B653" s="27">
        <v>27030</v>
      </c>
      <c r="C653" s="27" t="s">
        <v>6277</v>
      </c>
      <c r="D653" s="4"/>
      <c r="E653" s="23" t="s">
        <v>6281</v>
      </c>
      <c r="F653" s="38" t="s">
        <v>3169</v>
      </c>
    </row>
    <row r="654" spans="1:6" ht="30" hidden="1">
      <c r="A654" s="27" t="s">
        <v>77</v>
      </c>
      <c r="B654" s="27">
        <v>27030</v>
      </c>
      <c r="C654" s="27" t="s">
        <v>6277</v>
      </c>
      <c r="D654" s="27"/>
      <c r="E654" s="23" t="s">
        <v>6282</v>
      </c>
      <c r="F654" s="38" t="s">
        <v>3169</v>
      </c>
    </row>
    <row r="655" spans="1:6" ht="30" hidden="1">
      <c r="A655" s="47" t="s">
        <v>38</v>
      </c>
      <c r="B655" s="27">
        <v>27106</v>
      </c>
      <c r="C655" s="27" t="s">
        <v>6283</v>
      </c>
      <c r="D655" s="27"/>
      <c r="E655" s="23" t="s">
        <v>6284</v>
      </c>
      <c r="F655" s="22" t="s">
        <v>5750</v>
      </c>
    </row>
    <row r="656" spans="1:6" ht="210" hidden="1">
      <c r="A656" s="45" t="s">
        <v>6285</v>
      </c>
      <c r="B656" s="27">
        <v>27106</v>
      </c>
      <c r="C656" s="27" t="s">
        <v>6283</v>
      </c>
      <c r="D656" s="42">
        <v>42538</v>
      </c>
      <c r="E656" s="23" t="s">
        <v>6286</v>
      </c>
      <c r="F656" s="22" t="s">
        <v>5750</v>
      </c>
    </row>
    <row r="657" spans="1:6" hidden="1">
      <c r="A657" s="45" t="s">
        <v>413</v>
      </c>
      <c r="B657" s="27">
        <v>27151</v>
      </c>
      <c r="C657" s="27" t="s">
        <v>6287</v>
      </c>
      <c r="D657" s="27"/>
      <c r="E657" s="23" t="s">
        <v>6288</v>
      </c>
      <c r="F657" s="38" t="s">
        <v>3169</v>
      </c>
    </row>
    <row r="658" spans="1:6" hidden="1">
      <c r="A658" s="47" t="s">
        <v>38</v>
      </c>
      <c r="B658" s="27">
        <v>27151</v>
      </c>
      <c r="C658" s="27" t="s">
        <v>6287</v>
      </c>
      <c r="D658" s="27"/>
      <c r="E658" s="23" t="s">
        <v>6289</v>
      </c>
      <c r="F658" s="38" t="s">
        <v>3169</v>
      </c>
    </row>
    <row r="659" spans="1:6" ht="48.75" hidden="1" customHeight="1">
      <c r="A659" s="45" t="s">
        <v>27</v>
      </c>
      <c r="B659" s="27">
        <v>27151</v>
      </c>
      <c r="C659" s="27" t="s">
        <v>6287</v>
      </c>
      <c r="D659" s="27"/>
      <c r="E659" s="23" t="s">
        <v>6290</v>
      </c>
      <c r="F659" s="38" t="s">
        <v>3169</v>
      </c>
    </row>
    <row r="660" spans="1:6" hidden="1">
      <c r="A660" s="45" t="s">
        <v>65</v>
      </c>
      <c r="B660" s="27">
        <v>27151</v>
      </c>
      <c r="C660" s="27" t="s">
        <v>6287</v>
      </c>
      <c r="D660" s="27"/>
      <c r="E660" s="23" t="s">
        <v>6291</v>
      </c>
      <c r="F660" s="38" t="s">
        <v>3169</v>
      </c>
    </row>
    <row r="661" spans="1:6" ht="30" hidden="1">
      <c r="A661" s="45" t="s">
        <v>27</v>
      </c>
      <c r="B661" s="27">
        <v>27151</v>
      </c>
      <c r="C661" s="27" t="s">
        <v>6287</v>
      </c>
      <c r="D661" s="27"/>
      <c r="E661" s="23" t="s">
        <v>6292</v>
      </c>
      <c r="F661" s="38" t="s">
        <v>3169</v>
      </c>
    </row>
    <row r="662" spans="1:6" ht="30" hidden="1">
      <c r="A662" s="45" t="s">
        <v>27</v>
      </c>
      <c r="B662" s="27">
        <v>27151</v>
      </c>
      <c r="C662" s="27" t="s">
        <v>6287</v>
      </c>
      <c r="D662" s="27"/>
      <c r="E662" s="23" t="s">
        <v>6293</v>
      </c>
      <c r="F662" s="38" t="s">
        <v>3169</v>
      </c>
    </row>
    <row r="663" spans="1:6" ht="42.75" hidden="1" customHeight="1">
      <c r="A663" s="45" t="s">
        <v>27</v>
      </c>
      <c r="B663" s="27">
        <v>27151</v>
      </c>
      <c r="C663" s="27" t="s">
        <v>6287</v>
      </c>
      <c r="D663" s="27"/>
      <c r="E663" s="23" t="s">
        <v>6294</v>
      </c>
      <c r="F663" s="38" t="s">
        <v>3169</v>
      </c>
    </row>
    <row r="664" spans="1:6" ht="16.5" hidden="1" customHeight="1">
      <c r="A664" s="45" t="s">
        <v>27</v>
      </c>
      <c r="B664" s="27">
        <v>27151</v>
      </c>
      <c r="C664" s="27" t="s">
        <v>6287</v>
      </c>
      <c r="D664" s="27"/>
      <c r="E664" s="23" t="s">
        <v>6295</v>
      </c>
      <c r="F664" s="38" t="s">
        <v>3169</v>
      </c>
    </row>
    <row r="665" spans="1:6" ht="45" hidden="1" customHeight="1">
      <c r="A665" s="45" t="s">
        <v>27</v>
      </c>
      <c r="B665" s="27">
        <v>27151</v>
      </c>
      <c r="C665" s="27" t="s">
        <v>6287</v>
      </c>
      <c r="D665" s="27"/>
      <c r="E665" s="23" t="s">
        <v>6296</v>
      </c>
      <c r="F665" s="38" t="s">
        <v>3169</v>
      </c>
    </row>
    <row r="666" spans="1:6" hidden="1">
      <c r="A666" s="45" t="s">
        <v>27</v>
      </c>
      <c r="B666" s="27">
        <v>27151</v>
      </c>
      <c r="C666" s="27" t="s">
        <v>6287</v>
      </c>
      <c r="D666" s="27"/>
      <c r="E666" s="23" t="s">
        <v>6297</v>
      </c>
      <c r="F666" s="38" t="s">
        <v>3169</v>
      </c>
    </row>
    <row r="667" spans="1:6" ht="30" hidden="1">
      <c r="A667" s="45" t="s">
        <v>27</v>
      </c>
      <c r="B667" s="27">
        <v>27151</v>
      </c>
      <c r="C667" s="27" t="s">
        <v>6287</v>
      </c>
      <c r="D667" s="27"/>
      <c r="E667" s="23" t="s">
        <v>6298</v>
      </c>
      <c r="F667" s="38" t="s">
        <v>3169</v>
      </c>
    </row>
    <row r="668" spans="1:6" hidden="1">
      <c r="A668" s="45" t="s">
        <v>27</v>
      </c>
      <c r="B668" s="27">
        <v>27151</v>
      </c>
      <c r="C668" s="27" t="s">
        <v>6287</v>
      </c>
      <c r="D668" s="42">
        <v>42395</v>
      </c>
      <c r="E668" s="23" t="s">
        <v>6299</v>
      </c>
      <c r="F668" s="38" t="s">
        <v>3169</v>
      </c>
    </row>
    <row r="669" spans="1:6" ht="45" hidden="1">
      <c r="A669" s="45" t="s">
        <v>79</v>
      </c>
      <c r="B669" s="27">
        <v>27151</v>
      </c>
      <c r="C669" s="27" t="s">
        <v>6287</v>
      </c>
      <c r="D669" s="42">
        <v>42523</v>
      </c>
      <c r="E669" s="23" t="s">
        <v>6300</v>
      </c>
      <c r="F669" s="38" t="s">
        <v>3169</v>
      </c>
    </row>
    <row r="670" spans="1:6" ht="60" hidden="1">
      <c r="A670" s="45" t="s">
        <v>27</v>
      </c>
      <c r="B670" s="27">
        <v>27151</v>
      </c>
      <c r="C670" s="27" t="s">
        <v>6287</v>
      </c>
      <c r="D670" s="42">
        <v>42538</v>
      </c>
      <c r="E670" s="23" t="s">
        <v>6301</v>
      </c>
      <c r="F670" s="38" t="s">
        <v>3169</v>
      </c>
    </row>
    <row r="671" spans="1:6" hidden="1">
      <c r="A671" s="45" t="s">
        <v>27</v>
      </c>
      <c r="B671" s="27">
        <v>27151</v>
      </c>
      <c r="C671" s="27" t="s">
        <v>6287</v>
      </c>
      <c r="D671" s="42">
        <v>42564</v>
      </c>
      <c r="E671" s="23" t="s">
        <v>6302</v>
      </c>
      <c r="F671" s="38" t="s">
        <v>3169</v>
      </c>
    </row>
    <row r="672" spans="1:6" ht="30" hidden="1">
      <c r="A672" s="45" t="s">
        <v>27</v>
      </c>
      <c r="B672" s="27">
        <v>27151</v>
      </c>
      <c r="C672" s="27" t="s">
        <v>6287</v>
      </c>
      <c r="D672" s="42">
        <v>42571</v>
      </c>
      <c r="E672" s="23" t="s">
        <v>6303</v>
      </c>
      <c r="F672" s="38" t="s">
        <v>3169</v>
      </c>
    </row>
    <row r="673" spans="1:6" ht="45" hidden="1">
      <c r="A673" s="45" t="s">
        <v>27</v>
      </c>
      <c r="B673" s="27">
        <v>27151</v>
      </c>
      <c r="C673" s="27" t="s">
        <v>6287</v>
      </c>
      <c r="D673" s="42">
        <v>42583</v>
      </c>
      <c r="E673" s="23" t="s">
        <v>6304</v>
      </c>
      <c r="F673" s="38" t="s">
        <v>3169</v>
      </c>
    </row>
    <row r="674" spans="1:6" hidden="1">
      <c r="A674" s="45" t="s">
        <v>27</v>
      </c>
      <c r="B674" s="27">
        <v>27151</v>
      </c>
      <c r="C674" s="27" t="s">
        <v>6287</v>
      </c>
      <c r="D674" s="42">
        <v>42625</v>
      </c>
      <c r="E674" t="s">
        <v>6305</v>
      </c>
      <c r="F674" s="38" t="s">
        <v>3169</v>
      </c>
    </row>
    <row r="675" spans="1:6" ht="30" hidden="1">
      <c r="A675" s="45" t="s">
        <v>27</v>
      </c>
      <c r="B675" s="27">
        <v>27151</v>
      </c>
      <c r="C675" s="27" t="s">
        <v>6287</v>
      </c>
      <c r="D675" s="42">
        <v>42626</v>
      </c>
      <c r="E675" s="23" t="s">
        <v>6306</v>
      </c>
      <c r="F675" s="38" t="s">
        <v>3169</v>
      </c>
    </row>
    <row r="676" spans="1:6" hidden="1">
      <c r="A676" s="45" t="s">
        <v>27</v>
      </c>
      <c r="B676" s="27">
        <v>27151</v>
      </c>
      <c r="C676" s="27" t="s">
        <v>6287</v>
      </c>
      <c r="D676" s="42">
        <v>42668</v>
      </c>
      <c r="E676" s="23" t="s">
        <v>5713</v>
      </c>
      <c r="F676" s="38" t="s">
        <v>3169</v>
      </c>
    </row>
    <row r="677" spans="1:6" hidden="1">
      <c r="A677" s="45" t="s">
        <v>14</v>
      </c>
      <c r="B677" s="27">
        <v>27210</v>
      </c>
      <c r="C677" s="27" t="str">
        <f>VLOOKUP(B677,chauffeurslijst!A:B,2,0)</f>
        <v>De Greef Yannick</v>
      </c>
      <c r="D677" s="42">
        <v>41584</v>
      </c>
      <c r="E677" s="35" t="s">
        <v>6307</v>
      </c>
      <c r="F677" s="22" t="s">
        <v>5750</v>
      </c>
    </row>
    <row r="678" spans="1:6" hidden="1">
      <c r="A678" s="47" t="s">
        <v>38</v>
      </c>
      <c r="B678" s="27">
        <v>27210</v>
      </c>
      <c r="C678" s="27" t="str">
        <f>VLOOKUP(B678,chauffeurslijst!A:B,2,0)</f>
        <v>De Greef Yannick</v>
      </c>
      <c r="D678" s="42">
        <v>41786</v>
      </c>
      <c r="E678" s="41" t="s">
        <v>6308</v>
      </c>
      <c r="F678" s="22" t="s">
        <v>5750</v>
      </c>
    </row>
    <row r="679" spans="1:6" hidden="1">
      <c r="A679" s="47" t="s">
        <v>38</v>
      </c>
      <c r="B679" s="27">
        <v>27210</v>
      </c>
      <c r="C679" s="27" t="str">
        <f>VLOOKUP(B679,chauffeurslijst!A:B,2,0)</f>
        <v>De Greef Yannick</v>
      </c>
      <c r="D679" s="42">
        <v>41786</v>
      </c>
      <c r="E679" s="41" t="s">
        <v>6309</v>
      </c>
      <c r="F679" s="22" t="s">
        <v>5750</v>
      </c>
    </row>
    <row r="680" spans="1:6" hidden="1">
      <c r="A680" s="47" t="s">
        <v>38</v>
      </c>
      <c r="B680" s="27">
        <v>27210</v>
      </c>
      <c r="C680" s="27" t="str">
        <f>VLOOKUP(B680,chauffeurslijst!A:B,2,0)</f>
        <v>De Greef Yannick</v>
      </c>
      <c r="D680" s="42">
        <v>41871</v>
      </c>
      <c r="E680" s="41" t="s">
        <v>6310</v>
      </c>
      <c r="F680" s="22" t="s">
        <v>5750</v>
      </c>
    </row>
    <row r="681" spans="1:6" hidden="1">
      <c r="A681" s="27" t="s">
        <v>27</v>
      </c>
      <c r="B681" s="27">
        <v>27213</v>
      </c>
      <c r="C681" s="27" t="s">
        <v>6311</v>
      </c>
      <c r="D681" s="4"/>
      <c r="E681" s="23" t="s">
        <v>6312</v>
      </c>
      <c r="F681" s="38" t="s">
        <v>3169</v>
      </c>
    </row>
    <row r="682" spans="1:6" ht="45" hidden="1">
      <c r="A682" s="27" t="s">
        <v>38</v>
      </c>
      <c r="B682" s="27">
        <v>27213</v>
      </c>
      <c r="C682" s="27" t="s">
        <v>6311</v>
      </c>
      <c r="D682" s="4"/>
      <c r="E682" s="23" t="s">
        <v>6313</v>
      </c>
      <c r="F682" s="38" t="s">
        <v>3169</v>
      </c>
    </row>
    <row r="683" spans="1:6" ht="30" hidden="1">
      <c r="A683" s="27" t="s">
        <v>14</v>
      </c>
      <c r="B683" s="27">
        <v>27213</v>
      </c>
      <c r="C683" s="27" t="s">
        <v>6311</v>
      </c>
      <c r="D683" s="4"/>
      <c r="E683" s="23" t="s">
        <v>6314</v>
      </c>
      <c r="F683" s="38" t="s">
        <v>3169</v>
      </c>
    </row>
    <row r="684" spans="1:6" ht="30" hidden="1">
      <c r="A684" s="27" t="s">
        <v>65</v>
      </c>
      <c r="B684" s="27">
        <v>27213</v>
      </c>
      <c r="C684" s="27" t="s">
        <v>6311</v>
      </c>
      <c r="D684" s="27"/>
      <c r="E684" s="23" t="s">
        <v>6315</v>
      </c>
      <c r="F684" s="38" t="s">
        <v>3169</v>
      </c>
    </row>
    <row r="685" spans="1:6" hidden="1">
      <c r="A685" s="27" t="s">
        <v>77</v>
      </c>
      <c r="B685" s="27">
        <v>27213</v>
      </c>
      <c r="C685" s="27" t="s">
        <v>6311</v>
      </c>
      <c r="D685" s="27"/>
      <c r="E685" s="34" t="s">
        <v>6316</v>
      </c>
      <c r="F685" s="38" t="s">
        <v>3169</v>
      </c>
    </row>
    <row r="686" spans="1:6" ht="30" hidden="1">
      <c r="A686" s="27" t="s">
        <v>27</v>
      </c>
      <c r="B686" s="27">
        <v>27575</v>
      </c>
      <c r="C686" s="27" t="s">
        <v>6317</v>
      </c>
      <c r="E686" s="23" t="s">
        <v>6318</v>
      </c>
      <c r="F686" s="38" t="s">
        <v>3169</v>
      </c>
    </row>
    <row r="687" spans="1:6" ht="75" hidden="1">
      <c r="A687" s="27" t="s">
        <v>38</v>
      </c>
      <c r="B687" s="27">
        <v>27575</v>
      </c>
      <c r="C687" s="27" t="s">
        <v>6317</v>
      </c>
      <c r="E687" s="34" t="s">
        <v>6319</v>
      </c>
      <c r="F687" s="38" t="s">
        <v>3169</v>
      </c>
    </row>
    <row r="688" spans="1:6" ht="60" hidden="1">
      <c r="A688" s="47" t="s">
        <v>38</v>
      </c>
      <c r="B688" s="27">
        <v>27606</v>
      </c>
      <c r="C688" s="27" t="s">
        <v>6320</v>
      </c>
      <c r="D688" s="27"/>
      <c r="E688" s="23" t="s">
        <v>6321</v>
      </c>
      <c r="F688" s="38" t="s">
        <v>3169</v>
      </c>
    </row>
    <row r="689" spans="1:6" ht="60" hidden="1">
      <c r="A689" s="45" t="s">
        <v>27</v>
      </c>
      <c r="B689" s="27">
        <v>27606</v>
      </c>
      <c r="C689" s="27" t="s">
        <v>6320</v>
      </c>
      <c r="D689" s="27"/>
      <c r="E689" s="23" t="s">
        <v>6322</v>
      </c>
      <c r="F689" s="38" t="s">
        <v>3169</v>
      </c>
    </row>
    <row r="690" spans="1:6" hidden="1">
      <c r="A690" s="47" t="s">
        <v>38</v>
      </c>
      <c r="B690" s="27">
        <v>27606</v>
      </c>
      <c r="C690" s="27" t="s">
        <v>6320</v>
      </c>
      <c r="D690" s="27"/>
      <c r="E690" s="23" t="s">
        <v>6323</v>
      </c>
      <c r="F690" s="38" t="s">
        <v>3169</v>
      </c>
    </row>
    <row r="691" spans="1:6" ht="30" hidden="1">
      <c r="A691" s="47" t="s">
        <v>38</v>
      </c>
      <c r="B691" s="27">
        <v>27606</v>
      </c>
      <c r="C691" s="27" t="s">
        <v>6320</v>
      </c>
      <c r="D691" s="27"/>
      <c r="E691" s="23" t="s">
        <v>6324</v>
      </c>
      <c r="F691" s="38" t="s">
        <v>3169</v>
      </c>
    </row>
    <row r="692" spans="1:6" hidden="1">
      <c r="A692" s="45" t="s">
        <v>27</v>
      </c>
      <c r="B692" s="27">
        <v>27606</v>
      </c>
      <c r="C692" s="27" t="s">
        <v>6320</v>
      </c>
      <c r="D692" s="27"/>
      <c r="E692" s="23" t="s">
        <v>6325</v>
      </c>
      <c r="F692" s="38" t="s">
        <v>3169</v>
      </c>
    </row>
    <row r="693" spans="1:6" hidden="1">
      <c r="A693" s="47" t="s">
        <v>38</v>
      </c>
      <c r="B693" s="27">
        <v>27606</v>
      </c>
      <c r="C693" s="27" t="s">
        <v>6320</v>
      </c>
      <c r="D693" s="27"/>
      <c r="E693" s="23" t="s">
        <v>6326</v>
      </c>
      <c r="F693" s="38" t="s">
        <v>3169</v>
      </c>
    </row>
    <row r="694" spans="1:6" ht="30" hidden="1">
      <c r="A694" s="47" t="s">
        <v>25</v>
      </c>
      <c r="B694" s="27">
        <v>27606</v>
      </c>
      <c r="C694" s="27" t="s">
        <v>6320</v>
      </c>
      <c r="D694" s="42">
        <v>42513</v>
      </c>
      <c r="E694" s="23" t="s">
        <v>6327</v>
      </c>
      <c r="F694" s="38" t="s">
        <v>3169</v>
      </c>
    </row>
    <row r="695" spans="1:6" hidden="1">
      <c r="A695" s="45" t="s">
        <v>27</v>
      </c>
      <c r="B695" s="27">
        <v>27606</v>
      </c>
      <c r="C695" s="27" t="s">
        <v>6320</v>
      </c>
      <c r="D695" s="42">
        <v>42571</v>
      </c>
      <c r="E695" s="23" t="s">
        <v>6328</v>
      </c>
      <c r="F695" s="38" t="s">
        <v>3169</v>
      </c>
    </row>
    <row r="696" spans="1:6" ht="195" hidden="1">
      <c r="A696" s="45" t="s">
        <v>27</v>
      </c>
      <c r="B696" s="27">
        <v>27606</v>
      </c>
      <c r="C696" s="27" t="s">
        <v>6320</v>
      </c>
      <c r="D696" s="42">
        <v>42705</v>
      </c>
      <c r="E696" s="23" t="s">
        <v>6329</v>
      </c>
      <c r="F696" s="38" t="s">
        <v>3169</v>
      </c>
    </row>
    <row r="697" spans="1:6" hidden="1">
      <c r="A697" s="45" t="s">
        <v>79</v>
      </c>
      <c r="B697" s="27">
        <v>27606</v>
      </c>
      <c r="C697" s="27" t="s">
        <v>6320</v>
      </c>
      <c r="D697" s="42">
        <v>42723</v>
      </c>
      <c r="E697" s="23" t="s">
        <v>6330</v>
      </c>
      <c r="F697" s="38" t="s">
        <v>3169</v>
      </c>
    </row>
    <row r="698" spans="1:6" hidden="1">
      <c r="A698" s="45" t="s">
        <v>27</v>
      </c>
      <c r="B698" s="27">
        <v>27606</v>
      </c>
      <c r="C698" s="27" t="s">
        <v>6320</v>
      </c>
      <c r="D698" s="42">
        <v>42751</v>
      </c>
      <c r="E698" s="23" t="s">
        <v>6331</v>
      </c>
      <c r="F698" s="38" t="s">
        <v>3169</v>
      </c>
    </row>
    <row r="699" spans="1:6" ht="60" hidden="1">
      <c r="A699" s="45" t="s">
        <v>27</v>
      </c>
      <c r="B699" s="27">
        <v>27606</v>
      </c>
      <c r="C699" s="27" t="s">
        <v>6320</v>
      </c>
      <c r="D699" s="42">
        <v>42754</v>
      </c>
      <c r="E699" s="23" t="s">
        <v>6332</v>
      </c>
      <c r="F699" s="38" t="s">
        <v>3169</v>
      </c>
    </row>
    <row r="700" spans="1:6" hidden="1">
      <c r="A700" s="45" t="s">
        <v>4341</v>
      </c>
      <c r="B700" s="27">
        <v>27606</v>
      </c>
      <c r="C700" s="27" t="s">
        <v>6320</v>
      </c>
      <c r="D700" s="42">
        <v>42768</v>
      </c>
      <c r="E700" s="23" t="s">
        <v>6333</v>
      </c>
      <c r="F700" s="38" t="s">
        <v>3169</v>
      </c>
    </row>
    <row r="701" spans="1:6" ht="45" hidden="1">
      <c r="A701" s="27" t="s">
        <v>27</v>
      </c>
      <c r="B701" s="27">
        <v>27608</v>
      </c>
      <c r="C701" s="27" t="s">
        <v>6334</v>
      </c>
      <c r="D701" s="4"/>
      <c r="E701" s="31" t="s">
        <v>6335</v>
      </c>
      <c r="F701" s="38" t="s">
        <v>3169</v>
      </c>
    </row>
    <row r="702" spans="1:6" hidden="1">
      <c r="A702" s="45" t="s">
        <v>27</v>
      </c>
      <c r="B702" s="27">
        <v>27674</v>
      </c>
      <c r="C702" s="27" t="s">
        <v>6336</v>
      </c>
      <c r="D702" s="42">
        <v>42571</v>
      </c>
      <c r="E702" s="38" t="s">
        <v>2300</v>
      </c>
      <c r="F702" s="22" t="s">
        <v>5750</v>
      </c>
    </row>
    <row r="703" spans="1:6" hidden="1">
      <c r="A703" s="45" t="s">
        <v>27</v>
      </c>
      <c r="B703" s="27">
        <v>27674</v>
      </c>
      <c r="C703" s="27" t="s">
        <v>6336</v>
      </c>
      <c r="D703" s="42">
        <v>42618</v>
      </c>
      <c r="E703" s="38" t="s">
        <v>6337</v>
      </c>
      <c r="F703" s="22" t="s">
        <v>5750</v>
      </c>
    </row>
    <row r="704" spans="1:6" hidden="1">
      <c r="A704" s="27" t="s">
        <v>27</v>
      </c>
      <c r="B704" s="27">
        <v>28124</v>
      </c>
      <c r="C704" s="27" t="s">
        <v>6338</v>
      </c>
      <c r="D704" s="4"/>
      <c r="E704" s="31" t="s">
        <v>1396</v>
      </c>
      <c r="F704" s="22" t="s">
        <v>5750</v>
      </c>
    </row>
    <row r="705" spans="1:7" hidden="1">
      <c r="A705" s="47" t="s">
        <v>38</v>
      </c>
      <c r="B705" s="27">
        <v>28125</v>
      </c>
      <c r="C705" s="27" t="str">
        <f>VLOOKUP(B705,chauffeurslijst!A:B,2,0)</f>
        <v>Meersman Alex</v>
      </c>
      <c r="D705" s="42">
        <v>41941</v>
      </c>
      <c r="E705" s="60" t="s">
        <v>6339</v>
      </c>
      <c r="F705" s="22" t="s">
        <v>5750</v>
      </c>
      <c r="G705" s="22"/>
    </row>
    <row r="706" spans="1:7" hidden="1">
      <c r="A706" s="47" t="s">
        <v>38</v>
      </c>
      <c r="B706" s="27">
        <v>28125</v>
      </c>
      <c r="C706" s="27" t="str">
        <f>VLOOKUP(B706,chauffeurslijst!A:B,2,0)</f>
        <v>Meersman Alex</v>
      </c>
      <c r="D706" s="42">
        <v>41977</v>
      </c>
      <c r="E706" s="41" t="s">
        <v>6340</v>
      </c>
      <c r="F706" s="22" t="s">
        <v>5750</v>
      </c>
      <c r="G706" s="22"/>
    </row>
    <row r="707" spans="1:7" hidden="1">
      <c r="A707" s="47" t="s">
        <v>38</v>
      </c>
      <c r="B707" s="27">
        <v>28125</v>
      </c>
      <c r="C707" s="27" t="str">
        <f>VLOOKUP(B707,chauffeurslijst!A:B,2,0)</f>
        <v>Meersman Alex</v>
      </c>
      <c r="D707" s="42">
        <v>42019</v>
      </c>
      <c r="E707" s="41" t="s">
        <v>6341</v>
      </c>
      <c r="F707" s="22" t="s">
        <v>5750</v>
      </c>
      <c r="G707" s="22"/>
    </row>
    <row r="708" spans="1:7" ht="60" hidden="1">
      <c r="A708" s="47" t="s">
        <v>38</v>
      </c>
      <c r="B708" s="27">
        <v>28125</v>
      </c>
      <c r="C708" s="27" t="str">
        <f>VLOOKUP(B708,chauffeurslijst!A:B,2,0)</f>
        <v>Meersman Alex</v>
      </c>
      <c r="D708" s="42">
        <v>42121</v>
      </c>
      <c r="E708" s="41" t="s">
        <v>6342</v>
      </c>
      <c r="F708" s="22" t="s">
        <v>5750</v>
      </c>
      <c r="G708" s="22"/>
    </row>
    <row r="709" spans="1:7" ht="45" hidden="1" customHeight="1">
      <c r="A709" s="47" t="s">
        <v>38</v>
      </c>
      <c r="B709" s="27">
        <v>28125</v>
      </c>
      <c r="C709" s="27" t="str">
        <f>VLOOKUP(B709,chauffeurslijst!A:B,2,0)</f>
        <v>Meersman Alex</v>
      </c>
      <c r="D709" s="42">
        <v>42131</v>
      </c>
      <c r="E709" s="41" t="s">
        <v>6343</v>
      </c>
      <c r="F709" s="22" t="s">
        <v>5750</v>
      </c>
      <c r="G709" s="22"/>
    </row>
    <row r="710" spans="1:7" hidden="1">
      <c r="A710" s="47" t="s">
        <v>38</v>
      </c>
      <c r="B710" s="27">
        <v>28125</v>
      </c>
      <c r="C710" s="27" t="str">
        <f>VLOOKUP(B710,chauffeurslijst!A:B,2,0)</f>
        <v>Meersman Alex</v>
      </c>
      <c r="D710" s="42">
        <v>42150</v>
      </c>
      <c r="E710" s="41" t="s">
        <v>6344</v>
      </c>
      <c r="F710" s="22" t="s">
        <v>5750</v>
      </c>
      <c r="G710" s="22"/>
    </row>
    <row r="711" spans="1:7" ht="45" hidden="1">
      <c r="A711" s="47" t="s">
        <v>23</v>
      </c>
      <c r="B711" s="27">
        <v>28125</v>
      </c>
      <c r="C711" s="27" t="str">
        <f>VLOOKUP(B711,chauffeurslijst!A:B,2,0)</f>
        <v>Meersman Alex</v>
      </c>
      <c r="D711" s="42">
        <v>43124</v>
      </c>
      <c r="E711" s="41" t="s">
        <v>6345</v>
      </c>
      <c r="F711" s="22" t="s">
        <v>5750</v>
      </c>
      <c r="G711" s="22"/>
    </row>
    <row r="712" spans="1:7" hidden="1">
      <c r="A712" s="47" t="s">
        <v>23</v>
      </c>
      <c r="B712" s="27">
        <v>28125</v>
      </c>
      <c r="C712" s="27" t="str">
        <f>VLOOKUP(B712,chauffeurslijst!A:B,2,0)</f>
        <v>Meersman Alex</v>
      </c>
      <c r="D712" s="42">
        <v>43167</v>
      </c>
      <c r="E712" s="38" t="s">
        <v>6346</v>
      </c>
      <c r="F712" s="22" t="s">
        <v>5750</v>
      </c>
      <c r="G712" s="22"/>
    </row>
    <row r="713" spans="1:7" hidden="1">
      <c r="A713" s="47" t="s">
        <v>23</v>
      </c>
      <c r="B713" s="27">
        <v>28125</v>
      </c>
      <c r="C713" s="27" t="str">
        <f>VLOOKUP(B713,chauffeurslijst!A:B,2,0)</f>
        <v>Meersman Alex</v>
      </c>
      <c r="D713" s="42">
        <v>43168</v>
      </c>
      <c r="E713" s="38" t="s">
        <v>6347</v>
      </c>
      <c r="F713" s="22" t="s">
        <v>5750</v>
      </c>
      <c r="G713" s="22"/>
    </row>
    <row r="714" spans="1:7" hidden="1">
      <c r="A714" s="47" t="s">
        <v>23</v>
      </c>
      <c r="B714" s="27">
        <v>28125</v>
      </c>
      <c r="C714" s="27" t="str">
        <f>VLOOKUP(B714,chauffeurslijst!A:B,2,0)</f>
        <v>Meersman Alex</v>
      </c>
      <c r="D714" s="42">
        <v>43209</v>
      </c>
      <c r="E714" s="38" t="s">
        <v>6348</v>
      </c>
      <c r="F714" s="22" t="s">
        <v>5750</v>
      </c>
      <c r="G714" s="22"/>
    </row>
    <row r="715" spans="1:7" ht="18" hidden="1" customHeight="1">
      <c r="A715" s="45" t="s">
        <v>9</v>
      </c>
      <c r="B715" s="27">
        <v>28125</v>
      </c>
      <c r="C715" s="27" t="str">
        <f>VLOOKUP(B715,chauffeurslijst!A:B,2,0)</f>
        <v>Meersman Alex</v>
      </c>
      <c r="D715" s="42">
        <v>43278</v>
      </c>
      <c r="E715" s="38" t="s">
        <v>6349</v>
      </c>
      <c r="F715" s="22" t="s">
        <v>5750</v>
      </c>
      <c r="G715" s="22"/>
    </row>
    <row r="716" spans="1:7" ht="30" hidden="1">
      <c r="A716" s="27" t="s">
        <v>77</v>
      </c>
      <c r="B716" s="27">
        <v>28166</v>
      </c>
      <c r="C716" s="27" t="s">
        <v>6350</v>
      </c>
      <c r="D716" s="27"/>
      <c r="E716" s="31" t="s">
        <v>6351</v>
      </c>
      <c r="F716" s="38" t="s">
        <v>3169</v>
      </c>
    </row>
    <row r="717" spans="1:7" ht="30" hidden="1">
      <c r="A717" s="27" t="s">
        <v>77</v>
      </c>
      <c r="B717" s="27">
        <v>28166</v>
      </c>
      <c r="C717" s="27" t="s">
        <v>6350</v>
      </c>
      <c r="D717" s="27"/>
      <c r="E717" s="31" t="s">
        <v>6352</v>
      </c>
      <c r="F717" s="38" t="s">
        <v>3169</v>
      </c>
    </row>
    <row r="718" spans="1:7" ht="30" hidden="1">
      <c r="A718" s="27" t="s">
        <v>77</v>
      </c>
      <c r="B718" s="27">
        <v>28166</v>
      </c>
      <c r="C718" s="27" t="s">
        <v>6350</v>
      </c>
      <c r="D718" s="27"/>
      <c r="E718" s="31" t="s">
        <v>6353</v>
      </c>
      <c r="F718" s="38" t="s">
        <v>3169</v>
      </c>
    </row>
    <row r="719" spans="1:7" ht="45" hidden="1">
      <c r="A719" s="27" t="s">
        <v>77</v>
      </c>
      <c r="B719" s="27">
        <v>28166</v>
      </c>
      <c r="C719" s="27" t="s">
        <v>6350</v>
      </c>
      <c r="D719" s="27"/>
      <c r="E719" s="31" t="s">
        <v>6354</v>
      </c>
      <c r="F719" s="38" t="s">
        <v>3169</v>
      </c>
    </row>
    <row r="720" spans="1:7" ht="30" hidden="1">
      <c r="A720" s="27" t="s">
        <v>27</v>
      </c>
      <c r="B720" s="27">
        <v>28322</v>
      </c>
      <c r="C720" s="27" t="s">
        <v>6355</v>
      </c>
      <c r="D720" s="27"/>
      <c r="E720" s="23" t="s">
        <v>6356</v>
      </c>
      <c r="F720" s="38" t="s">
        <v>5721</v>
      </c>
    </row>
    <row r="721" spans="1:6" hidden="1">
      <c r="A721" s="27" t="s">
        <v>77</v>
      </c>
      <c r="B721" s="27">
        <v>28322</v>
      </c>
      <c r="C721" s="27" t="s">
        <v>6357</v>
      </c>
      <c r="D721" s="27"/>
      <c r="E721" s="34" t="s">
        <v>6358</v>
      </c>
      <c r="F721" s="38" t="s">
        <v>5721</v>
      </c>
    </row>
    <row r="722" spans="1:6" s="22" customFormat="1" hidden="1">
      <c r="A722" s="47" t="s">
        <v>14</v>
      </c>
      <c r="B722" s="27">
        <v>28324</v>
      </c>
      <c r="C722" s="27" t="s">
        <v>6359</v>
      </c>
      <c r="D722" s="27"/>
      <c r="E722" s="24" t="s">
        <v>6360</v>
      </c>
      <c r="F722" s="22" t="s">
        <v>5721</v>
      </c>
    </row>
    <row r="723" spans="1:6" hidden="1">
      <c r="A723" s="47" t="s">
        <v>14</v>
      </c>
      <c r="B723" s="27">
        <v>28324</v>
      </c>
      <c r="C723" s="27" t="s">
        <v>6359</v>
      </c>
      <c r="D723" s="27"/>
      <c r="E723" s="24" t="s">
        <v>6361</v>
      </c>
      <c r="F723" s="22" t="s">
        <v>5721</v>
      </c>
    </row>
    <row r="724" spans="1:6" ht="45" hidden="1">
      <c r="A724" s="47" t="s">
        <v>14</v>
      </c>
      <c r="B724" s="27">
        <v>28324</v>
      </c>
      <c r="C724" s="27" t="s">
        <v>6359</v>
      </c>
      <c r="D724" s="27"/>
      <c r="E724" s="24" t="s">
        <v>6362</v>
      </c>
      <c r="F724" s="22" t="s">
        <v>5721</v>
      </c>
    </row>
    <row r="725" spans="1:6" ht="75" hidden="1">
      <c r="A725" s="47" t="s">
        <v>27</v>
      </c>
      <c r="B725" s="27">
        <v>28324</v>
      </c>
      <c r="C725" s="27" t="s">
        <v>6359</v>
      </c>
      <c r="D725" s="27"/>
      <c r="E725" s="35" t="s">
        <v>6363</v>
      </c>
      <c r="F725" s="22" t="s">
        <v>5721</v>
      </c>
    </row>
    <row r="726" spans="1:6" ht="75" hidden="1">
      <c r="A726" s="45" t="s">
        <v>67</v>
      </c>
      <c r="B726" s="27">
        <v>28460</v>
      </c>
      <c r="C726" s="27" t="s">
        <v>6239</v>
      </c>
      <c r="D726" s="27"/>
      <c r="E726" s="34" t="s">
        <v>6364</v>
      </c>
      <c r="F726" s="22" t="s">
        <v>3169</v>
      </c>
    </row>
    <row r="727" spans="1:6" ht="30" hidden="1">
      <c r="A727" s="47" t="s">
        <v>38</v>
      </c>
      <c r="B727" s="27">
        <v>28460</v>
      </c>
      <c r="C727" s="27" t="s">
        <v>6239</v>
      </c>
      <c r="D727" s="27"/>
      <c r="E727" s="23" t="s">
        <v>6365</v>
      </c>
      <c r="F727" s="22" t="s">
        <v>3169</v>
      </c>
    </row>
    <row r="728" spans="1:6" ht="45" hidden="1">
      <c r="A728" s="45" t="s">
        <v>77</v>
      </c>
      <c r="B728" s="41">
        <v>28460</v>
      </c>
      <c r="C728" s="27" t="s">
        <v>6239</v>
      </c>
      <c r="D728" s="41"/>
      <c r="E728" s="31" t="s">
        <v>6366</v>
      </c>
      <c r="F728" s="22" t="s">
        <v>3169</v>
      </c>
    </row>
    <row r="729" spans="1:6" hidden="1">
      <c r="A729" s="45" t="s">
        <v>27</v>
      </c>
      <c r="B729" s="27">
        <v>28460</v>
      </c>
      <c r="C729" s="27" t="s">
        <v>6239</v>
      </c>
      <c r="D729" s="27"/>
      <c r="E729" s="23" t="s">
        <v>6367</v>
      </c>
      <c r="F729" s="22" t="s">
        <v>3169</v>
      </c>
    </row>
    <row r="730" spans="1:6" hidden="1">
      <c r="A730" s="45" t="s">
        <v>65</v>
      </c>
      <c r="B730" s="27">
        <v>28460</v>
      </c>
      <c r="C730" s="27" t="s">
        <v>6239</v>
      </c>
      <c r="D730" s="27"/>
      <c r="E730" s="23" t="s">
        <v>6368</v>
      </c>
      <c r="F730" s="22" t="s">
        <v>3169</v>
      </c>
    </row>
    <row r="731" spans="1:6" hidden="1">
      <c r="A731" s="45" t="s">
        <v>27</v>
      </c>
      <c r="B731" s="27">
        <v>28460</v>
      </c>
      <c r="C731" s="27" t="s">
        <v>6239</v>
      </c>
      <c r="D731" s="27"/>
      <c r="E731" s="23" t="s">
        <v>6369</v>
      </c>
      <c r="F731" s="22" t="s">
        <v>3169</v>
      </c>
    </row>
    <row r="732" spans="1:6" hidden="1">
      <c r="A732" s="47" t="s">
        <v>38</v>
      </c>
      <c r="B732" s="27">
        <v>28460</v>
      </c>
      <c r="C732" s="27" t="s">
        <v>6239</v>
      </c>
      <c r="D732" s="27"/>
      <c r="E732" s="23" t="s">
        <v>6370</v>
      </c>
      <c r="F732" s="22" t="s">
        <v>3169</v>
      </c>
    </row>
    <row r="733" spans="1:6" hidden="1">
      <c r="A733" s="45" t="s">
        <v>65</v>
      </c>
      <c r="B733" s="27">
        <v>28460</v>
      </c>
      <c r="C733" s="27" t="s">
        <v>6239</v>
      </c>
      <c r="D733" s="27"/>
      <c r="E733" s="23" t="s">
        <v>6371</v>
      </c>
      <c r="F733" s="22" t="s">
        <v>3169</v>
      </c>
    </row>
    <row r="734" spans="1:6" hidden="1">
      <c r="A734" s="45" t="s">
        <v>27</v>
      </c>
      <c r="B734" s="27">
        <v>28460</v>
      </c>
      <c r="C734" s="27" t="s">
        <v>6239</v>
      </c>
      <c r="D734" s="27"/>
      <c r="E734" s="23" t="s">
        <v>6372</v>
      </c>
      <c r="F734" s="22" t="s">
        <v>3169</v>
      </c>
    </row>
    <row r="735" spans="1:6" hidden="1">
      <c r="A735" s="45" t="s">
        <v>27</v>
      </c>
      <c r="B735" s="27">
        <v>28460</v>
      </c>
      <c r="C735" s="27" t="s">
        <v>6239</v>
      </c>
      <c r="D735" s="27"/>
      <c r="E735" s="23" t="s">
        <v>6373</v>
      </c>
      <c r="F735" s="22" t="s">
        <v>3169</v>
      </c>
    </row>
    <row r="736" spans="1:6" ht="30" hidden="1">
      <c r="A736" s="47" t="s">
        <v>38</v>
      </c>
      <c r="B736" s="27">
        <v>28460</v>
      </c>
      <c r="C736" s="27" t="s">
        <v>6239</v>
      </c>
      <c r="D736" s="27"/>
      <c r="E736" s="23" t="s">
        <v>6374</v>
      </c>
      <c r="F736" s="22" t="s">
        <v>3169</v>
      </c>
    </row>
    <row r="737" spans="1:6" ht="30" hidden="1">
      <c r="A737" s="45" t="s">
        <v>77</v>
      </c>
      <c r="B737" s="41">
        <v>28460</v>
      </c>
      <c r="C737" s="27" t="s">
        <v>6239</v>
      </c>
      <c r="D737" s="41"/>
      <c r="E737" s="31" t="s">
        <v>6375</v>
      </c>
      <c r="F737" s="22" t="s">
        <v>3169</v>
      </c>
    </row>
    <row r="738" spans="1:6" hidden="1">
      <c r="A738" s="45" t="s">
        <v>77</v>
      </c>
      <c r="B738" s="27">
        <v>28460</v>
      </c>
      <c r="C738" s="27" t="s">
        <v>6239</v>
      </c>
      <c r="D738" s="42">
        <v>42654</v>
      </c>
      <c r="E738" s="23" t="s">
        <v>6376</v>
      </c>
      <c r="F738" s="22" t="s">
        <v>3169</v>
      </c>
    </row>
    <row r="739" spans="1:6" hidden="1">
      <c r="A739" s="45" t="s">
        <v>38</v>
      </c>
      <c r="B739" s="27">
        <v>28460</v>
      </c>
      <c r="C739" s="27" t="s">
        <v>6239</v>
      </c>
      <c r="D739" s="42">
        <v>42654</v>
      </c>
      <c r="E739" s="23" t="s">
        <v>6377</v>
      </c>
      <c r="F739" s="22" t="s">
        <v>3169</v>
      </c>
    </row>
    <row r="740" spans="1:6" ht="30" hidden="1">
      <c r="A740" s="45" t="s">
        <v>77</v>
      </c>
      <c r="B740" s="27">
        <v>28460</v>
      </c>
      <c r="C740" s="27" t="s">
        <v>6239</v>
      </c>
      <c r="D740" s="42">
        <v>42668</v>
      </c>
      <c r="E740" s="23" t="s">
        <v>6378</v>
      </c>
      <c r="F740" s="22" t="s">
        <v>3169</v>
      </c>
    </row>
    <row r="741" spans="1:6" hidden="1">
      <c r="A741" s="45" t="s">
        <v>4341</v>
      </c>
      <c r="B741" s="27">
        <v>28460</v>
      </c>
      <c r="C741" s="27" t="s">
        <v>6239</v>
      </c>
      <c r="D741" s="42">
        <v>42768</v>
      </c>
      <c r="E741" s="23" t="s">
        <v>6333</v>
      </c>
      <c r="F741" s="22" t="s">
        <v>3169</v>
      </c>
    </row>
    <row r="742" spans="1:6" hidden="1">
      <c r="A742" s="47" t="s">
        <v>38</v>
      </c>
      <c r="B742" s="27">
        <v>28545</v>
      </c>
      <c r="C742" s="27" t="str">
        <f>VLOOKUP(B742,chauffeurslijst!A:B,2,0)</f>
        <v>Van den Bogaert Vojtech</v>
      </c>
      <c r="D742" s="42">
        <v>41863</v>
      </c>
      <c r="E742" s="38" t="s">
        <v>6379</v>
      </c>
      <c r="F742" s="22" t="s">
        <v>3169</v>
      </c>
    </row>
    <row r="743" spans="1:6" hidden="1">
      <c r="A743" s="45" t="s">
        <v>65</v>
      </c>
      <c r="B743" s="27">
        <v>28545</v>
      </c>
      <c r="C743" s="27" t="str">
        <f>VLOOKUP(B743,chauffeurslijst!A:B,2,0)</f>
        <v>Van den Bogaert Vojtech</v>
      </c>
      <c r="D743" s="42">
        <v>41863</v>
      </c>
      <c r="E743" s="38" t="s">
        <v>6380</v>
      </c>
      <c r="F743" s="22" t="s">
        <v>3169</v>
      </c>
    </row>
    <row r="744" spans="1:6" hidden="1">
      <c r="A744" s="45" t="s">
        <v>65</v>
      </c>
      <c r="B744" s="27">
        <v>28545</v>
      </c>
      <c r="C744" s="27" t="str">
        <f>VLOOKUP(B744,chauffeurslijst!A:B,2,0)</f>
        <v>Van den Bogaert Vojtech</v>
      </c>
      <c r="D744" s="42">
        <v>41906</v>
      </c>
      <c r="E744" s="38" t="s">
        <v>6381</v>
      </c>
      <c r="F744" s="22" t="s">
        <v>3169</v>
      </c>
    </row>
    <row r="745" spans="1:6" hidden="1">
      <c r="A745" s="47" t="s">
        <v>38</v>
      </c>
      <c r="B745" s="27">
        <v>28545</v>
      </c>
      <c r="C745" s="27" t="str">
        <f>VLOOKUP(B745,chauffeurslijst!A:B,2,0)</f>
        <v>Van den Bogaert Vojtech</v>
      </c>
      <c r="D745" s="42">
        <v>41906</v>
      </c>
      <c r="E745" s="38" t="s">
        <v>6382</v>
      </c>
      <c r="F745" s="22" t="s">
        <v>3169</v>
      </c>
    </row>
    <row r="746" spans="1:6" hidden="1">
      <c r="A746" s="47" t="s">
        <v>38</v>
      </c>
      <c r="B746" s="27">
        <v>28545</v>
      </c>
      <c r="C746" s="27" t="str">
        <f>VLOOKUP(B746,chauffeurslijst!A:B,2,0)</f>
        <v>Van den Bogaert Vojtech</v>
      </c>
      <c r="D746" s="42">
        <v>42060</v>
      </c>
      <c r="E746" s="38" t="s">
        <v>6383</v>
      </c>
      <c r="F746" s="22" t="s">
        <v>3169</v>
      </c>
    </row>
    <row r="747" spans="1:6" hidden="1">
      <c r="A747" s="45" t="s">
        <v>38</v>
      </c>
      <c r="B747" s="27">
        <v>28545</v>
      </c>
      <c r="C747" s="27" t="str">
        <f>VLOOKUP(B747,chauffeurslijst!A:B,2,0)</f>
        <v>Van den Bogaert Vojtech</v>
      </c>
      <c r="D747" s="42">
        <v>42354</v>
      </c>
      <c r="E747" s="38" t="s">
        <v>6384</v>
      </c>
      <c r="F747" s="22" t="s">
        <v>3169</v>
      </c>
    </row>
    <row r="748" spans="1:6" ht="30" hidden="1">
      <c r="A748" s="45" t="s">
        <v>65</v>
      </c>
      <c r="B748" s="27">
        <v>28545</v>
      </c>
      <c r="C748" s="27" t="str">
        <f>VLOOKUP(B748,chauffeurslijst!A:B,2,0)</f>
        <v>Van den Bogaert Vojtech</v>
      </c>
      <c r="D748" s="42">
        <v>42354</v>
      </c>
      <c r="E748" s="38" t="s">
        <v>6385</v>
      </c>
      <c r="F748" s="22" t="s">
        <v>3169</v>
      </c>
    </row>
    <row r="749" spans="1:6" ht="30" hidden="1" customHeight="1">
      <c r="A749" s="45" t="s">
        <v>9</v>
      </c>
      <c r="B749" s="27">
        <v>28545</v>
      </c>
      <c r="C749" s="27" t="str">
        <f>VLOOKUP(B749,chauffeurslijst!A:B,2,0)</f>
        <v>Van den Bogaert Vojtech</v>
      </c>
      <c r="D749" s="42">
        <v>42759</v>
      </c>
      <c r="E749" s="38" t="s">
        <v>6386</v>
      </c>
      <c r="F749" s="22" t="s">
        <v>3169</v>
      </c>
    </row>
    <row r="750" spans="1:6" ht="75" hidden="1">
      <c r="A750" s="45" t="s">
        <v>27</v>
      </c>
      <c r="B750" s="27">
        <v>28545</v>
      </c>
      <c r="C750" s="27" t="str">
        <f>VLOOKUP(B750,chauffeurslijst!A:B,2,0)</f>
        <v>Van den Bogaert Vojtech</v>
      </c>
      <c r="D750" s="42">
        <v>42822</v>
      </c>
      <c r="E750" s="38" t="s">
        <v>6387</v>
      </c>
      <c r="F750" s="22" t="s">
        <v>3169</v>
      </c>
    </row>
    <row r="751" spans="1:6" ht="30" hidden="1">
      <c r="A751" s="45" t="s">
        <v>38</v>
      </c>
      <c r="B751" s="27">
        <v>28545</v>
      </c>
      <c r="C751" s="27" t="str">
        <f>VLOOKUP(B751,chauffeurslijst!A:B,2,0)</f>
        <v>Van den Bogaert Vojtech</v>
      </c>
      <c r="D751" s="42">
        <v>42822</v>
      </c>
      <c r="E751" s="38" t="s">
        <v>6388</v>
      </c>
      <c r="F751" s="22" t="s">
        <v>3169</v>
      </c>
    </row>
    <row r="752" spans="1:6" hidden="1">
      <c r="A752" s="47" t="s">
        <v>23</v>
      </c>
      <c r="B752" s="27">
        <v>28545</v>
      </c>
      <c r="C752" s="27" t="str">
        <f>VLOOKUP(B752,chauffeurslijst!A:B,2,0)</f>
        <v>Van den Bogaert Vojtech</v>
      </c>
      <c r="D752" s="42">
        <v>42846</v>
      </c>
      <c r="E752" s="38" t="s">
        <v>6389</v>
      </c>
      <c r="F752" s="22" t="s">
        <v>3169</v>
      </c>
    </row>
    <row r="753" spans="1:7" ht="30" hidden="1">
      <c r="A753" s="47" t="s">
        <v>23</v>
      </c>
      <c r="B753" s="27">
        <v>28545</v>
      </c>
      <c r="C753" s="27" t="str">
        <f>VLOOKUP(B753,chauffeurslijst!A:B,2,0)</f>
        <v>Van den Bogaert Vojtech</v>
      </c>
      <c r="D753" s="42">
        <v>42859</v>
      </c>
      <c r="E753" s="38" t="s">
        <v>6390</v>
      </c>
      <c r="F753" s="22" t="s">
        <v>3169</v>
      </c>
    </row>
    <row r="754" spans="1:7" ht="45" hidden="1">
      <c r="A754" s="45" t="s">
        <v>9</v>
      </c>
      <c r="B754" s="27">
        <v>28545</v>
      </c>
      <c r="C754" s="27" t="str">
        <f>VLOOKUP(B754,chauffeurslijst!A:B,2,0)</f>
        <v>Van den Bogaert Vojtech</v>
      </c>
      <c r="D754" s="42">
        <v>42984</v>
      </c>
      <c r="E754" s="38" t="s">
        <v>6391</v>
      </c>
      <c r="F754" s="22" t="s">
        <v>3169</v>
      </c>
    </row>
    <row r="755" spans="1:7" ht="30" hidden="1">
      <c r="A755" s="45" t="s">
        <v>38</v>
      </c>
      <c r="B755" s="27">
        <v>28545</v>
      </c>
      <c r="C755" s="27" t="str">
        <f>VLOOKUP(B755,chauffeurslijst!A:B,2,0)</f>
        <v>Van den Bogaert Vojtech</v>
      </c>
      <c r="D755" s="42">
        <v>42990</v>
      </c>
      <c r="E755" s="38" t="s">
        <v>6392</v>
      </c>
      <c r="F755" s="22" t="s">
        <v>3169</v>
      </c>
    </row>
    <row r="756" spans="1:7" ht="30" hidden="1">
      <c r="A756" s="45" t="s">
        <v>77</v>
      </c>
      <c r="B756" s="27">
        <v>28545</v>
      </c>
      <c r="C756" s="27" t="str">
        <f>VLOOKUP(B756,chauffeurslijst!A:B,2,0)</f>
        <v>Van den Bogaert Vojtech</v>
      </c>
      <c r="D756" s="42">
        <v>42990</v>
      </c>
      <c r="E756" s="38" t="s">
        <v>6393</v>
      </c>
      <c r="F756" s="22" t="s">
        <v>3169</v>
      </c>
    </row>
    <row r="757" spans="1:7" ht="30" hidden="1">
      <c r="A757" s="45" t="s">
        <v>27</v>
      </c>
      <c r="B757" s="27">
        <v>28545</v>
      </c>
      <c r="C757" s="27" t="str">
        <f>VLOOKUP(B757,chauffeurslijst!A:B,2,0)</f>
        <v>Van den Bogaert Vojtech</v>
      </c>
      <c r="D757" s="42">
        <v>42990</v>
      </c>
      <c r="E757" s="38" t="s">
        <v>6394</v>
      </c>
      <c r="F757" s="22" t="s">
        <v>3169</v>
      </c>
    </row>
    <row r="758" spans="1:7" hidden="1">
      <c r="A758" s="45" t="s">
        <v>38</v>
      </c>
      <c r="B758" s="27">
        <v>28545</v>
      </c>
      <c r="C758" s="27" t="str">
        <f>VLOOKUP(B758,chauffeurslijst!A:B,2,0)</f>
        <v>Van den Bogaert Vojtech</v>
      </c>
      <c r="D758" s="42">
        <v>43025</v>
      </c>
      <c r="E758" s="38" t="s">
        <v>6395</v>
      </c>
      <c r="F758" s="22" t="s">
        <v>3169</v>
      </c>
    </row>
    <row r="759" spans="1:7" ht="30" hidden="1">
      <c r="A759" s="45" t="s">
        <v>67</v>
      </c>
      <c r="B759" s="27">
        <v>28728</v>
      </c>
      <c r="C759" s="27" t="s">
        <v>6396</v>
      </c>
      <c r="D759" s="27"/>
      <c r="E759" s="24" t="s">
        <v>6397</v>
      </c>
      <c r="F759" s="22" t="s">
        <v>5750</v>
      </c>
    </row>
    <row r="760" spans="1:7" hidden="1">
      <c r="A760" s="45" t="s">
        <v>14</v>
      </c>
      <c r="B760" s="27">
        <v>28738</v>
      </c>
      <c r="C760" s="27" t="str">
        <f>VLOOKUP(B760,chauffeurslijst!A:B,2,0)</f>
        <v>Kerkhofs Anthony</v>
      </c>
      <c r="D760" s="42">
        <v>41824</v>
      </c>
      <c r="E760" s="35" t="s">
        <v>6398</v>
      </c>
      <c r="F760" s="22" t="s">
        <v>5750</v>
      </c>
      <c r="G760" s="22"/>
    </row>
    <row r="761" spans="1:7" ht="30" hidden="1">
      <c r="A761" s="45" t="s">
        <v>77</v>
      </c>
      <c r="B761" s="27">
        <v>28738</v>
      </c>
      <c r="C761" s="27" t="str">
        <f>VLOOKUP(B761,chauffeurslijst!A:B,2,0)</f>
        <v>Kerkhofs Anthony</v>
      </c>
      <c r="D761" s="42">
        <v>41824</v>
      </c>
      <c r="E761" s="37" t="s">
        <v>6399</v>
      </c>
      <c r="F761" s="22" t="s">
        <v>5750</v>
      </c>
      <c r="G761" s="22"/>
    </row>
    <row r="762" spans="1:7" hidden="1">
      <c r="A762" s="45" t="s">
        <v>14</v>
      </c>
      <c r="B762" s="27">
        <v>28738</v>
      </c>
      <c r="C762" s="27" t="str">
        <f>VLOOKUP(B762,chauffeurslijst!A:B,2,0)</f>
        <v>Kerkhofs Anthony</v>
      </c>
      <c r="D762" s="42">
        <v>41837</v>
      </c>
      <c r="E762" s="35" t="s">
        <v>6400</v>
      </c>
      <c r="F762" s="22" t="s">
        <v>5750</v>
      </c>
      <c r="G762" s="22"/>
    </row>
    <row r="763" spans="1:7" hidden="1">
      <c r="A763" s="45" t="s">
        <v>14</v>
      </c>
      <c r="B763" s="27">
        <v>28738</v>
      </c>
      <c r="C763" s="27" t="str">
        <f>VLOOKUP(B763,chauffeurslijst!A:B,2,0)</f>
        <v>Kerkhofs Anthony</v>
      </c>
      <c r="D763" s="42">
        <v>41852</v>
      </c>
      <c r="E763" s="35" t="s">
        <v>547</v>
      </c>
      <c r="F763" s="22" t="s">
        <v>5750</v>
      </c>
      <c r="G763" s="22"/>
    </row>
    <row r="764" spans="1:7" hidden="1">
      <c r="A764" s="45" t="s">
        <v>14</v>
      </c>
      <c r="B764" s="27">
        <v>28738</v>
      </c>
      <c r="C764" s="27" t="str">
        <f>VLOOKUP(B764,chauffeurslijst!A:B,2,0)</f>
        <v>Kerkhofs Anthony</v>
      </c>
      <c r="D764" s="42">
        <v>41907</v>
      </c>
      <c r="E764" s="35" t="s">
        <v>6401</v>
      </c>
      <c r="F764" s="22" t="s">
        <v>5750</v>
      </c>
      <c r="G764" s="22"/>
    </row>
    <row r="765" spans="1:7" hidden="1">
      <c r="A765" s="45" t="s">
        <v>14</v>
      </c>
      <c r="B765" s="27">
        <v>28738</v>
      </c>
      <c r="C765" s="27" t="str">
        <f>VLOOKUP(B765,chauffeurslijst!A:B,2,0)</f>
        <v>Kerkhofs Anthony</v>
      </c>
      <c r="D765" s="42">
        <v>41992</v>
      </c>
      <c r="E765" s="35" t="s">
        <v>6402</v>
      </c>
      <c r="F765" s="22" t="s">
        <v>5750</v>
      </c>
      <c r="G765" s="22"/>
    </row>
    <row r="766" spans="1:7" ht="30" hidden="1">
      <c r="A766" s="45" t="s">
        <v>77</v>
      </c>
      <c r="B766" s="27">
        <v>28738</v>
      </c>
      <c r="C766" s="27" t="str">
        <f>VLOOKUP(B766,chauffeurslijst!A:B,2,0)</f>
        <v>Kerkhofs Anthony</v>
      </c>
      <c r="D766" s="42">
        <v>41992</v>
      </c>
      <c r="E766" s="37" t="s">
        <v>6403</v>
      </c>
      <c r="F766" s="22" t="s">
        <v>5750</v>
      </c>
      <c r="G766" s="22"/>
    </row>
    <row r="767" spans="1:7" hidden="1">
      <c r="A767" s="47" t="s">
        <v>38</v>
      </c>
      <c r="B767" s="27">
        <v>28738</v>
      </c>
      <c r="C767" s="27" t="str">
        <f>VLOOKUP(B767,chauffeurslijst!A:B,2,0)</f>
        <v>Kerkhofs Anthony</v>
      </c>
      <c r="D767" s="42">
        <v>42024</v>
      </c>
      <c r="E767" s="38" t="s">
        <v>6404</v>
      </c>
      <c r="F767" s="22" t="s">
        <v>5750</v>
      </c>
      <c r="G767" s="22"/>
    </row>
    <row r="768" spans="1:7" hidden="1">
      <c r="A768" s="45" t="s">
        <v>14</v>
      </c>
      <c r="B768" s="27">
        <v>28738</v>
      </c>
      <c r="C768" s="27" t="str">
        <f>VLOOKUP(B768,chauffeurslijst!A:B,2,0)</f>
        <v>Kerkhofs Anthony</v>
      </c>
      <c r="D768" s="42">
        <v>42032</v>
      </c>
      <c r="E768" s="35" t="s">
        <v>172</v>
      </c>
      <c r="F768" s="22" t="s">
        <v>5750</v>
      </c>
      <c r="G768" s="22"/>
    </row>
    <row r="769" spans="1:7" ht="30" hidden="1">
      <c r="A769" s="45" t="s">
        <v>67</v>
      </c>
      <c r="B769" s="27">
        <v>28738</v>
      </c>
      <c r="C769" s="27" t="str">
        <f>VLOOKUP(B769,chauffeurslijst!A:B,2,0)</f>
        <v>Kerkhofs Anthony</v>
      </c>
      <c r="D769" s="42">
        <v>42094</v>
      </c>
      <c r="E769" s="41" t="s">
        <v>6405</v>
      </c>
      <c r="F769" s="22" t="s">
        <v>5750</v>
      </c>
      <c r="G769" s="22"/>
    </row>
    <row r="770" spans="1:7" ht="30" hidden="1">
      <c r="A770" s="45" t="s">
        <v>14</v>
      </c>
      <c r="B770" s="27">
        <v>28738</v>
      </c>
      <c r="C770" s="27" t="str">
        <f>VLOOKUP(B770,chauffeurslijst!A:B,2,0)</f>
        <v>Kerkhofs Anthony</v>
      </c>
      <c r="D770" s="42">
        <v>42221</v>
      </c>
      <c r="E770" s="35" t="s">
        <v>6406</v>
      </c>
      <c r="F770" s="22" t="s">
        <v>5750</v>
      </c>
      <c r="G770" s="22"/>
    </row>
    <row r="771" spans="1:7" hidden="1">
      <c r="A771" s="45" t="s">
        <v>14</v>
      </c>
      <c r="B771" s="27">
        <v>28738</v>
      </c>
      <c r="C771" s="27" t="str">
        <f>VLOOKUP(B771,chauffeurslijst!A:B,2,0)</f>
        <v>Kerkhofs Anthony</v>
      </c>
      <c r="D771" s="42">
        <v>42348</v>
      </c>
      <c r="E771" s="35" t="s">
        <v>302</v>
      </c>
      <c r="F771" s="22" t="s">
        <v>5750</v>
      </c>
      <c r="G771" s="22"/>
    </row>
    <row r="772" spans="1:7" hidden="1">
      <c r="A772" s="45" t="s">
        <v>14</v>
      </c>
      <c r="B772" s="27">
        <v>28738</v>
      </c>
      <c r="C772" s="27" t="str">
        <f>VLOOKUP(B772,chauffeurslijst!A:B,2,0)</f>
        <v>Kerkhofs Anthony</v>
      </c>
      <c r="D772" s="42">
        <v>42493</v>
      </c>
      <c r="E772" s="35" t="s">
        <v>6407</v>
      </c>
      <c r="F772" s="22" t="s">
        <v>5750</v>
      </c>
      <c r="G772" s="22"/>
    </row>
    <row r="773" spans="1:7" hidden="1">
      <c r="A773" s="45" t="s">
        <v>14</v>
      </c>
      <c r="B773" s="27">
        <v>28738</v>
      </c>
      <c r="C773" s="27" t="str">
        <f>VLOOKUP(B773,chauffeurslijst!A:B,2,0)</f>
        <v>Kerkhofs Anthony</v>
      </c>
      <c r="D773" s="42">
        <v>42508</v>
      </c>
      <c r="E773" s="38" t="s">
        <v>6408</v>
      </c>
      <c r="F773" s="22" t="s">
        <v>5750</v>
      </c>
      <c r="G773" s="22"/>
    </row>
    <row r="774" spans="1:7" hidden="1">
      <c r="A774" s="45" t="s">
        <v>9</v>
      </c>
      <c r="B774" s="27">
        <v>28738</v>
      </c>
      <c r="C774" s="27" t="str">
        <f>VLOOKUP(B774,chauffeurslijst!A:B,2,0)</f>
        <v>Kerkhofs Anthony</v>
      </c>
      <c r="D774" s="42">
        <v>42754</v>
      </c>
      <c r="E774" s="38" t="s">
        <v>1410</v>
      </c>
      <c r="F774" s="22" t="s">
        <v>5750</v>
      </c>
      <c r="G774" s="22"/>
    </row>
    <row r="775" spans="1:7" ht="30" hidden="1">
      <c r="A775" s="47" t="s">
        <v>23</v>
      </c>
      <c r="B775" s="27">
        <v>28738</v>
      </c>
      <c r="C775" s="27" t="str">
        <f>VLOOKUP(B775,chauffeurslijst!A:B,2,0)</f>
        <v>Kerkhofs Anthony</v>
      </c>
      <c r="D775" s="42">
        <v>42767</v>
      </c>
      <c r="E775" s="38" t="s">
        <v>6409</v>
      </c>
      <c r="F775" s="22" t="s">
        <v>5750</v>
      </c>
      <c r="G775" s="22"/>
    </row>
    <row r="776" spans="1:7" ht="30" hidden="1">
      <c r="A776" s="45" t="s">
        <v>14</v>
      </c>
      <c r="B776" s="27">
        <v>28738</v>
      </c>
      <c r="C776" s="27" t="str">
        <f>VLOOKUP(B776,chauffeurslijst!A:B,2,0)</f>
        <v>Kerkhofs Anthony</v>
      </c>
      <c r="D776" s="42">
        <v>42831</v>
      </c>
      <c r="E776" s="38" t="s">
        <v>6410</v>
      </c>
      <c r="F776" s="22" t="s">
        <v>5750</v>
      </c>
      <c r="G776" s="22"/>
    </row>
    <row r="777" spans="1:7" hidden="1">
      <c r="A777" s="45" t="s">
        <v>38</v>
      </c>
      <c r="B777" s="27">
        <v>28738</v>
      </c>
      <c r="C777" s="27" t="str">
        <f>VLOOKUP(B777,chauffeurslijst!A:B,2,0)</f>
        <v>Kerkhofs Anthony</v>
      </c>
      <c r="D777" s="42">
        <v>42831</v>
      </c>
      <c r="E777" s="38" t="s">
        <v>6411</v>
      </c>
      <c r="F777" s="22" t="s">
        <v>5750</v>
      </c>
      <c r="G777" s="22"/>
    </row>
    <row r="778" spans="1:7" ht="60" hidden="1">
      <c r="A778" s="45" t="s">
        <v>27</v>
      </c>
      <c r="B778" s="27">
        <v>28738</v>
      </c>
      <c r="C778" s="27" t="str">
        <f>VLOOKUP(B778,chauffeurslijst!A:B,2,0)</f>
        <v>Kerkhofs Anthony</v>
      </c>
      <c r="D778" s="42">
        <v>42831</v>
      </c>
      <c r="E778" s="38" t="s">
        <v>6412</v>
      </c>
      <c r="F778" s="22" t="s">
        <v>5750</v>
      </c>
      <c r="G778" s="22"/>
    </row>
    <row r="779" spans="1:7" ht="30" hidden="1">
      <c r="A779" s="45" t="s">
        <v>27</v>
      </c>
      <c r="B779" s="27">
        <v>28738</v>
      </c>
      <c r="C779" s="27" t="str">
        <f>VLOOKUP(B779,chauffeurslijst!A:B,2,0)</f>
        <v>Kerkhofs Anthony</v>
      </c>
      <c r="D779" s="42">
        <v>43292</v>
      </c>
      <c r="E779" s="38" t="s">
        <v>6413</v>
      </c>
      <c r="F779" s="22" t="s">
        <v>5750</v>
      </c>
      <c r="G779" s="22"/>
    </row>
    <row r="780" spans="1:7" hidden="1">
      <c r="A780" s="45" t="s">
        <v>147</v>
      </c>
      <c r="B780" s="27">
        <v>28738</v>
      </c>
      <c r="C780" s="27" t="str">
        <f>VLOOKUP(B780,chauffeurslijst!A:B,2,0)</f>
        <v>Kerkhofs Anthony</v>
      </c>
      <c r="D780" s="42">
        <v>43292</v>
      </c>
      <c r="E780" s="38" t="s">
        <v>6414</v>
      </c>
      <c r="F780" s="22" t="s">
        <v>5750</v>
      </c>
      <c r="G780" s="22"/>
    </row>
    <row r="781" spans="1:7" ht="45" hidden="1">
      <c r="A781" s="47" t="s">
        <v>23</v>
      </c>
      <c r="B781" s="27">
        <v>28738</v>
      </c>
      <c r="C781" s="27" t="str">
        <f>VLOOKUP(B781,chauffeurslijst!A:B,2,0)</f>
        <v>Kerkhofs Anthony</v>
      </c>
      <c r="D781" s="42">
        <v>43374</v>
      </c>
      <c r="E781" s="38" t="s">
        <v>6415</v>
      </c>
      <c r="F781" s="22" t="s">
        <v>5750</v>
      </c>
      <c r="G781" s="22"/>
    </row>
    <row r="782" spans="1:7" hidden="1">
      <c r="A782" s="45" t="s">
        <v>27</v>
      </c>
      <c r="B782" s="27">
        <v>28828</v>
      </c>
      <c r="C782" s="27" t="s">
        <v>6416</v>
      </c>
      <c r="D782" s="27"/>
      <c r="E782" s="24" t="s">
        <v>463</v>
      </c>
      <c r="F782" s="22" t="s">
        <v>3169</v>
      </c>
    </row>
    <row r="783" spans="1:7" ht="30" hidden="1">
      <c r="A783" s="45" t="s">
        <v>6417</v>
      </c>
      <c r="B783" s="27">
        <v>28828</v>
      </c>
      <c r="C783" s="27" t="s">
        <v>6416</v>
      </c>
      <c r="D783" s="27"/>
      <c r="E783" s="24" t="s">
        <v>6418</v>
      </c>
      <c r="F783" s="22" t="s">
        <v>3169</v>
      </c>
    </row>
    <row r="784" spans="1:7" hidden="1">
      <c r="A784" s="45" t="s">
        <v>6417</v>
      </c>
      <c r="B784" s="27">
        <v>28828</v>
      </c>
      <c r="C784" s="27" t="s">
        <v>6416</v>
      </c>
      <c r="D784" s="27"/>
      <c r="E784" s="24" t="s">
        <v>6419</v>
      </c>
      <c r="F784" s="22" t="s">
        <v>3169</v>
      </c>
    </row>
    <row r="785" spans="1:6" ht="30" hidden="1">
      <c r="A785" s="45" t="s">
        <v>79</v>
      </c>
      <c r="B785" s="27">
        <v>28828</v>
      </c>
      <c r="C785" s="27" t="s">
        <v>6416</v>
      </c>
      <c r="D785" s="27"/>
      <c r="E785" s="24" t="s">
        <v>6420</v>
      </c>
      <c r="F785" s="22" t="s">
        <v>3169</v>
      </c>
    </row>
    <row r="786" spans="1:6" ht="30" hidden="1">
      <c r="A786" s="45" t="s">
        <v>77</v>
      </c>
      <c r="B786" s="27">
        <v>28828</v>
      </c>
      <c r="C786" s="27" t="s">
        <v>6416</v>
      </c>
      <c r="D786" s="27"/>
      <c r="E786" s="34" t="s">
        <v>6421</v>
      </c>
      <c r="F786" s="22" t="s">
        <v>3169</v>
      </c>
    </row>
    <row r="787" spans="1:6" hidden="1">
      <c r="A787" s="45" t="s">
        <v>14</v>
      </c>
      <c r="B787" s="27">
        <v>28828</v>
      </c>
      <c r="C787" s="27" t="s">
        <v>6416</v>
      </c>
      <c r="D787" s="27"/>
      <c r="E787" s="34" t="s">
        <v>1940</v>
      </c>
      <c r="F787" s="22" t="s">
        <v>3169</v>
      </c>
    </row>
    <row r="788" spans="1:6" hidden="1">
      <c r="A788" s="45" t="s">
        <v>79</v>
      </c>
      <c r="B788" s="27">
        <v>28828</v>
      </c>
      <c r="C788" s="27" t="s">
        <v>6416</v>
      </c>
      <c r="D788" s="42">
        <v>42425</v>
      </c>
      <c r="E788" s="23" t="s">
        <v>6422</v>
      </c>
      <c r="F788" s="22" t="s">
        <v>3169</v>
      </c>
    </row>
    <row r="789" spans="1:6" ht="30" hidden="1">
      <c r="A789" s="45" t="s">
        <v>14</v>
      </c>
      <c r="B789" s="27">
        <v>28828</v>
      </c>
      <c r="C789" s="27" t="s">
        <v>6416</v>
      </c>
      <c r="D789" s="42">
        <v>42399</v>
      </c>
      <c r="E789" s="34" t="s">
        <v>6423</v>
      </c>
      <c r="F789" s="22" t="s">
        <v>3169</v>
      </c>
    </row>
    <row r="790" spans="1:6" hidden="1">
      <c r="A790" s="45" t="s">
        <v>79</v>
      </c>
      <c r="B790" s="27">
        <v>28828</v>
      </c>
      <c r="C790" s="27" t="s">
        <v>6416</v>
      </c>
      <c r="D790" s="42">
        <v>42425</v>
      </c>
      <c r="E790" s="23" t="s">
        <v>6424</v>
      </c>
      <c r="F790" s="22" t="s">
        <v>3169</v>
      </c>
    </row>
    <row r="791" spans="1:6" hidden="1">
      <c r="A791" s="45" t="s">
        <v>14</v>
      </c>
      <c r="B791" s="27">
        <v>28828</v>
      </c>
      <c r="C791" s="27" t="s">
        <v>6416</v>
      </c>
      <c r="D791" s="42">
        <v>42493</v>
      </c>
      <c r="E791" s="34" t="s">
        <v>6425</v>
      </c>
      <c r="F791" s="22" t="s">
        <v>3169</v>
      </c>
    </row>
    <row r="792" spans="1:6" ht="210" hidden="1">
      <c r="A792" s="45" t="s">
        <v>77</v>
      </c>
      <c r="B792" s="27">
        <v>28828</v>
      </c>
      <c r="C792" s="27" t="s">
        <v>6416</v>
      </c>
      <c r="D792" s="42">
        <v>42586</v>
      </c>
      <c r="E792" s="34" t="s">
        <v>6426</v>
      </c>
      <c r="F792" s="22" t="s">
        <v>3169</v>
      </c>
    </row>
    <row r="793" spans="1:6" hidden="1">
      <c r="A793" s="45" t="s">
        <v>79</v>
      </c>
      <c r="B793" s="27">
        <v>28828</v>
      </c>
      <c r="C793" s="27" t="s">
        <v>6416</v>
      </c>
      <c r="D793" s="42">
        <v>42593</v>
      </c>
      <c r="E793" s="23" t="s">
        <v>6427</v>
      </c>
      <c r="F793" s="22" t="s">
        <v>3169</v>
      </c>
    </row>
    <row r="794" spans="1:6" ht="30" hidden="1">
      <c r="A794" s="45" t="s">
        <v>27</v>
      </c>
      <c r="B794" s="27">
        <v>28828</v>
      </c>
      <c r="C794" s="27" t="s">
        <v>6416</v>
      </c>
      <c r="D794" s="42">
        <v>42754</v>
      </c>
      <c r="E794" s="23" t="s">
        <v>6428</v>
      </c>
      <c r="F794" s="22" t="s">
        <v>3169</v>
      </c>
    </row>
    <row r="795" spans="1:6" hidden="1">
      <c r="A795" s="45" t="s">
        <v>79</v>
      </c>
      <c r="B795" s="27">
        <v>28828</v>
      </c>
      <c r="C795" s="27" t="s">
        <v>6416</v>
      </c>
      <c r="D795" s="42">
        <v>42797</v>
      </c>
      <c r="E795" s="23" t="s">
        <v>6429</v>
      </c>
      <c r="F795" s="22" t="s">
        <v>3169</v>
      </c>
    </row>
    <row r="796" spans="1:6" hidden="1">
      <c r="A796" s="45" t="s">
        <v>14</v>
      </c>
      <c r="B796" s="27">
        <v>28831</v>
      </c>
      <c r="C796" s="27" t="s">
        <v>6430</v>
      </c>
      <c r="D796" s="27"/>
      <c r="E796" s="24" t="s">
        <v>6431</v>
      </c>
      <c r="F796" s="22" t="s">
        <v>5750</v>
      </c>
    </row>
    <row r="797" spans="1:6" hidden="1">
      <c r="A797" s="45" t="s">
        <v>14</v>
      </c>
      <c r="B797" s="27">
        <v>28831</v>
      </c>
      <c r="C797" s="27" t="s">
        <v>6430</v>
      </c>
      <c r="D797" s="27"/>
      <c r="E797" s="23" t="s">
        <v>300</v>
      </c>
      <c r="F797" s="22" t="s">
        <v>5750</v>
      </c>
    </row>
    <row r="798" spans="1:6" hidden="1">
      <c r="A798" s="45" t="s">
        <v>14</v>
      </c>
      <c r="B798" s="27">
        <v>28831</v>
      </c>
      <c r="C798" s="27" t="s">
        <v>6430</v>
      </c>
      <c r="D798" s="27"/>
      <c r="E798" s="23" t="s">
        <v>6432</v>
      </c>
      <c r="F798" s="22" t="s">
        <v>5750</v>
      </c>
    </row>
    <row r="799" spans="1:6" hidden="1">
      <c r="A799" s="45" t="s">
        <v>14</v>
      </c>
      <c r="B799" s="27">
        <v>28831</v>
      </c>
      <c r="C799" s="27" t="s">
        <v>6430</v>
      </c>
      <c r="D799" s="27"/>
      <c r="E799" s="23" t="s">
        <v>302</v>
      </c>
      <c r="F799" s="22" t="s">
        <v>5750</v>
      </c>
    </row>
    <row r="800" spans="1:6" ht="30" hidden="1">
      <c r="A800" s="45" t="s">
        <v>79</v>
      </c>
      <c r="B800" s="27">
        <v>28831</v>
      </c>
      <c r="C800" s="27" t="s">
        <v>6430</v>
      </c>
      <c r="D800" s="42">
        <v>42388</v>
      </c>
      <c r="E800" s="23" t="s">
        <v>6433</v>
      </c>
      <c r="F800" s="22" t="s">
        <v>5750</v>
      </c>
    </row>
    <row r="801" spans="1:6" hidden="1">
      <c r="A801" s="45" t="s">
        <v>79</v>
      </c>
      <c r="B801" s="27">
        <v>28831</v>
      </c>
      <c r="C801" s="27" t="s">
        <v>6430</v>
      </c>
      <c r="D801" s="42">
        <v>42389</v>
      </c>
      <c r="E801" s="23" t="s">
        <v>6434</v>
      </c>
      <c r="F801" s="22" t="s">
        <v>5750</v>
      </c>
    </row>
    <row r="802" spans="1:6" ht="30" hidden="1">
      <c r="A802" s="45" t="s">
        <v>79</v>
      </c>
      <c r="B802" s="27">
        <v>28831</v>
      </c>
      <c r="C802" s="27" t="s">
        <v>6430</v>
      </c>
      <c r="D802" s="42">
        <v>42439</v>
      </c>
      <c r="E802" s="23" t="s">
        <v>6435</v>
      </c>
      <c r="F802" s="22" t="s">
        <v>5750</v>
      </c>
    </row>
    <row r="803" spans="1:6" hidden="1">
      <c r="A803" s="45" t="s">
        <v>14</v>
      </c>
      <c r="B803" s="27">
        <v>28831</v>
      </c>
      <c r="C803" s="27" t="s">
        <v>6430</v>
      </c>
      <c r="D803" s="42">
        <v>42493</v>
      </c>
      <c r="E803" s="23" t="s">
        <v>6436</v>
      </c>
      <c r="F803" s="22" t="s">
        <v>5750</v>
      </c>
    </row>
    <row r="804" spans="1:6" hidden="1">
      <c r="A804" s="45" t="s">
        <v>65</v>
      </c>
      <c r="B804" s="27">
        <v>28831</v>
      </c>
      <c r="C804" s="27" t="s">
        <v>6430</v>
      </c>
      <c r="D804" s="42">
        <v>42510</v>
      </c>
      <c r="E804" s="23" t="s">
        <v>6437</v>
      </c>
      <c r="F804" s="22" t="s">
        <v>5750</v>
      </c>
    </row>
    <row r="805" spans="1:6" hidden="1">
      <c r="A805" s="45" t="s">
        <v>79</v>
      </c>
      <c r="B805" s="27">
        <v>28831</v>
      </c>
      <c r="C805" s="27" t="s">
        <v>6430</v>
      </c>
      <c r="D805" s="42">
        <v>42660</v>
      </c>
      <c r="E805" s="23" t="s">
        <v>6438</v>
      </c>
      <c r="F805" s="22" t="s">
        <v>5750</v>
      </c>
    </row>
    <row r="806" spans="1:6" ht="180" hidden="1">
      <c r="A806" s="27" t="s">
        <v>38</v>
      </c>
      <c r="B806" s="27">
        <v>28834</v>
      </c>
      <c r="C806" s="27" t="s">
        <v>6439</v>
      </c>
      <c r="D806" s="4"/>
      <c r="E806" s="33" t="s">
        <v>6440</v>
      </c>
      <c r="F806" s="38" t="s">
        <v>3169</v>
      </c>
    </row>
    <row r="807" spans="1:6" hidden="1">
      <c r="A807" s="47" t="s">
        <v>38</v>
      </c>
      <c r="B807" s="27">
        <v>28909</v>
      </c>
      <c r="C807" s="27" t="s">
        <v>6441</v>
      </c>
      <c r="D807" s="27"/>
      <c r="E807" s="31" t="s">
        <v>6442</v>
      </c>
      <c r="F807" s="22" t="s">
        <v>3169</v>
      </c>
    </row>
    <row r="808" spans="1:6" hidden="1">
      <c r="A808" s="45" t="s">
        <v>27</v>
      </c>
      <c r="B808" s="27">
        <v>28909</v>
      </c>
      <c r="C808" s="27" t="s">
        <v>6441</v>
      </c>
      <c r="D808" s="27"/>
      <c r="E808" s="23" t="s">
        <v>6443</v>
      </c>
      <c r="F808" s="22" t="s">
        <v>3169</v>
      </c>
    </row>
    <row r="809" spans="1:6" ht="30" hidden="1">
      <c r="A809" s="45" t="s">
        <v>25</v>
      </c>
      <c r="B809" s="27">
        <v>28909</v>
      </c>
      <c r="C809" s="27" t="s">
        <v>6441</v>
      </c>
      <c r="D809" s="36"/>
      <c r="E809" s="31" t="s">
        <v>6444</v>
      </c>
      <c r="F809" s="22" t="s">
        <v>3169</v>
      </c>
    </row>
    <row r="810" spans="1:6" ht="45" hidden="1">
      <c r="A810" s="45" t="s">
        <v>27</v>
      </c>
      <c r="B810" s="27">
        <v>28909</v>
      </c>
      <c r="C810" s="27" t="s">
        <v>6441</v>
      </c>
      <c r="D810" s="27"/>
      <c r="E810" s="23" t="s">
        <v>6445</v>
      </c>
      <c r="F810" s="22" t="s">
        <v>3169</v>
      </c>
    </row>
    <row r="811" spans="1:6" ht="30" hidden="1">
      <c r="A811" s="47" t="s">
        <v>38</v>
      </c>
      <c r="B811" s="27">
        <v>28909</v>
      </c>
      <c r="C811" s="27" t="s">
        <v>6441</v>
      </c>
      <c r="D811" s="27"/>
      <c r="E811" s="31" t="s">
        <v>6446</v>
      </c>
      <c r="F811" s="22" t="s">
        <v>3169</v>
      </c>
    </row>
    <row r="812" spans="1:6" hidden="1">
      <c r="A812" s="45" t="s">
        <v>27</v>
      </c>
      <c r="B812" s="27">
        <v>28909</v>
      </c>
      <c r="C812" s="27" t="s">
        <v>6441</v>
      </c>
      <c r="D812" s="27"/>
      <c r="E812" s="23" t="s">
        <v>6447</v>
      </c>
      <c r="F812" s="22" t="s">
        <v>3169</v>
      </c>
    </row>
    <row r="813" spans="1:6" hidden="1">
      <c r="A813" s="45" t="s">
        <v>27</v>
      </c>
      <c r="B813" s="27">
        <v>28909</v>
      </c>
      <c r="C813" s="27" t="s">
        <v>6441</v>
      </c>
      <c r="D813" s="27"/>
      <c r="E813" s="23" t="s">
        <v>6448</v>
      </c>
      <c r="F813" s="22" t="s">
        <v>3169</v>
      </c>
    </row>
    <row r="814" spans="1:6" hidden="1">
      <c r="A814" s="45" t="s">
        <v>27</v>
      </c>
      <c r="B814" s="27">
        <v>28909</v>
      </c>
      <c r="C814" s="27" t="s">
        <v>6441</v>
      </c>
      <c r="D814" s="42">
        <v>42395</v>
      </c>
      <c r="E814" s="23" t="s">
        <v>22</v>
      </c>
      <c r="F814" s="22" t="s">
        <v>3169</v>
      </c>
    </row>
    <row r="815" spans="1:6" hidden="1">
      <c r="A815" s="45" t="s">
        <v>65</v>
      </c>
      <c r="B815" s="27">
        <v>28909</v>
      </c>
      <c r="C815" s="27" t="s">
        <v>6441</v>
      </c>
      <c r="D815" s="42">
        <v>42452</v>
      </c>
      <c r="E815" s="23" t="s">
        <v>6449</v>
      </c>
      <c r="F815" s="22" t="s">
        <v>3169</v>
      </c>
    </row>
    <row r="816" spans="1:6" ht="30" hidden="1">
      <c r="A816" s="45" t="s">
        <v>27</v>
      </c>
      <c r="B816" s="27">
        <v>28909</v>
      </c>
      <c r="C816" s="27" t="s">
        <v>6441</v>
      </c>
      <c r="D816" s="42">
        <v>42538</v>
      </c>
      <c r="E816" s="23" t="s">
        <v>6450</v>
      </c>
      <c r="F816" s="22" t="s">
        <v>3169</v>
      </c>
    </row>
    <row r="817" spans="1:7" hidden="1">
      <c r="A817" s="45" t="s">
        <v>27</v>
      </c>
      <c r="B817" s="27">
        <v>28909</v>
      </c>
      <c r="C817" s="27" t="s">
        <v>6441</v>
      </c>
      <c r="D817" s="42">
        <v>42583</v>
      </c>
      <c r="E817" s="23" t="s">
        <v>6451</v>
      </c>
      <c r="F817" s="22" t="s">
        <v>3169</v>
      </c>
    </row>
    <row r="818" spans="1:7" hidden="1">
      <c r="A818" s="47" t="s">
        <v>38</v>
      </c>
      <c r="B818" s="27">
        <v>28996</v>
      </c>
      <c r="C818" s="27" t="s">
        <v>6452</v>
      </c>
      <c r="D818" s="27"/>
      <c r="E818" s="31" t="s">
        <v>6453</v>
      </c>
      <c r="F818" s="22" t="s">
        <v>5721</v>
      </c>
    </row>
    <row r="819" spans="1:7" ht="30" hidden="1">
      <c r="A819" s="45" t="s">
        <v>413</v>
      </c>
      <c r="B819" s="27">
        <v>28996</v>
      </c>
      <c r="C819" s="27" t="s">
        <v>6452</v>
      </c>
      <c r="D819" s="27"/>
      <c r="E819" s="31" t="s">
        <v>6454</v>
      </c>
      <c r="F819" s="22" t="s">
        <v>5721</v>
      </c>
    </row>
    <row r="820" spans="1:7" hidden="1">
      <c r="A820" s="45" t="s">
        <v>9</v>
      </c>
      <c r="B820" s="27">
        <v>29075</v>
      </c>
      <c r="C820" s="27" t="str">
        <f>VLOOKUP(B820,chauffeurslijst!A:B,2,0)</f>
        <v>Ahmad Herish</v>
      </c>
      <c r="D820" s="42">
        <v>42151</v>
      </c>
      <c r="E820" s="37" t="s">
        <v>6096</v>
      </c>
      <c r="F820" s="22" t="s">
        <v>3169</v>
      </c>
      <c r="G820" s="22"/>
    </row>
    <row r="821" spans="1:7" hidden="1">
      <c r="A821" s="45" t="s">
        <v>413</v>
      </c>
      <c r="B821" s="27">
        <v>29075</v>
      </c>
      <c r="C821" s="27" t="str">
        <f>VLOOKUP(B821,chauffeurslijst!A:B,2,0)</f>
        <v>Ahmad Herish</v>
      </c>
      <c r="D821" s="42">
        <v>42185</v>
      </c>
      <c r="E821" s="37" t="s">
        <v>6455</v>
      </c>
      <c r="F821" s="22" t="s">
        <v>3169</v>
      </c>
      <c r="G821" s="22"/>
    </row>
    <row r="822" spans="1:7" ht="30" hidden="1">
      <c r="A822" s="45" t="s">
        <v>27</v>
      </c>
      <c r="B822" s="27">
        <v>29075</v>
      </c>
      <c r="C822" s="27" t="str">
        <f>VLOOKUP(B822,chauffeurslijst!A:B,2,0)</f>
        <v>Ahmad Herish</v>
      </c>
      <c r="D822" s="42">
        <v>42242</v>
      </c>
      <c r="E822" s="37" t="s">
        <v>6456</v>
      </c>
      <c r="F822" s="22" t="s">
        <v>3169</v>
      </c>
      <c r="G822" s="22"/>
    </row>
    <row r="823" spans="1:7" hidden="1">
      <c r="A823" s="45" t="s">
        <v>14</v>
      </c>
      <c r="B823" s="27">
        <v>29075</v>
      </c>
      <c r="C823" s="27" t="str">
        <f>VLOOKUP(B823,chauffeurslijst!A:B,2,0)</f>
        <v>Ahmad Herish</v>
      </c>
      <c r="D823" s="42">
        <v>42346</v>
      </c>
      <c r="E823" s="37" t="s">
        <v>6457</v>
      </c>
      <c r="F823" s="22" t="s">
        <v>3169</v>
      </c>
      <c r="G823" s="22"/>
    </row>
    <row r="824" spans="1:7" hidden="1">
      <c r="A824" s="45" t="s">
        <v>9</v>
      </c>
      <c r="B824" s="27">
        <v>29075</v>
      </c>
      <c r="C824" s="27" t="str">
        <f>VLOOKUP(B824,chauffeurslijst!A:B,2,0)</f>
        <v>Ahmad Herish</v>
      </c>
      <c r="D824" s="42">
        <v>42395</v>
      </c>
      <c r="E824" s="38" t="s">
        <v>6458</v>
      </c>
      <c r="F824" s="22" t="s">
        <v>3169</v>
      </c>
      <c r="G824" s="22"/>
    </row>
    <row r="825" spans="1:7" ht="30" hidden="1">
      <c r="A825" s="45" t="s">
        <v>38</v>
      </c>
      <c r="B825" s="27">
        <v>29075</v>
      </c>
      <c r="C825" s="27" t="str">
        <f>VLOOKUP(B825,chauffeurslijst!A:B,2,0)</f>
        <v>Ahmad Herish</v>
      </c>
      <c r="D825" s="42">
        <v>42590</v>
      </c>
      <c r="E825" s="38" t="s">
        <v>6459</v>
      </c>
      <c r="F825" s="22" t="s">
        <v>3169</v>
      </c>
      <c r="G825" s="22"/>
    </row>
    <row r="826" spans="1:7" ht="30" hidden="1">
      <c r="A826" s="45" t="s">
        <v>65</v>
      </c>
      <c r="B826" s="27">
        <v>29075</v>
      </c>
      <c r="C826" s="27" t="str">
        <f>VLOOKUP(B826,chauffeurslijst!A:B,2,0)</f>
        <v>Ahmad Herish</v>
      </c>
      <c r="D826" s="42">
        <v>42590</v>
      </c>
      <c r="E826" s="38" t="s">
        <v>6460</v>
      </c>
      <c r="F826" s="22" t="s">
        <v>3169</v>
      </c>
      <c r="G826" s="22"/>
    </row>
    <row r="827" spans="1:7" hidden="1">
      <c r="A827" s="45" t="s">
        <v>27</v>
      </c>
      <c r="B827" s="27">
        <v>29075</v>
      </c>
      <c r="C827" s="27" t="str">
        <f>VLOOKUP(B827,chauffeurslijst!A:B,2,0)</f>
        <v>Ahmad Herish</v>
      </c>
      <c r="D827" s="42">
        <v>42590</v>
      </c>
      <c r="E827" s="38" t="s">
        <v>6461</v>
      </c>
      <c r="F827" s="22" t="s">
        <v>3169</v>
      </c>
      <c r="G827" s="22"/>
    </row>
    <row r="828" spans="1:7" hidden="1">
      <c r="A828" s="45" t="s">
        <v>9</v>
      </c>
      <c r="B828" s="27">
        <v>29075</v>
      </c>
      <c r="C828" s="27" t="str">
        <f>VLOOKUP(B828,chauffeurslijst!A:B,2,0)</f>
        <v>Ahmad Herish</v>
      </c>
      <c r="D828" s="42">
        <v>42754</v>
      </c>
      <c r="E828" s="38" t="s">
        <v>5832</v>
      </c>
      <c r="F828" s="22" t="s">
        <v>3169</v>
      </c>
      <c r="G828" s="22"/>
    </row>
    <row r="829" spans="1:7" ht="30" hidden="1">
      <c r="A829" s="45" t="s">
        <v>27</v>
      </c>
      <c r="B829" s="27">
        <v>29075</v>
      </c>
      <c r="C829" s="27" t="str">
        <f>VLOOKUP(B829,chauffeurslijst!A:B,2,0)</f>
        <v>Ahmad Herish</v>
      </c>
      <c r="D829" s="42">
        <v>42772</v>
      </c>
      <c r="E829" s="38" t="s">
        <v>6462</v>
      </c>
      <c r="F829" s="22" t="s">
        <v>3169</v>
      </c>
      <c r="G829" s="22"/>
    </row>
    <row r="830" spans="1:7" hidden="1">
      <c r="A830" s="45" t="s">
        <v>9</v>
      </c>
      <c r="B830" s="27">
        <v>29075</v>
      </c>
      <c r="C830" s="27" t="str">
        <f>VLOOKUP(B830,chauffeurslijst!A:B,2,0)</f>
        <v>Ahmad Herish</v>
      </c>
      <c r="D830" s="42">
        <v>42982</v>
      </c>
      <c r="E830" s="37" t="s">
        <v>6463</v>
      </c>
      <c r="F830" s="22" t="s">
        <v>3169</v>
      </c>
      <c r="G830" s="22"/>
    </row>
    <row r="831" spans="1:7" ht="30" hidden="1">
      <c r="A831" s="45" t="s">
        <v>27</v>
      </c>
      <c r="B831" s="27">
        <v>29075</v>
      </c>
      <c r="C831" s="27" t="str">
        <f>VLOOKUP(B831,chauffeurslijst!A:B,2,0)</f>
        <v>Ahmad Herish</v>
      </c>
      <c r="D831" s="42">
        <v>43004</v>
      </c>
      <c r="E831" s="37" t="s">
        <v>6464</v>
      </c>
      <c r="F831" s="22" t="s">
        <v>3169</v>
      </c>
      <c r="G831" s="22"/>
    </row>
    <row r="832" spans="1:7" hidden="1">
      <c r="A832" s="45" t="s">
        <v>38</v>
      </c>
      <c r="B832" s="27">
        <v>29075</v>
      </c>
      <c r="C832" s="27" t="str">
        <f>VLOOKUP(B832,chauffeurslijst!A:B,2,0)</f>
        <v>Ahmad Herish</v>
      </c>
      <c r="D832" s="42">
        <v>43004</v>
      </c>
      <c r="E832" s="37" t="s">
        <v>6465</v>
      </c>
      <c r="F832" s="22" t="s">
        <v>3169</v>
      </c>
      <c r="G832" s="22"/>
    </row>
    <row r="833" spans="1:7" hidden="1">
      <c r="A833" s="45" t="s">
        <v>147</v>
      </c>
      <c r="B833" s="27">
        <v>29075</v>
      </c>
      <c r="C833" s="27" t="str">
        <f>VLOOKUP(B833,chauffeurslijst!A:B,2,0)</f>
        <v>Ahmad Herish</v>
      </c>
      <c r="D833" s="42">
        <v>43004</v>
      </c>
      <c r="E833" s="37" t="s">
        <v>6466</v>
      </c>
      <c r="F833" s="22" t="s">
        <v>3169</v>
      </c>
      <c r="G833" s="22"/>
    </row>
    <row r="834" spans="1:7" hidden="1">
      <c r="A834" s="45" t="s">
        <v>9</v>
      </c>
      <c r="B834" s="27">
        <v>29075</v>
      </c>
      <c r="C834" s="27" t="str">
        <f>VLOOKUP(B834,chauffeurslijst!A:B,2,0)</f>
        <v>Ahmad Herish</v>
      </c>
      <c r="D834" s="42">
        <v>43276</v>
      </c>
      <c r="E834" s="37" t="s">
        <v>6467</v>
      </c>
      <c r="F834" s="22" t="s">
        <v>3169</v>
      </c>
      <c r="G834" s="22"/>
    </row>
    <row r="835" spans="1:7" ht="30" hidden="1">
      <c r="A835" s="45" t="s">
        <v>6468</v>
      </c>
      <c r="B835" s="27">
        <v>29075</v>
      </c>
      <c r="C835" s="27" t="str">
        <f>VLOOKUP(B835,chauffeurslijst!A:B,2,0)</f>
        <v>Ahmad Herish</v>
      </c>
      <c r="D835" s="42">
        <v>43325</v>
      </c>
      <c r="E835" s="38" t="s">
        <v>6469</v>
      </c>
      <c r="F835" s="22" t="s">
        <v>3169</v>
      </c>
      <c r="G835" s="22"/>
    </row>
    <row r="836" spans="1:7" ht="30" hidden="1">
      <c r="A836" s="45" t="s">
        <v>6470</v>
      </c>
      <c r="B836" s="27">
        <v>29075</v>
      </c>
      <c r="C836" s="27" t="str">
        <f>VLOOKUP(B836,chauffeurslijst!A:B,2,0)</f>
        <v>Ahmad Herish</v>
      </c>
      <c r="D836" s="42">
        <v>43357</v>
      </c>
      <c r="E836" s="38" t="s">
        <v>6471</v>
      </c>
      <c r="F836" s="22" t="s">
        <v>3169</v>
      </c>
      <c r="G836" s="22"/>
    </row>
    <row r="837" spans="1:7" ht="60" hidden="1">
      <c r="A837" s="27" t="s">
        <v>27</v>
      </c>
      <c r="B837" s="27">
        <v>29177</v>
      </c>
      <c r="C837" s="27" t="s">
        <v>6472</v>
      </c>
      <c r="D837" s="27"/>
      <c r="E837" s="23" t="s">
        <v>6473</v>
      </c>
      <c r="F837" s="22" t="s">
        <v>5750</v>
      </c>
    </row>
    <row r="838" spans="1:7" ht="30" hidden="1">
      <c r="A838" s="45" t="s">
        <v>14</v>
      </c>
      <c r="B838" s="27">
        <v>29178</v>
      </c>
      <c r="C838" s="27" t="s">
        <v>6474</v>
      </c>
      <c r="D838" s="27"/>
      <c r="E838" s="24" t="s">
        <v>6475</v>
      </c>
      <c r="F838" s="22" t="s">
        <v>5750</v>
      </c>
    </row>
    <row r="839" spans="1:7" ht="30" hidden="1">
      <c r="A839" s="45" t="s">
        <v>14</v>
      </c>
      <c r="B839" s="27">
        <v>29178</v>
      </c>
      <c r="C839" s="27" t="s">
        <v>6474</v>
      </c>
      <c r="D839" s="27"/>
      <c r="E839" s="24" t="s">
        <v>6476</v>
      </c>
      <c r="F839" s="22" t="s">
        <v>5750</v>
      </c>
    </row>
    <row r="840" spans="1:7" hidden="1">
      <c r="A840" s="45" t="s">
        <v>14</v>
      </c>
      <c r="B840" s="27">
        <v>29178</v>
      </c>
      <c r="C840" s="27" t="s">
        <v>6474</v>
      </c>
      <c r="D840" s="27"/>
      <c r="E840" s="24" t="s">
        <v>6477</v>
      </c>
      <c r="F840" s="22" t="s">
        <v>5750</v>
      </c>
    </row>
    <row r="841" spans="1:7" hidden="1">
      <c r="A841" s="45" t="s">
        <v>14</v>
      </c>
      <c r="B841" s="27">
        <v>29178</v>
      </c>
      <c r="C841" s="27" t="s">
        <v>6474</v>
      </c>
      <c r="D841" s="27"/>
      <c r="E841" s="24" t="s">
        <v>6478</v>
      </c>
      <c r="F841" s="22" t="s">
        <v>5750</v>
      </c>
    </row>
    <row r="842" spans="1:7" hidden="1">
      <c r="A842" s="45" t="s">
        <v>27</v>
      </c>
      <c r="B842" s="27">
        <v>29178</v>
      </c>
      <c r="C842" s="27" t="s">
        <v>6474</v>
      </c>
      <c r="D842" s="27"/>
      <c r="E842" s="24" t="s">
        <v>6479</v>
      </c>
      <c r="F842" s="22" t="s">
        <v>5750</v>
      </c>
    </row>
    <row r="843" spans="1:7" ht="30" hidden="1">
      <c r="A843" s="45" t="s">
        <v>27</v>
      </c>
      <c r="B843" s="27">
        <v>29178</v>
      </c>
      <c r="C843" s="27" t="s">
        <v>6474</v>
      </c>
      <c r="D843" s="27"/>
      <c r="E843" s="23" t="s">
        <v>6480</v>
      </c>
      <c r="F843" s="22" t="s">
        <v>5750</v>
      </c>
    </row>
    <row r="844" spans="1:7" ht="30" hidden="1">
      <c r="A844" s="45" t="s">
        <v>25</v>
      </c>
      <c r="B844" s="27">
        <v>29178</v>
      </c>
      <c r="C844" s="27" t="s">
        <v>6474</v>
      </c>
      <c r="D844" s="42">
        <v>42389</v>
      </c>
      <c r="E844" s="23" t="s">
        <v>6481</v>
      </c>
      <c r="F844" s="22" t="s">
        <v>5750</v>
      </c>
    </row>
    <row r="845" spans="1:7" hidden="1">
      <c r="A845" s="45" t="s">
        <v>27</v>
      </c>
      <c r="B845" s="27">
        <v>29178</v>
      </c>
      <c r="C845" s="27" t="s">
        <v>6474</v>
      </c>
      <c r="D845" s="42">
        <v>42395</v>
      </c>
      <c r="E845" s="23" t="s">
        <v>6482</v>
      </c>
      <c r="F845" s="22" t="s">
        <v>5750</v>
      </c>
    </row>
    <row r="846" spans="1:7" hidden="1">
      <c r="A846" s="45" t="s">
        <v>5695</v>
      </c>
      <c r="B846" s="27">
        <v>29178</v>
      </c>
      <c r="C846" s="27" t="s">
        <v>6474</v>
      </c>
      <c r="D846" s="42">
        <v>42501</v>
      </c>
      <c r="E846" s="23" t="s">
        <v>6483</v>
      </c>
      <c r="F846" s="22" t="s">
        <v>5750</v>
      </c>
    </row>
    <row r="847" spans="1:7" ht="60" hidden="1">
      <c r="A847" s="45" t="s">
        <v>5695</v>
      </c>
      <c r="B847" s="27">
        <v>29178</v>
      </c>
      <c r="C847" s="27" t="s">
        <v>6474</v>
      </c>
      <c r="D847" s="42">
        <v>42577</v>
      </c>
      <c r="E847" s="23" t="s">
        <v>6484</v>
      </c>
      <c r="F847" s="22" t="s">
        <v>5750</v>
      </c>
    </row>
    <row r="848" spans="1:7" ht="30" hidden="1">
      <c r="A848" s="45" t="s">
        <v>5695</v>
      </c>
      <c r="B848" s="27">
        <v>29178</v>
      </c>
      <c r="C848" s="27" t="s">
        <v>6474</v>
      </c>
      <c r="D848" s="42">
        <v>42748</v>
      </c>
      <c r="E848" s="23" t="s">
        <v>6485</v>
      </c>
      <c r="F848" s="22" t="s">
        <v>5750</v>
      </c>
    </row>
    <row r="849" spans="1:6" ht="90" hidden="1">
      <c r="A849" s="45" t="s">
        <v>5695</v>
      </c>
      <c r="B849" s="27">
        <v>29178</v>
      </c>
      <c r="C849" s="27" t="s">
        <v>6474</v>
      </c>
      <c r="D849" s="42">
        <v>42803</v>
      </c>
      <c r="E849" s="23" t="s">
        <v>6486</v>
      </c>
      <c r="F849" s="22" t="s">
        <v>5750</v>
      </c>
    </row>
    <row r="850" spans="1:6" hidden="1">
      <c r="A850" s="45" t="s">
        <v>5695</v>
      </c>
      <c r="B850" s="27">
        <v>29178</v>
      </c>
      <c r="C850" s="27" t="s">
        <v>6474</v>
      </c>
      <c r="D850" s="42">
        <v>42808</v>
      </c>
      <c r="E850" s="23" t="s">
        <v>6487</v>
      </c>
      <c r="F850" s="22" t="s">
        <v>5750</v>
      </c>
    </row>
    <row r="851" spans="1:6" hidden="1">
      <c r="A851" s="45" t="s">
        <v>2586</v>
      </c>
      <c r="B851" s="36">
        <v>29266</v>
      </c>
      <c r="C851" s="27" t="s">
        <v>6488</v>
      </c>
      <c r="D851" s="36"/>
      <c r="E851" s="25" t="s">
        <v>6489</v>
      </c>
      <c r="F851" s="22" t="s">
        <v>5721</v>
      </c>
    </row>
    <row r="852" spans="1:6" hidden="1">
      <c r="A852" s="27" t="s">
        <v>27</v>
      </c>
      <c r="B852" s="27">
        <v>29317</v>
      </c>
      <c r="C852" s="27" t="s">
        <v>6490</v>
      </c>
      <c r="D852" s="4"/>
      <c r="E852" s="25" t="s">
        <v>6491</v>
      </c>
      <c r="F852" s="38" t="s">
        <v>3169</v>
      </c>
    </row>
    <row r="853" spans="1:6" hidden="1">
      <c r="A853" s="27" t="s">
        <v>38</v>
      </c>
      <c r="B853" s="27">
        <v>29317</v>
      </c>
      <c r="C853" s="27" t="s">
        <v>6490</v>
      </c>
      <c r="D853" s="4"/>
      <c r="E853" s="31" t="s">
        <v>6492</v>
      </c>
      <c r="F853" s="38" t="s">
        <v>3169</v>
      </c>
    </row>
    <row r="854" spans="1:6" ht="15.75" hidden="1" customHeight="1">
      <c r="A854" s="27" t="s">
        <v>38</v>
      </c>
      <c r="B854" s="27">
        <v>29317</v>
      </c>
      <c r="C854" s="27" t="s">
        <v>6490</v>
      </c>
      <c r="D854" s="4"/>
      <c r="E854" s="31" t="s">
        <v>6493</v>
      </c>
      <c r="F854" s="38" t="s">
        <v>3169</v>
      </c>
    </row>
    <row r="855" spans="1:6" ht="30" hidden="1">
      <c r="A855" s="27" t="s">
        <v>38</v>
      </c>
      <c r="B855" s="27">
        <v>29317</v>
      </c>
      <c r="C855" s="27" t="s">
        <v>6490</v>
      </c>
      <c r="D855" s="4"/>
      <c r="E855" s="31" t="s">
        <v>6494</v>
      </c>
      <c r="F855" s="38" t="s">
        <v>3169</v>
      </c>
    </row>
    <row r="856" spans="1:6" hidden="1">
      <c r="A856" s="27" t="s">
        <v>77</v>
      </c>
      <c r="B856" s="27">
        <v>29317</v>
      </c>
      <c r="C856" s="27" t="s">
        <v>6490</v>
      </c>
      <c r="D856" s="4"/>
      <c r="E856" s="31" t="s">
        <v>6495</v>
      </c>
      <c r="F856" s="38" t="s">
        <v>3169</v>
      </c>
    </row>
    <row r="857" spans="1:6" ht="30" hidden="1">
      <c r="A857" s="27" t="s">
        <v>77</v>
      </c>
      <c r="B857" s="27">
        <v>29317</v>
      </c>
      <c r="C857" s="27" t="s">
        <v>6490</v>
      </c>
      <c r="D857" s="4"/>
      <c r="E857" s="31" t="s">
        <v>6496</v>
      </c>
      <c r="F857" s="38" t="s">
        <v>3169</v>
      </c>
    </row>
    <row r="858" spans="1:6" ht="30" hidden="1">
      <c r="A858" s="27" t="s">
        <v>77</v>
      </c>
      <c r="B858" s="27">
        <v>29317</v>
      </c>
      <c r="C858" s="27" t="s">
        <v>6490</v>
      </c>
      <c r="D858" s="4"/>
      <c r="E858" s="31" t="s">
        <v>6497</v>
      </c>
      <c r="F858" s="38" t="s">
        <v>3169</v>
      </c>
    </row>
    <row r="859" spans="1:6" ht="60" hidden="1">
      <c r="A859" s="27" t="s">
        <v>77</v>
      </c>
      <c r="B859" s="27">
        <v>29317</v>
      </c>
      <c r="C859" s="27" t="s">
        <v>6490</v>
      </c>
      <c r="D859" s="4"/>
      <c r="E859" s="31" t="s">
        <v>6498</v>
      </c>
      <c r="F859" s="38" t="s">
        <v>3169</v>
      </c>
    </row>
    <row r="860" spans="1:6" ht="60" hidden="1">
      <c r="A860" s="27" t="s">
        <v>77</v>
      </c>
      <c r="B860" s="27">
        <v>29317</v>
      </c>
      <c r="C860" s="27" t="s">
        <v>6490</v>
      </c>
      <c r="D860" s="4"/>
      <c r="E860" s="31" t="s">
        <v>6499</v>
      </c>
      <c r="F860" s="38" t="s">
        <v>3169</v>
      </c>
    </row>
    <row r="861" spans="1:6" ht="30" hidden="1">
      <c r="A861" s="27" t="s">
        <v>77</v>
      </c>
      <c r="B861" s="27">
        <v>29317</v>
      </c>
      <c r="C861" s="27" t="s">
        <v>6490</v>
      </c>
      <c r="D861" s="4"/>
      <c r="E861" s="31" t="s">
        <v>6500</v>
      </c>
      <c r="F861" s="38" t="s">
        <v>3169</v>
      </c>
    </row>
    <row r="862" spans="1:6" hidden="1">
      <c r="A862" s="27" t="s">
        <v>2586</v>
      </c>
      <c r="B862" s="27">
        <v>29317</v>
      </c>
      <c r="C862" s="27" t="s">
        <v>6490</v>
      </c>
      <c r="D862" s="4"/>
      <c r="E862" s="25" t="s">
        <v>6501</v>
      </c>
      <c r="F862" s="38" t="s">
        <v>3169</v>
      </c>
    </row>
    <row r="863" spans="1:6" hidden="1">
      <c r="A863" s="45" t="s">
        <v>14</v>
      </c>
      <c r="B863" s="27">
        <v>29319</v>
      </c>
      <c r="C863" s="27" t="str">
        <f>VLOOKUP(B863,chauffeurslijst!A:B,2,0)</f>
        <v>Vanherreweghe Luc</v>
      </c>
      <c r="D863" s="27"/>
      <c r="E863" s="24" t="s">
        <v>6502</v>
      </c>
      <c r="F863" s="22" t="s">
        <v>6503</v>
      </c>
    </row>
    <row r="864" spans="1:6" ht="30" hidden="1">
      <c r="A864" s="45" t="s">
        <v>77</v>
      </c>
      <c r="B864" s="27">
        <v>29319</v>
      </c>
      <c r="C864" s="27" t="str">
        <f>VLOOKUP(B864,chauffeurslijst!A:B,2,0)</f>
        <v>Vanherreweghe Luc</v>
      </c>
      <c r="D864" s="27"/>
      <c r="E864" s="31" t="s">
        <v>6504</v>
      </c>
      <c r="F864" s="22" t="s">
        <v>6503</v>
      </c>
    </row>
    <row r="865" spans="1:6" ht="30" hidden="1">
      <c r="A865" s="45" t="s">
        <v>67</v>
      </c>
      <c r="B865" s="27">
        <v>29319</v>
      </c>
      <c r="C865" s="27" t="str">
        <f>VLOOKUP(B865,chauffeurslijst!A:B,2,0)</f>
        <v>Vanherreweghe Luc</v>
      </c>
      <c r="D865" s="27"/>
      <c r="E865" s="23" t="s">
        <v>6505</v>
      </c>
      <c r="F865" s="22" t="s">
        <v>6503</v>
      </c>
    </row>
    <row r="866" spans="1:6" hidden="1">
      <c r="A866" s="45" t="s">
        <v>2586</v>
      </c>
      <c r="B866" s="36">
        <v>29319</v>
      </c>
      <c r="C866" s="27" t="str">
        <f>VLOOKUP(B866,chauffeurslijst!A:B,2,0)</f>
        <v>Vanherreweghe Luc</v>
      </c>
      <c r="D866" s="36"/>
      <c r="E866" s="25" t="s">
        <v>6506</v>
      </c>
      <c r="F866" s="22" t="s">
        <v>6503</v>
      </c>
    </row>
    <row r="867" spans="1:6" ht="30" hidden="1">
      <c r="A867" s="45" t="s">
        <v>27</v>
      </c>
      <c r="B867" s="27">
        <v>29319</v>
      </c>
      <c r="C867" s="27" t="str">
        <f>VLOOKUP(B867,chauffeurslijst!A:B,2,0)</f>
        <v>Vanherreweghe Luc</v>
      </c>
      <c r="D867" s="27"/>
      <c r="E867" s="23" t="s">
        <v>6507</v>
      </c>
      <c r="F867" s="22" t="s">
        <v>6503</v>
      </c>
    </row>
    <row r="868" spans="1:6" hidden="1">
      <c r="A868" s="45" t="s">
        <v>14</v>
      </c>
      <c r="B868" s="27">
        <v>29319</v>
      </c>
      <c r="C868" s="27" t="str">
        <f>VLOOKUP(B868,chauffeurslijst!A:B,2,0)</f>
        <v>Vanherreweghe Luc</v>
      </c>
      <c r="D868" s="27"/>
      <c r="E868" s="24" t="s">
        <v>6508</v>
      </c>
      <c r="F868" s="22" t="s">
        <v>6503</v>
      </c>
    </row>
    <row r="869" spans="1:6" ht="30" hidden="1">
      <c r="A869" s="45" t="s">
        <v>65</v>
      </c>
      <c r="B869" s="27">
        <v>29319</v>
      </c>
      <c r="C869" s="27" t="str">
        <f>VLOOKUP(B869,chauffeurslijst!A:B,2,0)</f>
        <v>Vanherreweghe Luc</v>
      </c>
      <c r="D869" s="27"/>
      <c r="E869" s="23" t="s">
        <v>6509</v>
      </c>
      <c r="F869" s="22" t="s">
        <v>6503</v>
      </c>
    </row>
    <row r="870" spans="1:6" ht="30" hidden="1">
      <c r="A870" s="45" t="s">
        <v>67</v>
      </c>
      <c r="B870" s="27">
        <v>29319</v>
      </c>
      <c r="C870" s="27" t="str">
        <f>VLOOKUP(B870,chauffeurslijst!A:B,2,0)</f>
        <v>Vanherreweghe Luc</v>
      </c>
      <c r="D870" s="27"/>
      <c r="E870" s="23" t="s">
        <v>6510</v>
      </c>
      <c r="F870" s="22" t="s">
        <v>6503</v>
      </c>
    </row>
    <row r="871" spans="1:6" hidden="1">
      <c r="A871" s="45" t="s">
        <v>14</v>
      </c>
      <c r="B871" s="27">
        <v>29319</v>
      </c>
      <c r="C871" s="27" t="str">
        <f>VLOOKUP(B871,chauffeurslijst!A:B,2,0)</f>
        <v>Vanherreweghe Luc</v>
      </c>
      <c r="D871" s="27"/>
      <c r="E871" s="24" t="s">
        <v>6511</v>
      </c>
      <c r="F871" s="22" t="s">
        <v>6503</v>
      </c>
    </row>
    <row r="872" spans="1:6" ht="30" hidden="1">
      <c r="A872" s="45" t="s">
        <v>14</v>
      </c>
      <c r="B872" s="27">
        <v>29319</v>
      </c>
      <c r="C872" s="27" t="str">
        <f>VLOOKUP(B872,chauffeurslijst!A:B,2,0)</f>
        <v>Vanherreweghe Luc</v>
      </c>
      <c r="D872" s="42">
        <v>42493</v>
      </c>
      <c r="E872" s="24" t="s">
        <v>6512</v>
      </c>
      <c r="F872" s="22" t="s">
        <v>6503</v>
      </c>
    </row>
    <row r="873" spans="1:6" ht="45" hidden="1">
      <c r="A873" s="45" t="s">
        <v>14</v>
      </c>
      <c r="B873" s="27">
        <v>29319</v>
      </c>
      <c r="C873" s="27" t="str">
        <f>VLOOKUP(B873,chauffeurslijst!A:B,2,0)</f>
        <v>Vanherreweghe Luc</v>
      </c>
      <c r="D873" s="42">
        <v>42509</v>
      </c>
      <c r="E873" s="23" t="s">
        <v>6513</v>
      </c>
      <c r="F873" s="22" t="s">
        <v>6503</v>
      </c>
    </row>
    <row r="874" spans="1:6" ht="45" hidden="1">
      <c r="A874" s="45" t="s">
        <v>153</v>
      </c>
      <c r="B874" s="27">
        <v>29319</v>
      </c>
      <c r="C874" s="27" t="str">
        <f>VLOOKUP(B874,chauffeurslijst!A:B,2,0)</f>
        <v>Vanherreweghe Luc</v>
      </c>
      <c r="D874" s="42">
        <v>42509</v>
      </c>
      <c r="E874" s="23" t="s">
        <v>6514</v>
      </c>
      <c r="F874" s="22" t="s">
        <v>6503</v>
      </c>
    </row>
    <row r="875" spans="1:6" hidden="1">
      <c r="A875" s="45" t="s">
        <v>2586</v>
      </c>
      <c r="B875" s="27">
        <v>29320</v>
      </c>
      <c r="C875" s="27" t="str">
        <f>VLOOKUP(B875,chauffeurslijst!A:B,2,0)</f>
        <v>De Vriendt Sebastiaan</v>
      </c>
      <c r="D875" s="42">
        <v>42124</v>
      </c>
      <c r="E875" s="28" t="s">
        <v>6515</v>
      </c>
      <c r="F875" s="22" t="s">
        <v>5721</v>
      </c>
    </row>
    <row r="876" spans="1:6" hidden="1">
      <c r="A876" s="45" t="s">
        <v>38</v>
      </c>
      <c r="B876" s="27">
        <v>29320</v>
      </c>
      <c r="C876" s="27" t="str">
        <f>VLOOKUP(B876,chauffeurslijst!A:B,2,0)</f>
        <v>De Vriendt Sebastiaan</v>
      </c>
      <c r="D876" s="42">
        <v>42835</v>
      </c>
      <c r="E876" s="28" t="s">
        <v>6516</v>
      </c>
      <c r="F876" s="22" t="s">
        <v>5721</v>
      </c>
    </row>
    <row r="877" spans="1:6" hidden="1">
      <c r="A877" s="45" t="s">
        <v>65</v>
      </c>
      <c r="B877" s="27">
        <v>29320</v>
      </c>
      <c r="C877" s="27" t="str">
        <f>VLOOKUP(B877,chauffeurslijst!A:B,2,0)</f>
        <v>De Vriendt Sebastiaan</v>
      </c>
      <c r="D877" s="42">
        <v>42835</v>
      </c>
      <c r="E877" s="28" t="s">
        <v>6517</v>
      </c>
      <c r="F877" s="22" t="s">
        <v>5721</v>
      </c>
    </row>
    <row r="878" spans="1:6" hidden="1">
      <c r="A878" s="45" t="s">
        <v>14</v>
      </c>
      <c r="B878" s="27">
        <v>29320</v>
      </c>
      <c r="C878" s="27" t="str">
        <f>VLOOKUP(B878,chauffeurslijst!A:B,2,0)</f>
        <v>De Vriendt Sebastiaan</v>
      </c>
      <c r="D878" s="42">
        <v>42835</v>
      </c>
      <c r="E878" s="28" t="s">
        <v>6518</v>
      </c>
      <c r="F878" s="22" t="s">
        <v>5721</v>
      </c>
    </row>
    <row r="879" spans="1:6" ht="45" hidden="1">
      <c r="A879" s="45" t="s">
        <v>153</v>
      </c>
      <c r="B879" s="27">
        <v>29320</v>
      </c>
      <c r="C879" s="27" t="str">
        <f>VLOOKUP(B879,chauffeurslijst!A:B,2,0)</f>
        <v>De Vriendt Sebastiaan</v>
      </c>
      <c r="D879" s="42">
        <v>42835</v>
      </c>
      <c r="E879" s="37" t="s">
        <v>6519</v>
      </c>
      <c r="F879" s="22" t="s">
        <v>5721</v>
      </c>
    </row>
    <row r="880" spans="1:6" hidden="1">
      <c r="A880" s="47" t="s">
        <v>2586</v>
      </c>
      <c r="B880" s="36">
        <v>29368</v>
      </c>
      <c r="C880" s="27" t="s">
        <v>6520</v>
      </c>
      <c r="D880" s="36"/>
      <c r="E880" s="25" t="s">
        <v>6521</v>
      </c>
      <c r="F880" s="22" t="s">
        <v>5750</v>
      </c>
    </row>
    <row r="881" spans="1:6" hidden="1">
      <c r="A881" s="45" t="s">
        <v>77</v>
      </c>
      <c r="B881" s="36">
        <v>29368</v>
      </c>
      <c r="C881" s="27" t="s">
        <v>6520</v>
      </c>
      <c r="D881" s="36"/>
      <c r="E881" s="25" t="s">
        <v>6522</v>
      </c>
      <c r="F881" s="22" t="s">
        <v>5750</v>
      </c>
    </row>
    <row r="882" spans="1:6" hidden="1">
      <c r="A882" s="45" t="s">
        <v>27</v>
      </c>
      <c r="B882" s="36">
        <v>29368</v>
      </c>
      <c r="C882" s="27" t="s">
        <v>6520</v>
      </c>
      <c r="D882" s="36"/>
      <c r="E882" s="25" t="s">
        <v>6523</v>
      </c>
      <c r="F882" s="22" t="s">
        <v>5750</v>
      </c>
    </row>
    <row r="883" spans="1:6" hidden="1">
      <c r="A883" s="45" t="s">
        <v>38</v>
      </c>
      <c r="B883" s="27">
        <v>29368</v>
      </c>
      <c r="C883" s="27" t="s">
        <v>6520</v>
      </c>
      <c r="D883" s="42"/>
      <c r="E883" s="23" t="s">
        <v>6524</v>
      </c>
      <c r="F883" s="22" t="s">
        <v>5750</v>
      </c>
    </row>
    <row r="884" spans="1:6" hidden="1">
      <c r="A884" s="45" t="s">
        <v>27</v>
      </c>
      <c r="B884" s="27">
        <v>29368</v>
      </c>
      <c r="C884" s="27" t="s">
        <v>6520</v>
      </c>
      <c r="D884" s="42">
        <v>42395</v>
      </c>
      <c r="E884" s="23" t="s">
        <v>6525</v>
      </c>
      <c r="F884" s="22" t="s">
        <v>5750</v>
      </c>
    </row>
    <row r="885" spans="1:6" ht="90" hidden="1">
      <c r="A885" s="45" t="s">
        <v>77</v>
      </c>
      <c r="B885" s="27">
        <v>29368</v>
      </c>
      <c r="C885" s="27" t="s">
        <v>6520</v>
      </c>
      <c r="D885" s="42">
        <v>42585</v>
      </c>
      <c r="E885" s="38" t="s">
        <v>6526</v>
      </c>
      <c r="F885" s="22" t="s">
        <v>5750</v>
      </c>
    </row>
    <row r="886" spans="1:6" hidden="1">
      <c r="A886" s="45" t="s">
        <v>27</v>
      </c>
      <c r="B886" s="27">
        <v>29368</v>
      </c>
      <c r="C886" s="27" t="s">
        <v>6520</v>
      </c>
      <c r="D886" s="42">
        <v>42608</v>
      </c>
      <c r="E886" s="38" t="s">
        <v>6527</v>
      </c>
      <c r="F886" s="22" t="s">
        <v>5750</v>
      </c>
    </row>
    <row r="887" spans="1:6" hidden="1">
      <c r="A887" s="45" t="s">
        <v>2586</v>
      </c>
      <c r="B887" s="27">
        <v>29475</v>
      </c>
      <c r="C887" s="27" t="str">
        <f>VLOOKUP(B887,chauffeurslijst!A:B,2,0)</f>
        <v>De Greve Robin</v>
      </c>
      <c r="D887" s="42">
        <v>42118</v>
      </c>
      <c r="E887" s="28" t="s">
        <v>6528</v>
      </c>
      <c r="F887" s="22" t="s">
        <v>5721</v>
      </c>
    </row>
    <row r="888" spans="1:6" ht="30" hidden="1">
      <c r="A888" s="45" t="s">
        <v>27</v>
      </c>
      <c r="B888" s="27">
        <v>29475</v>
      </c>
      <c r="C888" s="27" t="str">
        <f>VLOOKUP(B888,chauffeurslijst!A:B,2,0)</f>
        <v>De Greve Robin</v>
      </c>
      <c r="D888" s="42">
        <v>42118</v>
      </c>
      <c r="E888" s="38" t="s">
        <v>6529</v>
      </c>
      <c r="F888" s="22" t="s">
        <v>5721</v>
      </c>
    </row>
    <row r="889" spans="1:6" ht="60" hidden="1">
      <c r="A889" s="47" t="s">
        <v>23</v>
      </c>
      <c r="B889" s="27">
        <v>29475</v>
      </c>
      <c r="C889" s="27" t="str">
        <f>VLOOKUP(B889,chauffeurslijst!A:B,2,0)</f>
        <v>De Greve Robin</v>
      </c>
      <c r="D889" s="42">
        <v>42311</v>
      </c>
      <c r="E889" s="41" t="s">
        <v>6530</v>
      </c>
      <c r="F889" s="22" t="s">
        <v>5721</v>
      </c>
    </row>
    <row r="890" spans="1:6" hidden="1">
      <c r="A890" s="45" t="s">
        <v>9</v>
      </c>
      <c r="B890" s="27">
        <v>29475</v>
      </c>
      <c r="C890" s="27" t="str">
        <f>VLOOKUP(B890,chauffeurslijst!A:B,2,0)</f>
        <v>De Greve Robin</v>
      </c>
      <c r="D890" s="42">
        <v>42395</v>
      </c>
      <c r="E890" s="38" t="s">
        <v>6531</v>
      </c>
      <c r="F890" s="22" t="s">
        <v>5721</v>
      </c>
    </row>
    <row r="891" spans="1:6" ht="30" hidden="1">
      <c r="A891" s="45" t="s">
        <v>27</v>
      </c>
      <c r="B891" s="27">
        <v>29475</v>
      </c>
      <c r="C891" s="27" t="str">
        <f>VLOOKUP(B891,chauffeurslijst!A:B,2,0)</f>
        <v>De Greve Robin</v>
      </c>
      <c r="D891" s="42">
        <v>42481</v>
      </c>
      <c r="E891" s="38" t="s">
        <v>6532</v>
      </c>
      <c r="F891" s="22" t="s">
        <v>5721</v>
      </c>
    </row>
    <row r="892" spans="1:6" hidden="1">
      <c r="A892" s="45" t="s">
        <v>9</v>
      </c>
      <c r="B892" s="27">
        <v>29475</v>
      </c>
      <c r="C892" s="27" t="str">
        <f>VLOOKUP(B892,chauffeurslijst!A:B,2,0)</f>
        <v>De Greve Robin</v>
      </c>
      <c r="D892" s="42">
        <v>42583</v>
      </c>
      <c r="E892" s="38" t="s">
        <v>6533</v>
      </c>
      <c r="F892" s="22" t="s">
        <v>5721</v>
      </c>
    </row>
    <row r="893" spans="1:6" ht="30" hidden="1">
      <c r="A893" s="45" t="s">
        <v>6285</v>
      </c>
      <c r="B893" s="27">
        <v>29475</v>
      </c>
      <c r="C893" s="27" t="str">
        <f>VLOOKUP(B893,chauffeurslijst!A:B,2,0)</f>
        <v>De Greve Robin</v>
      </c>
      <c r="D893" s="42">
        <v>42590</v>
      </c>
      <c r="E893" s="38" t="s">
        <v>6534</v>
      </c>
      <c r="F893" s="22" t="s">
        <v>5721</v>
      </c>
    </row>
    <row r="894" spans="1:6" hidden="1">
      <c r="A894" s="45" t="s">
        <v>6285</v>
      </c>
      <c r="B894" s="27">
        <v>29475</v>
      </c>
      <c r="C894" s="27" t="str">
        <f>VLOOKUP(B894,chauffeurslijst!A:B,2,0)</f>
        <v>De Greve Robin</v>
      </c>
      <c r="D894" s="42">
        <v>42607</v>
      </c>
      <c r="E894" s="38" t="s">
        <v>6535</v>
      </c>
      <c r="F894" s="22" t="s">
        <v>5721</v>
      </c>
    </row>
    <row r="895" spans="1:6" ht="45" hidden="1">
      <c r="A895" s="47" t="s">
        <v>23</v>
      </c>
      <c r="B895" s="27">
        <v>29475</v>
      </c>
      <c r="C895" s="27" t="str">
        <f>VLOOKUP(B895,chauffeurslijst!A:B,2,0)</f>
        <v>De Greve Robin</v>
      </c>
      <c r="D895" s="42">
        <v>42748</v>
      </c>
      <c r="E895" s="38" t="s">
        <v>6536</v>
      </c>
      <c r="F895" s="22" t="s">
        <v>5721</v>
      </c>
    </row>
    <row r="896" spans="1:6" hidden="1">
      <c r="A896" s="45" t="s">
        <v>9</v>
      </c>
      <c r="B896" s="27">
        <v>29475</v>
      </c>
      <c r="C896" s="27" t="str">
        <f>VLOOKUP(B896,chauffeurslijst!A:B,2,0)</f>
        <v>De Greve Robin</v>
      </c>
      <c r="D896" s="42">
        <v>42754</v>
      </c>
      <c r="E896" s="38" t="s">
        <v>6537</v>
      </c>
      <c r="F896" s="22" t="s">
        <v>5721</v>
      </c>
    </row>
    <row r="897" spans="1:6" ht="45" hidden="1">
      <c r="A897" s="45" t="s">
        <v>27</v>
      </c>
      <c r="B897" s="27">
        <v>29475</v>
      </c>
      <c r="C897" s="27" t="str">
        <f>VLOOKUP(B897,chauffeurslijst!A:B,2,0)</f>
        <v>De Greve Robin</v>
      </c>
      <c r="D897" s="42">
        <v>42814</v>
      </c>
      <c r="E897" s="38" t="s">
        <v>6538</v>
      </c>
      <c r="F897" s="22" t="s">
        <v>5721</v>
      </c>
    </row>
    <row r="898" spans="1:6" hidden="1">
      <c r="A898" s="45" t="s">
        <v>9</v>
      </c>
      <c r="B898" s="27">
        <v>29475</v>
      </c>
      <c r="C898" s="27" t="str">
        <f>VLOOKUP(B898,chauffeurslijst!A:B,2,0)</f>
        <v>De Greve Robin</v>
      </c>
      <c r="D898" s="42">
        <v>42982</v>
      </c>
      <c r="E898" s="41" t="s">
        <v>6539</v>
      </c>
      <c r="F898" s="22" t="s">
        <v>5721</v>
      </c>
    </row>
    <row r="899" spans="1:6" hidden="1">
      <c r="A899" s="27" t="s">
        <v>27</v>
      </c>
      <c r="B899" s="27">
        <v>29476</v>
      </c>
      <c r="C899" s="27" t="s">
        <v>6540</v>
      </c>
      <c r="D899" s="4"/>
      <c r="E899" s="33" t="s">
        <v>6541</v>
      </c>
      <c r="F899" s="38" t="s">
        <v>3169</v>
      </c>
    </row>
    <row r="900" spans="1:6" hidden="1">
      <c r="A900" s="27" t="s">
        <v>14</v>
      </c>
      <c r="B900" s="27">
        <v>29476</v>
      </c>
      <c r="C900" s="27" t="s">
        <v>6540</v>
      </c>
      <c r="D900" s="4"/>
      <c r="E900" s="31" t="s">
        <v>6542</v>
      </c>
      <c r="F900" s="38" t="s">
        <v>3169</v>
      </c>
    </row>
    <row r="901" spans="1:6" ht="30" hidden="1">
      <c r="A901" s="27" t="s">
        <v>77</v>
      </c>
      <c r="B901" s="27">
        <v>29476</v>
      </c>
      <c r="C901" s="27" t="s">
        <v>6540</v>
      </c>
      <c r="D901" s="4"/>
      <c r="E901" s="34" t="s">
        <v>6543</v>
      </c>
      <c r="F901" s="38" t="s">
        <v>3169</v>
      </c>
    </row>
    <row r="902" spans="1:6" ht="75" hidden="1">
      <c r="A902" s="27" t="s">
        <v>27</v>
      </c>
      <c r="B902" s="27">
        <v>29480</v>
      </c>
      <c r="C902" s="27" t="s">
        <v>6544</v>
      </c>
      <c r="D902" s="4"/>
      <c r="E902" s="23" t="s">
        <v>6545</v>
      </c>
      <c r="F902" s="22" t="s">
        <v>5750</v>
      </c>
    </row>
    <row r="903" spans="1:6" hidden="1">
      <c r="A903" s="45" t="s">
        <v>27</v>
      </c>
      <c r="B903" s="27">
        <v>29570</v>
      </c>
      <c r="C903" s="27" t="s">
        <v>6546</v>
      </c>
      <c r="D903" s="42">
        <v>42395</v>
      </c>
      <c r="E903" s="23" t="s">
        <v>6547</v>
      </c>
      <c r="F903" s="22" t="s">
        <v>5567</v>
      </c>
    </row>
    <row r="904" spans="1:6" ht="30" hidden="1">
      <c r="A904" s="45" t="s">
        <v>14</v>
      </c>
      <c r="B904" s="27">
        <v>29570</v>
      </c>
      <c r="C904" s="27" t="s">
        <v>6546</v>
      </c>
      <c r="D904" s="42">
        <v>42425</v>
      </c>
      <c r="E904" s="23" t="s">
        <v>6548</v>
      </c>
      <c r="F904" s="22" t="s">
        <v>5567</v>
      </c>
    </row>
    <row r="905" spans="1:6" hidden="1">
      <c r="A905" s="45" t="s">
        <v>14</v>
      </c>
      <c r="B905" s="27">
        <v>29570</v>
      </c>
      <c r="C905" s="27" t="s">
        <v>6546</v>
      </c>
      <c r="D905" s="42">
        <v>42515</v>
      </c>
      <c r="E905" s="23" t="s">
        <v>6549</v>
      </c>
      <c r="F905" s="22" t="s">
        <v>5567</v>
      </c>
    </row>
    <row r="906" spans="1:6" ht="45" hidden="1">
      <c r="A906" s="27" t="s">
        <v>27</v>
      </c>
      <c r="B906" s="27">
        <v>29604</v>
      </c>
      <c r="C906" s="27" t="s">
        <v>6550</v>
      </c>
      <c r="D906" s="4"/>
      <c r="E906" s="33" t="s">
        <v>6551</v>
      </c>
      <c r="F906" s="38" t="s">
        <v>3169</v>
      </c>
    </row>
    <row r="907" spans="1:6" hidden="1">
      <c r="A907" s="27" t="s">
        <v>14</v>
      </c>
      <c r="B907" s="27">
        <v>29604</v>
      </c>
      <c r="C907" s="27" t="s">
        <v>6550</v>
      </c>
      <c r="D907" s="27"/>
      <c r="E907" s="23" t="s">
        <v>6552</v>
      </c>
      <c r="F907" s="38" t="s">
        <v>3169</v>
      </c>
    </row>
    <row r="908" spans="1:6" ht="45" hidden="1">
      <c r="A908" s="27" t="s">
        <v>27</v>
      </c>
      <c r="B908" s="27">
        <v>29665</v>
      </c>
      <c r="C908" s="27" t="s">
        <v>6553</v>
      </c>
      <c r="D908" s="4"/>
      <c r="E908" s="24" t="s">
        <v>6554</v>
      </c>
      <c r="F908" s="38" t="s">
        <v>3169</v>
      </c>
    </row>
    <row r="909" spans="1:6" ht="45" hidden="1">
      <c r="A909" s="27" t="s">
        <v>14</v>
      </c>
      <c r="B909" s="27">
        <v>29665</v>
      </c>
      <c r="C909" s="27" t="s">
        <v>6553</v>
      </c>
      <c r="D909" s="4"/>
      <c r="E909" s="24" t="s">
        <v>6555</v>
      </c>
      <c r="F909" s="38" t="s">
        <v>3169</v>
      </c>
    </row>
    <row r="910" spans="1:6">
      <c r="A910" s="47" t="s">
        <v>38</v>
      </c>
      <c r="B910" s="27">
        <v>29674</v>
      </c>
      <c r="C910" s="27" t="str">
        <f>VLOOKUP(B910,chauffeurslijst!A:B,2,0)</f>
        <v>Martens Geoffrey</v>
      </c>
      <c r="D910" s="42">
        <v>42192</v>
      </c>
      <c r="E910" s="37" t="s">
        <v>6556</v>
      </c>
      <c r="F910" s="22" t="s">
        <v>5750</v>
      </c>
    </row>
    <row r="911" spans="1:6" ht="30">
      <c r="A911" s="45" t="s">
        <v>14</v>
      </c>
      <c r="B911" s="27">
        <v>29674</v>
      </c>
      <c r="C911" s="27" t="str">
        <f>VLOOKUP(B911,chauffeurslijst!A:B,2,0)</f>
        <v>Martens Geoffrey</v>
      </c>
      <c r="D911" s="42">
        <v>42192</v>
      </c>
      <c r="E911" s="35" t="s">
        <v>6557</v>
      </c>
      <c r="F911" s="22" t="s">
        <v>5750</v>
      </c>
    </row>
    <row r="912" spans="1:6">
      <c r="A912" s="45" t="s">
        <v>65</v>
      </c>
      <c r="B912" s="27">
        <v>29674</v>
      </c>
      <c r="C912" s="27" t="str">
        <f>VLOOKUP(B912,chauffeurslijst!A:B,2,0)</f>
        <v>Martens Geoffrey</v>
      </c>
      <c r="D912" s="42">
        <v>42192</v>
      </c>
      <c r="E912" s="38" t="s">
        <v>6558</v>
      </c>
      <c r="F912" s="22" t="s">
        <v>5750</v>
      </c>
    </row>
    <row r="913" spans="1:6">
      <c r="A913" s="45" t="s">
        <v>2586</v>
      </c>
      <c r="B913" s="27">
        <v>29674</v>
      </c>
      <c r="C913" s="27" t="str">
        <f>VLOOKUP(B913,chauffeurslijst!A:B,2,0)</f>
        <v>Martens Geoffrey</v>
      </c>
      <c r="D913" s="42">
        <v>42360</v>
      </c>
      <c r="E913" s="38" t="s">
        <v>6559</v>
      </c>
      <c r="F913" s="22" t="s">
        <v>5750</v>
      </c>
    </row>
    <row r="914" spans="1:6" ht="30">
      <c r="A914" s="45" t="s">
        <v>77</v>
      </c>
      <c r="B914" s="27">
        <v>29674</v>
      </c>
      <c r="C914" s="27" t="str">
        <f>VLOOKUP(B914,chauffeurslijst!A:B,2,0)</f>
        <v>Martens Geoffrey</v>
      </c>
      <c r="D914" s="42">
        <v>42398</v>
      </c>
      <c r="E914" s="38" t="s">
        <v>6560</v>
      </c>
      <c r="F914" s="22" t="s">
        <v>5750</v>
      </c>
    </row>
    <row r="915" spans="1:6" ht="30">
      <c r="A915" s="45" t="s">
        <v>77</v>
      </c>
      <c r="B915" s="27">
        <v>29674</v>
      </c>
      <c r="C915" s="27" t="str">
        <f>VLOOKUP(B915,chauffeurslijst!A:B,2,0)</f>
        <v>Martens Geoffrey</v>
      </c>
      <c r="D915" s="42">
        <v>42732</v>
      </c>
      <c r="E915" s="38" t="s">
        <v>6561</v>
      </c>
      <c r="F915" s="22" t="s">
        <v>5750</v>
      </c>
    </row>
    <row r="916" spans="1:6" ht="87.75" customHeight="1">
      <c r="A916" s="45" t="s">
        <v>9</v>
      </c>
      <c r="B916" s="27">
        <v>29674</v>
      </c>
      <c r="C916" s="27" t="str">
        <f>VLOOKUP(B916,chauffeurslijst!A:B,2,0)</f>
        <v>Martens Geoffrey</v>
      </c>
      <c r="D916" s="42">
        <v>42754</v>
      </c>
      <c r="E916" s="38" t="s">
        <v>6562</v>
      </c>
      <c r="F916" s="22" t="s">
        <v>5750</v>
      </c>
    </row>
    <row r="917" spans="1:6" ht="33" customHeight="1">
      <c r="A917" s="45" t="s">
        <v>27</v>
      </c>
      <c r="B917" s="27">
        <v>29674</v>
      </c>
      <c r="C917" s="27" t="str">
        <f>VLOOKUP(B917,chauffeurslijst!A:B,2,0)</f>
        <v>Martens Geoffrey</v>
      </c>
      <c r="D917" s="42">
        <v>42774</v>
      </c>
      <c r="E917" s="38" t="s">
        <v>6563</v>
      </c>
      <c r="F917" s="22" t="s">
        <v>5750</v>
      </c>
    </row>
    <row r="918" spans="1:6" ht="66" customHeight="1">
      <c r="A918" s="45" t="s">
        <v>5695</v>
      </c>
      <c r="B918" s="27">
        <v>29674</v>
      </c>
      <c r="C918" s="27" t="str">
        <f>VLOOKUP(B918,chauffeurslijst!A:B,2,0)</f>
        <v>Martens Geoffrey</v>
      </c>
      <c r="D918" s="42">
        <v>42902</v>
      </c>
      <c r="E918" s="38" t="s">
        <v>6564</v>
      </c>
      <c r="F918" s="22" t="s">
        <v>5750</v>
      </c>
    </row>
    <row r="919" spans="1:6" ht="45">
      <c r="A919" s="45" t="s">
        <v>5695</v>
      </c>
      <c r="B919" s="27">
        <v>29674</v>
      </c>
      <c r="C919" s="27" t="str">
        <f>VLOOKUP(B919,chauffeurslijst!A:B,2,0)</f>
        <v>Martens Geoffrey</v>
      </c>
      <c r="D919" s="42">
        <v>42908</v>
      </c>
      <c r="E919" s="38" t="s">
        <v>6565</v>
      </c>
      <c r="F919" s="22" t="s">
        <v>5750</v>
      </c>
    </row>
    <row r="920" spans="1:6" ht="54" customHeight="1">
      <c r="A920" s="45" t="s">
        <v>5695</v>
      </c>
      <c r="B920" s="27">
        <v>29674</v>
      </c>
      <c r="C920" s="27" t="str">
        <f>VLOOKUP(B920,chauffeurslijst!A:B,2,0)</f>
        <v>Martens Geoffrey</v>
      </c>
      <c r="D920" s="42">
        <v>42936</v>
      </c>
      <c r="E920" s="38" t="s">
        <v>6566</v>
      </c>
      <c r="F920" s="22" t="s">
        <v>5750</v>
      </c>
    </row>
    <row r="921" spans="1:6">
      <c r="A921" s="45" t="s">
        <v>5695</v>
      </c>
      <c r="B921" s="27">
        <v>29674</v>
      </c>
      <c r="C921" s="27" t="str">
        <f>VLOOKUP(B921,chauffeurslijst!A:B,2,0)</f>
        <v>Martens Geoffrey</v>
      </c>
      <c r="D921" s="42">
        <v>42950</v>
      </c>
      <c r="E921" s="38" t="s">
        <v>6567</v>
      </c>
      <c r="F921" s="22" t="s">
        <v>5750</v>
      </c>
    </row>
    <row r="922" spans="1:6">
      <c r="A922" s="45" t="s">
        <v>9</v>
      </c>
      <c r="B922" s="27">
        <v>29674</v>
      </c>
      <c r="C922" s="27" t="str">
        <f>VLOOKUP(B922,chauffeurslijst!A:B,2,0)</f>
        <v>Martens Geoffrey</v>
      </c>
      <c r="D922" s="42">
        <v>42984</v>
      </c>
      <c r="E922" s="38" t="s">
        <v>6568</v>
      </c>
      <c r="F922" s="22" t="s">
        <v>5750</v>
      </c>
    </row>
    <row r="923" spans="1:6" ht="29.25" customHeight="1">
      <c r="A923" s="45" t="s">
        <v>79</v>
      </c>
      <c r="B923" s="27">
        <v>29674</v>
      </c>
      <c r="C923" s="27" t="str">
        <f>VLOOKUP(B923,chauffeurslijst!A:B,2,0)</f>
        <v>Martens Geoffrey</v>
      </c>
      <c r="D923" s="42">
        <v>43048</v>
      </c>
      <c r="E923" s="38" t="s">
        <v>6569</v>
      </c>
      <c r="F923" s="22" t="s">
        <v>5750</v>
      </c>
    </row>
    <row r="924" spans="1:6" ht="81.75" customHeight="1">
      <c r="A924" s="45" t="s">
        <v>77</v>
      </c>
      <c r="B924" s="27">
        <v>29674</v>
      </c>
      <c r="C924" s="27" t="str">
        <f>VLOOKUP(B924,chauffeurslijst!A:B,2,0)</f>
        <v>Martens Geoffrey</v>
      </c>
      <c r="D924" s="42">
        <v>43063</v>
      </c>
      <c r="E924" s="38" t="s">
        <v>6570</v>
      </c>
      <c r="F924" s="22" t="s">
        <v>5750</v>
      </c>
    </row>
    <row r="925" spans="1:6">
      <c r="A925" s="45" t="s">
        <v>9</v>
      </c>
      <c r="B925" s="27">
        <v>29674</v>
      </c>
      <c r="C925" s="27" t="str">
        <f>VLOOKUP(B925,chauffeurslijst!A:B,2,0)</f>
        <v>Martens Geoffrey</v>
      </c>
      <c r="D925" s="42">
        <v>43117</v>
      </c>
      <c r="E925" s="38" t="s">
        <v>6571</v>
      </c>
      <c r="F925" s="22" t="s">
        <v>5750</v>
      </c>
    </row>
    <row r="926" spans="1:6" ht="30" hidden="1">
      <c r="A926" s="45" t="s">
        <v>2586</v>
      </c>
      <c r="B926" s="27">
        <v>29697</v>
      </c>
      <c r="C926" s="27" t="s">
        <v>6572</v>
      </c>
      <c r="D926" s="27"/>
      <c r="E926" s="31" t="s">
        <v>6573</v>
      </c>
      <c r="F926" s="22" t="s">
        <v>5721</v>
      </c>
    </row>
    <row r="927" spans="1:6" hidden="1">
      <c r="A927" s="45" t="s">
        <v>27</v>
      </c>
      <c r="B927" s="27">
        <v>29748</v>
      </c>
      <c r="C927" s="27" t="s">
        <v>6574</v>
      </c>
      <c r="D927" s="27"/>
      <c r="E927" s="23" t="s">
        <v>6575</v>
      </c>
      <c r="F927" s="22" t="s">
        <v>3169</v>
      </c>
    </row>
    <row r="928" spans="1:6" hidden="1">
      <c r="A928" s="45" t="s">
        <v>65</v>
      </c>
      <c r="B928" s="27">
        <v>29777</v>
      </c>
      <c r="C928" s="27" t="s">
        <v>6576</v>
      </c>
      <c r="D928" s="27"/>
      <c r="E928" s="23" t="s">
        <v>6577</v>
      </c>
      <c r="F928" s="22" t="s">
        <v>5721</v>
      </c>
    </row>
    <row r="929" spans="1:6" hidden="1">
      <c r="A929" s="45" t="s">
        <v>2586</v>
      </c>
      <c r="B929" s="27">
        <v>29777</v>
      </c>
      <c r="C929" s="27" t="s">
        <v>6576</v>
      </c>
      <c r="D929" s="27"/>
      <c r="E929" s="23" t="s">
        <v>6578</v>
      </c>
      <c r="F929" s="22" t="s">
        <v>5721</v>
      </c>
    </row>
    <row r="930" spans="1:6" ht="30" hidden="1">
      <c r="A930" s="45" t="s">
        <v>2586</v>
      </c>
      <c r="B930" s="27">
        <v>29908</v>
      </c>
      <c r="C930" s="27" t="s">
        <v>6579</v>
      </c>
      <c r="D930" s="42">
        <v>42391</v>
      </c>
      <c r="E930" s="24" t="s">
        <v>6580</v>
      </c>
      <c r="F930" s="22" t="s">
        <v>5750</v>
      </c>
    </row>
    <row r="931" spans="1:6" hidden="1">
      <c r="A931" s="45" t="s">
        <v>65</v>
      </c>
      <c r="B931" s="27">
        <v>29929</v>
      </c>
      <c r="C931" s="27" t="str">
        <f>VLOOKUP(B931,chauffeurslijst!A:B,2,0)</f>
        <v>Blondeel Glenn</v>
      </c>
      <c r="D931" s="42">
        <v>42178</v>
      </c>
      <c r="E931" s="38" t="s">
        <v>6581</v>
      </c>
      <c r="F931" s="38" t="s">
        <v>3169</v>
      </c>
    </row>
    <row r="932" spans="1:6" hidden="1">
      <c r="A932" s="47" t="s">
        <v>23</v>
      </c>
      <c r="B932" s="27">
        <v>29929</v>
      </c>
      <c r="C932" s="27" t="str">
        <f>VLOOKUP(B932,chauffeurslijst!A:B,2,0)</f>
        <v>Blondeel Glenn</v>
      </c>
      <c r="D932" s="42">
        <v>42184</v>
      </c>
      <c r="E932" s="38" t="s">
        <v>6582</v>
      </c>
      <c r="F932" s="38" t="s">
        <v>3169</v>
      </c>
    </row>
    <row r="933" spans="1:6" hidden="1">
      <c r="A933" s="45" t="s">
        <v>14</v>
      </c>
      <c r="B933" s="27">
        <v>29929</v>
      </c>
      <c r="C933" s="27" t="str">
        <f>VLOOKUP(B933,chauffeurslijst!A:B,2,0)</f>
        <v>Blondeel Glenn</v>
      </c>
      <c r="D933" s="42">
        <v>42186</v>
      </c>
      <c r="E933" s="35" t="s">
        <v>6583</v>
      </c>
      <c r="F933" s="38" t="s">
        <v>3169</v>
      </c>
    </row>
    <row r="934" spans="1:6" ht="30" hidden="1">
      <c r="A934" s="45" t="s">
        <v>2586</v>
      </c>
      <c r="B934" s="27">
        <v>29929</v>
      </c>
      <c r="C934" s="27" t="str">
        <f>VLOOKUP(B934,chauffeurslijst!A:B,2,0)</f>
        <v>Blondeel Glenn</v>
      </c>
      <c r="D934" s="42">
        <v>42382</v>
      </c>
      <c r="E934" s="38" t="s">
        <v>6584</v>
      </c>
      <c r="F934" s="38" t="s">
        <v>3169</v>
      </c>
    </row>
    <row r="935" spans="1:6" hidden="1">
      <c r="A935" s="45" t="s">
        <v>6417</v>
      </c>
      <c r="B935" s="27">
        <v>29929</v>
      </c>
      <c r="C935" s="27" t="str">
        <f>VLOOKUP(B935,chauffeurslijst!A:B,2,0)</f>
        <v>Blondeel Glenn</v>
      </c>
      <c r="D935" s="42">
        <v>42513</v>
      </c>
      <c r="E935" s="38" t="s">
        <v>6585</v>
      </c>
      <c r="F935" s="38" t="s">
        <v>3169</v>
      </c>
    </row>
    <row r="936" spans="1:6" hidden="1">
      <c r="A936" s="45" t="s">
        <v>9</v>
      </c>
      <c r="B936" s="27">
        <v>29929</v>
      </c>
      <c r="C936" s="27" t="str">
        <f>VLOOKUP(B936,chauffeurslijst!A:B,2,0)</f>
        <v>Blondeel Glenn</v>
      </c>
      <c r="D936" s="42">
        <v>42571</v>
      </c>
      <c r="E936" s="38" t="s">
        <v>2300</v>
      </c>
      <c r="F936" s="38" t="s">
        <v>3169</v>
      </c>
    </row>
    <row r="937" spans="1:6" ht="30" hidden="1">
      <c r="A937" s="45" t="s">
        <v>27</v>
      </c>
      <c r="B937" s="27">
        <v>29929</v>
      </c>
      <c r="C937" s="27" t="str">
        <f>VLOOKUP(B937,chauffeurslijst!A:B,2,0)</f>
        <v>Blondeel Glenn</v>
      </c>
      <c r="D937" s="42">
        <v>42611</v>
      </c>
      <c r="E937" s="38" t="s">
        <v>6586</v>
      </c>
      <c r="F937" s="38" t="s">
        <v>3169</v>
      </c>
    </row>
    <row r="938" spans="1:6" hidden="1">
      <c r="A938" s="45" t="s">
        <v>27</v>
      </c>
      <c r="B938" s="27">
        <v>29929</v>
      </c>
      <c r="C938" s="27" t="str">
        <f>VLOOKUP(B938,chauffeurslijst!A:B,2,0)</f>
        <v>Blondeel Glenn</v>
      </c>
      <c r="D938" s="28">
        <v>42717</v>
      </c>
      <c r="E938" s="38" t="s">
        <v>6587</v>
      </c>
      <c r="F938" s="38" t="s">
        <v>3169</v>
      </c>
    </row>
    <row r="939" spans="1:6" hidden="1">
      <c r="A939" s="45" t="s">
        <v>9</v>
      </c>
      <c r="B939" s="27">
        <v>29929</v>
      </c>
      <c r="C939" s="27" t="str">
        <f>VLOOKUP(B939,chauffeurslijst!A:B,2,0)</f>
        <v>Blondeel Glenn</v>
      </c>
      <c r="D939" s="42">
        <v>42754</v>
      </c>
      <c r="E939" s="38" t="s">
        <v>6588</v>
      </c>
      <c r="F939" s="38" t="s">
        <v>3169</v>
      </c>
    </row>
    <row r="940" spans="1:6" ht="30" hidden="1">
      <c r="A940" s="45" t="s">
        <v>27</v>
      </c>
      <c r="B940" s="27">
        <v>29929</v>
      </c>
      <c r="C940" s="27" t="str">
        <f>VLOOKUP(B940,chauffeurslijst!A:B,2,0)</f>
        <v>Blondeel Glenn</v>
      </c>
      <c r="D940" s="42">
        <v>42773</v>
      </c>
      <c r="E940" s="38" t="s">
        <v>6589</v>
      </c>
      <c r="F940" s="38" t="s">
        <v>3169</v>
      </c>
    </row>
    <row r="941" spans="1:6" hidden="1">
      <c r="A941" s="45" t="s">
        <v>38</v>
      </c>
      <c r="B941" s="27">
        <v>29929</v>
      </c>
      <c r="C941" s="27" t="str">
        <f>VLOOKUP(B941,chauffeurslijst!A:B,2,0)</f>
        <v>Blondeel Glenn</v>
      </c>
      <c r="D941" s="42">
        <v>42773</v>
      </c>
      <c r="E941" s="38" t="s">
        <v>6590</v>
      </c>
      <c r="F941" s="38" t="s">
        <v>3169</v>
      </c>
    </row>
    <row r="942" spans="1:6" ht="75" hidden="1">
      <c r="A942" s="45" t="s">
        <v>77</v>
      </c>
      <c r="B942" s="27">
        <v>29929</v>
      </c>
      <c r="C942" s="27" t="str">
        <f>VLOOKUP(B942,chauffeurslijst!A:B,2,0)</f>
        <v>Blondeel Glenn</v>
      </c>
      <c r="D942" s="42">
        <v>42804</v>
      </c>
      <c r="E942" s="38" t="s">
        <v>6591</v>
      </c>
      <c r="F942" s="38" t="s">
        <v>3169</v>
      </c>
    </row>
    <row r="943" spans="1:6" ht="30" hidden="1">
      <c r="A943" s="45" t="s">
        <v>77</v>
      </c>
      <c r="B943" s="27">
        <v>29929</v>
      </c>
      <c r="C943" s="27" t="str">
        <f>VLOOKUP(B943,chauffeurslijst!A:B,2,0)</f>
        <v>Blondeel Glenn</v>
      </c>
      <c r="D943" s="42">
        <v>42807</v>
      </c>
      <c r="E943" s="38" t="s">
        <v>6592</v>
      </c>
      <c r="F943" s="38" t="s">
        <v>3169</v>
      </c>
    </row>
    <row r="944" spans="1:6" ht="360" hidden="1">
      <c r="A944" s="45" t="s">
        <v>77</v>
      </c>
      <c r="B944" s="27">
        <v>29929</v>
      </c>
      <c r="C944" s="27" t="str">
        <f>VLOOKUP(B944,chauffeurslijst!A:B,2,0)</f>
        <v>Blondeel Glenn</v>
      </c>
      <c r="D944" s="42">
        <v>42818</v>
      </c>
      <c r="E944" s="38" t="s">
        <v>6593</v>
      </c>
      <c r="F944" s="38" t="s">
        <v>3169</v>
      </c>
    </row>
    <row r="945" spans="1:6" hidden="1">
      <c r="A945" s="45" t="s">
        <v>27</v>
      </c>
      <c r="B945" s="27">
        <v>29929</v>
      </c>
      <c r="C945" s="27" t="s">
        <v>6594</v>
      </c>
      <c r="D945" s="42">
        <v>42837</v>
      </c>
      <c r="E945" s="38" t="s">
        <v>6595</v>
      </c>
      <c r="F945" s="38" t="s">
        <v>3169</v>
      </c>
    </row>
    <row r="946" spans="1:6" ht="30" hidden="1">
      <c r="A946" s="45" t="s">
        <v>27</v>
      </c>
      <c r="B946" s="27">
        <v>29929</v>
      </c>
      <c r="C946" s="27" t="s">
        <v>6594</v>
      </c>
      <c r="D946" s="42">
        <v>42951</v>
      </c>
      <c r="E946" s="38" t="s">
        <v>6596</v>
      </c>
      <c r="F946" s="38" t="s">
        <v>3169</v>
      </c>
    </row>
    <row r="947" spans="1:6" ht="30" hidden="1">
      <c r="A947" s="47" t="s">
        <v>23</v>
      </c>
      <c r="B947" s="27">
        <v>29929</v>
      </c>
      <c r="C947" s="27" t="str">
        <f>VLOOKUP(B947,chauffeurslijst!A:B,2,0)</f>
        <v>Blondeel Glenn</v>
      </c>
      <c r="D947" s="42">
        <v>42982</v>
      </c>
      <c r="E947" s="35" t="s">
        <v>6597</v>
      </c>
      <c r="F947" s="38" t="s">
        <v>3169</v>
      </c>
    </row>
    <row r="948" spans="1:6" hidden="1">
      <c r="A948" s="45" t="s">
        <v>9</v>
      </c>
      <c r="B948" s="27">
        <v>29929</v>
      </c>
      <c r="C948" s="27" t="str">
        <f>VLOOKUP(B948,chauffeurslijst!A:B,2,0)</f>
        <v>Blondeel Glenn</v>
      </c>
      <c r="D948" s="42">
        <v>42982</v>
      </c>
      <c r="E948" s="35" t="s">
        <v>6598</v>
      </c>
      <c r="F948" s="38" t="s">
        <v>3169</v>
      </c>
    </row>
    <row r="949" spans="1:6" hidden="1">
      <c r="A949" s="47" t="s">
        <v>23</v>
      </c>
      <c r="B949" s="27">
        <v>29929</v>
      </c>
      <c r="C949" s="27" t="str">
        <f>VLOOKUP(B949,chauffeurslijst!A:B,2,0)</f>
        <v>Blondeel Glenn</v>
      </c>
      <c r="D949" s="42">
        <v>42983</v>
      </c>
      <c r="E949" s="35" t="s">
        <v>6599</v>
      </c>
      <c r="F949" s="38" t="s">
        <v>3169</v>
      </c>
    </row>
    <row r="950" spans="1:6" ht="75" hidden="1">
      <c r="A950" s="45" t="s">
        <v>27</v>
      </c>
      <c r="B950" s="27">
        <v>29929</v>
      </c>
      <c r="C950" s="27" t="str">
        <f>VLOOKUP(B950,chauffeurslijst!A:B,2,0)</f>
        <v>Blondeel Glenn</v>
      </c>
      <c r="D950" s="42">
        <v>42985</v>
      </c>
      <c r="E950" s="35" t="s">
        <v>6600</v>
      </c>
      <c r="F950" s="38" t="s">
        <v>3169</v>
      </c>
    </row>
    <row r="951" spans="1:6" ht="30" hidden="1">
      <c r="A951" s="45" t="s">
        <v>65</v>
      </c>
      <c r="B951" s="27">
        <v>29929</v>
      </c>
      <c r="C951" s="27" t="str">
        <f>VLOOKUP(B951,chauffeurslijst!A:B,2,0)</f>
        <v>Blondeel Glenn</v>
      </c>
      <c r="D951" s="42">
        <v>43011</v>
      </c>
      <c r="E951" s="35" t="s">
        <v>6601</v>
      </c>
      <c r="F951" s="38" t="s">
        <v>3169</v>
      </c>
    </row>
    <row r="952" spans="1:6" hidden="1">
      <c r="A952" s="45" t="s">
        <v>79</v>
      </c>
      <c r="B952" s="27">
        <v>29929</v>
      </c>
      <c r="C952" s="27" t="str">
        <f>VLOOKUP(B952,chauffeurslijst!A:B,2,0)</f>
        <v>Blondeel Glenn</v>
      </c>
      <c r="D952" s="42">
        <v>43024</v>
      </c>
      <c r="E952" s="35" t="s">
        <v>6602</v>
      </c>
      <c r="F952" s="38" t="s">
        <v>3169</v>
      </c>
    </row>
    <row r="953" spans="1:6" hidden="1">
      <c r="A953" s="45" t="s">
        <v>14</v>
      </c>
      <c r="B953" s="27">
        <v>30013</v>
      </c>
      <c r="C953" s="27" t="s">
        <v>6603</v>
      </c>
      <c r="D953" s="27"/>
      <c r="E953" s="23" t="s">
        <v>6604</v>
      </c>
      <c r="F953" s="22" t="s">
        <v>3169</v>
      </c>
    </row>
    <row r="954" spans="1:6" ht="45" hidden="1">
      <c r="A954" s="45" t="s">
        <v>25</v>
      </c>
      <c r="B954" s="27">
        <v>30013</v>
      </c>
      <c r="C954" s="27" t="s">
        <v>6603</v>
      </c>
      <c r="D954" s="27"/>
      <c r="E954" s="23" t="s">
        <v>6605</v>
      </c>
      <c r="F954" s="22" t="s">
        <v>3169</v>
      </c>
    </row>
    <row r="955" spans="1:6" ht="30" hidden="1">
      <c r="A955" s="45" t="s">
        <v>25</v>
      </c>
      <c r="B955" s="27">
        <v>30013</v>
      </c>
      <c r="C955" s="27" t="s">
        <v>6603</v>
      </c>
      <c r="D955" s="27"/>
      <c r="E955" s="23" t="s">
        <v>6606</v>
      </c>
      <c r="F955" s="22" t="s">
        <v>3169</v>
      </c>
    </row>
    <row r="956" spans="1:6" ht="45" hidden="1">
      <c r="A956" s="45" t="s">
        <v>2586</v>
      </c>
      <c r="B956" s="27">
        <v>30013</v>
      </c>
      <c r="C956" s="27" t="s">
        <v>6603</v>
      </c>
      <c r="D956" s="42">
        <v>42397</v>
      </c>
      <c r="E956" s="23" t="s">
        <v>6607</v>
      </c>
      <c r="F956" s="22" t="s">
        <v>3169</v>
      </c>
    </row>
    <row r="957" spans="1:6" ht="30" hidden="1">
      <c r="A957" s="45" t="s">
        <v>25</v>
      </c>
      <c r="B957" s="27">
        <v>30013</v>
      </c>
      <c r="C957" s="27" t="s">
        <v>6603</v>
      </c>
      <c r="D957" s="42">
        <v>42461</v>
      </c>
      <c r="E957" s="23" t="s">
        <v>6608</v>
      </c>
      <c r="F957" s="22" t="s">
        <v>3169</v>
      </c>
    </row>
    <row r="958" spans="1:6" hidden="1">
      <c r="A958" s="45" t="s">
        <v>14</v>
      </c>
      <c r="B958" s="27">
        <v>30013</v>
      </c>
      <c r="C958" s="27" t="s">
        <v>6603</v>
      </c>
      <c r="D958" s="42">
        <v>42493</v>
      </c>
      <c r="E958" s="23" t="s">
        <v>6609</v>
      </c>
      <c r="F958" s="22" t="s">
        <v>3169</v>
      </c>
    </row>
    <row r="959" spans="1:6" ht="30" hidden="1">
      <c r="A959" s="45" t="s">
        <v>79</v>
      </c>
      <c r="B959" s="27">
        <v>30013</v>
      </c>
      <c r="C959" s="27" t="s">
        <v>6603</v>
      </c>
      <c r="D959" s="42">
        <v>42493</v>
      </c>
      <c r="E959" s="23" t="s">
        <v>6610</v>
      </c>
      <c r="F959" s="22" t="s">
        <v>3169</v>
      </c>
    </row>
    <row r="960" spans="1:6" ht="75" hidden="1">
      <c r="A960" s="45" t="s">
        <v>79</v>
      </c>
      <c r="B960" s="27">
        <v>30013</v>
      </c>
      <c r="C960" s="27" t="s">
        <v>6603</v>
      </c>
      <c r="D960" s="42">
        <v>42538</v>
      </c>
      <c r="E960" s="23" t="s">
        <v>6611</v>
      </c>
      <c r="F960" s="22" t="s">
        <v>3169</v>
      </c>
    </row>
    <row r="961" spans="1:6" ht="45" hidden="1">
      <c r="A961" s="45" t="s">
        <v>79</v>
      </c>
      <c r="B961" s="27">
        <v>30013</v>
      </c>
      <c r="C961" s="27" t="s">
        <v>6603</v>
      </c>
      <c r="D961" s="42">
        <v>42555</v>
      </c>
      <c r="E961" s="23" t="s">
        <v>6612</v>
      </c>
      <c r="F961" s="22" t="s">
        <v>3169</v>
      </c>
    </row>
    <row r="962" spans="1:6" hidden="1">
      <c r="A962" s="45" t="s">
        <v>27</v>
      </c>
      <c r="B962" s="27">
        <v>30013</v>
      </c>
      <c r="C962" s="27" t="s">
        <v>6603</v>
      </c>
      <c r="D962" s="42">
        <v>42571</v>
      </c>
      <c r="E962" s="23" t="s">
        <v>22</v>
      </c>
      <c r="F962" s="22" t="s">
        <v>3169</v>
      </c>
    </row>
    <row r="963" spans="1:6" hidden="1">
      <c r="A963" s="45" t="s">
        <v>2586</v>
      </c>
      <c r="B963" s="27">
        <v>30120</v>
      </c>
      <c r="C963" s="27" t="str">
        <f>VLOOKUP(B963,chauffeurslijst!A:B,2,0)</f>
        <v>De Roo Nick</v>
      </c>
      <c r="D963" s="42">
        <v>42430</v>
      </c>
      <c r="E963" s="38" t="s">
        <v>2773</v>
      </c>
      <c r="F963" s="22" t="s">
        <v>5750</v>
      </c>
    </row>
    <row r="964" spans="1:6" hidden="1">
      <c r="A964" s="45" t="s">
        <v>2586</v>
      </c>
      <c r="B964" s="27">
        <v>30120</v>
      </c>
      <c r="C964" s="27" t="str">
        <f>VLOOKUP(B964,chauffeurslijst!A:B,2,0)</f>
        <v>De Roo Nick</v>
      </c>
      <c r="D964" s="42">
        <v>42430</v>
      </c>
      <c r="E964" s="38" t="s">
        <v>6613</v>
      </c>
      <c r="F964" s="22" t="s">
        <v>5750</v>
      </c>
    </row>
    <row r="965" spans="1:6" ht="30" hidden="1">
      <c r="A965" s="45" t="s">
        <v>9</v>
      </c>
      <c r="B965" s="27">
        <v>30120</v>
      </c>
      <c r="C965" s="27" t="str">
        <f>VLOOKUP(B965,chauffeurslijst!A:B,2,0)</f>
        <v>De Roo Nick</v>
      </c>
      <c r="D965" s="42">
        <v>42571</v>
      </c>
      <c r="E965" s="38" t="s">
        <v>6614</v>
      </c>
      <c r="F965" s="22" t="s">
        <v>5750</v>
      </c>
    </row>
    <row r="966" spans="1:6" ht="30" hidden="1">
      <c r="A966" s="47" t="s">
        <v>23</v>
      </c>
      <c r="B966" s="27">
        <v>30120</v>
      </c>
      <c r="C966" s="27" t="str">
        <f>VLOOKUP(B966,chauffeurslijst!A:B,2,0)</f>
        <v>De Roo Nick</v>
      </c>
      <c r="D966" s="42">
        <v>42571</v>
      </c>
      <c r="E966" s="38" t="s">
        <v>6615</v>
      </c>
      <c r="F966" s="22" t="s">
        <v>5750</v>
      </c>
    </row>
    <row r="967" spans="1:6" hidden="1">
      <c r="A967" s="45" t="s">
        <v>27</v>
      </c>
      <c r="B967" s="27">
        <v>30120</v>
      </c>
      <c r="C967" s="27" t="str">
        <f>VLOOKUP(B967,chauffeurslijst!A:B,2,0)</f>
        <v>De Roo Nick</v>
      </c>
      <c r="D967" s="42">
        <v>42579</v>
      </c>
      <c r="E967" s="38" t="s">
        <v>6616</v>
      </c>
      <c r="F967" s="22" t="s">
        <v>5750</v>
      </c>
    </row>
    <row r="968" spans="1:6" hidden="1">
      <c r="A968" s="45" t="s">
        <v>9</v>
      </c>
      <c r="B968" s="27">
        <v>30120</v>
      </c>
      <c r="C968" s="27" t="str">
        <f>VLOOKUP(B968,chauffeurslijst!A:B,2,0)</f>
        <v>De Roo Nick</v>
      </c>
      <c r="D968" s="42">
        <v>42754</v>
      </c>
      <c r="E968" s="38" t="s">
        <v>6617</v>
      </c>
      <c r="F968" s="22" t="s">
        <v>5750</v>
      </c>
    </row>
    <row r="969" spans="1:6" ht="30" hidden="1">
      <c r="A969" s="45" t="s">
        <v>27</v>
      </c>
      <c r="B969" s="27">
        <v>30120</v>
      </c>
      <c r="C969" s="27" t="str">
        <f>VLOOKUP(B969,chauffeurslijst!A:B,2,0)</f>
        <v>De Roo Nick</v>
      </c>
      <c r="D969" s="42">
        <v>42772</v>
      </c>
      <c r="E969" s="38" t="s">
        <v>6618</v>
      </c>
      <c r="F969" s="22" t="s">
        <v>5750</v>
      </c>
    </row>
    <row r="970" spans="1:6" hidden="1">
      <c r="A970" s="47" t="s">
        <v>14</v>
      </c>
      <c r="B970" s="27">
        <v>30181</v>
      </c>
      <c r="C970" s="27" t="s">
        <v>6619</v>
      </c>
      <c r="D970" s="27"/>
      <c r="E970" s="23" t="s">
        <v>6620</v>
      </c>
      <c r="F970" s="22" t="s">
        <v>5750</v>
      </c>
    </row>
    <row r="971" spans="1:6" hidden="1">
      <c r="A971" s="47" t="s">
        <v>2586</v>
      </c>
      <c r="B971" s="27">
        <v>30181</v>
      </c>
      <c r="C971" s="27" t="s">
        <v>6619</v>
      </c>
      <c r="D971" s="42">
        <v>42452</v>
      </c>
      <c r="E971" s="23" t="s">
        <v>6621</v>
      </c>
      <c r="F971" s="22" t="s">
        <v>5750</v>
      </c>
    </row>
    <row r="972" spans="1:6" hidden="1">
      <c r="A972" s="36" t="s">
        <v>65</v>
      </c>
      <c r="B972" s="27">
        <v>30185</v>
      </c>
      <c r="C972" s="27" t="s">
        <v>6622</v>
      </c>
      <c r="D972" s="27"/>
      <c r="E972" s="23" t="s">
        <v>6623</v>
      </c>
      <c r="F972" s="38" t="s">
        <v>3169</v>
      </c>
    </row>
    <row r="973" spans="1:6" hidden="1">
      <c r="A973" s="36" t="s">
        <v>14</v>
      </c>
      <c r="B973" s="27">
        <v>30185</v>
      </c>
      <c r="C973" s="27" t="s">
        <v>6622</v>
      </c>
      <c r="D973" s="27"/>
      <c r="E973" s="23" t="s">
        <v>6620</v>
      </c>
      <c r="F973" s="38" t="s">
        <v>3169</v>
      </c>
    </row>
    <row r="974" spans="1:6" ht="30" hidden="1">
      <c r="A974" s="36" t="s">
        <v>65</v>
      </c>
      <c r="B974" s="27">
        <v>30185</v>
      </c>
      <c r="C974" s="27" t="s">
        <v>6622</v>
      </c>
      <c r="D974" s="27"/>
      <c r="E974" s="23" t="s">
        <v>6624</v>
      </c>
      <c r="F974" s="38" t="s">
        <v>3169</v>
      </c>
    </row>
    <row r="975" spans="1:6" ht="30" hidden="1">
      <c r="A975" s="36" t="s">
        <v>38</v>
      </c>
      <c r="B975" s="27">
        <v>30185</v>
      </c>
      <c r="C975" s="27" t="s">
        <v>6622</v>
      </c>
      <c r="D975" s="42">
        <v>42390</v>
      </c>
      <c r="E975" s="23" t="s">
        <v>6625</v>
      </c>
      <c r="F975" s="38" t="s">
        <v>3169</v>
      </c>
    </row>
    <row r="976" spans="1:6" hidden="1">
      <c r="A976" s="45" t="s">
        <v>2586</v>
      </c>
      <c r="B976" s="27">
        <v>30245</v>
      </c>
      <c r="C976" s="27" t="str">
        <f>VLOOKUP(B976,chauffeurslijst!A:B,2,0)</f>
        <v>Laethem Filip</v>
      </c>
      <c r="D976" s="42">
        <v>42507</v>
      </c>
      <c r="E976" s="38" t="s">
        <v>6626</v>
      </c>
      <c r="F976" s="22" t="s">
        <v>5750</v>
      </c>
    </row>
    <row r="977" spans="1:6" hidden="1">
      <c r="A977" s="45" t="s">
        <v>2586</v>
      </c>
      <c r="B977" s="27">
        <v>30245</v>
      </c>
      <c r="C977" s="27" t="str">
        <f>VLOOKUP(B977,chauffeurslijst!A:B,2,0)</f>
        <v>Laethem Filip</v>
      </c>
      <c r="D977" s="42">
        <v>42507</v>
      </c>
      <c r="E977" s="38" t="s">
        <v>2773</v>
      </c>
      <c r="F977" s="22" t="s">
        <v>5750</v>
      </c>
    </row>
    <row r="978" spans="1:6" hidden="1">
      <c r="A978" s="45" t="s">
        <v>27</v>
      </c>
      <c r="B978" s="27">
        <v>30245</v>
      </c>
      <c r="C978" s="27" t="str">
        <f>VLOOKUP(B978,chauffeurslijst!A:B,2,0)</f>
        <v>Laethem Filip</v>
      </c>
      <c r="D978" s="42">
        <v>42583</v>
      </c>
      <c r="E978" s="38" t="s">
        <v>357</v>
      </c>
      <c r="F978" s="22" t="s">
        <v>5750</v>
      </c>
    </row>
    <row r="979" spans="1:6" ht="30" hidden="1">
      <c r="A979" s="45" t="s">
        <v>27</v>
      </c>
      <c r="B979" s="27">
        <v>30245</v>
      </c>
      <c r="C979" s="27" t="str">
        <f>VLOOKUP(B979,chauffeurslijst!A:B,2,0)</f>
        <v>Laethem Filip</v>
      </c>
      <c r="D979" s="42">
        <v>42640</v>
      </c>
      <c r="E979" s="38" t="s">
        <v>6627</v>
      </c>
      <c r="F979" s="22" t="s">
        <v>5750</v>
      </c>
    </row>
    <row r="980" spans="1:6" hidden="1">
      <c r="A980" s="45" t="s">
        <v>38</v>
      </c>
      <c r="B980" s="27">
        <v>30245</v>
      </c>
      <c r="C980" s="27" t="str">
        <f>VLOOKUP(B980,chauffeurslijst!A:B,2,0)</f>
        <v>Laethem Filip</v>
      </c>
      <c r="D980" s="42">
        <v>42640</v>
      </c>
      <c r="E980" s="38" t="s">
        <v>6628</v>
      </c>
      <c r="F980" s="22" t="s">
        <v>5750</v>
      </c>
    </row>
    <row r="981" spans="1:6" hidden="1">
      <c r="A981" s="45" t="s">
        <v>27</v>
      </c>
      <c r="B981" s="27">
        <v>30245</v>
      </c>
      <c r="C981" s="27" t="str">
        <f>VLOOKUP(B981,chauffeurslijst!A:B,2,0)</f>
        <v>Laethem Filip</v>
      </c>
      <c r="D981" s="42">
        <v>42754</v>
      </c>
      <c r="E981" s="38" t="s">
        <v>6629</v>
      </c>
      <c r="F981" s="22" t="s">
        <v>5750</v>
      </c>
    </row>
    <row r="982" spans="1:6" ht="45" hidden="1">
      <c r="A982" s="45" t="s">
        <v>14</v>
      </c>
      <c r="B982" s="27">
        <v>30245</v>
      </c>
      <c r="C982" s="27" t="str">
        <f>VLOOKUP(B982,chauffeurslijst!A:B,2,0)</f>
        <v>Laethem Filip</v>
      </c>
      <c r="D982" s="42">
        <v>42797</v>
      </c>
      <c r="E982" s="38" t="s">
        <v>6630</v>
      </c>
      <c r="F982" s="22" t="s">
        <v>5750</v>
      </c>
    </row>
    <row r="983" spans="1:6" ht="90" hidden="1">
      <c r="A983" s="45" t="s">
        <v>27</v>
      </c>
      <c r="B983" s="27">
        <v>30245</v>
      </c>
      <c r="C983" s="27" t="str">
        <f>VLOOKUP(B983,chauffeurslijst!A:B,2,0)</f>
        <v>Laethem Filip</v>
      </c>
      <c r="D983" s="42">
        <v>42814</v>
      </c>
      <c r="E983" s="38" t="s">
        <v>6631</v>
      </c>
      <c r="F983" s="22" t="s">
        <v>5750</v>
      </c>
    </row>
    <row r="984" spans="1:6" hidden="1">
      <c r="A984" s="45" t="s">
        <v>27</v>
      </c>
      <c r="B984" s="27">
        <v>30245</v>
      </c>
      <c r="C984" s="27" t="str">
        <f>VLOOKUP(B984,chauffeurslijst!A:B,2,0)</f>
        <v>Laethem Filip</v>
      </c>
      <c r="D984" s="42">
        <v>42814</v>
      </c>
      <c r="E984" s="38" t="s">
        <v>6632</v>
      </c>
      <c r="F984" s="22" t="s">
        <v>5750</v>
      </c>
    </row>
    <row r="985" spans="1:6" hidden="1">
      <c r="A985" s="45" t="s">
        <v>27</v>
      </c>
      <c r="B985" s="27">
        <v>30245</v>
      </c>
      <c r="C985" s="27" t="str">
        <f>VLOOKUP(B985,chauffeurslijst!A:B,2,0)</f>
        <v>Laethem Filip</v>
      </c>
      <c r="D985" s="42">
        <v>42838</v>
      </c>
      <c r="E985" s="38" t="s">
        <v>6633</v>
      </c>
      <c r="F985" s="22" t="s">
        <v>5750</v>
      </c>
    </row>
    <row r="986" spans="1:6" ht="120" hidden="1">
      <c r="A986" s="45" t="s">
        <v>27</v>
      </c>
      <c r="B986" s="27">
        <v>30245</v>
      </c>
      <c r="C986" s="27" t="str">
        <f>VLOOKUP(B986,chauffeurslijst!A:B,2,0)</f>
        <v>Laethem Filip</v>
      </c>
      <c r="D986" s="42">
        <v>42850</v>
      </c>
      <c r="E986" s="38" t="s">
        <v>6634</v>
      </c>
      <c r="F986" s="22" t="s">
        <v>5750</v>
      </c>
    </row>
    <row r="987" spans="1:6" hidden="1">
      <c r="A987" s="45" t="s">
        <v>27</v>
      </c>
      <c r="B987" s="27">
        <v>30245</v>
      </c>
      <c r="C987" s="27" t="str">
        <f>VLOOKUP(B987,chauffeurslijst!A:B,2,0)</f>
        <v>Laethem Filip</v>
      </c>
      <c r="D987" s="42">
        <v>42857</v>
      </c>
      <c r="E987" s="38" t="s">
        <v>6635</v>
      </c>
      <c r="F987" s="22" t="s">
        <v>5750</v>
      </c>
    </row>
    <row r="988" spans="1:6" ht="165" hidden="1">
      <c r="A988" s="45" t="s">
        <v>27</v>
      </c>
      <c r="B988" s="27">
        <v>30245</v>
      </c>
      <c r="C988" s="27" t="str">
        <f>VLOOKUP(B988,chauffeurslijst!A:B,2,0)</f>
        <v>Laethem Filip</v>
      </c>
      <c r="D988" s="42">
        <v>42867</v>
      </c>
      <c r="E988" s="38" t="s">
        <v>6636</v>
      </c>
      <c r="F988" s="22" t="s">
        <v>5750</v>
      </c>
    </row>
    <row r="989" spans="1:6" ht="75" hidden="1">
      <c r="A989" s="45" t="s">
        <v>27</v>
      </c>
      <c r="B989" s="27">
        <v>30245</v>
      </c>
      <c r="C989" s="27" t="str">
        <f>VLOOKUP(B989,chauffeurslijst!A:B,2,0)</f>
        <v>Laethem Filip</v>
      </c>
      <c r="D989" s="42">
        <v>42895</v>
      </c>
      <c r="E989" s="38" t="s">
        <v>6637</v>
      </c>
      <c r="F989" s="22" t="s">
        <v>5750</v>
      </c>
    </row>
    <row r="990" spans="1:6" ht="30" hidden="1">
      <c r="A990" s="45" t="s">
        <v>2586</v>
      </c>
      <c r="B990" s="27">
        <v>30270</v>
      </c>
      <c r="C990" s="27" t="str">
        <f>VLOOKUP(B990,chauffeurslijst!A:B,2,0)</f>
        <v>Alaerts Sonja</v>
      </c>
      <c r="D990" s="42">
        <v>42482</v>
      </c>
      <c r="E990" s="38" t="s">
        <v>6638</v>
      </c>
      <c r="F990" s="22" t="s">
        <v>3169</v>
      </c>
    </row>
    <row r="991" spans="1:6" hidden="1">
      <c r="A991" s="45" t="s">
        <v>38</v>
      </c>
      <c r="B991" s="27">
        <v>30270</v>
      </c>
      <c r="C991" s="27" t="str">
        <f>VLOOKUP(B991,chauffeurslijst!A:B,2,0)</f>
        <v>Alaerts Sonja</v>
      </c>
      <c r="D991" s="42">
        <v>42608</v>
      </c>
      <c r="E991" s="38" t="s">
        <v>6639</v>
      </c>
      <c r="F991" s="22" t="s">
        <v>3169</v>
      </c>
    </row>
    <row r="992" spans="1:6" hidden="1">
      <c r="A992" s="45" t="s">
        <v>38</v>
      </c>
      <c r="B992" s="27">
        <v>30270</v>
      </c>
      <c r="C992" s="27" t="str">
        <f>VLOOKUP(B992,chauffeurslijst!A:B,2,0)</f>
        <v>Alaerts Sonja</v>
      </c>
      <c r="D992" s="42">
        <v>42625</v>
      </c>
      <c r="E992" s="38" t="s">
        <v>6640</v>
      </c>
      <c r="F992" s="22" t="s">
        <v>3169</v>
      </c>
    </row>
    <row r="993" spans="1:6" ht="45" hidden="1">
      <c r="A993" s="45" t="s">
        <v>38</v>
      </c>
      <c r="B993" s="27">
        <v>30270</v>
      </c>
      <c r="C993" s="27" t="str">
        <f>VLOOKUP(B993,chauffeurslijst!A:B,2,0)</f>
        <v>Alaerts Sonja</v>
      </c>
      <c r="D993" s="42">
        <v>42626</v>
      </c>
      <c r="E993" s="38" t="s">
        <v>6641</v>
      </c>
      <c r="F993" s="22" t="s">
        <v>3169</v>
      </c>
    </row>
    <row r="994" spans="1:6" hidden="1">
      <c r="A994" s="45" t="s">
        <v>38</v>
      </c>
      <c r="B994" s="27">
        <v>30270</v>
      </c>
      <c r="C994" s="27" t="str">
        <f>VLOOKUP(B994,chauffeurslijst!A:B,2,0)</f>
        <v>Alaerts Sonja</v>
      </c>
      <c r="D994" s="42">
        <v>42636</v>
      </c>
      <c r="E994" s="38" t="s">
        <v>6642</v>
      </c>
      <c r="F994" s="22" t="s">
        <v>3169</v>
      </c>
    </row>
    <row r="995" spans="1:6" ht="30" hidden="1">
      <c r="A995" s="45" t="s">
        <v>38</v>
      </c>
      <c r="B995" s="27">
        <v>30270</v>
      </c>
      <c r="C995" s="27" t="str">
        <f>VLOOKUP(B995,chauffeurslijst!A:B,2,0)</f>
        <v>Alaerts Sonja</v>
      </c>
      <c r="D995" s="42">
        <v>42668</v>
      </c>
      <c r="E995" s="38" t="s">
        <v>6643</v>
      </c>
      <c r="F995" s="22" t="s">
        <v>3169</v>
      </c>
    </row>
    <row r="996" spans="1:6" hidden="1">
      <c r="A996" s="45" t="s">
        <v>27</v>
      </c>
      <c r="B996" s="27">
        <v>30270</v>
      </c>
      <c r="C996" s="27" t="str">
        <f>VLOOKUP(B996,chauffeurslijst!A:B,2,0)</f>
        <v>Alaerts Sonja</v>
      </c>
      <c r="D996" s="42">
        <v>42704</v>
      </c>
      <c r="E996" s="38" t="s">
        <v>6644</v>
      </c>
      <c r="F996" s="22" t="s">
        <v>3169</v>
      </c>
    </row>
    <row r="997" spans="1:6" ht="30" hidden="1">
      <c r="A997" s="45" t="s">
        <v>38</v>
      </c>
      <c r="B997" s="27">
        <v>30270</v>
      </c>
      <c r="C997" s="27" t="str">
        <f>VLOOKUP(B997,chauffeurslijst!A:B,2,0)</f>
        <v>Alaerts Sonja</v>
      </c>
      <c r="D997" s="42">
        <v>42704</v>
      </c>
      <c r="E997" s="38" t="s">
        <v>6645</v>
      </c>
      <c r="F997" s="22" t="s">
        <v>3169</v>
      </c>
    </row>
    <row r="998" spans="1:6" hidden="1">
      <c r="A998" s="45" t="s">
        <v>38</v>
      </c>
      <c r="B998" s="27">
        <v>30270</v>
      </c>
      <c r="C998" s="27" t="str">
        <f>VLOOKUP(B998,chauffeurslijst!A:B,2,0)</f>
        <v>Alaerts Sonja</v>
      </c>
      <c r="D998" s="42">
        <v>42711</v>
      </c>
      <c r="E998" s="38" t="s">
        <v>6646</v>
      </c>
      <c r="F998" s="22" t="s">
        <v>3169</v>
      </c>
    </row>
    <row r="999" spans="1:6" hidden="1">
      <c r="A999" s="45" t="s">
        <v>38</v>
      </c>
      <c r="B999" s="27">
        <v>30270</v>
      </c>
      <c r="C999" s="27" t="str">
        <f>VLOOKUP(B999,chauffeurslijst!A:B,2,0)</f>
        <v>Alaerts Sonja</v>
      </c>
      <c r="D999" s="42">
        <v>42717</v>
      </c>
      <c r="E999" s="38" t="s">
        <v>6647</v>
      </c>
      <c r="F999" s="22" t="s">
        <v>3169</v>
      </c>
    </row>
    <row r="1000" spans="1:6" ht="45" hidden="1">
      <c r="A1000" s="45" t="s">
        <v>38</v>
      </c>
      <c r="B1000" s="27">
        <v>30270</v>
      </c>
      <c r="C1000" s="27" t="str">
        <f>VLOOKUP(B1000,chauffeurslijst!A:B,2,0)</f>
        <v>Alaerts Sonja</v>
      </c>
      <c r="D1000" s="42">
        <v>42723</v>
      </c>
      <c r="E1000" s="38" t="s">
        <v>6648</v>
      </c>
      <c r="F1000" s="22" t="s">
        <v>3169</v>
      </c>
    </row>
    <row r="1001" spans="1:6" hidden="1">
      <c r="A1001" s="45" t="s">
        <v>9</v>
      </c>
      <c r="B1001" s="27">
        <v>30270</v>
      </c>
      <c r="C1001" s="27" t="str">
        <f>VLOOKUP(B1001,chauffeurslijst!A:B,2,0)</f>
        <v>Alaerts Sonja</v>
      </c>
      <c r="D1001" s="42">
        <v>42754</v>
      </c>
      <c r="E1001" s="38" t="s">
        <v>6649</v>
      </c>
      <c r="F1001" s="22" t="s">
        <v>3169</v>
      </c>
    </row>
    <row r="1002" spans="1:6" ht="30" hidden="1">
      <c r="A1002" s="45" t="s">
        <v>38</v>
      </c>
      <c r="B1002" s="27">
        <v>30270</v>
      </c>
      <c r="C1002" s="27" t="str">
        <f>VLOOKUP(B1002,chauffeurslijst!A:B,2,0)</f>
        <v>Alaerts Sonja</v>
      </c>
      <c r="D1002" s="42">
        <v>42768</v>
      </c>
      <c r="E1002" s="38" t="s">
        <v>6650</v>
      </c>
      <c r="F1002" s="22" t="s">
        <v>3169</v>
      </c>
    </row>
    <row r="1003" spans="1:6" hidden="1">
      <c r="A1003" s="45" t="s">
        <v>27</v>
      </c>
      <c r="B1003" s="27">
        <v>30270</v>
      </c>
      <c r="C1003" s="27" t="str">
        <f>VLOOKUP(B1003,chauffeurslijst!A:B,2,0)</f>
        <v>Alaerts Sonja</v>
      </c>
      <c r="D1003" s="42">
        <v>42793</v>
      </c>
      <c r="E1003" s="38" t="s">
        <v>6651</v>
      </c>
      <c r="F1003" s="22" t="s">
        <v>3169</v>
      </c>
    </row>
    <row r="1004" spans="1:6" ht="90" hidden="1">
      <c r="A1004" s="45" t="s">
        <v>38</v>
      </c>
      <c r="B1004" s="27">
        <v>30270</v>
      </c>
      <c r="C1004" s="27" t="str">
        <f>VLOOKUP(B1004,chauffeurslijst!A:B,2,0)</f>
        <v>Alaerts Sonja</v>
      </c>
      <c r="D1004" s="42">
        <v>42804</v>
      </c>
      <c r="E1004" s="38" t="s">
        <v>6652</v>
      </c>
      <c r="F1004" s="22" t="s">
        <v>3169</v>
      </c>
    </row>
    <row r="1005" spans="1:6" ht="60" hidden="1">
      <c r="A1005" s="45" t="s">
        <v>27</v>
      </c>
      <c r="B1005" s="27">
        <v>30270</v>
      </c>
      <c r="C1005" s="27" t="str">
        <f>VLOOKUP(B1005,chauffeurslijst!A:B,2,0)</f>
        <v>Alaerts Sonja</v>
      </c>
      <c r="D1005" s="42">
        <v>42804</v>
      </c>
      <c r="E1005" s="38" t="s">
        <v>6653</v>
      </c>
      <c r="F1005" s="22" t="s">
        <v>3169</v>
      </c>
    </row>
    <row r="1006" spans="1:6" ht="30" hidden="1">
      <c r="A1006" s="45" t="s">
        <v>38</v>
      </c>
      <c r="B1006" s="27">
        <v>30270</v>
      </c>
      <c r="C1006" s="27" t="str">
        <f>VLOOKUP(B1006,chauffeurslijst!A:B,2,0)</f>
        <v>Alaerts Sonja</v>
      </c>
      <c r="D1006" s="42">
        <v>42808</v>
      </c>
      <c r="E1006" s="38" t="s">
        <v>6654</v>
      </c>
      <c r="F1006" s="22" t="s">
        <v>3169</v>
      </c>
    </row>
    <row r="1007" spans="1:6" ht="60" hidden="1">
      <c r="A1007" s="45" t="s">
        <v>38</v>
      </c>
      <c r="B1007" s="27">
        <v>30270</v>
      </c>
      <c r="C1007" s="27" t="str">
        <f>VLOOKUP(B1007,chauffeurslijst!A:B,2,0)</f>
        <v>Alaerts Sonja</v>
      </c>
      <c r="D1007" s="42">
        <v>42828</v>
      </c>
      <c r="E1007" s="38" t="s">
        <v>6655</v>
      </c>
      <c r="F1007" s="22" t="s">
        <v>3169</v>
      </c>
    </row>
    <row r="1008" spans="1:6" hidden="1">
      <c r="A1008" s="45" t="s">
        <v>38</v>
      </c>
      <c r="B1008" s="27">
        <v>30270</v>
      </c>
      <c r="C1008" s="27" t="str">
        <f>VLOOKUP(B1008,chauffeurslijst!A:B,2,0)</f>
        <v>Alaerts Sonja</v>
      </c>
      <c r="D1008" s="42">
        <v>42828</v>
      </c>
      <c r="E1008" s="38" t="s">
        <v>6656</v>
      </c>
      <c r="F1008" s="22" t="s">
        <v>3169</v>
      </c>
    </row>
    <row r="1009" spans="1:6" ht="210" hidden="1">
      <c r="A1009" s="45" t="s">
        <v>38</v>
      </c>
      <c r="B1009" s="27">
        <v>30270</v>
      </c>
      <c r="C1009" s="27" t="str">
        <f>VLOOKUP(B1009,chauffeurslijst!A:B,2,0)</f>
        <v>Alaerts Sonja</v>
      </c>
      <c r="D1009" s="42">
        <v>42902</v>
      </c>
      <c r="E1009" s="38" t="s">
        <v>6657</v>
      </c>
      <c r="F1009" s="22" t="s">
        <v>3169</v>
      </c>
    </row>
    <row r="1010" spans="1:6" ht="30" hidden="1">
      <c r="A1010" s="45" t="s">
        <v>79</v>
      </c>
      <c r="B1010" s="27">
        <v>30270</v>
      </c>
      <c r="C1010" s="27" t="str">
        <f>IF(ISNA(VLOOKUP(B1010,chauffeurslijst!A:B,2,0)),"",(VLOOKUP(B1010,chauffeurslijst!A:B,2,0)))</f>
        <v>Alaerts Sonja</v>
      </c>
      <c r="D1010" s="42">
        <v>42955</v>
      </c>
      <c r="E1010" s="38" t="s">
        <v>6658</v>
      </c>
      <c r="F1010" s="22" t="s">
        <v>3169</v>
      </c>
    </row>
    <row r="1011" spans="1:6" ht="30" hidden="1">
      <c r="A1011" s="47" t="s">
        <v>23</v>
      </c>
      <c r="B1011" s="27">
        <v>30270</v>
      </c>
      <c r="C1011" s="27" t="str">
        <f>IF(ISNA(VLOOKUP(B1011,chauffeurslijst!A:B,2,0)),"",(VLOOKUP(B1011,chauffeurslijst!A:B,2,0)))</f>
        <v>Alaerts Sonja</v>
      </c>
      <c r="D1011" s="42">
        <v>42968</v>
      </c>
      <c r="E1011" s="38" t="s">
        <v>6659</v>
      </c>
      <c r="F1011" s="22" t="s">
        <v>3169</v>
      </c>
    </row>
    <row r="1012" spans="1:6" hidden="1">
      <c r="A1012" s="45" t="s">
        <v>79</v>
      </c>
      <c r="B1012" s="27">
        <v>30270</v>
      </c>
      <c r="C1012" s="27" t="str">
        <f>IF(ISNA(VLOOKUP(B1012,chauffeurslijst!A:B,2,0)),"",(VLOOKUP(B1012,chauffeurslijst!A:B,2,0)))</f>
        <v>Alaerts Sonja</v>
      </c>
      <c r="D1012" s="42">
        <v>42979</v>
      </c>
      <c r="E1012" s="38" t="s">
        <v>6660</v>
      </c>
      <c r="F1012" s="22" t="s">
        <v>3169</v>
      </c>
    </row>
    <row r="1013" spans="1:6" hidden="1">
      <c r="A1013" s="45" t="s">
        <v>9</v>
      </c>
      <c r="B1013" s="27">
        <v>30270</v>
      </c>
      <c r="C1013" s="27" t="str">
        <f>VLOOKUP(B1013,chauffeurslijst!A:B,2,0)</f>
        <v>Alaerts Sonja</v>
      </c>
      <c r="D1013" s="42">
        <v>42982</v>
      </c>
      <c r="E1013" s="38" t="s">
        <v>6661</v>
      </c>
      <c r="F1013" s="22" t="s">
        <v>3169</v>
      </c>
    </row>
    <row r="1014" spans="1:6" hidden="1">
      <c r="A1014" s="45" t="s">
        <v>2586</v>
      </c>
      <c r="B1014" s="27">
        <v>30321</v>
      </c>
      <c r="C1014" s="27" t="str">
        <f>VLOOKUP(B1014,chauffeurslijst!A:B,2,0)</f>
        <v>Unver Ismaïl</v>
      </c>
      <c r="D1014" s="42">
        <v>42517</v>
      </c>
      <c r="E1014" s="38" t="s">
        <v>6662</v>
      </c>
      <c r="F1014" s="22" t="s">
        <v>3169</v>
      </c>
    </row>
    <row r="1015" spans="1:6" hidden="1">
      <c r="A1015" s="45" t="s">
        <v>27</v>
      </c>
      <c r="B1015" s="27">
        <v>30321</v>
      </c>
      <c r="C1015" s="27" t="str">
        <f>VLOOKUP(B1015,chauffeurslijst!A:B,2,0)</f>
        <v>Unver Ismaïl</v>
      </c>
      <c r="D1015" s="42">
        <v>42759</v>
      </c>
      <c r="E1015" s="38" t="s">
        <v>6663</v>
      </c>
      <c r="F1015" s="22" t="s">
        <v>3169</v>
      </c>
    </row>
    <row r="1016" spans="1:6" hidden="1">
      <c r="A1016" s="45" t="s">
        <v>27</v>
      </c>
      <c r="B1016" s="27">
        <v>30321</v>
      </c>
      <c r="C1016" s="27" t="str">
        <f>VLOOKUP(B1016,chauffeurslijst!A:B,2,0)</f>
        <v>Unver Ismaïl</v>
      </c>
      <c r="D1016" s="42">
        <v>42822</v>
      </c>
      <c r="E1016" s="38" t="s">
        <v>6664</v>
      </c>
      <c r="F1016" s="22" t="s">
        <v>3169</v>
      </c>
    </row>
    <row r="1017" spans="1:6" ht="45" hidden="1">
      <c r="A1017" s="45" t="s">
        <v>27</v>
      </c>
      <c r="B1017" s="27">
        <v>30321</v>
      </c>
      <c r="C1017" s="27" t="str">
        <f>VLOOKUP(B1017,chauffeurslijst!A:B,2,0)</f>
        <v>Unver Ismaïl</v>
      </c>
      <c r="D1017" s="42">
        <v>42839</v>
      </c>
      <c r="E1017" s="38" t="s">
        <v>6665</v>
      </c>
      <c r="F1017" s="22" t="s">
        <v>3169</v>
      </c>
    </row>
    <row r="1018" spans="1:6" ht="75" hidden="1">
      <c r="A1018" s="45" t="s">
        <v>27</v>
      </c>
      <c r="B1018" s="27">
        <v>30321</v>
      </c>
      <c r="C1018" s="27" t="str">
        <f>VLOOKUP(B1018,chauffeurslijst!A:B,2,0)</f>
        <v>Unver Ismaïl</v>
      </c>
      <c r="D1018" s="42">
        <v>42846</v>
      </c>
      <c r="E1018" s="38" t="s">
        <v>6666</v>
      </c>
      <c r="F1018" s="22" t="s">
        <v>3169</v>
      </c>
    </row>
    <row r="1019" spans="1:6" ht="45" hidden="1">
      <c r="A1019" s="45" t="s">
        <v>27</v>
      </c>
      <c r="B1019" s="27">
        <v>30321</v>
      </c>
      <c r="C1019" s="27" t="str">
        <f>VLOOKUP(B1019,chauffeurslijst!A:B,2,0)</f>
        <v>Unver Ismaïl</v>
      </c>
      <c r="D1019" s="42">
        <v>42895</v>
      </c>
      <c r="E1019" s="38" t="s">
        <v>6667</v>
      </c>
      <c r="F1019" s="22" t="s">
        <v>3169</v>
      </c>
    </row>
    <row r="1020" spans="1:6" ht="60" hidden="1">
      <c r="A1020" s="45" t="s">
        <v>27</v>
      </c>
      <c r="B1020" s="27">
        <v>30321</v>
      </c>
      <c r="C1020" s="27" t="str">
        <f>VLOOKUP(B1020,chauffeurslijst!A:B,2,0)</f>
        <v>Unver Ismaïl</v>
      </c>
      <c r="D1020" s="42">
        <v>42919</v>
      </c>
      <c r="E1020" s="38" t="s">
        <v>6668</v>
      </c>
      <c r="F1020" s="22" t="s">
        <v>3169</v>
      </c>
    </row>
    <row r="1021" spans="1:6" ht="45" hidden="1">
      <c r="A1021" s="45" t="s">
        <v>27</v>
      </c>
      <c r="B1021" s="27">
        <v>30321</v>
      </c>
      <c r="C1021" s="27" t="str">
        <f>VLOOKUP(B1021,chauffeurslijst!A:B,2,0)</f>
        <v>Unver Ismaïl</v>
      </c>
      <c r="D1021" s="42">
        <v>42920</v>
      </c>
      <c r="E1021" s="38" t="s">
        <v>6669</v>
      </c>
      <c r="F1021" s="22" t="s">
        <v>3169</v>
      </c>
    </row>
    <row r="1022" spans="1:6" hidden="1">
      <c r="A1022" s="45" t="s">
        <v>2586</v>
      </c>
      <c r="B1022" s="27">
        <v>30322</v>
      </c>
      <c r="C1022" s="27" t="str">
        <f>VLOOKUP(B1022,chauffeurslijst!A:B,2,0)</f>
        <v>Baert Wim</v>
      </c>
      <c r="D1022" s="42">
        <v>42508</v>
      </c>
      <c r="E1022" s="38" t="s">
        <v>6670</v>
      </c>
      <c r="F1022" s="22" t="s">
        <v>3169</v>
      </c>
    </row>
    <row r="1023" spans="1:6" ht="45" hidden="1">
      <c r="A1023" s="45" t="s">
        <v>9</v>
      </c>
      <c r="B1023" s="27">
        <v>30322</v>
      </c>
      <c r="C1023" s="27" t="str">
        <f>VLOOKUP(B1023,chauffeurslijst!A:B,2,0)</f>
        <v>Baert Wim</v>
      </c>
      <c r="D1023" s="42">
        <v>42759</v>
      </c>
      <c r="E1023" s="38" t="s">
        <v>6671</v>
      </c>
      <c r="F1023" s="22" t="s">
        <v>3169</v>
      </c>
    </row>
    <row r="1024" spans="1:6" ht="45" hidden="1">
      <c r="A1024" s="47" t="s">
        <v>23</v>
      </c>
      <c r="B1024" s="27">
        <v>30322</v>
      </c>
      <c r="C1024" s="27" t="str">
        <f>VLOOKUP(B1024,chauffeurslijst!A:B,2,0)</f>
        <v>Baert Wim</v>
      </c>
      <c r="D1024" s="42">
        <v>42831</v>
      </c>
      <c r="E1024" s="38" t="s">
        <v>6672</v>
      </c>
      <c r="F1024" s="22" t="s">
        <v>3169</v>
      </c>
    </row>
    <row r="1025" spans="1:6" ht="30" hidden="1">
      <c r="A1025" s="47" t="s">
        <v>23</v>
      </c>
      <c r="B1025" s="27">
        <v>30322</v>
      </c>
      <c r="C1025" s="27" t="str">
        <f>VLOOKUP(B1025,chauffeurslijst!A:B,2,0)</f>
        <v>Baert Wim</v>
      </c>
      <c r="D1025" s="42">
        <v>43011</v>
      </c>
      <c r="E1025" s="38" t="s">
        <v>6673</v>
      </c>
      <c r="F1025" s="22" t="s">
        <v>3169</v>
      </c>
    </row>
    <row r="1026" spans="1:6" ht="60" hidden="1">
      <c r="A1026" s="45" t="s">
        <v>27</v>
      </c>
      <c r="B1026" s="27">
        <v>30322</v>
      </c>
      <c r="C1026" s="27" t="str">
        <f>VLOOKUP(B1026,chauffeurslijst!A:B,2,0)</f>
        <v>Baert Wim</v>
      </c>
      <c r="D1026" s="42">
        <v>42956</v>
      </c>
      <c r="E1026" s="38" t="s">
        <v>6674</v>
      </c>
      <c r="F1026" s="22" t="s">
        <v>3169</v>
      </c>
    </row>
    <row r="1027" spans="1:6" hidden="1">
      <c r="A1027" s="45" t="s">
        <v>105</v>
      </c>
      <c r="B1027" s="27">
        <v>30322</v>
      </c>
      <c r="C1027" s="27" t="str">
        <f>VLOOKUP(B1027,chauffeurslijst!A:B,2,0)</f>
        <v>Baert Wim</v>
      </c>
      <c r="D1027" s="42">
        <v>42964</v>
      </c>
      <c r="E1027" s="38" t="s">
        <v>6675</v>
      </c>
      <c r="F1027" s="22" t="s">
        <v>3169</v>
      </c>
    </row>
    <row r="1028" spans="1:6" ht="30" hidden="1">
      <c r="A1028" s="45" t="s">
        <v>9</v>
      </c>
      <c r="B1028" s="27">
        <v>30322</v>
      </c>
      <c r="C1028" s="27" t="str">
        <f>VLOOKUP(B1028,chauffeurslijst!A:B,2,0)</f>
        <v>Baert Wim</v>
      </c>
      <c r="D1028" s="42">
        <v>42984</v>
      </c>
      <c r="E1028" s="38" t="s">
        <v>6676</v>
      </c>
      <c r="F1028" s="22" t="s">
        <v>3169</v>
      </c>
    </row>
    <row r="1029" spans="1:6" ht="90" hidden="1">
      <c r="A1029" s="47" t="s">
        <v>23</v>
      </c>
      <c r="B1029" s="27">
        <v>30322</v>
      </c>
      <c r="C1029" s="27" t="str">
        <f>VLOOKUP(B1029,chauffeurslijst!A:B,2,0)</f>
        <v>Baert Wim</v>
      </c>
      <c r="D1029" s="42">
        <v>42992</v>
      </c>
      <c r="E1029" s="38" t="s">
        <v>6677</v>
      </c>
      <c r="F1029" s="22" t="s">
        <v>3169</v>
      </c>
    </row>
    <row r="1030" spans="1:6" ht="45" hidden="1">
      <c r="A1030" s="47" t="s">
        <v>9</v>
      </c>
      <c r="B1030" s="27">
        <v>30322</v>
      </c>
      <c r="C1030" s="27" t="str">
        <f>VLOOKUP(B1030,chauffeurslijst!A:B,2,0)</f>
        <v>Baert Wim</v>
      </c>
      <c r="D1030" s="42">
        <v>43011</v>
      </c>
      <c r="E1030" s="38" t="s">
        <v>6678</v>
      </c>
      <c r="F1030" s="22" t="s">
        <v>3169</v>
      </c>
    </row>
    <row r="1031" spans="1:6" ht="30" hidden="1">
      <c r="A1031" s="45" t="s">
        <v>27</v>
      </c>
      <c r="B1031" s="27">
        <v>30322</v>
      </c>
      <c r="C1031" s="27" t="str">
        <f>IF(ISNA(VLOOKUP(B1031,chauffeurslijst!A:B,2,0)),"",(VLOOKUP(B1031,chauffeurslijst!A:B,2,0)))</f>
        <v>Baert Wim</v>
      </c>
      <c r="D1031" s="42">
        <v>43025</v>
      </c>
      <c r="E1031" s="38" t="s">
        <v>6679</v>
      </c>
      <c r="F1031" s="22" t="s">
        <v>3169</v>
      </c>
    </row>
    <row r="1032" spans="1:6" ht="45" hidden="1">
      <c r="A1032" s="45" t="s">
        <v>105</v>
      </c>
      <c r="B1032" s="27">
        <v>30322</v>
      </c>
      <c r="C1032" s="27" t="str">
        <f>IF(ISNA(VLOOKUP(B1032,chauffeurslijst!A:B,2,0)),"",(VLOOKUP(B1032,chauffeurslijst!A:B,2,0)))</f>
        <v>Baert Wim</v>
      </c>
      <c r="D1032" s="42">
        <v>43027</v>
      </c>
      <c r="E1032" s="38" t="s">
        <v>6680</v>
      </c>
      <c r="F1032" s="22" t="s">
        <v>3169</v>
      </c>
    </row>
    <row r="1033" spans="1:6" ht="45" hidden="1">
      <c r="A1033" s="47" t="s">
        <v>23</v>
      </c>
      <c r="B1033" s="27">
        <v>30322</v>
      </c>
      <c r="C1033" s="27" t="str">
        <f>VLOOKUP(B1033,chauffeurslijst!A:B,2,0)</f>
        <v>Baert Wim</v>
      </c>
      <c r="D1033" s="42">
        <v>43042</v>
      </c>
      <c r="E1033" s="38" t="s">
        <v>6681</v>
      </c>
      <c r="F1033" s="22" t="s">
        <v>3169</v>
      </c>
    </row>
    <row r="1034" spans="1:6" hidden="1">
      <c r="A1034" s="47" t="s">
        <v>23</v>
      </c>
      <c r="B1034" s="27">
        <v>30322</v>
      </c>
      <c r="C1034" s="27" t="str">
        <f>VLOOKUP(B1034,chauffeurslijst!A:B,2,0)</f>
        <v>Baert Wim</v>
      </c>
      <c r="D1034" s="42">
        <v>43053</v>
      </c>
      <c r="E1034" s="38" t="s">
        <v>6682</v>
      </c>
      <c r="F1034" s="22" t="s">
        <v>3169</v>
      </c>
    </row>
    <row r="1035" spans="1:6" hidden="1">
      <c r="A1035" s="47" t="s">
        <v>23</v>
      </c>
      <c r="B1035" s="27">
        <v>30322</v>
      </c>
      <c r="C1035" s="27" t="str">
        <f>VLOOKUP(B1035,chauffeurslijst!A:B,2,0)</f>
        <v>Baert Wim</v>
      </c>
      <c r="D1035" s="42">
        <v>43084</v>
      </c>
      <c r="E1035" s="38"/>
      <c r="F1035" s="22" t="s">
        <v>3169</v>
      </c>
    </row>
    <row r="1036" spans="1:6" hidden="1">
      <c r="A1036" s="47" t="s">
        <v>23</v>
      </c>
      <c r="B1036" s="27">
        <v>30322</v>
      </c>
      <c r="C1036" s="27" t="str">
        <f>VLOOKUP(B1036,chauffeurslijst!A:B,2,0)</f>
        <v>Baert Wim</v>
      </c>
      <c r="D1036" s="42">
        <v>43115</v>
      </c>
      <c r="E1036" s="38" t="s">
        <v>6683</v>
      </c>
      <c r="F1036" s="22" t="s">
        <v>3169</v>
      </c>
    </row>
    <row r="1037" spans="1:6" ht="30" hidden="1">
      <c r="A1037" s="45" t="s">
        <v>27</v>
      </c>
      <c r="B1037" s="27">
        <v>30322</v>
      </c>
      <c r="C1037" s="27" t="str">
        <f>IF(ISNA(VLOOKUP(B1037,chauffeurslijst!A:B,2,0)),"",(VLOOKUP(B1037,chauffeurslijst!A:B,2,0)))</f>
        <v>Baert Wim</v>
      </c>
      <c r="D1037" s="42">
        <v>43115</v>
      </c>
      <c r="E1037" s="38" t="s">
        <v>6684</v>
      </c>
      <c r="F1037" s="22" t="s">
        <v>3169</v>
      </c>
    </row>
    <row r="1038" spans="1:6" ht="45" hidden="1">
      <c r="A1038" s="45" t="s">
        <v>9</v>
      </c>
      <c r="B1038" s="27">
        <v>30322</v>
      </c>
      <c r="C1038" s="27" t="str">
        <f>IF(ISNA(VLOOKUP(B1038,chauffeurslijst!A:B,2,0)),"",(VLOOKUP(B1038,chauffeurslijst!A:B,2,0)))</f>
        <v>Baert Wim</v>
      </c>
      <c r="D1038" s="42">
        <v>43153</v>
      </c>
      <c r="E1038" s="38" t="s">
        <v>6685</v>
      </c>
      <c r="F1038" s="22" t="s">
        <v>3169</v>
      </c>
    </row>
    <row r="1039" spans="1:6" ht="30" hidden="1">
      <c r="A1039" s="36" t="s">
        <v>14</v>
      </c>
      <c r="B1039" s="27">
        <v>30369</v>
      </c>
      <c r="C1039" s="27" t="s">
        <v>6686</v>
      </c>
      <c r="E1039" s="23" t="s">
        <v>6687</v>
      </c>
      <c r="F1039" s="38" t="s">
        <v>3169</v>
      </c>
    </row>
    <row r="1040" spans="1:6" hidden="1">
      <c r="A1040" s="45" t="s">
        <v>14</v>
      </c>
      <c r="B1040" s="27">
        <v>30371</v>
      </c>
      <c r="C1040" s="27" t="s">
        <v>6688</v>
      </c>
      <c r="D1040" s="27"/>
      <c r="E1040" s="38" t="s">
        <v>6689</v>
      </c>
      <c r="F1040" s="22" t="s">
        <v>5750</v>
      </c>
    </row>
    <row r="1041" spans="1:6" hidden="1">
      <c r="A1041" s="45" t="s">
        <v>3847</v>
      </c>
      <c r="B1041" s="27">
        <v>30389</v>
      </c>
      <c r="C1041" s="27" t="str">
        <f>IF(ISNA(VLOOKUP(B1041,chauffeurslijst!A:B,2,0)),"",(VLOOKUP(B1041,chauffeurslijst!A:B,2,0)))</f>
        <v>De Jonge Matthew</v>
      </c>
      <c r="D1041" s="42">
        <v>42963</v>
      </c>
      <c r="E1041" s="38" t="s">
        <v>6690</v>
      </c>
      <c r="F1041" s="22" t="s">
        <v>5750</v>
      </c>
    </row>
    <row r="1042" spans="1:6" ht="45" hidden="1">
      <c r="A1042" s="45" t="s">
        <v>6691</v>
      </c>
      <c r="B1042" s="27">
        <v>30389</v>
      </c>
      <c r="C1042" s="27" t="str">
        <f>IF(ISNA(VLOOKUP(B1042,chauffeurslijst!A:B,2,0)),"",(VLOOKUP(B1042,chauffeurslijst!A:B,2,0)))</f>
        <v>De Jonge Matthew</v>
      </c>
      <c r="D1042" s="42">
        <v>42963</v>
      </c>
      <c r="E1042" s="38" t="s">
        <v>6692</v>
      </c>
      <c r="F1042" s="22" t="s">
        <v>5750</v>
      </c>
    </row>
    <row r="1043" spans="1:6" hidden="1">
      <c r="A1043" s="45" t="s">
        <v>27</v>
      </c>
      <c r="B1043" s="27">
        <v>30419</v>
      </c>
      <c r="C1043" s="27" t="s">
        <v>6693</v>
      </c>
      <c r="D1043" s="42">
        <v>42754</v>
      </c>
      <c r="E1043" s="38" t="s">
        <v>6694</v>
      </c>
      <c r="F1043" s="38" t="s">
        <v>3169</v>
      </c>
    </row>
    <row r="1044" spans="1:6" ht="30" hidden="1">
      <c r="A1044" s="45" t="s">
        <v>2586</v>
      </c>
      <c r="B1044" s="27">
        <v>30419</v>
      </c>
      <c r="C1044" s="27" t="s">
        <v>6693</v>
      </c>
      <c r="D1044" s="42">
        <v>42761</v>
      </c>
      <c r="E1044" s="38" t="s">
        <v>6695</v>
      </c>
      <c r="F1044" s="38" t="s">
        <v>3169</v>
      </c>
    </row>
    <row r="1045" spans="1:6" ht="30" hidden="1">
      <c r="A1045" s="45" t="s">
        <v>27</v>
      </c>
      <c r="B1045" s="27">
        <v>30419</v>
      </c>
      <c r="C1045" s="27" t="s">
        <v>6693</v>
      </c>
      <c r="D1045" s="42">
        <v>42761</v>
      </c>
      <c r="E1045" s="38" t="s">
        <v>6696</v>
      </c>
      <c r="F1045" s="38" t="s">
        <v>3169</v>
      </c>
    </row>
    <row r="1046" spans="1:6" ht="30" hidden="1">
      <c r="A1046" s="45" t="s">
        <v>153</v>
      </c>
      <c r="B1046" s="27">
        <v>30419</v>
      </c>
      <c r="C1046" s="27" t="s">
        <v>6693</v>
      </c>
      <c r="D1046" s="42">
        <v>42761</v>
      </c>
      <c r="E1046" s="38" t="s">
        <v>6697</v>
      </c>
      <c r="F1046" s="38" t="s">
        <v>3169</v>
      </c>
    </row>
    <row r="1047" spans="1:6" ht="45" hidden="1">
      <c r="A1047" s="45" t="s">
        <v>27</v>
      </c>
      <c r="B1047" s="27">
        <v>30419</v>
      </c>
      <c r="C1047" s="27" t="s">
        <v>6693</v>
      </c>
      <c r="D1047" s="42">
        <v>42795</v>
      </c>
      <c r="E1047" s="38" t="s">
        <v>6698</v>
      </c>
      <c r="F1047" s="38" t="s">
        <v>3169</v>
      </c>
    </row>
    <row r="1048" spans="1:6" ht="30" hidden="1">
      <c r="A1048" s="45" t="s">
        <v>27</v>
      </c>
      <c r="B1048" s="27">
        <v>30419</v>
      </c>
      <c r="C1048" s="27" t="s">
        <v>6693</v>
      </c>
      <c r="D1048" s="42">
        <v>42796</v>
      </c>
      <c r="E1048" s="38" t="s">
        <v>6699</v>
      </c>
      <c r="F1048" s="38" t="s">
        <v>3169</v>
      </c>
    </row>
    <row r="1049" spans="1:6" ht="60" hidden="1">
      <c r="A1049" s="45" t="s">
        <v>27</v>
      </c>
      <c r="B1049" s="27">
        <v>30419</v>
      </c>
      <c r="C1049" s="27" t="s">
        <v>6693</v>
      </c>
      <c r="D1049" s="42">
        <v>42838</v>
      </c>
      <c r="E1049" s="38" t="s">
        <v>6700</v>
      </c>
      <c r="F1049" s="38" t="s">
        <v>3169</v>
      </c>
    </row>
    <row r="1050" spans="1:6" hidden="1">
      <c r="A1050" s="45" t="s">
        <v>27</v>
      </c>
      <c r="B1050" s="27">
        <v>30419</v>
      </c>
      <c r="C1050" s="27" t="s">
        <v>6693</v>
      </c>
      <c r="D1050" s="42">
        <v>42857</v>
      </c>
      <c r="E1050" s="38" t="s">
        <v>6701</v>
      </c>
      <c r="F1050" s="38" t="s">
        <v>3169</v>
      </c>
    </row>
    <row r="1051" spans="1:6" ht="45" hidden="1">
      <c r="A1051" s="45" t="s">
        <v>27</v>
      </c>
      <c r="B1051" s="27">
        <v>30419</v>
      </c>
      <c r="C1051" s="27" t="s">
        <v>6693</v>
      </c>
      <c r="D1051" s="42">
        <v>42895</v>
      </c>
      <c r="E1051" s="38" t="s">
        <v>6702</v>
      </c>
      <c r="F1051" s="38" t="s">
        <v>3169</v>
      </c>
    </row>
    <row r="1052" spans="1:6" hidden="1">
      <c r="A1052" s="45" t="s">
        <v>27</v>
      </c>
      <c r="B1052" s="27">
        <v>30419</v>
      </c>
      <c r="C1052" s="27" t="s">
        <v>6693</v>
      </c>
      <c r="D1052" s="42">
        <v>42901</v>
      </c>
      <c r="E1052" s="38" t="s">
        <v>6703</v>
      </c>
      <c r="F1052" s="38" t="s">
        <v>3169</v>
      </c>
    </row>
    <row r="1053" spans="1:6" hidden="1">
      <c r="A1053" s="45" t="s">
        <v>27</v>
      </c>
      <c r="B1053" s="27">
        <v>30476</v>
      </c>
      <c r="C1053" s="27" t="s">
        <v>6704</v>
      </c>
      <c r="D1053" s="42">
        <v>42759</v>
      </c>
      <c r="E1053" s="38" t="s">
        <v>6705</v>
      </c>
      <c r="F1053" s="38" t="s">
        <v>3169</v>
      </c>
    </row>
    <row r="1054" spans="1:6" ht="75" hidden="1">
      <c r="A1054" s="45" t="s">
        <v>27</v>
      </c>
      <c r="B1054" s="27">
        <v>30476</v>
      </c>
      <c r="C1054" s="27" t="s">
        <v>6704</v>
      </c>
      <c r="D1054" s="42">
        <v>42821</v>
      </c>
      <c r="E1054" s="38" t="s">
        <v>6706</v>
      </c>
      <c r="F1054" s="38" t="s">
        <v>3169</v>
      </c>
    </row>
    <row r="1055" spans="1:6" ht="45" hidden="1">
      <c r="A1055" s="45" t="s">
        <v>27</v>
      </c>
      <c r="B1055" s="27">
        <v>30476</v>
      </c>
      <c r="C1055" s="27" t="s">
        <v>6704</v>
      </c>
      <c r="D1055" s="42">
        <v>42838</v>
      </c>
      <c r="E1055" s="38" t="s">
        <v>6707</v>
      </c>
      <c r="F1055" s="38" t="s">
        <v>3169</v>
      </c>
    </row>
    <row r="1056" spans="1:6" ht="30" hidden="1">
      <c r="A1056" s="45" t="s">
        <v>27</v>
      </c>
      <c r="B1056" s="27">
        <v>30588</v>
      </c>
      <c r="C1056" s="27" t="s">
        <v>6708</v>
      </c>
      <c r="D1056" s="42">
        <v>42583</v>
      </c>
      <c r="E1056" s="23" t="s">
        <v>6709</v>
      </c>
      <c r="F1056" s="22" t="s">
        <v>3169</v>
      </c>
    </row>
    <row r="1057" spans="1:6" hidden="1">
      <c r="A1057" s="45" t="s">
        <v>14</v>
      </c>
      <c r="B1057" s="27">
        <v>30701</v>
      </c>
      <c r="C1057" s="27" t="s">
        <v>6710</v>
      </c>
      <c r="D1057" s="42">
        <v>42494</v>
      </c>
      <c r="E1057" s="23" t="s">
        <v>6711</v>
      </c>
      <c r="F1057" s="22" t="s">
        <v>3169</v>
      </c>
    </row>
    <row r="1058" spans="1:6" ht="30" hidden="1">
      <c r="A1058" s="45" t="s">
        <v>27</v>
      </c>
      <c r="B1058" s="27">
        <v>30701</v>
      </c>
      <c r="C1058" s="27" t="s">
        <v>6710</v>
      </c>
      <c r="D1058" s="42">
        <v>42513</v>
      </c>
      <c r="E1058" s="23" t="s">
        <v>6712</v>
      </c>
      <c r="F1058" s="22" t="s">
        <v>3169</v>
      </c>
    </row>
    <row r="1059" spans="1:6" ht="60" hidden="1">
      <c r="A1059" s="45" t="s">
        <v>27</v>
      </c>
      <c r="B1059" s="27">
        <v>30701</v>
      </c>
      <c r="C1059" s="27" t="s">
        <v>6710</v>
      </c>
      <c r="D1059" s="42">
        <v>42538</v>
      </c>
      <c r="E1059" s="23" t="s">
        <v>6713</v>
      </c>
      <c r="F1059" s="22" t="s">
        <v>3169</v>
      </c>
    </row>
    <row r="1060" spans="1:6" ht="30" hidden="1">
      <c r="A1060" s="45" t="s">
        <v>2586</v>
      </c>
      <c r="B1060" s="27">
        <v>30702</v>
      </c>
      <c r="C1060" s="27" t="str">
        <f>VLOOKUP(B1060,chauffeurslijst!A:B,2,0)</f>
        <v>Agovic Semsudin</v>
      </c>
      <c r="D1060" s="42">
        <v>42746</v>
      </c>
      <c r="E1060" s="38" t="s">
        <v>6714</v>
      </c>
      <c r="F1060" s="22" t="s">
        <v>3169</v>
      </c>
    </row>
    <row r="1061" spans="1:6" ht="45" hidden="1">
      <c r="A1061" s="47" t="s">
        <v>23</v>
      </c>
      <c r="B1061" s="27">
        <v>30702</v>
      </c>
      <c r="C1061" s="27" t="str">
        <f>VLOOKUP(B1061,chauffeurslijst!A:B,2,0)</f>
        <v>Agovic Semsudin</v>
      </c>
      <c r="D1061" s="42">
        <v>42870</v>
      </c>
      <c r="E1061" s="38" t="s">
        <v>6715</v>
      </c>
      <c r="F1061" s="22" t="s">
        <v>3169</v>
      </c>
    </row>
    <row r="1062" spans="1:6" hidden="1">
      <c r="A1062" s="45" t="s">
        <v>9</v>
      </c>
      <c r="B1062" s="27">
        <v>30702</v>
      </c>
      <c r="C1062" s="27" t="str">
        <f>VLOOKUP(B1062,chauffeurslijst!A:B,2,0)</f>
        <v>Agovic Semsudin</v>
      </c>
      <c r="D1062" s="42">
        <v>42895</v>
      </c>
      <c r="E1062" s="38" t="s">
        <v>6716</v>
      </c>
      <c r="F1062" s="22" t="s">
        <v>3169</v>
      </c>
    </row>
    <row r="1063" spans="1:6" ht="45" hidden="1">
      <c r="A1063" s="47" t="s">
        <v>23</v>
      </c>
      <c r="B1063" s="27">
        <v>30702</v>
      </c>
      <c r="C1063" s="27" t="str">
        <f>VLOOKUP(B1063,chauffeurslijst!A:B,2,0)</f>
        <v>Agovic Semsudin</v>
      </c>
      <c r="D1063" s="42">
        <v>42905</v>
      </c>
      <c r="E1063" s="38" t="s">
        <v>6717</v>
      </c>
      <c r="F1063" s="22" t="s">
        <v>3169</v>
      </c>
    </row>
    <row r="1064" spans="1:6" hidden="1">
      <c r="A1064" s="45" t="s">
        <v>9</v>
      </c>
      <c r="B1064" s="27">
        <v>30702</v>
      </c>
      <c r="C1064" s="27" t="str">
        <f>VLOOKUP(B1064,chauffeurslijst!A:B,2,0)</f>
        <v>Agovic Semsudin</v>
      </c>
      <c r="D1064" s="42">
        <v>42984</v>
      </c>
      <c r="E1064" s="38" t="s">
        <v>918</v>
      </c>
      <c r="F1064" s="22" t="s">
        <v>3169</v>
      </c>
    </row>
    <row r="1065" spans="1:6" ht="45" hidden="1">
      <c r="A1065" s="47" t="s">
        <v>23</v>
      </c>
      <c r="B1065" s="27">
        <v>30702</v>
      </c>
      <c r="C1065" s="27" t="str">
        <f>VLOOKUP(B1065,chauffeurslijst!A:B,2,0)</f>
        <v>Agovic Semsudin</v>
      </c>
      <c r="D1065" s="42">
        <v>43025</v>
      </c>
      <c r="E1065" s="38" t="s">
        <v>6718</v>
      </c>
      <c r="F1065" s="22" t="s">
        <v>3169</v>
      </c>
    </row>
    <row r="1066" spans="1:6" ht="30" hidden="1">
      <c r="A1066" s="47" t="s">
        <v>23</v>
      </c>
      <c r="B1066" s="27">
        <v>30702</v>
      </c>
      <c r="C1066" s="27" t="str">
        <f>VLOOKUP(B1066,chauffeurslijst!A:B,2,0)</f>
        <v>Agovic Semsudin</v>
      </c>
      <c r="D1066" s="42">
        <v>43077</v>
      </c>
      <c r="E1066" s="38" t="s">
        <v>6719</v>
      </c>
      <c r="F1066" s="22" t="s">
        <v>3169</v>
      </c>
    </row>
    <row r="1067" spans="1:6" ht="30" hidden="1">
      <c r="A1067" s="45" t="s">
        <v>9</v>
      </c>
      <c r="B1067" s="27">
        <v>30702</v>
      </c>
      <c r="C1067" s="27" t="str">
        <f>VLOOKUP(B1067,chauffeurslijst!A:B,2,0)</f>
        <v>Agovic Semsudin</v>
      </c>
      <c r="D1067" s="42">
        <v>43117</v>
      </c>
      <c r="E1067" s="38" t="s">
        <v>6720</v>
      </c>
      <c r="F1067" s="22" t="s">
        <v>3169</v>
      </c>
    </row>
    <row r="1068" spans="1:6" ht="60" hidden="1">
      <c r="A1068" s="45" t="s">
        <v>27</v>
      </c>
      <c r="B1068" s="27">
        <v>30702</v>
      </c>
      <c r="C1068" s="27" t="str">
        <f>VLOOKUP(B1068,chauffeurslijst!A:B,2,0)</f>
        <v>Agovic Semsudin</v>
      </c>
      <c r="D1068" s="42">
        <v>43139</v>
      </c>
      <c r="E1068" s="38" t="s">
        <v>6721</v>
      </c>
      <c r="F1068" s="22" t="s">
        <v>3169</v>
      </c>
    </row>
    <row r="1069" spans="1:6" ht="75" hidden="1">
      <c r="A1069" s="45" t="s">
        <v>23</v>
      </c>
      <c r="B1069" s="27">
        <v>30702</v>
      </c>
      <c r="C1069" s="27" t="str">
        <f>VLOOKUP(B1069,chauffeurslijst!A:B,2,0)</f>
        <v>Agovic Semsudin</v>
      </c>
      <c r="D1069" s="42">
        <v>43140</v>
      </c>
      <c r="E1069" s="38" t="s">
        <v>6722</v>
      </c>
      <c r="F1069" s="22" t="s">
        <v>3169</v>
      </c>
    </row>
    <row r="1070" spans="1:6" ht="30" hidden="1">
      <c r="A1070" s="45" t="s">
        <v>9</v>
      </c>
      <c r="B1070" s="27">
        <v>30702</v>
      </c>
      <c r="C1070" s="27" t="str">
        <f>VLOOKUP(B1070,chauffeurslijst!A:B,2,0)</f>
        <v>Agovic Semsudin</v>
      </c>
      <c r="D1070" s="42">
        <v>43145</v>
      </c>
      <c r="E1070" s="38" t="s">
        <v>6723</v>
      </c>
      <c r="F1070" s="22" t="s">
        <v>3169</v>
      </c>
    </row>
    <row r="1071" spans="1:6" hidden="1">
      <c r="A1071" s="45" t="s">
        <v>23</v>
      </c>
      <c r="B1071" s="27">
        <v>30702</v>
      </c>
      <c r="C1071" s="27" t="str">
        <f>VLOOKUP(B1071,chauffeurslijst!A:B,2,0)</f>
        <v>Agovic Semsudin</v>
      </c>
      <c r="D1071" s="42">
        <v>43146</v>
      </c>
      <c r="E1071" s="38" t="s">
        <v>6724</v>
      </c>
      <c r="F1071" s="22" t="s">
        <v>3169</v>
      </c>
    </row>
    <row r="1072" spans="1:6" ht="30" hidden="1">
      <c r="A1072" s="45" t="s">
        <v>27</v>
      </c>
      <c r="B1072" s="27">
        <v>30702</v>
      </c>
      <c r="C1072" s="27" t="str">
        <f>VLOOKUP(B1072,chauffeurslijst!A:B,2,0)</f>
        <v>Agovic Semsudin</v>
      </c>
      <c r="D1072" s="42">
        <v>43160</v>
      </c>
      <c r="E1072" s="38" t="s">
        <v>6725</v>
      </c>
      <c r="F1072" s="22" t="s">
        <v>3169</v>
      </c>
    </row>
    <row r="1073" spans="1:6" ht="30" hidden="1">
      <c r="A1073" s="45" t="s">
        <v>9</v>
      </c>
      <c r="B1073" s="27">
        <v>30702</v>
      </c>
      <c r="C1073" s="27" t="str">
        <f>VLOOKUP(B1073,chauffeurslijst!A:B,2,0)</f>
        <v>Agovic Semsudin</v>
      </c>
      <c r="D1073" s="42">
        <v>43223</v>
      </c>
      <c r="E1073" s="38" t="s">
        <v>6726</v>
      </c>
      <c r="F1073" s="22" t="s">
        <v>3169</v>
      </c>
    </row>
    <row r="1074" spans="1:6" hidden="1">
      <c r="A1074" s="45" t="s">
        <v>27</v>
      </c>
      <c r="B1074" s="27">
        <v>30853</v>
      </c>
      <c r="C1074" s="27" t="str">
        <f>VLOOKUP(B1074,chauffeurslijst!A:B,2,0)</f>
        <v>Vervaet Kristof</v>
      </c>
      <c r="D1074" s="42">
        <v>42759</v>
      </c>
      <c r="E1074" s="38" t="s">
        <v>6694</v>
      </c>
      <c r="F1074" s="22" t="s">
        <v>5750</v>
      </c>
    </row>
    <row r="1075" spans="1:6" hidden="1">
      <c r="A1075" s="45" t="s">
        <v>2586</v>
      </c>
      <c r="B1075" s="27">
        <v>30853</v>
      </c>
      <c r="C1075" s="27" t="str">
        <f>VLOOKUP(B1075,chauffeurslijst!A:B,2,0)</f>
        <v>Vervaet Kristof</v>
      </c>
      <c r="D1075" s="42">
        <v>42810</v>
      </c>
      <c r="E1075" s="38" t="s">
        <v>2909</v>
      </c>
      <c r="F1075" s="22" t="s">
        <v>5750</v>
      </c>
    </row>
    <row r="1076" spans="1:6" ht="75" hidden="1">
      <c r="A1076" s="45" t="s">
        <v>25</v>
      </c>
      <c r="B1076" s="27">
        <v>30853</v>
      </c>
      <c r="C1076" s="27" t="str">
        <f>VLOOKUP(B1076,chauffeurslijst!A:B,2,0)</f>
        <v>Vervaet Kristof</v>
      </c>
      <c r="D1076" s="42">
        <v>42814</v>
      </c>
      <c r="E1076" s="38" t="s">
        <v>6727</v>
      </c>
      <c r="F1076" s="22" t="s">
        <v>5750</v>
      </c>
    </row>
    <row r="1077" spans="1:6" ht="105" hidden="1">
      <c r="A1077" s="45" t="s">
        <v>27</v>
      </c>
      <c r="B1077" s="27">
        <v>30853</v>
      </c>
      <c r="C1077" s="27" t="str">
        <f>VLOOKUP(B1077,chauffeurslijst!A:B,2,0)</f>
        <v>Vervaet Kristof</v>
      </c>
      <c r="D1077" s="42">
        <v>42823</v>
      </c>
      <c r="E1077" s="38" t="s">
        <v>6728</v>
      </c>
      <c r="F1077" s="22" t="s">
        <v>5750</v>
      </c>
    </row>
    <row r="1078" spans="1:6" ht="45" hidden="1">
      <c r="A1078" s="45" t="s">
        <v>27</v>
      </c>
      <c r="B1078" s="27">
        <v>30853</v>
      </c>
      <c r="C1078" s="27" t="str">
        <f>VLOOKUP(B1078,chauffeurslijst!A:B,2,0)</f>
        <v>Vervaet Kristof</v>
      </c>
      <c r="D1078" s="42">
        <v>42838</v>
      </c>
      <c r="E1078" s="38" t="s">
        <v>6729</v>
      </c>
      <c r="F1078" s="22" t="s">
        <v>5750</v>
      </c>
    </row>
    <row r="1079" spans="1:6" ht="60" hidden="1">
      <c r="A1079" s="45" t="s">
        <v>27</v>
      </c>
      <c r="B1079" s="27">
        <v>30853</v>
      </c>
      <c r="C1079" s="27" t="str">
        <f>VLOOKUP(B1079,chauffeurslijst!A:B,2,0)</f>
        <v>Vervaet Kristof</v>
      </c>
      <c r="D1079" s="42">
        <v>42870</v>
      </c>
      <c r="E1079" s="38" t="s">
        <v>6730</v>
      </c>
      <c r="F1079" s="22" t="s">
        <v>5750</v>
      </c>
    </row>
    <row r="1080" spans="1:6" ht="30" hidden="1">
      <c r="A1080" s="45" t="s">
        <v>105</v>
      </c>
      <c r="B1080" s="27">
        <v>30966</v>
      </c>
      <c r="C1080" s="27" t="str">
        <f>VLOOKUP(B1080,chauffeurslijst!A:B,2,0)</f>
        <v>Persyn Wendy</v>
      </c>
      <c r="D1080" s="42">
        <v>42796</v>
      </c>
      <c r="E1080" s="38" t="s">
        <v>6731</v>
      </c>
      <c r="F1080" s="22" t="s">
        <v>3169</v>
      </c>
    </row>
    <row r="1081" spans="1:6" ht="30" hidden="1">
      <c r="A1081" s="45" t="s">
        <v>27</v>
      </c>
      <c r="B1081" s="27">
        <v>30966</v>
      </c>
      <c r="C1081" s="22" t="str">
        <f>VLOOKUP(B1081,chauffeurslijst!A:B,2,0)</f>
        <v>Persyn Wendy</v>
      </c>
      <c r="D1081" s="42">
        <v>42824</v>
      </c>
      <c r="E1081" s="38" t="s">
        <v>6732</v>
      </c>
      <c r="F1081" s="22" t="s">
        <v>3169</v>
      </c>
    </row>
    <row r="1082" spans="1:6" hidden="1">
      <c r="A1082" s="45" t="s">
        <v>9</v>
      </c>
      <c r="B1082" s="27">
        <v>30966</v>
      </c>
      <c r="C1082" s="22" t="str">
        <f>VLOOKUP(B1082,chauffeurslijst!A:B,2,0)</f>
        <v>Persyn Wendy</v>
      </c>
      <c r="D1082" s="42">
        <v>42838</v>
      </c>
      <c r="E1082" s="38" t="s">
        <v>6733</v>
      </c>
      <c r="F1082" s="22" t="s">
        <v>3169</v>
      </c>
    </row>
    <row r="1083" spans="1:6" hidden="1">
      <c r="A1083" s="47" t="s">
        <v>23</v>
      </c>
      <c r="B1083" s="27">
        <v>30966</v>
      </c>
      <c r="C1083" s="27" t="str">
        <f>VLOOKUP(B1083,chauffeurslijst!A:B,2,0)</f>
        <v>Persyn Wendy</v>
      </c>
      <c r="D1083" s="42">
        <v>42859</v>
      </c>
      <c r="E1083" s="38" t="s">
        <v>6734</v>
      </c>
      <c r="F1083" s="22" t="s">
        <v>3169</v>
      </c>
    </row>
    <row r="1084" spans="1:6" ht="30" hidden="1">
      <c r="A1084" s="45" t="s">
        <v>9</v>
      </c>
      <c r="B1084" s="27">
        <v>30966</v>
      </c>
      <c r="C1084" s="27" t="str">
        <f>VLOOKUP(B1084,chauffeurslijst!A:B,2,0)</f>
        <v>Persyn Wendy</v>
      </c>
      <c r="D1084" s="42">
        <v>42895</v>
      </c>
      <c r="E1084" s="38" t="s">
        <v>6735</v>
      </c>
      <c r="F1084" s="22" t="s">
        <v>3169</v>
      </c>
    </row>
    <row r="1085" spans="1:6" ht="60" hidden="1">
      <c r="A1085" s="47" t="s">
        <v>23</v>
      </c>
      <c r="B1085" s="27">
        <v>30966</v>
      </c>
      <c r="C1085" s="27" t="str">
        <f>VLOOKUP(B1085,chauffeurslijst!A:B,2,0)</f>
        <v>Persyn Wendy</v>
      </c>
      <c r="D1085" s="42">
        <v>42906</v>
      </c>
      <c r="E1085" s="38" t="s">
        <v>6736</v>
      </c>
      <c r="F1085" s="22" t="s">
        <v>3169</v>
      </c>
    </row>
    <row r="1086" spans="1:6" ht="30" hidden="1">
      <c r="A1086" s="45" t="s">
        <v>105</v>
      </c>
      <c r="B1086" s="27">
        <v>30966</v>
      </c>
      <c r="C1086" s="27" t="str">
        <f>VLOOKUP(B1086,chauffeurslijst!A:B,2,0)</f>
        <v>Persyn Wendy</v>
      </c>
      <c r="D1086" s="42">
        <v>42907</v>
      </c>
      <c r="E1086" s="38" t="s">
        <v>6737</v>
      </c>
      <c r="F1086" s="22" t="s">
        <v>3169</v>
      </c>
    </row>
    <row r="1087" spans="1:6" ht="30" hidden="1">
      <c r="A1087" s="45" t="s">
        <v>9</v>
      </c>
      <c r="B1087" s="27">
        <v>30966</v>
      </c>
      <c r="C1087" s="27" t="str">
        <f>VLOOKUP(B1087,chauffeurslijst!A:B,2,0)</f>
        <v>Persyn Wendy</v>
      </c>
      <c r="D1087" s="42">
        <v>42936</v>
      </c>
      <c r="E1087" s="38" t="s">
        <v>6738</v>
      </c>
      <c r="F1087" s="22" t="s">
        <v>3169</v>
      </c>
    </row>
    <row r="1088" spans="1:6" ht="30" hidden="1">
      <c r="A1088" s="47" t="s">
        <v>23</v>
      </c>
      <c r="B1088" s="27">
        <v>30966</v>
      </c>
      <c r="C1088" s="27" t="str">
        <f>IF(ISNA(VLOOKUP(B1088,chauffeurslijst!A:B,2,0)),"",(VLOOKUP(B1088,chauffeurslijst!A:B,2,0)))</f>
        <v>Persyn Wendy</v>
      </c>
      <c r="D1088" s="42">
        <v>42944</v>
      </c>
      <c r="E1088" s="38" t="s">
        <v>6739</v>
      </c>
      <c r="F1088" s="22" t="s">
        <v>3169</v>
      </c>
    </row>
    <row r="1089" spans="1:6" hidden="1">
      <c r="A1089" s="45" t="s">
        <v>9</v>
      </c>
      <c r="B1089" s="27">
        <v>30966</v>
      </c>
      <c r="C1089" s="27" t="str">
        <f>IF(ISNA(VLOOKUP(B1089,chauffeurslijst!A:B,2,0)),"",(VLOOKUP(B1089,chauffeurslijst!A:B,2,0)))</f>
        <v>Persyn Wendy</v>
      </c>
      <c r="D1089" s="42">
        <v>42984</v>
      </c>
      <c r="E1089" s="38" t="s">
        <v>6740</v>
      </c>
      <c r="F1089" s="22" t="s">
        <v>3169</v>
      </c>
    </row>
    <row r="1090" spans="1:6" ht="60" hidden="1">
      <c r="A1090" s="45" t="s">
        <v>105</v>
      </c>
      <c r="B1090" s="27">
        <v>30966</v>
      </c>
      <c r="C1090" s="27" t="str">
        <f>IF(ISNA(VLOOKUP(B1090,chauffeurslijst!A:B,2,0)),"",(VLOOKUP(B1090,chauffeurslijst!A:B,2,0)))</f>
        <v>Persyn Wendy</v>
      </c>
      <c r="D1090" s="42">
        <v>43027</v>
      </c>
      <c r="E1090" s="38" t="s">
        <v>6741</v>
      </c>
      <c r="F1090" s="22" t="s">
        <v>3169</v>
      </c>
    </row>
    <row r="1091" spans="1:6" ht="90" hidden="1">
      <c r="A1091" s="47" t="s">
        <v>23</v>
      </c>
      <c r="B1091" s="27">
        <v>30966</v>
      </c>
      <c r="C1091" s="27" t="str">
        <f>IF(ISNA(VLOOKUP(B1091,chauffeurslijst!A:B,2,0)),"",(VLOOKUP(B1091,chauffeurslijst!A:B,2,0)))</f>
        <v>Persyn Wendy</v>
      </c>
      <c r="D1091" s="42">
        <v>43033</v>
      </c>
      <c r="E1091" s="38" t="s">
        <v>6742</v>
      </c>
      <c r="F1091" s="22" t="s">
        <v>3169</v>
      </c>
    </row>
    <row r="1092" spans="1:6" hidden="1">
      <c r="A1092" s="47" t="s">
        <v>23</v>
      </c>
      <c r="B1092" s="27">
        <v>30966</v>
      </c>
      <c r="C1092" s="27" t="str">
        <f>IF(ISNA(VLOOKUP(B1092,chauffeurslijst!A:B,2,0)),"",(VLOOKUP(B1092,chauffeurslijst!A:B,2,0)))</f>
        <v>Persyn Wendy</v>
      </c>
      <c r="D1092" s="65">
        <v>43077</v>
      </c>
      <c r="E1092" s="38" t="s">
        <v>6743</v>
      </c>
      <c r="F1092" s="22" t="s">
        <v>3169</v>
      </c>
    </row>
    <row r="1093" spans="1:6" ht="30" hidden="1">
      <c r="A1093" s="47" t="s">
        <v>23</v>
      </c>
      <c r="B1093" s="27">
        <v>30966</v>
      </c>
      <c r="C1093" s="27" t="str">
        <f>IF(ISNA(VLOOKUP(B1093,chauffeurslijst!A:B,2,0)),"",(VLOOKUP(B1093,chauffeurslijst!A:B,2,0)))</f>
        <v>Persyn Wendy</v>
      </c>
      <c r="D1093" s="42">
        <v>43087</v>
      </c>
      <c r="E1093" s="38" t="s">
        <v>6744</v>
      </c>
      <c r="F1093" s="22" t="s">
        <v>3169</v>
      </c>
    </row>
    <row r="1094" spans="1:6" ht="60" hidden="1">
      <c r="A1094" s="47" t="s">
        <v>23</v>
      </c>
      <c r="B1094" s="27">
        <v>30966</v>
      </c>
      <c r="C1094" s="27" t="str">
        <f>IF(ISNA(VLOOKUP(B1094,chauffeurslijst!A:B,2,0)),"",(VLOOKUP(B1094,chauffeurslijst!A:B,2,0)))</f>
        <v>Persyn Wendy</v>
      </c>
      <c r="D1094" s="42">
        <v>43118</v>
      </c>
      <c r="E1094" s="38" t="s">
        <v>6745</v>
      </c>
      <c r="F1094" s="22" t="s">
        <v>3169</v>
      </c>
    </row>
    <row r="1095" spans="1:6" ht="75" hidden="1">
      <c r="A1095" s="45" t="s">
        <v>65</v>
      </c>
      <c r="B1095" s="27">
        <v>31011</v>
      </c>
      <c r="C1095" s="27" t="s">
        <v>6746</v>
      </c>
      <c r="D1095" s="42">
        <v>42590</v>
      </c>
      <c r="E1095" s="23" t="s">
        <v>6747</v>
      </c>
      <c r="F1095" s="22" t="s">
        <v>3169</v>
      </c>
    </row>
    <row r="1096" spans="1:6" hidden="1">
      <c r="A1096" s="45" t="s">
        <v>77</v>
      </c>
      <c r="B1096" s="27">
        <v>31011</v>
      </c>
      <c r="C1096" s="27" t="s">
        <v>6746</v>
      </c>
      <c r="D1096" s="42">
        <v>42607</v>
      </c>
      <c r="E1096" s="23" t="s">
        <v>6748</v>
      </c>
      <c r="F1096" s="22" t="s">
        <v>3169</v>
      </c>
    </row>
    <row r="1097" spans="1:6" hidden="1">
      <c r="A1097" s="45" t="s">
        <v>65</v>
      </c>
      <c r="B1097" s="27">
        <v>31011</v>
      </c>
      <c r="C1097" s="27" t="s">
        <v>6746</v>
      </c>
      <c r="D1097" s="42">
        <v>42606</v>
      </c>
      <c r="E1097" s="23" t="s">
        <v>6749</v>
      </c>
      <c r="F1097" s="22" t="s">
        <v>3169</v>
      </c>
    </row>
    <row r="1098" spans="1:6" hidden="1">
      <c r="A1098" s="45" t="s">
        <v>2586</v>
      </c>
      <c r="B1098" s="27">
        <v>31052</v>
      </c>
      <c r="C1098" s="22" t="str">
        <f>VLOOKUP(B1098,chauffeurslijst!A:B,2,0)</f>
        <v>Pieters Luc</v>
      </c>
      <c r="D1098" s="42">
        <v>42825</v>
      </c>
      <c r="E1098" s="38" t="s">
        <v>6750</v>
      </c>
      <c r="F1098" s="22" t="s">
        <v>5750</v>
      </c>
    </row>
    <row r="1099" spans="1:6" ht="45" hidden="1">
      <c r="A1099" s="45" t="s">
        <v>23</v>
      </c>
      <c r="B1099" s="27">
        <v>31052</v>
      </c>
      <c r="C1099" s="22" t="str">
        <f>VLOOKUP(B1099,chauffeurslijst!A:B,2,0)</f>
        <v>Pieters Luc</v>
      </c>
      <c r="D1099" s="42">
        <v>43124</v>
      </c>
      <c r="E1099" s="38" t="s">
        <v>6751</v>
      </c>
      <c r="F1099" s="22" t="s">
        <v>5750</v>
      </c>
    </row>
    <row r="1100" spans="1:6" ht="75" hidden="1">
      <c r="A1100" s="45" t="s">
        <v>27</v>
      </c>
      <c r="B1100" s="27">
        <v>31295</v>
      </c>
      <c r="C1100" s="27" t="str">
        <f>VLOOKUP(B1100,chauffeurslijst!A:B,2,0)</f>
        <v>Lootens An</v>
      </c>
      <c r="D1100" s="42">
        <v>42719</v>
      </c>
      <c r="E1100" s="23" t="s">
        <v>6752</v>
      </c>
      <c r="F1100" s="22" t="s">
        <v>3169</v>
      </c>
    </row>
    <row r="1101" spans="1:6" ht="45" hidden="1">
      <c r="A1101" s="45" t="s">
        <v>77</v>
      </c>
      <c r="B1101" s="27">
        <v>31295</v>
      </c>
      <c r="C1101" s="27" t="str">
        <f>VLOOKUP(B1101,chauffeurslijst!A:B,2,0)</f>
        <v>Lootens An</v>
      </c>
      <c r="D1101" s="42">
        <v>42754</v>
      </c>
      <c r="E1101" s="23" t="s">
        <v>6753</v>
      </c>
      <c r="F1101" s="22" t="s">
        <v>3169</v>
      </c>
    </row>
    <row r="1102" spans="1:6" hidden="1">
      <c r="A1102" s="45" t="s">
        <v>2586</v>
      </c>
      <c r="B1102" s="27">
        <v>31488</v>
      </c>
      <c r="C1102" s="27" t="str">
        <f>IF(ISNA(VLOOKUP(B1102,chauffeurslijst!A:B,2,0)),"",(VLOOKUP(B1102,chauffeurslijst!A:B,2,0)))</f>
        <v>Mangelinckx David</v>
      </c>
      <c r="D1102" s="42">
        <v>43049</v>
      </c>
      <c r="E1102" s="38" t="s">
        <v>6754</v>
      </c>
      <c r="F1102" s="22" t="s">
        <v>5750</v>
      </c>
    </row>
    <row r="1103" spans="1:6" hidden="1">
      <c r="A1103" s="45" t="s">
        <v>14</v>
      </c>
      <c r="B1103" s="27">
        <v>31509</v>
      </c>
      <c r="C1103" s="27" t="str">
        <f>VLOOKUP(B1103,chauffeurslijst!A:B,2,0)</f>
        <v>Ayari Younes</v>
      </c>
      <c r="D1103" s="42">
        <v>42853</v>
      </c>
      <c r="E1103" s="38" t="s">
        <v>6755</v>
      </c>
      <c r="F1103" s="22" t="s">
        <v>5721</v>
      </c>
    </row>
    <row r="1104" spans="1:6" ht="30" hidden="1">
      <c r="A1104" s="45" t="s">
        <v>14</v>
      </c>
      <c r="B1104" s="27">
        <v>31509</v>
      </c>
      <c r="C1104" s="27" t="str">
        <f>VLOOKUP(B1104,chauffeurslijst!A:B,2,0)</f>
        <v>Ayari Younes</v>
      </c>
      <c r="D1104" s="42">
        <v>43047</v>
      </c>
      <c r="E1104" s="38" t="s">
        <v>6756</v>
      </c>
      <c r="F1104" s="22" t="s">
        <v>5721</v>
      </c>
    </row>
    <row r="1105" spans="1:7" hidden="1">
      <c r="A1105" s="45" t="s">
        <v>2586</v>
      </c>
      <c r="B1105" s="27">
        <v>31509</v>
      </c>
      <c r="C1105" s="27" t="str">
        <f>IF(ISNA(VLOOKUP(B1105,chauffeurslijst!A:B,2,0)),"",(VLOOKUP(B1105,chauffeurslijst!A:B,2,0)))</f>
        <v>Ayari Younes</v>
      </c>
      <c r="D1105" s="42">
        <v>43059</v>
      </c>
      <c r="E1105" s="38" t="s">
        <v>6757</v>
      </c>
      <c r="F1105" s="22" t="s">
        <v>5721</v>
      </c>
    </row>
    <row r="1106" spans="1:7" ht="90" hidden="1">
      <c r="A1106" s="45" t="s">
        <v>25</v>
      </c>
      <c r="B1106" s="27">
        <v>31509</v>
      </c>
      <c r="C1106" s="27" t="str">
        <f>IF(ISNA(VLOOKUP(B1106,chauffeurslijst!A:B,2,0)),"",(VLOOKUP(B1106,chauffeurslijst!A:B,2,0)))</f>
        <v>Ayari Younes</v>
      </c>
      <c r="D1106" s="42">
        <v>43061</v>
      </c>
      <c r="E1106" s="38" t="s">
        <v>6758</v>
      </c>
      <c r="F1106" s="22" t="s">
        <v>5721</v>
      </c>
    </row>
    <row r="1107" spans="1:7" hidden="1">
      <c r="A1107" s="45" t="s">
        <v>2586</v>
      </c>
      <c r="B1107" s="27">
        <v>31605</v>
      </c>
      <c r="C1107" s="27" t="str">
        <f>IF(ISNA(VLOOKUP(B1107,chauffeurslijst!A:B,2,0)),"",(VLOOKUP(B1107,chauffeurslijst!A:B,2,0)))</f>
        <v>Van Poucke Maarten</v>
      </c>
      <c r="D1107" s="42">
        <v>43118</v>
      </c>
      <c r="E1107" s="38" t="s">
        <v>2909</v>
      </c>
      <c r="F1107" s="38" t="s">
        <v>5750</v>
      </c>
      <c r="G1107" s="22"/>
    </row>
    <row r="1108" spans="1:7" ht="30" hidden="1">
      <c r="A1108" s="45" t="s">
        <v>65</v>
      </c>
      <c r="B1108" s="27">
        <v>31636</v>
      </c>
      <c r="C1108" s="27" t="s">
        <v>6759</v>
      </c>
      <c r="D1108" s="42">
        <v>42872</v>
      </c>
      <c r="E1108" s="38" t="s">
        <v>6760</v>
      </c>
      <c r="F1108" s="22" t="s">
        <v>3169</v>
      </c>
    </row>
    <row r="1109" spans="1:7" hidden="1">
      <c r="A1109" s="47" t="s">
        <v>23</v>
      </c>
      <c r="B1109" s="27">
        <v>31669</v>
      </c>
      <c r="C1109" s="27" t="str">
        <f>VLOOKUP(B1109,chauffeurslijst!A:B,2,0)</f>
        <v>Aru Francesca</v>
      </c>
      <c r="D1109" s="42">
        <v>42878</v>
      </c>
      <c r="E1109" s="38" t="s">
        <v>6761</v>
      </c>
      <c r="F1109" s="22" t="s">
        <v>3169</v>
      </c>
    </row>
    <row r="1110" spans="1:7" hidden="1">
      <c r="A1110" s="47" t="s">
        <v>23</v>
      </c>
      <c r="B1110" s="27">
        <v>31669</v>
      </c>
      <c r="C1110" s="27" t="str">
        <f>VLOOKUP(B1110,chauffeurslijst!A:B,2,0)</f>
        <v>Aru Francesca</v>
      </c>
      <c r="D1110" s="42">
        <v>42893</v>
      </c>
      <c r="E1110" s="38" t="s">
        <v>6762</v>
      </c>
      <c r="F1110" s="22" t="s">
        <v>3169</v>
      </c>
    </row>
    <row r="1111" spans="1:7" ht="30" hidden="1">
      <c r="A1111" s="47" t="s">
        <v>23</v>
      </c>
      <c r="B1111" s="27">
        <v>31669</v>
      </c>
      <c r="C1111" s="27" t="str">
        <f>VLOOKUP(B1111,chauffeurslijst!A:B,2,0)</f>
        <v>Aru Francesca</v>
      </c>
      <c r="D1111" s="42">
        <v>42906</v>
      </c>
      <c r="E1111" s="38" t="s">
        <v>6763</v>
      </c>
      <c r="F1111" s="22" t="s">
        <v>3169</v>
      </c>
    </row>
    <row r="1112" spans="1:7" ht="45" hidden="1">
      <c r="A1112" s="45" t="s">
        <v>14</v>
      </c>
      <c r="B1112" s="27">
        <v>31669</v>
      </c>
      <c r="C1112" s="27" t="str">
        <f>VLOOKUP(B1112,chauffeurslijst!A:B,2,0)</f>
        <v>Aru Francesca</v>
      </c>
      <c r="D1112" s="42">
        <v>42941</v>
      </c>
      <c r="E1112" s="38" t="s">
        <v>6764</v>
      </c>
      <c r="F1112" s="22" t="s">
        <v>3169</v>
      </c>
    </row>
    <row r="1113" spans="1:7" ht="45" hidden="1">
      <c r="A1113" s="45" t="s">
        <v>27</v>
      </c>
      <c r="B1113" s="27">
        <v>31669</v>
      </c>
      <c r="C1113" s="27" t="str">
        <f>IF(ISNA(VLOOKUP(B1113,chauffeurslijst!A:B,2,0)),"",(VLOOKUP(B1113,chauffeurslijst!A:B,2,0)))</f>
        <v>Aru Francesca</v>
      </c>
      <c r="D1113" s="42">
        <v>42965</v>
      </c>
      <c r="E1113" s="38" t="s">
        <v>6765</v>
      </c>
      <c r="F1113" s="22" t="s">
        <v>3169</v>
      </c>
    </row>
    <row r="1114" spans="1:7" hidden="1">
      <c r="A1114" s="45" t="s">
        <v>9</v>
      </c>
      <c r="B1114" s="27">
        <v>31669</v>
      </c>
      <c r="C1114" s="27" t="str">
        <f>VLOOKUP(B1114,chauffeurslijst!A:B,2,0)</f>
        <v>Aru Francesca</v>
      </c>
      <c r="D1114" s="42">
        <v>42982</v>
      </c>
      <c r="E1114" s="38" t="s">
        <v>2107</v>
      </c>
      <c r="F1114" s="22" t="s">
        <v>3169</v>
      </c>
    </row>
    <row r="1115" spans="1:7" hidden="1">
      <c r="A1115" s="45" t="s">
        <v>27</v>
      </c>
      <c r="B1115" s="27">
        <v>31669</v>
      </c>
      <c r="C1115" s="27" t="s">
        <v>6766</v>
      </c>
      <c r="D1115" s="42">
        <v>42991</v>
      </c>
      <c r="E1115" s="38" t="s">
        <v>2290</v>
      </c>
      <c r="F1115" s="22" t="s">
        <v>3169</v>
      </c>
    </row>
    <row r="1116" spans="1:7" ht="30" hidden="1">
      <c r="A1116" s="47" t="s">
        <v>23</v>
      </c>
      <c r="B1116" s="27">
        <v>31669</v>
      </c>
      <c r="C1116" s="27" t="str">
        <f>VLOOKUP(B1116,chauffeurslijst!A:B,2,0)</f>
        <v>Aru Francesca</v>
      </c>
      <c r="D1116" s="42">
        <v>43119</v>
      </c>
      <c r="E1116" s="38" t="s">
        <v>6767</v>
      </c>
      <c r="F1116" s="22" t="s">
        <v>3169</v>
      </c>
    </row>
    <row r="1117" spans="1:7" ht="45" hidden="1">
      <c r="A1117" s="45" t="s">
        <v>14</v>
      </c>
      <c r="B1117" s="27">
        <v>31732</v>
      </c>
      <c r="C1117" s="27" t="str">
        <f>IF(ISNA(VLOOKUP(B1117,chauffeurslijst!A:B,2,0)),"",(VLOOKUP(B1117,chauffeurslijst!A:B,2,0)))</f>
        <v>Slock Cedric</v>
      </c>
      <c r="D1117" s="42">
        <v>42944</v>
      </c>
      <c r="E1117" s="38" t="s">
        <v>6768</v>
      </c>
      <c r="F1117" s="22" t="s">
        <v>5750</v>
      </c>
    </row>
    <row r="1118" spans="1:7" ht="90" hidden="1">
      <c r="A1118" s="45" t="s">
        <v>14</v>
      </c>
      <c r="B1118" s="27">
        <v>32147</v>
      </c>
      <c r="C1118" s="27" t="str">
        <f>IF(ISNA(VLOOKUP(B1118,chauffeurslijst!A:B,2,0)),"",(VLOOKUP(B1118,chauffeurslijst!A:B,2,0)))</f>
        <v>Harmanci Kenan</v>
      </c>
      <c r="D1118" s="42">
        <v>43046</v>
      </c>
      <c r="E1118" s="38" t="s">
        <v>6769</v>
      </c>
      <c r="F1118" s="22" t="s">
        <v>5750</v>
      </c>
    </row>
    <row r="1119" spans="1:7" hidden="1">
      <c r="A1119" s="45" t="s">
        <v>2586</v>
      </c>
      <c r="B1119" s="27">
        <v>31422</v>
      </c>
      <c r="C1119" s="27" t="str">
        <f>IF(ISNA(VLOOKUP(B1119,chauffeurslijst!A:B,2,0)),"",(VLOOKUP(B1119,chauffeurslijst!A:B,2,0)))</f>
        <v>Dupon Warre</v>
      </c>
      <c r="D1119" s="42">
        <v>43000</v>
      </c>
      <c r="E1119" s="38" t="s">
        <v>2773</v>
      </c>
      <c r="F1119" s="22" t="s">
        <v>5721</v>
      </c>
    </row>
    <row r="1120" spans="1:7" ht="60" hidden="1">
      <c r="A1120" s="47" t="s">
        <v>23</v>
      </c>
      <c r="B1120" s="27">
        <v>31547</v>
      </c>
      <c r="C1120" s="27" t="str">
        <f>VLOOKUP(B1120,chauffeurslijst!A:B,2,0)</f>
        <v>De Groote Wim</v>
      </c>
      <c r="D1120" s="42">
        <v>42942</v>
      </c>
      <c r="E1120" s="38" t="s">
        <v>6770</v>
      </c>
      <c r="F1120" s="22" t="s">
        <v>3169</v>
      </c>
    </row>
    <row r="1121" spans="1:7" ht="30" hidden="1">
      <c r="A1121" s="45" t="s">
        <v>23</v>
      </c>
      <c r="B1121" s="27">
        <v>31547</v>
      </c>
      <c r="C1121" s="27" t="str">
        <f>IF(ISNA(VLOOKUP(B1121,chauffeurslijst!A:B,2,0)),"",(VLOOKUP(B1121,chauffeurslijst!A:B,2,0)))</f>
        <v>De Groote Wim</v>
      </c>
      <c r="D1121" s="42">
        <v>43011</v>
      </c>
      <c r="E1121" s="38" t="s">
        <v>6771</v>
      </c>
      <c r="F1121" s="22" t="s">
        <v>3169</v>
      </c>
    </row>
    <row r="1122" spans="1:7" ht="30" hidden="1">
      <c r="A1122" s="45" t="s">
        <v>79</v>
      </c>
      <c r="B1122" s="27">
        <v>31547</v>
      </c>
      <c r="C1122" s="27" t="str">
        <f>IF(ISNA(VLOOKUP(B1122,chauffeurslijst!A:B,2,0)),"",(VLOOKUP(B1122,chauffeurslijst!A:B,2,0)))</f>
        <v>De Groote Wim</v>
      </c>
      <c r="D1122" s="42">
        <v>43020</v>
      </c>
      <c r="E1122" s="38" t="s">
        <v>6772</v>
      </c>
      <c r="F1122" s="22" t="s">
        <v>3169</v>
      </c>
    </row>
    <row r="1123" spans="1:7" ht="30" hidden="1">
      <c r="A1123" s="45" t="s">
        <v>79</v>
      </c>
      <c r="B1123" s="27">
        <v>31547</v>
      </c>
      <c r="C1123" s="27" t="str">
        <f>IF(ISNA(VLOOKUP(B1123,chauffeurslijst!A:B,2,0)),"",(VLOOKUP(B1123,chauffeurslijst!A:B,2,0)))</f>
        <v>De Groote Wim</v>
      </c>
      <c r="D1123" s="42">
        <v>43024</v>
      </c>
      <c r="E1123" s="38" t="s">
        <v>6773</v>
      </c>
      <c r="F1123" s="22" t="s">
        <v>3169</v>
      </c>
    </row>
    <row r="1124" spans="1:7" ht="30" hidden="1">
      <c r="A1124" s="45" t="s">
        <v>2235</v>
      </c>
      <c r="B1124" s="27">
        <v>31547</v>
      </c>
      <c r="C1124" s="27" t="str">
        <f>IF(ISNA(VLOOKUP(B1124,chauffeurslijst!A:B,2,0)),"",(VLOOKUP(B1124,chauffeurslijst!A:B,2,0)))</f>
        <v>De Groote Wim</v>
      </c>
      <c r="D1124" s="42">
        <v>43027</v>
      </c>
      <c r="E1124" s="38" t="s">
        <v>6774</v>
      </c>
      <c r="F1124" s="22" t="s">
        <v>3169</v>
      </c>
    </row>
    <row r="1125" spans="1:7" ht="30" hidden="1">
      <c r="A1125" s="45" t="s">
        <v>23</v>
      </c>
      <c r="B1125" s="27">
        <v>31547</v>
      </c>
      <c r="C1125" s="27" t="str">
        <f>IF(ISNA(VLOOKUP(B1125,chauffeurslijst!A:B,2,0)),"",(VLOOKUP(B1125,chauffeurslijst!A:B,2,0)))</f>
        <v>De Groote Wim</v>
      </c>
      <c r="D1125" s="42">
        <v>43108</v>
      </c>
      <c r="E1125" s="38" t="s">
        <v>6775</v>
      </c>
      <c r="F1125" s="22" t="s">
        <v>3169</v>
      </c>
    </row>
    <row r="1126" spans="1:7" ht="30" hidden="1">
      <c r="A1126" s="45" t="s">
        <v>9</v>
      </c>
      <c r="B1126" s="27">
        <v>31547</v>
      </c>
      <c r="C1126" s="27" t="str">
        <f>VLOOKUP(B1126,chauffeurslijst!A:B,2,0)</f>
        <v>De Groote Wim</v>
      </c>
      <c r="D1126" s="42">
        <v>43117</v>
      </c>
      <c r="E1126" s="38" t="s">
        <v>6776</v>
      </c>
      <c r="F1126" s="22" t="s">
        <v>3169</v>
      </c>
    </row>
    <row r="1127" spans="1:7" ht="75" hidden="1">
      <c r="A1127" s="45" t="s">
        <v>77</v>
      </c>
      <c r="B1127" s="27">
        <v>31547</v>
      </c>
      <c r="C1127" s="27" t="str">
        <f>VLOOKUP(B1127,chauffeurslijst!A:B,2,0)</f>
        <v>De Groote Wim</v>
      </c>
      <c r="D1127" s="42">
        <v>43152</v>
      </c>
      <c r="E1127" s="38" t="s">
        <v>6777</v>
      </c>
      <c r="F1127" s="22" t="s">
        <v>3169</v>
      </c>
    </row>
    <row r="1128" spans="1:7" ht="30" hidden="1">
      <c r="A1128" s="45" t="s">
        <v>27</v>
      </c>
      <c r="B1128" s="27">
        <v>31547</v>
      </c>
      <c r="C1128" s="27" t="str">
        <f>VLOOKUP(B1128,chauffeurslijst!A:B,2,0)</f>
        <v>De Groote Wim</v>
      </c>
      <c r="D1128" s="42">
        <v>43154</v>
      </c>
      <c r="E1128" s="38" t="s">
        <v>6778</v>
      </c>
      <c r="F1128" s="22" t="s">
        <v>3169</v>
      </c>
    </row>
    <row r="1129" spans="1:7" hidden="1">
      <c r="A1129" s="45" t="s">
        <v>2586</v>
      </c>
      <c r="B1129" s="27">
        <v>31729</v>
      </c>
      <c r="C1129" s="27" t="s">
        <v>6779</v>
      </c>
      <c r="D1129" s="42">
        <v>43138</v>
      </c>
      <c r="E1129" s="38" t="s">
        <v>2909</v>
      </c>
      <c r="F1129" s="22" t="s">
        <v>5721</v>
      </c>
    </row>
    <row r="1130" spans="1:7" ht="45" hidden="1">
      <c r="A1130" s="45" t="s">
        <v>199</v>
      </c>
      <c r="B1130" s="27">
        <v>32316</v>
      </c>
      <c r="C1130" s="27" t="str">
        <f>VLOOKUP(B1130,chauffeurslijst!A:B,2,0)</f>
        <v>Martens Geert</v>
      </c>
      <c r="D1130" s="42">
        <v>43313</v>
      </c>
      <c r="E1130" s="38" t="s">
        <v>6780</v>
      </c>
      <c r="F1130" s="22" t="s">
        <v>5721</v>
      </c>
      <c r="G1130" s="22"/>
    </row>
    <row r="1131" spans="1:7" hidden="1">
      <c r="A1131" s="45" t="s">
        <v>2586</v>
      </c>
      <c r="B1131" s="27">
        <v>32316</v>
      </c>
      <c r="C1131" s="27" t="str">
        <f>IF(ISNA(VLOOKUP(B1131,chauffeurslijst!A:B,2,0)),"",(VLOOKUP(B1131,chauffeurslijst!A:B,2,0)))</f>
        <v>Martens Geert</v>
      </c>
      <c r="D1131" s="42">
        <v>43336</v>
      </c>
      <c r="E1131" s="66" t="s">
        <v>6781</v>
      </c>
      <c r="F1131" s="22" t="s">
        <v>5721</v>
      </c>
      <c r="G1131" s="22"/>
    </row>
    <row r="1132" spans="1:7" ht="60" hidden="1">
      <c r="A1132" s="45" t="s">
        <v>199</v>
      </c>
      <c r="B1132" s="27">
        <v>32316</v>
      </c>
      <c r="C1132" s="27" t="str">
        <f>VLOOKUP(B1132,chauffeurslijst!A:B,2,0)</f>
        <v>Martens Geert</v>
      </c>
      <c r="D1132" s="42">
        <v>43367</v>
      </c>
      <c r="E1132" s="67" t="s">
        <v>6782</v>
      </c>
      <c r="F1132" s="22" t="s">
        <v>5721</v>
      </c>
      <c r="G1132" s="22"/>
    </row>
    <row r="1133" spans="1:7" ht="45" hidden="1">
      <c r="A1133" s="45" t="s">
        <v>199</v>
      </c>
      <c r="B1133" s="27">
        <v>32316</v>
      </c>
      <c r="C1133" s="27" t="str">
        <f>VLOOKUP(B1133,chauffeurslijst!A:B,2,0)</f>
        <v>Martens Geert</v>
      </c>
      <c r="D1133" s="42">
        <v>43392</v>
      </c>
      <c r="E1133" s="67" t="s">
        <v>6783</v>
      </c>
      <c r="F1133" s="22" t="s">
        <v>5721</v>
      </c>
      <c r="G1133" s="22"/>
    </row>
    <row r="1134" spans="1:7" ht="30" hidden="1">
      <c r="A1134" s="45" t="s">
        <v>77</v>
      </c>
      <c r="B1134" s="27">
        <v>32316</v>
      </c>
      <c r="C1134" s="27" t="str">
        <f>VLOOKUP(B1134,chauffeurslijst!A:B,2,0)</f>
        <v>Martens Geert</v>
      </c>
      <c r="D1134" s="42">
        <v>43453</v>
      </c>
      <c r="E1134" s="67" t="s">
        <v>6784</v>
      </c>
      <c r="F1134" s="22" t="s">
        <v>5721</v>
      </c>
      <c r="G1134" s="22"/>
    </row>
    <row r="1135" spans="1:7" ht="45" hidden="1">
      <c r="A1135" s="45" t="s">
        <v>23</v>
      </c>
      <c r="B1135" s="27">
        <v>32584</v>
      </c>
      <c r="C1135" s="27" t="str">
        <f>VLOOKUP(B1135,chauffeurslijst!A:B,2,0)</f>
        <v>De Boey Jolien</v>
      </c>
      <c r="D1135" s="42">
        <v>43172</v>
      </c>
      <c r="E1135" s="38" t="s">
        <v>6785</v>
      </c>
      <c r="F1135" s="38" t="s">
        <v>3169</v>
      </c>
      <c r="G1135" s="22"/>
    </row>
    <row r="1136" spans="1:7" ht="60" hidden="1">
      <c r="A1136" s="45" t="s">
        <v>23</v>
      </c>
      <c r="B1136" s="27">
        <v>32584</v>
      </c>
      <c r="C1136" s="27" t="str">
        <f>VLOOKUP(B1136,chauffeurslijst!A:B,2,0)</f>
        <v>De Boey Jolien</v>
      </c>
      <c r="D1136" s="42">
        <v>43290</v>
      </c>
      <c r="E1136" s="38" t="s">
        <v>6786</v>
      </c>
      <c r="F1136" s="38" t="s">
        <v>3169</v>
      </c>
      <c r="G1136" s="22"/>
    </row>
    <row r="1137" spans="1:7" ht="105" hidden="1">
      <c r="A1137" s="45" t="s">
        <v>23</v>
      </c>
      <c r="B1137" s="27">
        <v>32584</v>
      </c>
      <c r="C1137" s="27" t="str">
        <f>VLOOKUP(B1137,chauffeurslijst!A:B,2,0)</f>
        <v>De Boey Jolien</v>
      </c>
      <c r="D1137" s="42">
        <v>43313</v>
      </c>
      <c r="E1137" s="38" t="s">
        <v>6787</v>
      </c>
      <c r="F1137" s="38" t="s">
        <v>3169</v>
      </c>
      <c r="G1137" s="22"/>
    </row>
    <row r="1138" spans="1:7" ht="45" hidden="1">
      <c r="A1138" s="45" t="s">
        <v>27</v>
      </c>
      <c r="B1138" s="27">
        <v>32584</v>
      </c>
      <c r="C1138" s="27" t="str">
        <f>VLOOKUP(B1138,chauffeurslijst!A:B,2,0)</f>
        <v>De Boey Jolien</v>
      </c>
      <c r="D1138" s="42">
        <v>43347</v>
      </c>
      <c r="E1138" s="38" t="s">
        <v>6788</v>
      </c>
      <c r="F1138" s="38" t="s">
        <v>3169</v>
      </c>
      <c r="G1138" s="22"/>
    </row>
    <row r="1139" spans="1:7" ht="75" hidden="1">
      <c r="A1139" s="45" t="s">
        <v>9</v>
      </c>
      <c r="B1139" s="27">
        <v>32584</v>
      </c>
      <c r="C1139" s="27" t="str">
        <f>VLOOKUP(B1139,chauffeurslijst!A:B,2,0)</f>
        <v>De Boey Jolien</v>
      </c>
      <c r="D1139" s="42">
        <v>43356</v>
      </c>
      <c r="E1139" s="38" t="s">
        <v>6789</v>
      </c>
      <c r="F1139" s="38" t="s">
        <v>3169</v>
      </c>
      <c r="G1139" s="22"/>
    </row>
    <row r="1140" spans="1:7" ht="60" hidden="1">
      <c r="A1140" s="45" t="s">
        <v>23</v>
      </c>
      <c r="B1140" s="27">
        <v>32584</v>
      </c>
      <c r="C1140" s="27" t="str">
        <f>VLOOKUP(B1140,chauffeurslijst!A:B,2,0)</f>
        <v>De Boey Jolien</v>
      </c>
      <c r="D1140" s="42">
        <v>43364</v>
      </c>
      <c r="E1140" s="38" t="s">
        <v>6790</v>
      </c>
      <c r="F1140" s="38" t="s">
        <v>3169</v>
      </c>
      <c r="G1140" s="22"/>
    </row>
    <row r="1141" spans="1:7" ht="105" hidden="1">
      <c r="A1141" s="45" t="s">
        <v>23</v>
      </c>
      <c r="B1141" s="27">
        <v>32584</v>
      </c>
      <c r="C1141" s="27" t="str">
        <f>VLOOKUP(B1141,chauffeurslijst!A:B,2,0)</f>
        <v>De Boey Jolien</v>
      </c>
      <c r="D1141" s="42">
        <v>43371</v>
      </c>
      <c r="E1141" s="38" t="s">
        <v>6791</v>
      </c>
      <c r="F1141" s="38" t="s">
        <v>3169</v>
      </c>
      <c r="G1141" s="22"/>
    </row>
    <row r="1142" spans="1:7" ht="30" hidden="1">
      <c r="A1142" s="45" t="s">
        <v>23</v>
      </c>
      <c r="B1142" s="27">
        <v>32584</v>
      </c>
      <c r="C1142" s="27" t="str">
        <f>VLOOKUP(B1142,chauffeurslijst!A:B,2,0)</f>
        <v>De Boey Jolien</v>
      </c>
      <c r="D1142" s="42">
        <v>43385</v>
      </c>
      <c r="E1142" s="38" t="s">
        <v>6792</v>
      </c>
      <c r="F1142" s="38" t="s">
        <v>3169</v>
      </c>
      <c r="G1142" s="22"/>
    </row>
    <row r="1143" spans="1:7" ht="30" hidden="1">
      <c r="A1143" s="45" t="s">
        <v>23</v>
      </c>
      <c r="B1143" s="27">
        <v>32584</v>
      </c>
      <c r="C1143" s="27" t="str">
        <f>VLOOKUP(B1143,chauffeurslijst!A:B,2,0)</f>
        <v>De Boey Jolien</v>
      </c>
      <c r="D1143" s="42">
        <v>43404</v>
      </c>
      <c r="E1143" s="38" t="s">
        <v>6793</v>
      </c>
      <c r="F1143" s="38" t="s">
        <v>3169</v>
      </c>
      <c r="G1143" s="22"/>
    </row>
    <row r="1144" spans="1:7" ht="30" hidden="1">
      <c r="A1144" s="45" t="s">
        <v>23</v>
      </c>
      <c r="B1144" s="27">
        <v>32584</v>
      </c>
      <c r="C1144" s="27" t="str">
        <f>VLOOKUP(B1144,chauffeurslijst!A:B,2,0)</f>
        <v>De Boey Jolien</v>
      </c>
      <c r="D1144" s="42">
        <v>43420</v>
      </c>
      <c r="E1144" s="38" t="s">
        <v>6794</v>
      </c>
      <c r="F1144" s="38" t="s">
        <v>3169</v>
      </c>
      <c r="G1144" s="22"/>
    </row>
    <row r="1145" spans="1:7" hidden="1">
      <c r="A1145" s="45" t="s">
        <v>9</v>
      </c>
      <c r="B1145" s="27">
        <v>32584</v>
      </c>
      <c r="C1145" s="27" t="str">
        <f>VLOOKUP(B1145,chauffeurslijst!A:B,2,0)</f>
        <v>De Boey Jolien</v>
      </c>
      <c r="D1145" s="42">
        <v>43430</v>
      </c>
      <c r="E1145" s="38" t="s">
        <v>6795</v>
      </c>
      <c r="F1145" s="38" t="s">
        <v>3169</v>
      </c>
      <c r="G1145" s="22"/>
    </row>
    <row r="1146" spans="1:7" ht="60" hidden="1">
      <c r="A1146" s="45" t="s">
        <v>23</v>
      </c>
      <c r="B1146" s="27">
        <v>32584</v>
      </c>
      <c r="C1146" s="27" t="str">
        <f>VLOOKUP(B1146,chauffeurslijst!A:B,2,0)</f>
        <v>De Boey Jolien</v>
      </c>
      <c r="D1146" s="42">
        <v>43446</v>
      </c>
      <c r="E1146" s="38" t="s">
        <v>6796</v>
      </c>
      <c r="F1146" s="38" t="s">
        <v>3169</v>
      </c>
      <c r="G1146" s="22"/>
    </row>
    <row r="1147" spans="1:7" hidden="1">
      <c r="A1147" s="45" t="s">
        <v>14</v>
      </c>
      <c r="B1147" s="27">
        <v>32613</v>
      </c>
      <c r="C1147" s="27" t="str">
        <f>VLOOKUP(B1147,chauffeurslijst!A:B,2,0)</f>
        <v>Stevelinck Luc</v>
      </c>
      <c r="D1147" s="42">
        <v>43186</v>
      </c>
      <c r="E1147" s="38" t="s">
        <v>6797</v>
      </c>
      <c r="F1147" s="22" t="s">
        <v>3169</v>
      </c>
    </row>
    <row r="1148" spans="1:7" ht="120" hidden="1">
      <c r="A1148" s="45" t="s">
        <v>14</v>
      </c>
      <c r="B1148" s="27">
        <v>32613</v>
      </c>
      <c r="C1148" s="27" t="str">
        <f>VLOOKUP(B1148,chauffeurslijst!A:B,2,0)</f>
        <v>Stevelinck Luc</v>
      </c>
      <c r="D1148" s="42">
        <v>43194</v>
      </c>
      <c r="E1148" s="38" t="s">
        <v>6798</v>
      </c>
      <c r="F1148" s="22" t="s">
        <v>3169</v>
      </c>
    </row>
    <row r="1149" spans="1:7" ht="60" hidden="1">
      <c r="A1149" s="45" t="s">
        <v>77</v>
      </c>
      <c r="B1149" s="27">
        <v>32632</v>
      </c>
      <c r="C1149" s="27" t="str">
        <f>VLOOKUP(B1149,chauffeurslijst!A:B,2,0)</f>
        <v>Mestdagh Joris</v>
      </c>
      <c r="D1149" s="42">
        <v>43206</v>
      </c>
      <c r="E1149" s="38" t="s">
        <v>6799</v>
      </c>
      <c r="F1149" s="22" t="s">
        <v>3169</v>
      </c>
    </row>
    <row r="1150" spans="1:7" hidden="1">
      <c r="A1150" s="45" t="s">
        <v>9</v>
      </c>
      <c r="B1150" s="27">
        <v>3747</v>
      </c>
      <c r="C1150" s="27" t="str">
        <f>VLOOKUP(B1150,chauffeurslijst!A:B,2,0)</f>
        <v>Marius Marc</v>
      </c>
      <c r="D1150" s="42">
        <v>41703</v>
      </c>
      <c r="E1150" s="38" t="s">
        <v>44</v>
      </c>
      <c r="F1150" s="38" t="s">
        <v>5567</v>
      </c>
    </row>
    <row r="1151" spans="1:7" hidden="1">
      <c r="A1151" s="45" t="s">
        <v>9</v>
      </c>
      <c r="B1151" s="27">
        <v>3747</v>
      </c>
      <c r="C1151" s="27" t="str">
        <f>VLOOKUP(B1151,chauffeurslijst!A:B,2,0)</f>
        <v>Marius Marc</v>
      </c>
      <c r="D1151" s="42">
        <v>42754</v>
      </c>
      <c r="E1151" s="38" t="s">
        <v>6800</v>
      </c>
      <c r="F1151" s="38" t="s">
        <v>5567</v>
      </c>
    </row>
    <row r="1152" spans="1:7" hidden="1">
      <c r="A1152" s="45" t="s">
        <v>23</v>
      </c>
      <c r="B1152" s="27">
        <v>3747</v>
      </c>
      <c r="C1152" s="27" t="str">
        <f>VLOOKUP(B1152,chauffeurslijst!A:B,2,0)</f>
        <v>Marius Marc</v>
      </c>
      <c r="D1152" s="42">
        <v>42822</v>
      </c>
      <c r="E1152" s="38" t="s">
        <v>5716</v>
      </c>
      <c r="F1152" s="38" t="s">
        <v>5567</v>
      </c>
    </row>
    <row r="1153" spans="1:7" ht="30" hidden="1">
      <c r="A1153" s="45" t="s">
        <v>23</v>
      </c>
      <c r="B1153" s="27">
        <v>3747</v>
      </c>
      <c r="C1153" s="27" t="str">
        <f>VLOOKUP(B1153,chauffeurslijst!A:B,2,0)</f>
        <v>Marius Marc</v>
      </c>
      <c r="D1153" s="42">
        <v>42837</v>
      </c>
      <c r="E1153" s="38" t="s">
        <v>6801</v>
      </c>
      <c r="F1153" s="38" t="s">
        <v>5567</v>
      </c>
    </row>
    <row r="1154" spans="1:7" hidden="1">
      <c r="A1154" s="45" t="s">
        <v>9</v>
      </c>
      <c r="B1154" s="27">
        <v>3747</v>
      </c>
      <c r="C1154" s="27" t="str">
        <f>VLOOKUP(B1154,chauffeurslijst!A:B,2,0)</f>
        <v>Marius Marc</v>
      </c>
      <c r="D1154" s="42">
        <v>42984</v>
      </c>
      <c r="E1154" s="38" t="s">
        <v>6802</v>
      </c>
      <c r="F1154" s="38" t="s">
        <v>5567</v>
      </c>
    </row>
    <row r="1155" spans="1:7" hidden="1">
      <c r="A1155" s="45" t="s">
        <v>77</v>
      </c>
      <c r="B1155" s="27">
        <v>4046</v>
      </c>
      <c r="C1155" s="27" t="str">
        <f>VLOOKUP(B1155,chauffeurslijst!A:B,2,0)</f>
        <v>Schatteman Julien</v>
      </c>
      <c r="D1155" s="42">
        <v>41017</v>
      </c>
      <c r="E1155" s="57">
        <v>41017</v>
      </c>
      <c r="F1155" s="38" t="s">
        <v>5567</v>
      </c>
    </row>
    <row r="1156" spans="1:7" hidden="1">
      <c r="A1156" s="45" t="s">
        <v>9</v>
      </c>
      <c r="B1156" s="27">
        <v>4046</v>
      </c>
      <c r="C1156" s="27" t="str">
        <f>VLOOKUP(B1156,chauffeurslijst!A:B,2,0)</f>
        <v>Schatteman Julien</v>
      </c>
      <c r="D1156" s="42">
        <v>42583</v>
      </c>
      <c r="E1156" s="37" t="s">
        <v>6803</v>
      </c>
      <c r="F1156" s="38" t="s">
        <v>5567</v>
      </c>
    </row>
    <row r="1157" spans="1:7" ht="150" hidden="1">
      <c r="A1157" s="47" t="s">
        <v>23</v>
      </c>
      <c r="B1157" s="27">
        <v>29785</v>
      </c>
      <c r="C1157" s="27" t="str">
        <f>VLOOKUP(B1157,chauffeurslijst!A:B,2,0)</f>
        <v>De Rocker Martine</v>
      </c>
      <c r="D1157" s="42">
        <v>42527</v>
      </c>
      <c r="E1157" s="38" t="s">
        <v>6804</v>
      </c>
      <c r="F1157" s="38" t="s">
        <v>3169</v>
      </c>
      <c r="G1157" s="22"/>
    </row>
    <row r="1158" spans="1:7" hidden="1">
      <c r="A1158" s="47" t="s">
        <v>23</v>
      </c>
      <c r="B1158" s="27">
        <v>29785</v>
      </c>
      <c r="C1158" s="27" t="str">
        <f>VLOOKUP(B1158,chauffeurslijst!A:B,2,0)</f>
        <v>De Rocker Martine</v>
      </c>
      <c r="D1158" s="42">
        <v>42556</v>
      </c>
      <c r="E1158" s="38" t="s">
        <v>6805</v>
      </c>
      <c r="F1158" s="38" t="s">
        <v>3169</v>
      </c>
      <c r="G1158" s="22"/>
    </row>
    <row r="1159" spans="1:7" hidden="1">
      <c r="A1159" s="45" t="s">
        <v>9</v>
      </c>
      <c r="B1159" s="27">
        <v>29785</v>
      </c>
      <c r="C1159" s="27" t="str">
        <f>VLOOKUP(B1159,chauffeurslijst!A:B,2,0)</f>
        <v>De Rocker Martine</v>
      </c>
      <c r="D1159" s="42">
        <v>42583</v>
      </c>
      <c r="E1159" s="38" t="s">
        <v>6806</v>
      </c>
      <c r="F1159" s="38" t="s">
        <v>3169</v>
      </c>
      <c r="G1159" s="22"/>
    </row>
    <row r="1160" spans="1:7" ht="75" hidden="1">
      <c r="A1160" s="47" t="s">
        <v>23</v>
      </c>
      <c r="B1160" s="27">
        <v>29785</v>
      </c>
      <c r="C1160" s="27" t="str">
        <f>VLOOKUP(B1160,chauffeurslijst!A:B,2,0)</f>
        <v>De Rocker Martine</v>
      </c>
      <c r="D1160" s="42">
        <v>42586</v>
      </c>
      <c r="E1160" s="38" t="s">
        <v>6807</v>
      </c>
      <c r="F1160" s="38" t="s">
        <v>3169</v>
      </c>
      <c r="G1160" s="22"/>
    </row>
    <row r="1161" spans="1:7" ht="30" hidden="1">
      <c r="A1161" s="45" t="s">
        <v>9</v>
      </c>
      <c r="B1161" s="27">
        <v>29785</v>
      </c>
      <c r="C1161" s="27" t="str">
        <f>VLOOKUP(B1161,chauffeurslijst!A:B,2,0)</f>
        <v>De Rocker Martine</v>
      </c>
      <c r="D1161" s="42">
        <v>42626</v>
      </c>
      <c r="E1161" s="38" t="s">
        <v>6808</v>
      </c>
      <c r="F1161" s="38" t="s">
        <v>3169</v>
      </c>
      <c r="G1161" s="22"/>
    </row>
    <row r="1162" spans="1:7" hidden="1">
      <c r="A1162" s="47" t="s">
        <v>23</v>
      </c>
      <c r="B1162" s="27">
        <v>29785</v>
      </c>
      <c r="C1162" s="27" t="str">
        <f>VLOOKUP(B1162,chauffeurslijst!A:B,2,0)</f>
        <v>De Rocker Martine</v>
      </c>
      <c r="D1162" s="42">
        <v>42698</v>
      </c>
      <c r="E1162" s="38" t="s">
        <v>693</v>
      </c>
      <c r="F1162" s="38" t="s">
        <v>3169</v>
      </c>
      <c r="G1162" s="22"/>
    </row>
    <row r="1163" spans="1:7" ht="30" hidden="1">
      <c r="A1163" s="47" t="s">
        <v>27</v>
      </c>
      <c r="B1163" s="27">
        <v>29785</v>
      </c>
      <c r="C1163" s="27" t="str">
        <f>VLOOKUP(B1163,chauffeurslijst!A:B,2,0)</f>
        <v>De Rocker Martine</v>
      </c>
      <c r="D1163" s="42">
        <v>42710</v>
      </c>
      <c r="E1163" s="38" t="s">
        <v>6809</v>
      </c>
      <c r="F1163" s="38" t="s">
        <v>3169</v>
      </c>
      <c r="G1163" s="22"/>
    </row>
    <row r="1164" spans="1:7" hidden="1">
      <c r="A1164" s="45" t="s">
        <v>9</v>
      </c>
      <c r="B1164" s="27">
        <v>29785</v>
      </c>
      <c r="C1164" s="27" t="str">
        <f>VLOOKUP(B1164,chauffeurslijst!A:B,2,0)</f>
        <v>De Rocker Martine</v>
      </c>
      <c r="D1164" s="42">
        <v>42754</v>
      </c>
      <c r="E1164" s="38" t="s">
        <v>6810</v>
      </c>
      <c r="F1164" s="38" t="s">
        <v>3169</v>
      </c>
      <c r="G1164" s="22"/>
    </row>
    <row r="1165" spans="1:7" ht="60" hidden="1">
      <c r="A1165" s="45" t="s">
        <v>14</v>
      </c>
      <c r="B1165" s="27">
        <v>29785</v>
      </c>
      <c r="C1165" s="27" t="str">
        <f>VLOOKUP(B1165,chauffeurslijst!A:B,2,0)</f>
        <v>De Rocker Martine</v>
      </c>
      <c r="D1165" s="42">
        <v>42830</v>
      </c>
      <c r="E1165" s="38" t="s">
        <v>6811</v>
      </c>
      <c r="F1165" s="38" t="s">
        <v>3169</v>
      </c>
      <c r="G1165" s="22"/>
    </row>
    <row r="1166" spans="1:7" hidden="1">
      <c r="A1166" s="45" t="s">
        <v>14</v>
      </c>
      <c r="B1166" s="27">
        <v>29785</v>
      </c>
      <c r="C1166" s="27" t="str">
        <f>VLOOKUP(B1166,chauffeurslijst!A:B,2,0)</f>
        <v>De Rocker Martine</v>
      </c>
      <c r="D1166" s="42">
        <v>42831</v>
      </c>
      <c r="E1166" s="38" t="s">
        <v>6812</v>
      </c>
      <c r="F1166" s="38" t="s">
        <v>3169</v>
      </c>
      <c r="G1166" s="22"/>
    </row>
    <row r="1167" spans="1:7" hidden="1">
      <c r="A1167" s="45" t="s">
        <v>2586</v>
      </c>
      <c r="B1167" s="27">
        <v>29785</v>
      </c>
      <c r="C1167" s="27" t="str">
        <f>VLOOKUP(B1167,chauffeurslijst!A:B,2,0)</f>
        <v>De Rocker Martine</v>
      </c>
      <c r="D1167" s="42">
        <v>42944</v>
      </c>
      <c r="E1167" s="38" t="s">
        <v>6813</v>
      </c>
      <c r="F1167" s="38" t="s">
        <v>3169</v>
      </c>
      <c r="G1167" s="22"/>
    </row>
    <row r="1168" spans="1:7" ht="30" hidden="1">
      <c r="A1168" s="47" t="s">
        <v>23</v>
      </c>
      <c r="B1168" s="27">
        <v>29785</v>
      </c>
      <c r="C1168" s="27" t="str">
        <f>VLOOKUP(B1168,chauffeurslijst!A:B,2,0)</f>
        <v>De Rocker Martine</v>
      </c>
      <c r="D1168" s="42">
        <v>43000</v>
      </c>
      <c r="E1168" s="38" t="s">
        <v>6814</v>
      </c>
      <c r="F1168" s="38" t="s">
        <v>3169</v>
      </c>
      <c r="G1168" s="22"/>
    </row>
    <row r="1169" spans="1:7" ht="30" hidden="1">
      <c r="A1169" s="45" t="s">
        <v>79</v>
      </c>
      <c r="B1169" s="27">
        <v>29785</v>
      </c>
      <c r="C1169" s="27" t="str">
        <f>VLOOKUP(B1169,chauffeurslijst!A:B,2,0)</f>
        <v>De Rocker Martine</v>
      </c>
      <c r="D1169" s="42">
        <v>43124</v>
      </c>
      <c r="E1169" s="38" t="s">
        <v>6815</v>
      </c>
      <c r="F1169" s="38" t="s">
        <v>3169</v>
      </c>
      <c r="G1169" s="22"/>
    </row>
    <row r="1170" spans="1:7" ht="75" hidden="1">
      <c r="A1170" s="47" t="s">
        <v>23</v>
      </c>
      <c r="B1170" s="27">
        <v>29785</v>
      </c>
      <c r="C1170" s="27" t="str">
        <f>VLOOKUP(B1170,chauffeurslijst!A:B,2,0)</f>
        <v>De Rocker Martine</v>
      </c>
      <c r="D1170" s="42">
        <v>43171</v>
      </c>
      <c r="E1170" s="38" t="s">
        <v>6816</v>
      </c>
      <c r="F1170" s="38" t="s">
        <v>3169</v>
      </c>
      <c r="G1170" s="22"/>
    </row>
    <row r="1171" spans="1:7" ht="60" hidden="1">
      <c r="A1171" s="47" t="s">
        <v>23</v>
      </c>
      <c r="B1171" s="27">
        <v>29785</v>
      </c>
      <c r="C1171" s="27" t="str">
        <f>VLOOKUP(B1171,chauffeurslijst!A:B,2,0)</f>
        <v>De Rocker Martine</v>
      </c>
      <c r="D1171" s="42">
        <v>43199</v>
      </c>
      <c r="E1171" s="38" t="s">
        <v>6817</v>
      </c>
      <c r="F1171" s="38" t="s">
        <v>3169</v>
      </c>
      <c r="G1171" s="22"/>
    </row>
    <row r="1172" spans="1:7" ht="409.5" hidden="1">
      <c r="A1172" s="47" t="s">
        <v>27</v>
      </c>
      <c r="B1172" s="27">
        <v>29785</v>
      </c>
      <c r="C1172" s="27" t="str">
        <f>VLOOKUP(B1172,chauffeurslijst!A:B,2,0)</f>
        <v>De Rocker Martine</v>
      </c>
      <c r="D1172" s="42">
        <v>43223</v>
      </c>
      <c r="E1172" s="38" t="s">
        <v>6818</v>
      </c>
      <c r="F1172" s="38" t="s">
        <v>3169</v>
      </c>
      <c r="G1172" s="22"/>
    </row>
    <row r="1173" spans="1:7" hidden="1">
      <c r="A1173" s="45" t="s">
        <v>9</v>
      </c>
      <c r="B1173" s="27">
        <v>29785</v>
      </c>
      <c r="C1173" s="27" t="str">
        <f>VLOOKUP(B1173,chauffeurslijst!A:B,2,0)</f>
        <v>De Rocker Martine</v>
      </c>
      <c r="D1173" s="42">
        <v>43259</v>
      </c>
      <c r="E1173" s="38" t="s">
        <v>6819</v>
      </c>
      <c r="F1173" s="38" t="s">
        <v>3169</v>
      </c>
      <c r="G1173" s="22"/>
    </row>
    <row r="1174" spans="1:7" hidden="1">
      <c r="A1174" s="45" t="s">
        <v>9</v>
      </c>
      <c r="B1174" s="27">
        <v>29785</v>
      </c>
      <c r="C1174" s="27" t="str">
        <f>VLOOKUP(B1174,chauffeurslijst!A:B,2,0)</f>
        <v>De Rocker Martine</v>
      </c>
      <c r="D1174" s="42">
        <v>43278</v>
      </c>
      <c r="E1174" s="22" t="s">
        <v>6820</v>
      </c>
      <c r="F1174" s="38" t="s">
        <v>3169</v>
      </c>
      <c r="G1174" s="22"/>
    </row>
    <row r="1175" spans="1:7" hidden="1">
      <c r="A1175" s="47" t="s">
        <v>23</v>
      </c>
      <c r="B1175" s="27">
        <v>29785</v>
      </c>
      <c r="C1175" s="27" t="str">
        <f>VLOOKUP(B1175,chauffeurslijst!A:B,2,0)</f>
        <v>De Rocker Martine</v>
      </c>
      <c r="D1175" s="42">
        <v>43279</v>
      </c>
      <c r="E1175" s="38" t="s">
        <v>6821</v>
      </c>
      <c r="F1175" s="38" t="s">
        <v>3169</v>
      </c>
      <c r="G1175" s="22"/>
    </row>
    <row r="1176" spans="1:7" ht="45" hidden="1">
      <c r="A1176" s="47" t="s">
        <v>23</v>
      </c>
      <c r="B1176" s="27">
        <v>29785</v>
      </c>
      <c r="C1176" s="27" t="str">
        <f>VLOOKUP(B1176,chauffeurslijst!A:B,2,0)</f>
        <v>De Rocker Martine</v>
      </c>
      <c r="D1176" s="42">
        <v>43370</v>
      </c>
      <c r="E1176" s="38" t="s">
        <v>6822</v>
      </c>
      <c r="F1176" s="38" t="s">
        <v>3169</v>
      </c>
      <c r="G1176" s="22"/>
    </row>
    <row r="1177" spans="1:7" ht="45" hidden="1">
      <c r="A1177" s="47" t="s">
        <v>23</v>
      </c>
      <c r="B1177" s="27">
        <v>29785</v>
      </c>
      <c r="C1177" s="27" t="str">
        <f>VLOOKUP(B1177,chauffeurslijst!A:B,2,0)</f>
        <v>De Rocker Martine</v>
      </c>
      <c r="D1177" s="42">
        <v>43371</v>
      </c>
      <c r="E1177" s="38" t="s">
        <v>6823</v>
      </c>
      <c r="F1177" s="38" t="s">
        <v>3169</v>
      </c>
      <c r="G1177" s="22"/>
    </row>
    <row r="1178" spans="1:7" ht="240" hidden="1">
      <c r="A1178" s="47" t="s">
        <v>23</v>
      </c>
      <c r="B1178" s="27">
        <v>29785</v>
      </c>
      <c r="C1178" s="27" t="str">
        <f>VLOOKUP(B1178,chauffeurslijst!A:B,2,0)</f>
        <v>De Rocker Martine</v>
      </c>
      <c r="D1178" s="42">
        <v>43392</v>
      </c>
      <c r="E1178" s="38" t="s">
        <v>6824</v>
      </c>
      <c r="F1178" s="38" t="s">
        <v>3169</v>
      </c>
      <c r="G1178" s="22"/>
    </row>
    <row r="1179" spans="1:7" hidden="1">
      <c r="A1179" s="47" t="s">
        <v>23</v>
      </c>
      <c r="B1179" s="27">
        <v>29785</v>
      </c>
      <c r="C1179" s="27" t="str">
        <f>VLOOKUP(B1179,chauffeurslijst!A:B,2,0)</f>
        <v>De Rocker Martine</v>
      </c>
      <c r="D1179" s="42">
        <v>43395</v>
      </c>
      <c r="E1179" s="38" t="s">
        <v>6825</v>
      </c>
      <c r="F1179" s="38" t="s">
        <v>3169</v>
      </c>
      <c r="G1179" s="22"/>
    </row>
    <row r="1180" spans="1:7" ht="30" hidden="1">
      <c r="A1180" s="47" t="s">
        <v>23</v>
      </c>
      <c r="B1180" s="27">
        <v>29785</v>
      </c>
      <c r="C1180" s="27" t="str">
        <f>VLOOKUP(B1180,chauffeurslijst!A:B,2,0)</f>
        <v>De Rocker Martine</v>
      </c>
      <c r="D1180" s="42">
        <v>43427</v>
      </c>
      <c r="E1180" s="38" t="s">
        <v>6826</v>
      </c>
      <c r="F1180" s="38" t="s">
        <v>3169</v>
      </c>
      <c r="G1180" s="22"/>
    </row>
    <row r="1181" spans="1:7" hidden="1">
      <c r="A1181" s="47" t="s">
        <v>9</v>
      </c>
      <c r="B1181" s="27">
        <v>29785</v>
      </c>
      <c r="C1181" s="27" t="str">
        <f>VLOOKUP(B1181,chauffeurslijst!A:B,2,0)</f>
        <v>De Rocker Martine</v>
      </c>
      <c r="D1181" s="42">
        <v>43430</v>
      </c>
      <c r="E1181" s="38" t="s">
        <v>6827</v>
      </c>
      <c r="F1181" s="38" t="s">
        <v>3169</v>
      </c>
      <c r="G1181" s="22"/>
    </row>
    <row r="1182" spans="1:7" hidden="1">
      <c r="A1182" s="47" t="s">
        <v>9</v>
      </c>
      <c r="B1182" s="27">
        <v>29785</v>
      </c>
      <c r="C1182" s="27" t="str">
        <f>VLOOKUP(B1182,chauffeurslijst!A:B,2,0)</f>
        <v>De Rocker Martine</v>
      </c>
      <c r="D1182" s="42">
        <v>43483</v>
      </c>
      <c r="E1182" s="38" t="s">
        <v>6828</v>
      </c>
      <c r="F1182" s="38" t="s">
        <v>3169</v>
      </c>
      <c r="G1182" s="22"/>
    </row>
    <row r="1183" spans="1:7" ht="105" hidden="1">
      <c r="A1183" s="47" t="s">
        <v>27</v>
      </c>
      <c r="B1183" s="27">
        <v>29785</v>
      </c>
      <c r="C1183" s="27" t="str">
        <f>VLOOKUP(B1183,chauffeurslijst!A:B,2,0)</f>
        <v>De Rocker Martine</v>
      </c>
      <c r="D1183" s="42">
        <v>43488</v>
      </c>
      <c r="E1183" s="38" t="s">
        <v>6829</v>
      </c>
      <c r="F1183" s="38" t="s">
        <v>3169</v>
      </c>
      <c r="G1183" s="22"/>
    </row>
    <row r="1184" spans="1:7" ht="30" hidden="1">
      <c r="A1184" s="45" t="s">
        <v>23</v>
      </c>
      <c r="B1184" s="22">
        <v>32572</v>
      </c>
      <c r="C1184" s="27" t="str">
        <f>VLOOKUP(B1184,chauffeurslijst!A:B,2,0)</f>
        <v>Gojda Vaclav</v>
      </c>
      <c r="D1184" s="42">
        <v>43227</v>
      </c>
      <c r="E1184" s="38" t="s">
        <v>6830</v>
      </c>
      <c r="F1184" s="38" t="s">
        <v>5721</v>
      </c>
    </row>
    <row r="1185" spans="1:9" ht="30" hidden="1">
      <c r="A1185" s="45" t="s">
        <v>23</v>
      </c>
      <c r="B1185" s="22">
        <v>32572</v>
      </c>
      <c r="C1185" s="27" t="str">
        <f>VLOOKUP(B1185,chauffeurslijst!A:B,2,0)</f>
        <v>Gojda Vaclav</v>
      </c>
      <c r="D1185" s="42">
        <v>43374</v>
      </c>
      <c r="E1185" s="38" t="s">
        <v>6831</v>
      </c>
      <c r="F1185" s="38" t="s">
        <v>5721</v>
      </c>
    </row>
    <row r="1186" spans="1:9" ht="60" hidden="1">
      <c r="A1186" s="45" t="s">
        <v>2586</v>
      </c>
      <c r="B1186" s="22">
        <v>32572</v>
      </c>
      <c r="C1186" s="27" t="str">
        <f>VLOOKUP(B1186,chauffeurslijst!A:B,2,0)</f>
        <v>Gojda Vaclav</v>
      </c>
      <c r="D1186" s="42">
        <v>43482</v>
      </c>
      <c r="E1186" s="38" t="s">
        <v>6832</v>
      </c>
      <c r="F1186" s="38" t="s">
        <v>5721</v>
      </c>
    </row>
    <row r="1187" spans="1:9" hidden="1">
      <c r="A1187" s="45" t="s">
        <v>38</v>
      </c>
      <c r="B1187" s="27">
        <v>2697</v>
      </c>
      <c r="C1187" s="27" t="s">
        <v>6833</v>
      </c>
      <c r="D1187" s="42">
        <v>41745</v>
      </c>
      <c r="E1187" s="38" t="s">
        <v>257</v>
      </c>
      <c r="F1187" s="38">
        <v>4</v>
      </c>
      <c r="G1187" s="22">
        <v>2014</v>
      </c>
      <c r="H1187" s="22">
        <v>5</v>
      </c>
      <c r="I1187" t="s">
        <v>4317</v>
      </c>
    </row>
    <row r="1188" spans="1:9" hidden="1">
      <c r="A1188" s="45" t="s">
        <v>38</v>
      </c>
      <c r="B1188" s="27">
        <v>2697</v>
      </c>
      <c r="C1188" s="27" t="s">
        <v>6833</v>
      </c>
      <c r="D1188" s="42">
        <v>41893</v>
      </c>
      <c r="E1188" s="38" t="s">
        <v>6834</v>
      </c>
      <c r="F1188" s="38">
        <v>9</v>
      </c>
      <c r="G1188" s="22">
        <v>2014</v>
      </c>
      <c r="H1188" s="22">
        <v>5</v>
      </c>
      <c r="I1188" t="s">
        <v>4317</v>
      </c>
    </row>
    <row r="1189" spans="1:9" ht="30" hidden="1">
      <c r="A1189" s="45" t="s">
        <v>38</v>
      </c>
      <c r="B1189" s="27">
        <v>2697</v>
      </c>
      <c r="C1189" s="27" t="s">
        <v>6833</v>
      </c>
      <c r="D1189" s="42">
        <v>42017</v>
      </c>
      <c r="E1189" s="38" t="s">
        <v>6835</v>
      </c>
      <c r="F1189" s="38">
        <v>1</v>
      </c>
      <c r="G1189" s="22">
        <v>2015</v>
      </c>
      <c r="H1189" s="22">
        <v>5</v>
      </c>
      <c r="I1189" t="s">
        <v>4317</v>
      </c>
    </row>
    <row r="1190" spans="1:9" hidden="1">
      <c r="A1190" s="45" t="s">
        <v>38</v>
      </c>
      <c r="B1190" s="27">
        <v>2697</v>
      </c>
      <c r="C1190" s="27" t="s">
        <v>6833</v>
      </c>
      <c r="D1190" s="42">
        <v>42019</v>
      </c>
      <c r="E1190" s="38" t="s">
        <v>6836</v>
      </c>
      <c r="F1190" s="38">
        <v>1</v>
      </c>
      <c r="G1190" s="22">
        <v>2015</v>
      </c>
      <c r="H1190" s="22">
        <v>5</v>
      </c>
      <c r="I1190" t="s">
        <v>4317</v>
      </c>
    </row>
    <row r="1191" spans="1:9" hidden="1">
      <c r="A1191" s="45" t="s">
        <v>38</v>
      </c>
      <c r="B1191" s="27">
        <v>2697</v>
      </c>
      <c r="C1191" s="27" t="s">
        <v>6833</v>
      </c>
      <c r="D1191" s="42">
        <v>42108</v>
      </c>
      <c r="E1191" s="38" t="s">
        <v>6837</v>
      </c>
      <c r="F1191" s="38">
        <v>4</v>
      </c>
      <c r="G1191" s="22">
        <v>2015</v>
      </c>
      <c r="H1191" s="22">
        <v>5</v>
      </c>
      <c r="I1191" t="s">
        <v>4317</v>
      </c>
    </row>
    <row r="1192" spans="1:9" hidden="1">
      <c r="A1192" s="45" t="s">
        <v>14</v>
      </c>
      <c r="B1192" s="27">
        <v>3742</v>
      </c>
      <c r="C1192" s="27" t="s">
        <v>6838</v>
      </c>
      <c r="D1192" s="42">
        <v>42348</v>
      </c>
      <c r="E1192" s="38" t="s">
        <v>1940</v>
      </c>
      <c r="F1192" s="38">
        <v>12</v>
      </c>
      <c r="G1192" s="22">
        <v>2015</v>
      </c>
      <c r="H1192" s="22">
        <v>14</v>
      </c>
      <c r="I1192" t="s">
        <v>4317</v>
      </c>
    </row>
    <row r="1193" spans="1:9" hidden="1">
      <c r="A1193" s="45" t="s">
        <v>9</v>
      </c>
      <c r="B1193" s="27">
        <v>3742</v>
      </c>
      <c r="C1193" s="27" t="s">
        <v>6838</v>
      </c>
      <c r="D1193" s="42">
        <v>42583</v>
      </c>
      <c r="E1193" s="38" t="s">
        <v>6839</v>
      </c>
      <c r="F1193" s="38">
        <v>8</v>
      </c>
      <c r="G1193" s="22">
        <v>2016</v>
      </c>
      <c r="H1193" s="22">
        <v>14</v>
      </c>
      <c r="I1193" t="s">
        <v>4317</v>
      </c>
    </row>
    <row r="1194" spans="1:9" hidden="1">
      <c r="A1194" s="45" t="s">
        <v>23</v>
      </c>
      <c r="B1194" s="27">
        <v>3742</v>
      </c>
      <c r="C1194" s="27" t="s">
        <v>6838</v>
      </c>
      <c r="D1194" s="42">
        <v>42586</v>
      </c>
      <c r="E1194" s="38" t="s">
        <v>6840</v>
      </c>
      <c r="F1194" s="38">
        <v>8</v>
      </c>
      <c r="G1194" s="22">
        <v>2016</v>
      </c>
      <c r="H1194" s="22">
        <v>14</v>
      </c>
      <c r="I1194" t="s">
        <v>4317</v>
      </c>
    </row>
    <row r="1195" spans="1:9" hidden="1">
      <c r="A1195" s="45" t="s">
        <v>9</v>
      </c>
      <c r="B1195" s="27">
        <v>3742</v>
      </c>
      <c r="C1195" s="27" t="s">
        <v>6838</v>
      </c>
      <c r="D1195" s="42">
        <v>42626</v>
      </c>
      <c r="E1195" s="38" t="s">
        <v>6841</v>
      </c>
      <c r="F1195" s="38">
        <v>9</v>
      </c>
      <c r="G1195" s="22">
        <v>2016</v>
      </c>
      <c r="H1195" s="22">
        <v>14</v>
      </c>
      <c r="I1195" t="s">
        <v>4317</v>
      </c>
    </row>
    <row r="1196" spans="1:9" hidden="1">
      <c r="A1196" s="45" t="s">
        <v>9</v>
      </c>
      <c r="B1196" s="27">
        <v>3742</v>
      </c>
      <c r="C1196" s="27" t="s">
        <v>6838</v>
      </c>
      <c r="D1196" s="42">
        <v>42754</v>
      </c>
      <c r="E1196" s="37" t="s">
        <v>6841</v>
      </c>
      <c r="F1196" s="38">
        <v>1</v>
      </c>
      <c r="G1196" s="22">
        <v>2017</v>
      </c>
      <c r="H1196" s="22">
        <v>14</v>
      </c>
      <c r="I1196" t="s">
        <v>4317</v>
      </c>
    </row>
    <row r="1197" spans="1:9" hidden="1">
      <c r="A1197" s="45" t="s">
        <v>23</v>
      </c>
      <c r="B1197" s="27">
        <v>3742</v>
      </c>
      <c r="C1197" s="27" t="s">
        <v>6838</v>
      </c>
      <c r="D1197" s="42">
        <v>42821</v>
      </c>
      <c r="E1197" s="37" t="s">
        <v>6842</v>
      </c>
      <c r="F1197" s="38">
        <v>3</v>
      </c>
      <c r="G1197" s="22">
        <v>2017</v>
      </c>
      <c r="H1197" s="22">
        <v>14</v>
      </c>
      <c r="I1197" t="s">
        <v>4317</v>
      </c>
    </row>
    <row r="1198" spans="1:9" hidden="1">
      <c r="A1198" s="45" t="s">
        <v>9</v>
      </c>
      <c r="B1198" s="27">
        <v>3742</v>
      </c>
      <c r="C1198" s="27" t="s">
        <v>6838</v>
      </c>
      <c r="D1198" s="42">
        <v>42895</v>
      </c>
      <c r="E1198" s="37" t="s">
        <v>185</v>
      </c>
      <c r="F1198" s="38">
        <v>6</v>
      </c>
      <c r="G1198" s="22">
        <v>2017</v>
      </c>
      <c r="H1198" s="22">
        <v>14</v>
      </c>
      <c r="I1198" t="s">
        <v>4317</v>
      </c>
    </row>
    <row r="1199" spans="1:9" hidden="1">
      <c r="A1199" s="45" t="s">
        <v>23</v>
      </c>
      <c r="B1199" s="27">
        <v>3742</v>
      </c>
      <c r="C1199" s="27" t="s">
        <v>6838</v>
      </c>
      <c r="D1199" s="42">
        <v>42916</v>
      </c>
      <c r="E1199" s="37" t="s">
        <v>6843</v>
      </c>
      <c r="F1199" s="38">
        <v>6</v>
      </c>
      <c r="G1199" s="22">
        <v>2017</v>
      </c>
      <c r="H1199" s="22">
        <v>14</v>
      </c>
      <c r="I1199" t="s">
        <v>4317</v>
      </c>
    </row>
    <row r="1200" spans="1:9" ht="30" hidden="1">
      <c r="A1200" s="45" t="s">
        <v>9</v>
      </c>
      <c r="B1200" s="27">
        <v>3742</v>
      </c>
      <c r="C1200" s="27" t="s">
        <v>6838</v>
      </c>
      <c r="D1200" s="42">
        <v>42982</v>
      </c>
      <c r="E1200" s="38" t="s">
        <v>6844</v>
      </c>
      <c r="F1200" s="38">
        <v>9</v>
      </c>
      <c r="G1200" s="22">
        <v>2017</v>
      </c>
      <c r="H1200" s="22">
        <v>14</v>
      </c>
      <c r="I1200" t="s">
        <v>4317</v>
      </c>
    </row>
    <row r="1201" spans="1:9" ht="60" hidden="1">
      <c r="A1201" s="45" t="s">
        <v>23</v>
      </c>
      <c r="B1201" s="27">
        <v>3742</v>
      </c>
      <c r="C1201" s="27" t="s">
        <v>6838</v>
      </c>
      <c r="D1201" s="42">
        <v>42990</v>
      </c>
      <c r="E1201" s="38" t="s">
        <v>6845</v>
      </c>
      <c r="F1201" s="38">
        <v>9</v>
      </c>
      <c r="G1201" s="22">
        <v>2017</v>
      </c>
      <c r="H1201" s="22">
        <v>14</v>
      </c>
      <c r="I1201" t="s">
        <v>4317</v>
      </c>
    </row>
    <row r="1202" spans="1:9" ht="30" hidden="1">
      <c r="A1202" s="45" t="s">
        <v>23</v>
      </c>
      <c r="B1202" s="27">
        <v>3742</v>
      </c>
      <c r="C1202" s="27" t="s">
        <v>6838</v>
      </c>
      <c r="D1202" s="42">
        <v>43070</v>
      </c>
      <c r="E1202" s="38" t="s">
        <v>6846</v>
      </c>
      <c r="F1202" s="38">
        <v>12</v>
      </c>
      <c r="G1202" s="22">
        <v>2017</v>
      </c>
      <c r="H1202" s="22">
        <v>14</v>
      </c>
      <c r="I1202" t="s">
        <v>4317</v>
      </c>
    </row>
    <row r="1203" spans="1:9" ht="75" hidden="1">
      <c r="A1203" s="45" t="s">
        <v>23</v>
      </c>
      <c r="B1203" s="27">
        <v>3742</v>
      </c>
      <c r="C1203" s="27" t="s">
        <v>6838</v>
      </c>
      <c r="D1203" s="42">
        <v>43097</v>
      </c>
      <c r="E1203" s="38" t="s">
        <v>6847</v>
      </c>
      <c r="F1203" s="38">
        <v>12</v>
      </c>
      <c r="G1203" s="22">
        <v>2017</v>
      </c>
      <c r="H1203" s="22">
        <v>14</v>
      </c>
      <c r="I1203" t="s">
        <v>4317</v>
      </c>
    </row>
    <row r="1204" spans="1:9" ht="30" hidden="1">
      <c r="A1204" s="45" t="s">
        <v>153</v>
      </c>
      <c r="B1204" s="27">
        <v>3742</v>
      </c>
      <c r="C1204" s="27" t="s">
        <v>6838</v>
      </c>
      <c r="D1204" s="42">
        <v>43165</v>
      </c>
      <c r="E1204" s="38" t="s">
        <v>6848</v>
      </c>
      <c r="F1204" s="38">
        <v>3</v>
      </c>
      <c r="G1204" s="22">
        <v>2018</v>
      </c>
      <c r="H1204" s="22">
        <v>14</v>
      </c>
      <c r="I1204" t="s">
        <v>4317</v>
      </c>
    </row>
    <row r="1205" spans="1:9" ht="30" hidden="1">
      <c r="A1205" s="45" t="s">
        <v>38</v>
      </c>
      <c r="B1205" s="27">
        <v>3742</v>
      </c>
      <c r="C1205" s="27" t="s">
        <v>6838</v>
      </c>
      <c r="D1205" s="42">
        <v>43242</v>
      </c>
      <c r="E1205" s="38" t="s">
        <v>6849</v>
      </c>
      <c r="F1205" s="38">
        <v>5</v>
      </c>
      <c r="G1205" s="22">
        <v>2018</v>
      </c>
      <c r="H1205" s="22">
        <v>14</v>
      </c>
      <c r="I1205" t="s">
        <v>4317</v>
      </c>
    </row>
    <row r="1206" spans="1:9" hidden="1">
      <c r="A1206" s="45" t="s">
        <v>9</v>
      </c>
      <c r="B1206" s="27">
        <v>3868</v>
      </c>
      <c r="C1206" s="27" t="s">
        <v>6850</v>
      </c>
      <c r="D1206" s="42">
        <v>42213</v>
      </c>
      <c r="E1206" s="38" t="s">
        <v>6851</v>
      </c>
      <c r="F1206" s="38">
        <v>7</v>
      </c>
      <c r="G1206" s="22">
        <v>2015</v>
      </c>
      <c r="H1206" s="22">
        <v>1</v>
      </c>
      <c r="I1206" t="s">
        <v>4317</v>
      </c>
    </row>
    <row r="1207" spans="1:9" hidden="1">
      <c r="A1207" s="45" t="s">
        <v>51</v>
      </c>
      <c r="B1207" s="27">
        <v>4609</v>
      </c>
      <c r="C1207" s="27" t="s">
        <v>52</v>
      </c>
      <c r="D1207" s="42">
        <v>43651</v>
      </c>
      <c r="E1207" s="38" t="s">
        <v>6852</v>
      </c>
      <c r="F1207" s="38">
        <v>7</v>
      </c>
      <c r="G1207" s="22">
        <v>2019</v>
      </c>
      <c r="H1207" s="22">
        <v>5</v>
      </c>
      <c r="I1207" t="e">
        <v>#N/A</v>
      </c>
    </row>
    <row r="1208" spans="1:9" ht="30" hidden="1">
      <c r="A1208" s="45" t="s">
        <v>23</v>
      </c>
      <c r="B1208" s="27">
        <v>4609</v>
      </c>
      <c r="C1208" s="27" t="s">
        <v>52</v>
      </c>
      <c r="D1208" s="42">
        <v>44566</v>
      </c>
      <c r="E1208" s="38" t="s">
        <v>6853</v>
      </c>
      <c r="F1208" s="38">
        <v>1</v>
      </c>
      <c r="G1208" s="22">
        <v>2022</v>
      </c>
      <c r="H1208" s="22">
        <v>5</v>
      </c>
      <c r="I1208" t="e">
        <v>#N/A</v>
      </c>
    </row>
    <row r="1209" spans="1:9" ht="30" hidden="1">
      <c r="A1209" s="45" t="s">
        <v>23</v>
      </c>
      <c r="B1209" s="27">
        <v>4609</v>
      </c>
      <c r="C1209" s="27" t="s">
        <v>52</v>
      </c>
      <c r="D1209" s="42">
        <v>44712</v>
      </c>
      <c r="E1209" s="38" t="s">
        <v>6854</v>
      </c>
      <c r="F1209" s="38">
        <v>5</v>
      </c>
      <c r="G1209" s="22">
        <v>2022</v>
      </c>
      <c r="H1209" s="22">
        <v>5</v>
      </c>
      <c r="I1209" t="e">
        <v>#N/A</v>
      </c>
    </row>
    <row r="1210" spans="1:9" hidden="1">
      <c r="A1210" s="45" t="s">
        <v>23</v>
      </c>
      <c r="B1210" s="27">
        <v>4609</v>
      </c>
      <c r="C1210" s="27" t="s">
        <v>52</v>
      </c>
      <c r="D1210" s="42">
        <v>44741</v>
      </c>
      <c r="E1210" s="38" t="s">
        <v>6855</v>
      </c>
      <c r="F1210" s="38">
        <v>6</v>
      </c>
      <c r="G1210" s="22">
        <v>2022</v>
      </c>
      <c r="H1210" s="22">
        <v>5</v>
      </c>
      <c r="I1210" t="e">
        <v>#N/A</v>
      </c>
    </row>
    <row r="1211" spans="1:9" hidden="1">
      <c r="A1211" s="45" t="s">
        <v>23</v>
      </c>
      <c r="B1211" s="27">
        <v>4609</v>
      </c>
      <c r="C1211" s="27" t="s">
        <v>52</v>
      </c>
      <c r="D1211" s="42">
        <v>44750</v>
      </c>
      <c r="E1211" s="38" t="s">
        <v>6856</v>
      </c>
      <c r="F1211" s="38">
        <v>7</v>
      </c>
      <c r="G1211" s="22">
        <v>2022</v>
      </c>
      <c r="H1211" s="22">
        <v>5</v>
      </c>
      <c r="I1211" t="e">
        <v>#N/A</v>
      </c>
    </row>
    <row r="1212" spans="1:9" hidden="1">
      <c r="A1212" s="45" t="s">
        <v>9</v>
      </c>
      <c r="B1212" s="27">
        <v>4627</v>
      </c>
      <c r="C1212" s="27" t="s">
        <v>6857</v>
      </c>
      <c r="D1212" s="42">
        <v>42048</v>
      </c>
      <c r="E1212" s="38" t="s">
        <v>142</v>
      </c>
      <c r="F1212" s="38">
        <v>2</v>
      </c>
      <c r="G1212" s="22">
        <v>2015</v>
      </c>
      <c r="H1212" s="22">
        <v>6</v>
      </c>
      <c r="I1212" t="s">
        <v>4341</v>
      </c>
    </row>
    <row r="1213" spans="1:9" ht="30" hidden="1">
      <c r="A1213" s="45" t="s">
        <v>77</v>
      </c>
      <c r="B1213" s="27">
        <v>4627</v>
      </c>
      <c r="C1213" s="27" t="s">
        <v>6857</v>
      </c>
      <c r="D1213" s="42">
        <v>42543</v>
      </c>
      <c r="E1213" s="38" t="s">
        <v>6858</v>
      </c>
      <c r="F1213" s="38">
        <v>6</v>
      </c>
      <c r="G1213" s="22">
        <v>2016</v>
      </c>
      <c r="H1213" s="22">
        <v>6</v>
      </c>
      <c r="I1213" t="s">
        <v>4341</v>
      </c>
    </row>
    <row r="1214" spans="1:9" ht="45" hidden="1">
      <c r="A1214" s="45" t="s">
        <v>77</v>
      </c>
      <c r="B1214" s="27">
        <v>4627</v>
      </c>
      <c r="C1214" s="27" t="s">
        <v>6857</v>
      </c>
      <c r="D1214" s="42">
        <v>42543</v>
      </c>
      <c r="E1214" s="38" t="s">
        <v>6859</v>
      </c>
      <c r="F1214" s="38">
        <v>6</v>
      </c>
      <c r="G1214" s="22">
        <v>2016</v>
      </c>
      <c r="H1214" s="22">
        <v>6</v>
      </c>
      <c r="I1214" t="s">
        <v>4341</v>
      </c>
    </row>
    <row r="1215" spans="1:9" ht="45" hidden="1">
      <c r="A1215" s="45" t="s">
        <v>77</v>
      </c>
      <c r="B1215" s="27">
        <v>4627</v>
      </c>
      <c r="C1215" s="27" t="s">
        <v>6857</v>
      </c>
      <c r="D1215" s="42">
        <v>43090</v>
      </c>
      <c r="E1215" s="38" t="s">
        <v>6860</v>
      </c>
      <c r="F1215" s="38">
        <v>12</v>
      </c>
      <c r="G1215" s="22">
        <v>2017</v>
      </c>
      <c r="H1215" s="22">
        <v>6</v>
      </c>
      <c r="I1215" t="s">
        <v>4341</v>
      </c>
    </row>
    <row r="1216" spans="1:9" hidden="1">
      <c r="A1216" s="45" t="s">
        <v>77</v>
      </c>
      <c r="B1216" s="27">
        <v>4627</v>
      </c>
      <c r="C1216" s="27" t="s">
        <v>6857</v>
      </c>
      <c r="D1216" s="42">
        <v>43090</v>
      </c>
      <c r="E1216" s="38" t="s">
        <v>6861</v>
      </c>
      <c r="F1216" s="38">
        <v>12</v>
      </c>
      <c r="G1216" s="22">
        <v>2017</v>
      </c>
      <c r="H1216" s="22">
        <v>6</v>
      </c>
      <c r="I1216" t="s">
        <v>4341</v>
      </c>
    </row>
    <row r="1217" spans="1:9" hidden="1">
      <c r="A1217" s="45" t="s">
        <v>79</v>
      </c>
      <c r="B1217" s="27">
        <v>4627</v>
      </c>
      <c r="C1217" s="27" t="s">
        <v>6857</v>
      </c>
      <c r="D1217" s="42">
        <v>43182</v>
      </c>
      <c r="E1217" s="38" t="s">
        <v>6862</v>
      </c>
      <c r="F1217" s="38">
        <v>3</v>
      </c>
      <c r="G1217" s="22">
        <v>2018</v>
      </c>
      <c r="H1217" s="22">
        <v>6</v>
      </c>
      <c r="I1217" t="s">
        <v>4341</v>
      </c>
    </row>
    <row r="1218" spans="1:9" hidden="1">
      <c r="A1218" s="47" t="s">
        <v>38</v>
      </c>
      <c r="B1218" s="27">
        <v>5872</v>
      </c>
      <c r="C1218" s="27" t="s">
        <v>6863</v>
      </c>
      <c r="D1218" s="42">
        <v>41745</v>
      </c>
      <c r="E1218" s="38" t="s">
        <v>257</v>
      </c>
      <c r="F1218" s="38">
        <v>4</v>
      </c>
      <c r="G1218" s="22">
        <v>2014</v>
      </c>
      <c r="H1218" s="22">
        <v>4</v>
      </c>
      <c r="I1218" t="s">
        <v>4322</v>
      </c>
    </row>
    <row r="1219" spans="1:9" hidden="1">
      <c r="A1219" s="47" t="s">
        <v>38</v>
      </c>
      <c r="B1219" s="27">
        <v>5872</v>
      </c>
      <c r="C1219" s="27" t="s">
        <v>6863</v>
      </c>
      <c r="D1219" s="42">
        <v>41953</v>
      </c>
      <c r="E1219" s="38" t="s">
        <v>6864</v>
      </c>
      <c r="F1219" s="38">
        <v>11</v>
      </c>
      <c r="G1219" s="22">
        <v>2014</v>
      </c>
      <c r="H1219" s="22">
        <v>4</v>
      </c>
      <c r="I1219" t="s">
        <v>4322</v>
      </c>
    </row>
    <row r="1220" spans="1:9" ht="30" hidden="1">
      <c r="A1220" s="47" t="s">
        <v>38</v>
      </c>
      <c r="B1220" s="27">
        <v>5872</v>
      </c>
      <c r="C1220" s="27" t="s">
        <v>6863</v>
      </c>
      <c r="D1220" s="42">
        <v>43556</v>
      </c>
      <c r="E1220" s="38" t="s">
        <v>6865</v>
      </c>
      <c r="F1220" s="38">
        <v>4</v>
      </c>
      <c r="G1220" s="22">
        <v>2019</v>
      </c>
      <c r="H1220" s="22">
        <v>4</v>
      </c>
      <c r="I1220" t="s">
        <v>4322</v>
      </c>
    </row>
    <row r="1221" spans="1:9" ht="30" hidden="1">
      <c r="A1221" s="45" t="s">
        <v>743</v>
      </c>
      <c r="B1221" s="27">
        <v>5872</v>
      </c>
      <c r="C1221" s="27" t="s">
        <v>6863</v>
      </c>
      <c r="D1221" s="42">
        <v>43584</v>
      </c>
      <c r="E1221" s="38" t="s">
        <v>6866</v>
      </c>
      <c r="F1221" s="38">
        <v>4</v>
      </c>
      <c r="G1221" s="22">
        <v>2019</v>
      </c>
      <c r="H1221" s="22">
        <v>4</v>
      </c>
      <c r="I1221" t="s">
        <v>4322</v>
      </c>
    </row>
    <row r="1222" spans="1:9" ht="45" hidden="1">
      <c r="A1222" s="47" t="s">
        <v>25</v>
      </c>
      <c r="B1222" s="27">
        <v>6307</v>
      </c>
      <c r="C1222" s="27" t="s">
        <v>6867</v>
      </c>
      <c r="D1222" s="42">
        <v>43880</v>
      </c>
      <c r="E1222" s="38" t="s">
        <v>6868</v>
      </c>
      <c r="F1222" s="38">
        <v>2</v>
      </c>
      <c r="G1222" s="22">
        <v>2020</v>
      </c>
      <c r="H1222" s="22">
        <v>1</v>
      </c>
      <c r="I1222" t="e">
        <v>#N/A</v>
      </c>
    </row>
    <row r="1223" spans="1:9" hidden="1">
      <c r="A1223" s="45" t="s">
        <v>27</v>
      </c>
      <c r="B1223" s="27">
        <v>7195</v>
      </c>
      <c r="C1223" s="27" t="s">
        <v>237</v>
      </c>
      <c r="D1223" s="42">
        <v>39899</v>
      </c>
      <c r="E1223" s="57">
        <v>39899</v>
      </c>
      <c r="F1223" s="38">
        <v>3</v>
      </c>
      <c r="G1223" s="22">
        <v>2009</v>
      </c>
      <c r="H1223" s="22">
        <v>43</v>
      </c>
      <c r="I1223" t="s">
        <v>4557</v>
      </c>
    </row>
    <row r="1224" spans="1:9" hidden="1">
      <c r="A1224" s="45" t="s">
        <v>27</v>
      </c>
      <c r="B1224" s="27">
        <v>7195</v>
      </c>
      <c r="C1224" s="27" t="s">
        <v>237</v>
      </c>
      <c r="D1224" s="42">
        <v>40963</v>
      </c>
      <c r="E1224" s="57">
        <v>40963</v>
      </c>
      <c r="F1224" s="38">
        <v>2</v>
      </c>
      <c r="G1224" s="22">
        <v>2012</v>
      </c>
      <c r="H1224" s="22">
        <v>43</v>
      </c>
      <c r="I1224" t="s">
        <v>4557</v>
      </c>
    </row>
    <row r="1225" spans="1:9" hidden="1">
      <c r="A1225" s="45" t="s">
        <v>77</v>
      </c>
      <c r="B1225" s="27">
        <v>7195</v>
      </c>
      <c r="C1225" s="27" t="s">
        <v>237</v>
      </c>
      <c r="D1225" s="42">
        <v>41567</v>
      </c>
      <c r="E1225" s="37" t="s">
        <v>6869</v>
      </c>
      <c r="F1225" s="38">
        <v>10</v>
      </c>
      <c r="G1225" s="22">
        <v>2013</v>
      </c>
      <c r="H1225" s="22">
        <v>43</v>
      </c>
      <c r="I1225" t="s">
        <v>4557</v>
      </c>
    </row>
    <row r="1226" spans="1:9" hidden="1">
      <c r="A1226" s="45" t="s">
        <v>27</v>
      </c>
      <c r="B1226" s="27">
        <v>7195</v>
      </c>
      <c r="C1226" s="27" t="s">
        <v>237</v>
      </c>
      <c r="D1226" s="42">
        <v>41570</v>
      </c>
      <c r="E1226" s="57">
        <v>41570</v>
      </c>
      <c r="F1226" s="38">
        <v>10</v>
      </c>
      <c r="G1226" s="22">
        <v>2013</v>
      </c>
      <c r="H1226" s="22">
        <v>43</v>
      </c>
      <c r="I1226" t="s">
        <v>4557</v>
      </c>
    </row>
    <row r="1227" spans="1:9" hidden="1">
      <c r="A1227" s="45" t="s">
        <v>65</v>
      </c>
      <c r="B1227" s="27">
        <v>7195</v>
      </c>
      <c r="C1227" s="27" t="s">
        <v>237</v>
      </c>
      <c r="D1227" s="42">
        <v>41570</v>
      </c>
      <c r="E1227" s="38" t="s">
        <v>6870</v>
      </c>
      <c r="F1227" s="38">
        <v>10</v>
      </c>
      <c r="G1227" s="22">
        <v>2013</v>
      </c>
      <c r="H1227" s="22">
        <v>43</v>
      </c>
      <c r="I1227" t="s">
        <v>4557</v>
      </c>
    </row>
    <row r="1228" spans="1:9" hidden="1">
      <c r="A1228" s="47" t="s">
        <v>38</v>
      </c>
      <c r="B1228" s="27">
        <v>7195</v>
      </c>
      <c r="C1228" s="27" t="s">
        <v>237</v>
      </c>
      <c r="D1228" s="42">
        <v>41570</v>
      </c>
      <c r="E1228" s="38" t="s">
        <v>6871</v>
      </c>
      <c r="F1228" s="38">
        <v>10</v>
      </c>
      <c r="G1228" s="22">
        <v>2013</v>
      </c>
      <c r="H1228" s="22">
        <v>43</v>
      </c>
      <c r="I1228" t="s">
        <v>4557</v>
      </c>
    </row>
    <row r="1229" spans="1:9" hidden="1">
      <c r="A1229" s="45" t="s">
        <v>9</v>
      </c>
      <c r="B1229" s="27">
        <v>7195</v>
      </c>
      <c r="C1229" s="27" t="s">
        <v>237</v>
      </c>
      <c r="D1229" s="42">
        <v>41582</v>
      </c>
      <c r="E1229" s="57" t="s">
        <v>6872</v>
      </c>
      <c r="F1229" s="38">
        <v>11</v>
      </c>
      <c r="G1229" s="22">
        <v>2013</v>
      </c>
      <c r="H1229" s="22">
        <v>43</v>
      </c>
      <c r="I1229" t="s">
        <v>4557</v>
      </c>
    </row>
    <row r="1230" spans="1:9" hidden="1">
      <c r="A1230" s="45" t="s">
        <v>9</v>
      </c>
      <c r="B1230" s="27">
        <v>7195</v>
      </c>
      <c r="C1230" s="27" t="s">
        <v>237</v>
      </c>
      <c r="D1230" s="42">
        <v>41656</v>
      </c>
      <c r="E1230" s="57" t="s">
        <v>177</v>
      </c>
      <c r="F1230" s="38">
        <v>1</v>
      </c>
      <c r="G1230" s="22">
        <v>2014</v>
      </c>
      <c r="H1230" s="22">
        <v>43</v>
      </c>
      <c r="I1230" t="s">
        <v>4557</v>
      </c>
    </row>
    <row r="1231" spans="1:9" hidden="1">
      <c r="A1231" s="45" t="s">
        <v>65</v>
      </c>
      <c r="B1231" s="27">
        <v>7195</v>
      </c>
      <c r="C1231" s="27" t="s">
        <v>237</v>
      </c>
      <c r="D1231" s="42">
        <v>41660</v>
      </c>
      <c r="E1231" s="38" t="s">
        <v>6148</v>
      </c>
      <c r="F1231" s="38">
        <v>1</v>
      </c>
      <c r="G1231" s="22">
        <v>2014</v>
      </c>
      <c r="H1231" s="22">
        <v>43</v>
      </c>
      <c r="I1231" t="s">
        <v>4557</v>
      </c>
    </row>
    <row r="1232" spans="1:9" hidden="1">
      <c r="A1232" s="45" t="s">
        <v>9</v>
      </c>
      <c r="B1232" s="27">
        <v>7195</v>
      </c>
      <c r="C1232" s="27" t="s">
        <v>237</v>
      </c>
      <c r="D1232" s="25">
        <v>41662</v>
      </c>
      <c r="E1232" t="s">
        <v>178</v>
      </c>
      <c r="F1232" s="38">
        <v>1</v>
      </c>
      <c r="G1232" s="22">
        <v>2014</v>
      </c>
      <c r="H1232" s="22">
        <v>43</v>
      </c>
      <c r="I1232" t="s">
        <v>4557</v>
      </c>
    </row>
    <row r="1233" spans="1:9" ht="30" hidden="1">
      <c r="A1233" s="45" t="s">
        <v>23</v>
      </c>
      <c r="B1233" s="27">
        <v>7195</v>
      </c>
      <c r="C1233" s="27" t="s">
        <v>237</v>
      </c>
      <c r="D1233" s="42">
        <v>41802</v>
      </c>
      <c r="E1233" s="23" t="s">
        <v>6873</v>
      </c>
      <c r="F1233" s="38">
        <v>6</v>
      </c>
      <c r="G1233" s="22">
        <v>2014</v>
      </c>
      <c r="H1233" s="22">
        <v>43</v>
      </c>
      <c r="I1233" t="s">
        <v>4557</v>
      </c>
    </row>
    <row r="1234" spans="1:9" ht="30" hidden="1">
      <c r="A1234" s="45" t="s">
        <v>27</v>
      </c>
      <c r="B1234" s="27">
        <v>7195</v>
      </c>
      <c r="C1234" s="27" t="s">
        <v>237</v>
      </c>
      <c r="D1234" s="42">
        <v>41824</v>
      </c>
      <c r="E1234" s="23" t="s">
        <v>6874</v>
      </c>
      <c r="F1234" s="38">
        <v>7</v>
      </c>
      <c r="G1234" s="22">
        <v>2014</v>
      </c>
      <c r="H1234" s="22">
        <v>43</v>
      </c>
      <c r="I1234" t="s">
        <v>4557</v>
      </c>
    </row>
    <row r="1235" spans="1:9" ht="30" hidden="1">
      <c r="A1235" s="45" t="s">
        <v>77</v>
      </c>
      <c r="B1235" s="27">
        <v>7195</v>
      </c>
      <c r="C1235" s="27" t="s">
        <v>237</v>
      </c>
      <c r="D1235" s="42">
        <v>41824</v>
      </c>
      <c r="E1235" s="37" t="s">
        <v>6875</v>
      </c>
      <c r="F1235" s="38">
        <v>7</v>
      </c>
      <c r="G1235" s="22">
        <v>2014</v>
      </c>
      <c r="H1235" s="22">
        <v>43</v>
      </c>
      <c r="I1235" t="s">
        <v>4557</v>
      </c>
    </row>
    <row r="1236" spans="1:9" ht="30" hidden="1">
      <c r="A1236" s="45" t="s">
        <v>65</v>
      </c>
      <c r="B1236" s="27">
        <v>7195</v>
      </c>
      <c r="C1236" s="27" t="s">
        <v>237</v>
      </c>
      <c r="D1236" s="42">
        <v>41824</v>
      </c>
      <c r="E1236" s="38" t="s">
        <v>6875</v>
      </c>
      <c r="F1236" s="38">
        <v>7</v>
      </c>
      <c r="G1236" s="22">
        <v>2014</v>
      </c>
      <c r="H1236" s="22">
        <v>43</v>
      </c>
      <c r="I1236" t="s">
        <v>4557</v>
      </c>
    </row>
    <row r="1237" spans="1:9" ht="30" hidden="1">
      <c r="A1237" s="47" t="s">
        <v>38</v>
      </c>
      <c r="B1237" s="27">
        <v>7195</v>
      </c>
      <c r="C1237" s="27" t="s">
        <v>237</v>
      </c>
      <c r="D1237" s="42">
        <v>41824</v>
      </c>
      <c r="E1237" s="38" t="s">
        <v>6875</v>
      </c>
      <c r="F1237" s="38">
        <v>7</v>
      </c>
      <c r="G1237" s="22">
        <v>2014</v>
      </c>
      <c r="H1237" s="22">
        <v>43</v>
      </c>
      <c r="I1237" t="s">
        <v>4557</v>
      </c>
    </row>
    <row r="1238" spans="1:9" hidden="1">
      <c r="A1238" s="45" t="s">
        <v>23</v>
      </c>
      <c r="B1238" s="27">
        <v>7195</v>
      </c>
      <c r="C1238" s="27" t="s">
        <v>237</v>
      </c>
      <c r="D1238" s="42">
        <v>41975</v>
      </c>
      <c r="E1238" s="57" t="s">
        <v>6876</v>
      </c>
      <c r="F1238" s="38">
        <v>12</v>
      </c>
      <c r="G1238" s="22">
        <v>2014</v>
      </c>
      <c r="H1238" s="22">
        <v>43</v>
      </c>
      <c r="I1238" t="s">
        <v>4557</v>
      </c>
    </row>
    <row r="1239" spans="1:9" hidden="1">
      <c r="A1239" s="45" t="s">
        <v>9</v>
      </c>
      <c r="B1239" s="27">
        <v>7195</v>
      </c>
      <c r="C1239" s="27" t="s">
        <v>237</v>
      </c>
      <c r="D1239" s="42">
        <v>42048</v>
      </c>
      <c r="E1239" s="57" t="s">
        <v>6877</v>
      </c>
      <c r="F1239" s="38">
        <v>2</v>
      </c>
      <c r="G1239" s="22">
        <v>2015</v>
      </c>
      <c r="H1239" s="22">
        <v>43</v>
      </c>
      <c r="I1239" t="s">
        <v>4557</v>
      </c>
    </row>
    <row r="1240" spans="1:9" hidden="1">
      <c r="A1240" s="45" t="s">
        <v>9</v>
      </c>
      <c r="B1240" s="27">
        <v>7195</v>
      </c>
      <c r="C1240" s="27" t="s">
        <v>237</v>
      </c>
      <c r="D1240" s="42">
        <v>42213</v>
      </c>
      <c r="E1240" s="57" t="s">
        <v>6878</v>
      </c>
      <c r="F1240" s="38">
        <v>7</v>
      </c>
      <c r="G1240" s="22">
        <v>2015</v>
      </c>
      <c r="H1240" s="22">
        <v>43</v>
      </c>
      <c r="I1240" t="s">
        <v>4557</v>
      </c>
    </row>
    <row r="1241" spans="1:9" hidden="1">
      <c r="A1241" s="45" t="s">
        <v>27</v>
      </c>
      <c r="B1241" s="27">
        <v>7195</v>
      </c>
      <c r="C1241" s="27" t="s">
        <v>237</v>
      </c>
      <c r="D1241" s="42">
        <v>42216</v>
      </c>
      <c r="E1241" s="57" t="s">
        <v>6879</v>
      </c>
      <c r="F1241" s="38">
        <v>7</v>
      </c>
      <c r="G1241" s="22">
        <v>2015</v>
      </c>
      <c r="H1241" s="22">
        <v>43</v>
      </c>
      <c r="I1241" t="s">
        <v>4557</v>
      </c>
    </row>
    <row r="1242" spans="1:9" hidden="1">
      <c r="A1242" s="47" t="s">
        <v>38</v>
      </c>
      <c r="B1242" s="27">
        <v>7195</v>
      </c>
      <c r="C1242" s="27" t="s">
        <v>237</v>
      </c>
      <c r="D1242" s="42">
        <v>42216</v>
      </c>
      <c r="E1242" s="57" t="s">
        <v>6880</v>
      </c>
      <c r="F1242" s="38">
        <v>7</v>
      </c>
      <c r="G1242" s="22">
        <v>2015</v>
      </c>
      <c r="H1242" s="22">
        <v>43</v>
      </c>
      <c r="I1242" t="s">
        <v>4557</v>
      </c>
    </row>
    <row r="1243" spans="1:9" hidden="1">
      <c r="A1243" s="45" t="s">
        <v>65</v>
      </c>
      <c r="B1243" s="27">
        <v>7195</v>
      </c>
      <c r="C1243" s="27" t="s">
        <v>237</v>
      </c>
      <c r="D1243" s="42">
        <v>42216</v>
      </c>
      <c r="E1243" s="57" t="s">
        <v>6880</v>
      </c>
      <c r="F1243" s="38">
        <v>7</v>
      </c>
      <c r="G1243" s="22">
        <v>2015</v>
      </c>
      <c r="H1243" s="22">
        <v>43</v>
      </c>
      <c r="I1243" t="s">
        <v>4557</v>
      </c>
    </row>
    <row r="1244" spans="1:9" hidden="1">
      <c r="A1244" s="45" t="s">
        <v>77</v>
      </c>
      <c r="B1244" s="27">
        <v>7195</v>
      </c>
      <c r="C1244" s="27" t="s">
        <v>237</v>
      </c>
      <c r="D1244" s="42">
        <v>42216</v>
      </c>
      <c r="E1244" s="57" t="s">
        <v>6880</v>
      </c>
      <c r="F1244" s="38">
        <v>7</v>
      </c>
      <c r="G1244" s="22">
        <v>2015</v>
      </c>
      <c r="H1244" s="22">
        <v>43</v>
      </c>
      <c r="I1244" t="s">
        <v>4557</v>
      </c>
    </row>
    <row r="1245" spans="1:9" hidden="1">
      <c r="A1245" s="45" t="s">
        <v>9</v>
      </c>
      <c r="B1245" s="27">
        <v>7195</v>
      </c>
      <c r="C1245" s="27" t="s">
        <v>237</v>
      </c>
      <c r="D1245" s="42">
        <v>42395</v>
      </c>
      <c r="E1245" s="38" t="s">
        <v>22</v>
      </c>
      <c r="F1245" s="38">
        <v>1</v>
      </c>
      <c r="G1245" s="22">
        <v>2016</v>
      </c>
      <c r="H1245" s="22">
        <v>43</v>
      </c>
      <c r="I1245" t="s">
        <v>4557</v>
      </c>
    </row>
    <row r="1246" spans="1:9" hidden="1">
      <c r="A1246" s="45" t="s">
        <v>9</v>
      </c>
      <c r="B1246" s="27">
        <v>7195</v>
      </c>
      <c r="C1246" s="27" t="s">
        <v>237</v>
      </c>
      <c r="D1246" s="42">
        <v>42571</v>
      </c>
      <c r="E1246" s="38" t="s">
        <v>22</v>
      </c>
      <c r="F1246" s="38">
        <v>7</v>
      </c>
      <c r="G1246" s="22">
        <v>2016</v>
      </c>
      <c r="H1246" s="22">
        <v>43</v>
      </c>
      <c r="I1246" t="s">
        <v>4557</v>
      </c>
    </row>
    <row r="1247" spans="1:9" hidden="1">
      <c r="A1247" s="45" t="s">
        <v>38</v>
      </c>
      <c r="B1247" s="27">
        <v>7195</v>
      </c>
      <c r="C1247" s="27" t="s">
        <v>237</v>
      </c>
      <c r="D1247" s="42">
        <v>42684</v>
      </c>
      <c r="E1247" s="38" t="s">
        <v>6881</v>
      </c>
      <c r="F1247" s="38">
        <v>11</v>
      </c>
      <c r="G1247" s="22">
        <v>2016</v>
      </c>
      <c r="H1247" s="22">
        <v>43</v>
      </c>
      <c r="I1247" t="s">
        <v>4557</v>
      </c>
    </row>
    <row r="1248" spans="1:9" ht="75" hidden="1">
      <c r="A1248" s="45" t="s">
        <v>27</v>
      </c>
      <c r="B1248" s="27">
        <v>7195</v>
      </c>
      <c r="C1248" s="27" t="s">
        <v>237</v>
      </c>
      <c r="D1248" s="42">
        <v>42684</v>
      </c>
      <c r="E1248" s="38" t="s">
        <v>6882</v>
      </c>
      <c r="F1248" s="38">
        <v>11</v>
      </c>
      <c r="G1248" s="22">
        <v>2016</v>
      </c>
      <c r="H1248" s="22">
        <v>43</v>
      </c>
      <c r="I1248" t="s">
        <v>4557</v>
      </c>
    </row>
    <row r="1249" spans="1:9" hidden="1">
      <c r="A1249" s="45" t="s">
        <v>9</v>
      </c>
      <c r="B1249" s="27">
        <v>7195</v>
      </c>
      <c r="C1249" s="27" t="s">
        <v>237</v>
      </c>
      <c r="D1249" s="42">
        <v>42754</v>
      </c>
      <c r="E1249" s="38" t="s">
        <v>5829</v>
      </c>
      <c r="F1249" s="38">
        <v>1</v>
      </c>
      <c r="G1249" s="22">
        <v>2017</v>
      </c>
      <c r="H1249" s="22">
        <v>43</v>
      </c>
      <c r="I1249" t="s">
        <v>4557</v>
      </c>
    </row>
    <row r="1250" spans="1:9" ht="45" hidden="1">
      <c r="A1250" s="45" t="s">
        <v>23</v>
      </c>
      <c r="B1250" s="27">
        <v>7195</v>
      </c>
      <c r="C1250" s="27" t="s">
        <v>237</v>
      </c>
      <c r="D1250" s="42">
        <v>42935</v>
      </c>
      <c r="E1250" s="38" t="s">
        <v>6883</v>
      </c>
      <c r="F1250" s="38">
        <v>7</v>
      </c>
      <c r="G1250" s="22">
        <v>2017</v>
      </c>
      <c r="H1250" s="22">
        <v>43</v>
      </c>
      <c r="I1250" t="s">
        <v>4557</v>
      </c>
    </row>
    <row r="1251" spans="1:9" ht="45" hidden="1">
      <c r="A1251" s="45" t="s">
        <v>9</v>
      </c>
      <c r="B1251" s="27">
        <v>7195</v>
      </c>
      <c r="C1251" s="27" t="s">
        <v>237</v>
      </c>
      <c r="D1251" s="42">
        <v>42984</v>
      </c>
      <c r="E1251" s="38" t="s">
        <v>6884</v>
      </c>
      <c r="F1251" s="38">
        <v>9</v>
      </c>
      <c r="G1251" s="22">
        <v>2017</v>
      </c>
      <c r="H1251" s="22">
        <v>43</v>
      </c>
      <c r="I1251" t="s">
        <v>4557</v>
      </c>
    </row>
    <row r="1252" spans="1:9" ht="30" hidden="1">
      <c r="A1252" s="45" t="s">
        <v>23</v>
      </c>
      <c r="B1252" s="27">
        <v>7195</v>
      </c>
      <c r="C1252" s="27" t="s">
        <v>237</v>
      </c>
      <c r="D1252" s="42">
        <v>43307</v>
      </c>
      <c r="E1252" s="38" t="s">
        <v>6885</v>
      </c>
      <c r="F1252" s="38">
        <v>7</v>
      </c>
      <c r="G1252" s="22">
        <v>2018</v>
      </c>
      <c r="H1252" s="22">
        <v>43</v>
      </c>
      <c r="I1252" t="s">
        <v>4557</v>
      </c>
    </row>
    <row r="1253" spans="1:9" ht="30" hidden="1">
      <c r="A1253" s="45" t="s">
        <v>23</v>
      </c>
      <c r="B1253" s="27">
        <v>7195</v>
      </c>
      <c r="C1253" s="27" t="s">
        <v>237</v>
      </c>
      <c r="D1253" s="42">
        <v>43367</v>
      </c>
      <c r="E1253" s="38" t="s">
        <v>6886</v>
      </c>
      <c r="F1253" s="38">
        <v>9</v>
      </c>
      <c r="G1253" s="22">
        <v>2018</v>
      </c>
      <c r="H1253" s="22">
        <v>43</v>
      </c>
      <c r="I1253" t="s">
        <v>4557</v>
      </c>
    </row>
    <row r="1254" spans="1:9" ht="30" hidden="1">
      <c r="A1254" s="45" t="s">
        <v>23</v>
      </c>
      <c r="B1254" s="27">
        <v>7195</v>
      </c>
      <c r="C1254" s="27" t="s">
        <v>237</v>
      </c>
      <c r="D1254" s="42">
        <v>43424</v>
      </c>
      <c r="E1254" s="38" t="s">
        <v>6887</v>
      </c>
      <c r="F1254" s="38">
        <v>11</v>
      </c>
      <c r="G1254" s="22">
        <v>2018</v>
      </c>
      <c r="H1254" s="22">
        <v>43</v>
      </c>
      <c r="I1254" t="s">
        <v>4557</v>
      </c>
    </row>
    <row r="1255" spans="1:9" ht="45" hidden="1">
      <c r="A1255" s="45" t="s">
        <v>23</v>
      </c>
      <c r="B1255" s="27">
        <v>7195</v>
      </c>
      <c r="C1255" s="27" t="s">
        <v>237</v>
      </c>
      <c r="D1255" s="42">
        <v>43584</v>
      </c>
      <c r="E1255" s="38" t="s">
        <v>6888</v>
      </c>
      <c r="F1255" s="38">
        <v>4</v>
      </c>
      <c r="G1255" s="22">
        <v>2019</v>
      </c>
      <c r="H1255" s="22">
        <v>43</v>
      </c>
      <c r="I1255" t="s">
        <v>4557</v>
      </c>
    </row>
    <row r="1256" spans="1:9" ht="45" hidden="1">
      <c r="A1256" s="45" t="s">
        <v>23</v>
      </c>
      <c r="B1256" s="27">
        <v>7195</v>
      </c>
      <c r="C1256" s="27" t="s">
        <v>237</v>
      </c>
      <c r="D1256" s="42">
        <v>43643</v>
      </c>
      <c r="E1256" s="38" t="s">
        <v>6889</v>
      </c>
      <c r="F1256" s="38">
        <v>6</v>
      </c>
      <c r="G1256" s="22">
        <v>2019</v>
      </c>
      <c r="H1256" s="22">
        <v>43</v>
      </c>
      <c r="I1256" t="s">
        <v>4557</v>
      </c>
    </row>
    <row r="1257" spans="1:9" ht="30" hidden="1">
      <c r="A1257" s="45" t="s">
        <v>23</v>
      </c>
      <c r="B1257" s="27">
        <v>7195</v>
      </c>
      <c r="C1257" s="27" t="s">
        <v>237</v>
      </c>
      <c r="D1257" s="42">
        <v>43690</v>
      </c>
      <c r="E1257" s="38" t="s">
        <v>6890</v>
      </c>
      <c r="F1257" s="38">
        <v>8</v>
      </c>
      <c r="G1257" s="22">
        <v>2019</v>
      </c>
      <c r="H1257" s="22">
        <v>43</v>
      </c>
      <c r="I1257" t="s">
        <v>4557</v>
      </c>
    </row>
    <row r="1258" spans="1:9" ht="45" hidden="1">
      <c r="A1258" s="45" t="s">
        <v>23</v>
      </c>
      <c r="B1258" s="27">
        <v>7195</v>
      </c>
      <c r="C1258" s="27" t="s">
        <v>237</v>
      </c>
      <c r="D1258" s="42">
        <v>43741</v>
      </c>
      <c r="E1258" s="38" t="s">
        <v>6891</v>
      </c>
      <c r="F1258" s="38">
        <v>10</v>
      </c>
      <c r="G1258" s="22">
        <v>2019</v>
      </c>
      <c r="H1258" s="22">
        <v>43</v>
      </c>
      <c r="I1258" t="s">
        <v>4557</v>
      </c>
    </row>
    <row r="1259" spans="1:9" hidden="1">
      <c r="A1259" s="45" t="s">
        <v>23</v>
      </c>
      <c r="B1259" s="27">
        <v>7195</v>
      </c>
      <c r="C1259" s="27" t="s">
        <v>237</v>
      </c>
      <c r="D1259" s="42">
        <v>43801</v>
      </c>
      <c r="E1259" s="38" t="s">
        <v>6892</v>
      </c>
      <c r="F1259" s="38">
        <v>12</v>
      </c>
      <c r="G1259" s="22">
        <v>2019</v>
      </c>
      <c r="H1259" s="22">
        <v>43</v>
      </c>
      <c r="I1259" t="s">
        <v>4557</v>
      </c>
    </row>
    <row r="1260" spans="1:9" hidden="1">
      <c r="A1260" s="45" t="s">
        <v>23</v>
      </c>
      <c r="B1260" s="27">
        <v>7195</v>
      </c>
      <c r="C1260" s="27" t="s">
        <v>237</v>
      </c>
      <c r="D1260" s="42">
        <v>43840</v>
      </c>
      <c r="E1260" s="38" t="s">
        <v>6893</v>
      </c>
      <c r="F1260" s="38">
        <v>1</v>
      </c>
      <c r="G1260" s="22">
        <v>2020</v>
      </c>
      <c r="H1260" s="22">
        <v>43</v>
      </c>
      <c r="I1260" t="s">
        <v>4557</v>
      </c>
    </row>
    <row r="1261" spans="1:9" ht="30" hidden="1">
      <c r="A1261" s="45" t="s">
        <v>23</v>
      </c>
      <c r="B1261" s="27">
        <v>7195</v>
      </c>
      <c r="C1261" s="27" t="s">
        <v>237</v>
      </c>
      <c r="D1261" s="42">
        <v>43866</v>
      </c>
      <c r="E1261" s="38" t="s">
        <v>6894</v>
      </c>
      <c r="F1261" s="38">
        <v>2</v>
      </c>
      <c r="G1261" s="22">
        <v>2020</v>
      </c>
      <c r="H1261" s="22">
        <v>43</v>
      </c>
      <c r="I1261" t="s">
        <v>4557</v>
      </c>
    </row>
    <row r="1262" spans="1:9" ht="30" hidden="1">
      <c r="A1262" s="45" t="s">
        <v>23</v>
      </c>
      <c r="B1262" s="27">
        <v>7195</v>
      </c>
      <c r="C1262" s="27" t="s">
        <v>237</v>
      </c>
      <c r="D1262" s="42">
        <v>43958</v>
      </c>
      <c r="E1262" s="57" t="s">
        <v>6895</v>
      </c>
      <c r="F1262" s="38">
        <v>5</v>
      </c>
      <c r="G1262" s="22">
        <v>2020</v>
      </c>
      <c r="H1262" s="22">
        <v>43</v>
      </c>
      <c r="I1262" t="s">
        <v>4557</v>
      </c>
    </row>
    <row r="1263" spans="1:9" ht="30" hidden="1">
      <c r="A1263" s="45" t="s">
        <v>6896</v>
      </c>
      <c r="B1263" s="27">
        <v>7195</v>
      </c>
      <c r="C1263" s="27" t="s">
        <v>237</v>
      </c>
      <c r="D1263" s="42">
        <v>44147</v>
      </c>
      <c r="E1263" s="57" t="s">
        <v>6897</v>
      </c>
      <c r="F1263" s="38">
        <v>11</v>
      </c>
      <c r="G1263" s="22">
        <v>2020</v>
      </c>
      <c r="H1263" s="22">
        <v>43</v>
      </c>
      <c r="I1263" t="s">
        <v>4557</v>
      </c>
    </row>
    <row r="1264" spans="1:9" ht="45" hidden="1">
      <c r="A1264" s="45" t="s">
        <v>23</v>
      </c>
      <c r="B1264" s="27">
        <v>7195</v>
      </c>
      <c r="C1264" s="27" t="s">
        <v>237</v>
      </c>
      <c r="D1264" s="42">
        <v>44189</v>
      </c>
      <c r="E1264" s="57" t="s">
        <v>6898</v>
      </c>
      <c r="F1264" s="38">
        <v>12</v>
      </c>
      <c r="G1264" s="22">
        <v>2020</v>
      </c>
      <c r="H1264" s="22">
        <v>43</v>
      </c>
      <c r="I1264" t="s">
        <v>4557</v>
      </c>
    </row>
    <row r="1265" spans="1:9" ht="75" hidden="1">
      <c r="A1265" s="45" t="s">
        <v>4557</v>
      </c>
      <c r="B1265" s="27">
        <v>7195</v>
      </c>
      <c r="C1265" s="27" t="s">
        <v>237</v>
      </c>
      <c r="D1265" s="42">
        <v>44285</v>
      </c>
      <c r="E1265" s="57" t="s">
        <v>6899</v>
      </c>
      <c r="F1265" s="38">
        <v>3</v>
      </c>
      <c r="G1265" s="22">
        <v>2021</v>
      </c>
      <c r="H1265" s="22">
        <v>43</v>
      </c>
      <c r="I1265" t="s">
        <v>4557</v>
      </c>
    </row>
    <row r="1266" spans="1:9" hidden="1">
      <c r="A1266" s="47" t="s">
        <v>38</v>
      </c>
      <c r="B1266" s="27">
        <v>7977</v>
      </c>
      <c r="C1266" s="27" t="s">
        <v>6900</v>
      </c>
      <c r="D1266" s="42">
        <v>41508</v>
      </c>
      <c r="E1266" s="38" t="s">
        <v>6901</v>
      </c>
      <c r="F1266" s="38">
        <v>8</v>
      </c>
      <c r="G1266" s="22">
        <v>2013</v>
      </c>
      <c r="H1266" s="22">
        <v>2</v>
      </c>
      <c r="I1266" t="s">
        <v>4317</v>
      </c>
    </row>
    <row r="1267" spans="1:9" hidden="1">
      <c r="A1267" s="45" t="s">
        <v>14</v>
      </c>
      <c r="B1267" s="27">
        <v>7977</v>
      </c>
      <c r="C1267" s="27" t="s">
        <v>6900</v>
      </c>
      <c r="D1267" s="42">
        <v>41584</v>
      </c>
      <c r="E1267" s="38" t="s">
        <v>295</v>
      </c>
      <c r="F1267" s="38">
        <v>11</v>
      </c>
      <c r="G1267" s="22">
        <v>2013</v>
      </c>
      <c r="H1267" s="22">
        <v>2</v>
      </c>
      <c r="I1267" t="s">
        <v>4317</v>
      </c>
    </row>
    <row r="1268" spans="1:9" hidden="1">
      <c r="A1268" s="47" t="s">
        <v>38</v>
      </c>
      <c r="B1268" s="27">
        <v>8027</v>
      </c>
      <c r="C1268" s="27" t="s">
        <v>6902</v>
      </c>
      <c r="D1268" s="42">
        <v>41786</v>
      </c>
      <c r="E1268" s="41" t="s">
        <v>6903</v>
      </c>
      <c r="F1268" s="38">
        <v>5</v>
      </c>
      <c r="G1268" s="22">
        <v>2014</v>
      </c>
      <c r="H1268" s="22">
        <v>4</v>
      </c>
      <c r="I1268" t="s">
        <v>4306</v>
      </c>
    </row>
    <row r="1269" spans="1:9" ht="30" hidden="1">
      <c r="A1269" s="47" t="s">
        <v>38</v>
      </c>
      <c r="B1269" s="27">
        <v>8027</v>
      </c>
      <c r="C1269" s="27" t="s">
        <v>6902</v>
      </c>
      <c r="D1269" s="42">
        <v>42020</v>
      </c>
      <c r="E1269" s="41" t="s">
        <v>6904</v>
      </c>
      <c r="F1269" s="38">
        <v>1</v>
      </c>
      <c r="G1269" s="22">
        <v>2015</v>
      </c>
      <c r="H1269" s="22">
        <v>4</v>
      </c>
      <c r="I1269" t="s">
        <v>4306</v>
      </c>
    </row>
    <row r="1270" spans="1:9" hidden="1">
      <c r="A1270" s="47" t="s">
        <v>38</v>
      </c>
      <c r="B1270" s="27">
        <v>8027</v>
      </c>
      <c r="C1270" s="27" t="s">
        <v>6902</v>
      </c>
      <c r="D1270" s="42">
        <v>42107</v>
      </c>
      <c r="E1270" s="41" t="s">
        <v>6905</v>
      </c>
      <c r="F1270" s="38">
        <v>4</v>
      </c>
      <c r="G1270" s="22">
        <v>2015</v>
      </c>
      <c r="H1270" s="22">
        <v>4</v>
      </c>
      <c r="I1270" t="s">
        <v>4306</v>
      </c>
    </row>
    <row r="1271" spans="1:9" hidden="1">
      <c r="A1271" s="45" t="s">
        <v>79</v>
      </c>
      <c r="B1271" s="27">
        <v>8027</v>
      </c>
      <c r="C1271" s="27" t="s">
        <v>6902</v>
      </c>
      <c r="D1271" s="42">
        <v>42431</v>
      </c>
      <c r="E1271" s="38" t="s">
        <v>6906</v>
      </c>
      <c r="F1271" s="38">
        <v>3</v>
      </c>
      <c r="G1271" s="22">
        <v>2016</v>
      </c>
      <c r="H1271" s="22">
        <v>4</v>
      </c>
      <c r="I1271" t="s">
        <v>4306</v>
      </c>
    </row>
    <row r="1272" spans="1:9" hidden="1">
      <c r="A1272" s="47" t="s">
        <v>38</v>
      </c>
      <c r="B1272" s="27">
        <v>10549</v>
      </c>
      <c r="C1272" s="27" t="s">
        <v>6907</v>
      </c>
      <c r="D1272" s="42">
        <v>40774</v>
      </c>
      <c r="E1272" s="38" t="s">
        <v>6908</v>
      </c>
      <c r="F1272" s="38">
        <v>8</v>
      </c>
      <c r="G1272" s="22">
        <v>2011</v>
      </c>
      <c r="H1272" s="22">
        <v>10</v>
      </c>
      <c r="I1272" t="s">
        <v>4306</v>
      </c>
    </row>
    <row r="1273" spans="1:9" hidden="1">
      <c r="A1273" s="47" t="s">
        <v>38</v>
      </c>
      <c r="B1273" s="27">
        <v>10549</v>
      </c>
      <c r="C1273" s="27" t="s">
        <v>6907</v>
      </c>
      <c r="D1273" s="42">
        <v>40968</v>
      </c>
      <c r="E1273" s="38" t="s">
        <v>6909</v>
      </c>
      <c r="F1273" s="38">
        <v>2</v>
      </c>
      <c r="G1273" s="22">
        <v>2012</v>
      </c>
      <c r="H1273" s="22">
        <v>10</v>
      </c>
      <c r="I1273" t="s">
        <v>4306</v>
      </c>
    </row>
    <row r="1274" spans="1:9" hidden="1">
      <c r="A1274" s="47" t="s">
        <v>38</v>
      </c>
      <c r="B1274" s="27">
        <v>10549</v>
      </c>
      <c r="C1274" s="27" t="s">
        <v>6907</v>
      </c>
      <c r="D1274" s="42">
        <v>41065</v>
      </c>
      <c r="E1274" s="38" t="s">
        <v>6910</v>
      </c>
      <c r="F1274" s="38">
        <v>6</v>
      </c>
      <c r="G1274" s="22">
        <v>2012</v>
      </c>
      <c r="H1274" s="22">
        <v>10</v>
      </c>
      <c r="I1274" t="s">
        <v>4306</v>
      </c>
    </row>
    <row r="1275" spans="1:9" hidden="1">
      <c r="A1275" s="47" t="s">
        <v>38</v>
      </c>
      <c r="B1275" s="27">
        <v>10549</v>
      </c>
      <c r="C1275" s="27" t="s">
        <v>6907</v>
      </c>
      <c r="D1275" s="42">
        <v>41143</v>
      </c>
      <c r="E1275" s="38" t="s">
        <v>6911</v>
      </c>
      <c r="F1275" s="38">
        <v>8</v>
      </c>
      <c r="G1275" s="22">
        <v>2012</v>
      </c>
      <c r="H1275" s="22">
        <v>10</v>
      </c>
      <c r="I1275" t="s">
        <v>4306</v>
      </c>
    </row>
    <row r="1276" spans="1:9" hidden="1">
      <c r="A1276" s="47" t="s">
        <v>38</v>
      </c>
      <c r="B1276" s="27">
        <v>10549</v>
      </c>
      <c r="C1276" s="27" t="s">
        <v>6907</v>
      </c>
      <c r="D1276" s="42">
        <v>41233</v>
      </c>
      <c r="E1276" s="38" t="s">
        <v>6912</v>
      </c>
      <c r="F1276" s="38">
        <v>11</v>
      </c>
      <c r="G1276" s="22">
        <v>2012</v>
      </c>
      <c r="H1276" s="22">
        <v>10</v>
      </c>
      <c r="I1276" t="s">
        <v>4306</v>
      </c>
    </row>
    <row r="1277" spans="1:9" hidden="1">
      <c r="A1277" s="45" t="s">
        <v>77</v>
      </c>
      <c r="B1277" s="27">
        <v>10549</v>
      </c>
      <c r="C1277" s="27" t="s">
        <v>6907</v>
      </c>
      <c r="D1277" s="42">
        <v>41233</v>
      </c>
      <c r="E1277" s="38" t="s">
        <v>6913</v>
      </c>
      <c r="F1277" s="38">
        <v>11</v>
      </c>
      <c r="G1277" s="22">
        <v>2012</v>
      </c>
      <c r="H1277" s="22">
        <v>10</v>
      </c>
      <c r="I1277" t="s">
        <v>4306</v>
      </c>
    </row>
    <row r="1278" spans="1:9" hidden="1">
      <c r="A1278" s="47" t="s">
        <v>38</v>
      </c>
      <c r="B1278" s="27">
        <v>10549</v>
      </c>
      <c r="C1278" s="27" t="s">
        <v>6907</v>
      </c>
      <c r="D1278" s="42">
        <v>41488</v>
      </c>
      <c r="E1278" s="38" t="s">
        <v>316</v>
      </c>
      <c r="F1278" s="38">
        <v>8</v>
      </c>
      <c r="G1278" s="22">
        <v>2013</v>
      </c>
      <c r="H1278" s="22">
        <v>10</v>
      </c>
      <c r="I1278" t="s">
        <v>4306</v>
      </c>
    </row>
    <row r="1279" spans="1:9" ht="120" hidden="1">
      <c r="A1279" s="47" t="s">
        <v>25</v>
      </c>
      <c r="B1279" s="27">
        <v>10549</v>
      </c>
      <c r="C1279" s="27" t="s">
        <v>6907</v>
      </c>
      <c r="D1279" s="42">
        <v>43011</v>
      </c>
      <c r="E1279" s="38" t="s">
        <v>6914</v>
      </c>
      <c r="F1279" s="38">
        <v>10</v>
      </c>
      <c r="G1279" s="22">
        <v>2017</v>
      </c>
      <c r="H1279" s="22">
        <v>10</v>
      </c>
      <c r="I1279" t="s">
        <v>4306</v>
      </c>
    </row>
    <row r="1280" spans="1:9" ht="30" hidden="1">
      <c r="A1280" s="45" t="s">
        <v>79</v>
      </c>
      <c r="B1280" s="27">
        <v>10549</v>
      </c>
      <c r="C1280" s="27" t="s">
        <v>6907</v>
      </c>
      <c r="D1280" s="42">
        <v>43011</v>
      </c>
      <c r="E1280" s="38" t="s">
        <v>6915</v>
      </c>
      <c r="F1280" s="38">
        <v>10</v>
      </c>
      <c r="G1280" s="22">
        <v>2017</v>
      </c>
      <c r="H1280" s="22">
        <v>10</v>
      </c>
      <c r="I1280" t="s">
        <v>4306</v>
      </c>
    </row>
    <row r="1281" spans="1:9" hidden="1">
      <c r="A1281" s="45" t="s">
        <v>79</v>
      </c>
      <c r="B1281" s="27">
        <v>10549</v>
      </c>
      <c r="C1281" s="27" t="s">
        <v>6907</v>
      </c>
      <c r="D1281" s="42">
        <v>43011</v>
      </c>
      <c r="E1281" s="38" t="s">
        <v>6916</v>
      </c>
      <c r="F1281" s="38">
        <v>10</v>
      </c>
      <c r="G1281" s="22">
        <v>2017</v>
      </c>
      <c r="H1281" s="22">
        <v>10</v>
      </c>
      <c r="I1281" t="s">
        <v>4306</v>
      </c>
    </row>
    <row r="1282" spans="1:9" hidden="1">
      <c r="A1282" s="45" t="s">
        <v>9</v>
      </c>
      <c r="B1282" s="27">
        <v>12955</v>
      </c>
      <c r="C1282" s="27" t="s">
        <v>6917</v>
      </c>
      <c r="D1282" s="42">
        <v>42212</v>
      </c>
      <c r="E1282" s="38" t="s">
        <v>6918</v>
      </c>
      <c r="F1282" s="38">
        <v>7</v>
      </c>
      <c r="G1282" s="22">
        <v>2015</v>
      </c>
      <c r="H1282" s="22">
        <v>3</v>
      </c>
      <c r="I1282" t="s">
        <v>4306</v>
      </c>
    </row>
    <row r="1283" spans="1:9" hidden="1">
      <c r="A1283" s="45" t="s">
        <v>9</v>
      </c>
      <c r="B1283" s="27">
        <v>12955</v>
      </c>
      <c r="C1283" s="27" t="s">
        <v>6917</v>
      </c>
      <c r="D1283" s="42">
        <v>42982</v>
      </c>
      <c r="E1283" s="38" t="s">
        <v>6919</v>
      </c>
      <c r="F1283" s="38">
        <v>9</v>
      </c>
      <c r="G1283" s="22">
        <v>2017</v>
      </c>
      <c r="H1283" s="22">
        <v>3</v>
      </c>
      <c r="I1283" t="s">
        <v>4306</v>
      </c>
    </row>
    <row r="1284" spans="1:9" ht="30" hidden="1">
      <c r="A1284" s="45" t="s">
        <v>27</v>
      </c>
      <c r="B1284" s="27">
        <v>12955</v>
      </c>
      <c r="C1284" s="27" t="s">
        <v>6917</v>
      </c>
      <c r="D1284" s="42">
        <v>42992</v>
      </c>
      <c r="E1284" s="38" t="s">
        <v>6920</v>
      </c>
      <c r="F1284" s="38">
        <v>9</v>
      </c>
      <c r="G1284" s="22">
        <v>2017</v>
      </c>
      <c r="H1284" s="22">
        <v>3</v>
      </c>
      <c r="I1284" t="s">
        <v>4306</v>
      </c>
    </row>
    <row r="1285" spans="1:9" hidden="1">
      <c r="A1285" s="47" t="s">
        <v>38</v>
      </c>
      <c r="B1285" s="27">
        <v>13742</v>
      </c>
      <c r="C1285" s="27" t="s">
        <v>6921</v>
      </c>
      <c r="D1285" s="42">
        <v>41201</v>
      </c>
      <c r="E1285" s="37" t="s">
        <v>6922</v>
      </c>
      <c r="F1285" s="38">
        <v>10</v>
      </c>
      <c r="G1285" s="22">
        <v>2012</v>
      </c>
      <c r="H1285" s="22">
        <v>34</v>
      </c>
      <c r="I1285" t="s">
        <v>4341</v>
      </c>
    </row>
    <row r="1286" spans="1:9" ht="30" hidden="1">
      <c r="A1286" s="45" t="s">
        <v>27</v>
      </c>
      <c r="B1286" s="27">
        <v>13742</v>
      </c>
      <c r="C1286" s="27" t="s">
        <v>6921</v>
      </c>
      <c r="D1286" s="42">
        <v>41201</v>
      </c>
      <c r="E1286" s="56" t="s">
        <v>6923</v>
      </c>
      <c r="F1286" s="38">
        <v>10</v>
      </c>
      <c r="G1286" s="22">
        <v>2012</v>
      </c>
      <c r="H1286" s="22">
        <v>34</v>
      </c>
      <c r="I1286" t="s">
        <v>4341</v>
      </c>
    </row>
    <row r="1287" spans="1:9" hidden="1">
      <c r="A1287" s="45" t="s">
        <v>14</v>
      </c>
      <c r="B1287" s="27">
        <v>13742</v>
      </c>
      <c r="C1287" s="27" t="s">
        <v>6921</v>
      </c>
      <c r="D1287" s="42">
        <v>41201</v>
      </c>
      <c r="E1287" s="38" t="s">
        <v>6924</v>
      </c>
      <c r="F1287" s="38">
        <v>10</v>
      </c>
      <c r="G1287" s="22">
        <v>2012</v>
      </c>
      <c r="H1287" s="22">
        <v>34</v>
      </c>
      <c r="I1287" t="s">
        <v>4341</v>
      </c>
    </row>
    <row r="1288" spans="1:9" hidden="1">
      <c r="A1288" s="45" t="s">
        <v>14</v>
      </c>
      <c r="B1288" s="27">
        <v>13742</v>
      </c>
      <c r="C1288" s="27" t="s">
        <v>6921</v>
      </c>
      <c r="D1288" s="42">
        <v>41233</v>
      </c>
      <c r="E1288" s="38" t="s">
        <v>534</v>
      </c>
      <c r="F1288" s="38">
        <v>11</v>
      </c>
      <c r="G1288" s="22">
        <v>2012</v>
      </c>
      <c r="H1288" s="22">
        <v>34</v>
      </c>
      <c r="I1288" t="s">
        <v>4341</v>
      </c>
    </row>
    <row r="1289" spans="1:9" hidden="1">
      <c r="A1289" s="45" t="s">
        <v>14</v>
      </c>
      <c r="B1289" s="27">
        <v>13742</v>
      </c>
      <c r="C1289" s="27" t="s">
        <v>6921</v>
      </c>
      <c r="D1289" s="42">
        <v>41400</v>
      </c>
      <c r="E1289" s="38" t="s">
        <v>6925</v>
      </c>
      <c r="F1289" s="38">
        <v>5</v>
      </c>
      <c r="G1289" s="22">
        <v>2013</v>
      </c>
      <c r="H1289" s="22">
        <v>34</v>
      </c>
      <c r="I1289" t="s">
        <v>4341</v>
      </c>
    </row>
    <row r="1290" spans="1:9" ht="30" hidden="1">
      <c r="A1290" s="47" t="s">
        <v>38</v>
      </c>
      <c r="B1290" s="27">
        <v>13742</v>
      </c>
      <c r="C1290" s="27" t="s">
        <v>6921</v>
      </c>
      <c r="D1290" s="42">
        <v>41456</v>
      </c>
      <c r="E1290" s="37" t="s">
        <v>6926</v>
      </c>
      <c r="F1290" s="38">
        <v>7</v>
      </c>
      <c r="G1290" s="22">
        <v>2013</v>
      </c>
      <c r="H1290" s="22">
        <v>34</v>
      </c>
      <c r="I1290" t="s">
        <v>4341</v>
      </c>
    </row>
    <row r="1291" spans="1:9" hidden="1">
      <c r="A1291" s="45" t="s">
        <v>27</v>
      </c>
      <c r="B1291" s="27">
        <v>13742</v>
      </c>
      <c r="C1291" s="27" t="s">
        <v>6921</v>
      </c>
      <c r="D1291" s="42">
        <v>41456</v>
      </c>
      <c r="E1291" s="56" t="s">
        <v>6927</v>
      </c>
      <c r="F1291" s="38">
        <v>7</v>
      </c>
      <c r="G1291" s="22">
        <v>2013</v>
      </c>
      <c r="H1291" s="22">
        <v>34</v>
      </c>
      <c r="I1291" t="s">
        <v>4341</v>
      </c>
    </row>
    <row r="1292" spans="1:9" hidden="1">
      <c r="A1292" s="45" t="s">
        <v>14</v>
      </c>
      <c r="B1292" s="27">
        <v>13742</v>
      </c>
      <c r="C1292" s="27" t="s">
        <v>6921</v>
      </c>
      <c r="D1292" s="42">
        <v>41456</v>
      </c>
      <c r="E1292" s="38" t="s">
        <v>6928</v>
      </c>
      <c r="F1292" s="38">
        <v>7</v>
      </c>
      <c r="G1292" s="22">
        <v>2013</v>
      </c>
      <c r="H1292" s="22">
        <v>34</v>
      </c>
      <c r="I1292" t="s">
        <v>4341</v>
      </c>
    </row>
    <row r="1293" spans="1:9" ht="30" hidden="1">
      <c r="A1293" s="45" t="s">
        <v>77</v>
      </c>
      <c r="B1293" s="27">
        <v>13742</v>
      </c>
      <c r="C1293" s="27" t="s">
        <v>6921</v>
      </c>
      <c r="D1293" s="42">
        <v>41456</v>
      </c>
      <c r="E1293" s="38" t="s">
        <v>6929</v>
      </c>
      <c r="F1293" s="38">
        <v>7</v>
      </c>
      <c r="G1293" s="22">
        <v>2013</v>
      </c>
      <c r="H1293" s="22">
        <v>34</v>
      </c>
      <c r="I1293" t="s">
        <v>4341</v>
      </c>
    </row>
    <row r="1294" spans="1:9" hidden="1">
      <c r="A1294" s="47" t="s">
        <v>38</v>
      </c>
      <c r="B1294" s="27">
        <v>13742</v>
      </c>
      <c r="C1294" s="27" t="s">
        <v>6921</v>
      </c>
      <c r="D1294" s="42">
        <v>41488</v>
      </c>
      <c r="E1294" s="37" t="s">
        <v>6930</v>
      </c>
      <c r="F1294" s="38">
        <v>8</v>
      </c>
      <c r="G1294" s="22">
        <v>2013</v>
      </c>
      <c r="H1294" s="22">
        <v>34</v>
      </c>
      <c r="I1294" t="s">
        <v>4341</v>
      </c>
    </row>
    <row r="1295" spans="1:9" hidden="1">
      <c r="A1295" s="47" t="s">
        <v>38</v>
      </c>
      <c r="B1295" s="27">
        <v>13742</v>
      </c>
      <c r="C1295" s="27" t="s">
        <v>6921</v>
      </c>
      <c r="D1295" s="42">
        <v>41488</v>
      </c>
      <c r="E1295" s="37" t="s">
        <v>6931</v>
      </c>
      <c r="F1295" s="38">
        <v>8</v>
      </c>
      <c r="G1295" s="22">
        <v>2013</v>
      </c>
      <c r="H1295" s="22">
        <v>34</v>
      </c>
      <c r="I1295" t="s">
        <v>4341</v>
      </c>
    </row>
    <row r="1296" spans="1:9" hidden="1">
      <c r="A1296" s="45" t="s">
        <v>9</v>
      </c>
      <c r="B1296" s="27">
        <v>13742</v>
      </c>
      <c r="C1296" s="27" t="s">
        <v>6921</v>
      </c>
      <c r="D1296" s="42">
        <v>41582</v>
      </c>
      <c r="E1296" s="56" t="s">
        <v>138</v>
      </c>
      <c r="F1296" s="38">
        <v>11</v>
      </c>
      <c r="G1296" s="22">
        <v>2013</v>
      </c>
      <c r="H1296" s="22">
        <v>34</v>
      </c>
      <c r="I1296" t="s">
        <v>4341</v>
      </c>
    </row>
    <row r="1297" spans="1:9" hidden="1">
      <c r="A1297" s="45" t="s">
        <v>77</v>
      </c>
      <c r="B1297" s="27">
        <v>13742</v>
      </c>
      <c r="C1297" s="27" t="s">
        <v>6921</v>
      </c>
      <c r="D1297" s="42">
        <v>41598</v>
      </c>
      <c r="E1297" s="38" t="s">
        <v>6932</v>
      </c>
      <c r="F1297" s="38">
        <v>11</v>
      </c>
      <c r="G1297" s="22">
        <v>2013</v>
      </c>
      <c r="H1297" s="22">
        <v>34</v>
      </c>
      <c r="I1297" t="s">
        <v>4341</v>
      </c>
    </row>
    <row r="1298" spans="1:9" hidden="1">
      <c r="A1298" s="45" t="s">
        <v>77</v>
      </c>
      <c r="B1298" s="27">
        <v>13742</v>
      </c>
      <c r="C1298" s="27" t="s">
        <v>6921</v>
      </c>
      <c r="D1298" s="42">
        <v>41970</v>
      </c>
      <c r="E1298" s="38" t="s">
        <v>6933</v>
      </c>
      <c r="F1298" s="38">
        <v>11</v>
      </c>
      <c r="G1298" s="22">
        <v>2014</v>
      </c>
      <c r="H1298" s="22">
        <v>34</v>
      </c>
      <c r="I1298" t="s">
        <v>4341</v>
      </c>
    </row>
    <row r="1299" spans="1:9" hidden="1">
      <c r="A1299" s="45" t="s">
        <v>9</v>
      </c>
      <c r="B1299" s="27">
        <v>13742</v>
      </c>
      <c r="C1299" s="27" t="s">
        <v>6921</v>
      </c>
      <c r="D1299" s="42">
        <v>42048</v>
      </c>
      <c r="E1299" s="56" t="s">
        <v>6934</v>
      </c>
      <c r="F1299" s="38">
        <v>2</v>
      </c>
      <c r="G1299" s="22">
        <v>2015</v>
      </c>
      <c r="H1299" s="22">
        <v>34</v>
      </c>
      <c r="I1299" t="s">
        <v>4341</v>
      </c>
    </row>
    <row r="1300" spans="1:9" hidden="1">
      <c r="A1300" s="45" t="s">
        <v>9</v>
      </c>
      <c r="B1300" s="27">
        <v>13742</v>
      </c>
      <c r="C1300" s="27" t="s">
        <v>6921</v>
      </c>
      <c r="D1300" s="42">
        <v>42583</v>
      </c>
      <c r="E1300" s="38" t="s">
        <v>6935</v>
      </c>
      <c r="F1300" s="38">
        <v>8</v>
      </c>
      <c r="G1300" s="22">
        <v>2016</v>
      </c>
      <c r="H1300" s="22">
        <v>34</v>
      </c>
      <c r="I1300" t="s">
        <v>4341</v>
      </c>
    </row>
    <row r="1301" spans="1:9" ht="30" hidden="1">
      <c r="A1301" s="45" t="s">
        <v>25</v>
      </c>
      <c r="B1301" s="27">
        <v>13742</v>
      </c>
      <c r="C1301" s="27" t="s">
        <v>6921</v>
      </c>
      <c r="D1301" s="42">
        <v>42718</v>
      </c>
      <c r="E1301" s="38" t="s">
        <v>6936</v>
      </c>
      <c r="F1301" s="38">
        <v>12</v>
      </c>
      <c r="G1301" s="22">
        <v>2016</v>
      </c>
      <c r="H1301" s="22">
        <v>34</v>
      </c>
      <c r="I1301" t="s">
        <v>4341</v>
      </c>
    </row>
    <row r="1302" spans="1:9" hidden="1">
      <c r="A1302" s="45" t="s">
        <v>9</v>
      </c>
      <c r="B1302" s="27">
        <v>13742</v>
      </c>
      <c r="C1302" s="27" t="s">
        <v>6921</v>
      </c>
      <c r="D1302" s="42">
        <v>42754</v>
      </c>
      <c r="E1302" s="38" t="s">
        <v>6937</v>
      </c>
      <c r="F1302" s="38">
        <v>1</v>
      </c>
      <c r="G1302" s="22">
        <v>2017</v>
      </c>
      <c r="H1302" s="22">
        <v>34</v>
      </c>
      <c r="I1302" t="s">
        <v>4341</v>
      </c>
    </row>
    <row r="1303" spans="1:9" hidden="1">
      <c r="A1303" s="45" t="s">
        <v>9</v>
      </c>
      <c r="B1303" s="27">
        <v>13742</v>
      </c>
      <c r="C1303" s="27" t="s">
        <v>6921</v>
      </c>
      <c r="D1303" s="42">
        <v>42982</v>
      </c>
      <c r="E1303" s="38" t="s">
        <v>6938</v>
      </c>
      <c r="F1303" s="38">
        <v>9</v>
      </c>
      <c r="G1303" s="22">
        <v>2017</v>
      </c>
      <c r="H1303" s="22">
        <v>34</v>
      </c>
      <c r="I1303" t="s">
        <v>4341</v>
      </c>
    </row>
    <row r="1304" spans="1:9" ht="45" hidden="1">
      <c r="A1304" s="45" t="s">
        <v>23</v>
      </c>
      <c r="B1304" s="27">
        <v>13742</v>
      </c>
      <c r="C1304" s="27" t="s">
        <v>6921</v>
      </c>
      <c r="D1304" s="42">
        <v>43013</v>
      </c>
      <c r="E1304" s="38" t="s">
        <v>6939</v>
      </c>
      <c r="F1304" s="38">
        <v>10</v>
      </c>
      <c r="G1304" s="22">
        <v>2017</v>
      </c>
      <c r="H1304" s="22">
        <v>34</v>
      </c>
      <c r="I1304" t="s">
        <v>4341</v>
      </c>
    </row>
    <row r="1305" spans="1:9" ht="30" hidden="1">
      <c r="A1305" s="45" t="s">
        <v>23</v>
      </c>
      <c r="B1305" s="27">
        <v>13742</v>
      </c>
      <c r="C1305" s="27" t="s">
        <v>6921</v>
      </c>
      <c r="D1305" s="42">
        <v>43077</v>
      </c>
      <c r="E1305" s="38" t="s">
        <v>6940</v>
      </c>
      <c r="F1305" s="38">
        <v>12</v>
      </c>
      <c r="G1305" s="22">
        <v>2017</v>
      </c>
      <c r="H1305" s="22">
        <v>34</v>
      </c>
      <c r="I1305" t="s">
        <v>4341</v>
      </c>
    </row>
    <row r="1306" spans="1:9" hidden="1">
      <c r="A1306" s="45" t="s">
        <v>9</v>
      </c>
      <c r="B1306" s="27">
        <v>13742</v>
      </c>
      <c r="C1306" s="27" t="s">
        <v>6921</v>
      </c>
      <c r="D1306" s="42">
        <v>43117</v>
      </c>
      <c r="E1306" s="38" t="s">
        <v>6941</v>
      </c>
      <c r="F1306" s="38">
        <v>1</v>
      </c>
      <c r="G1306" s="22">
        <v>2018</v>
      </c>
      <c r="H1306" s="22">
        <v>34</v>
      </c>
      <c r="I1306" t="s">
        <v>4341</v>
      </c>
    </row>
    <row r="1307" spans="1:9" ht="30" hidden="1">
      <c r="A1307" s="45" t="s">
        <v>23</v>
      </c>
      <c r="B1307" s="27">
        <v>13742</v>
      </c>
      <c r="C1307" s="27" t="s">
        <v>6921</v>
      </c>
      <c r="D1307" s="42">
        <v>43151</v>
      </c>
      <c r="E1307" s="38" t="s">
        <v>6942</v>
      </c>
      <c r="F1307" s="38">
        <v>2</v>
      </c>
      <c r="G1307" s="22">
        <v>2018</v>
      </c>
      <c r="H1307" s="22">
        <v>34</v>
      </c>
      <c r="I1307" t="s">
        <v>4341</v>
      </c>
    </row>
    <row r="1308" spans="1:9" ht="30" hidden="1">
      <c r="A1308" s="45" t="s">
        <v>23</v>
      </c>
      <c r="B1308" s="27">
        <v>13742</v>
      </c>
      <c r="C1308" s="27" t="s">
        <v>6921</v>
      </c>
      <c r="D1308" s="42">
        <v>43152</v>
      </c>
      <c r="E1308" s="38" t="s">
        <v>6943</v>
      </c>
      <c r="F1308" s="38">
        <v>2</v>
      </c>
      <c r="G1308" s="22">
        <v>2018</v>
      </c>
      <c r="H1308" s="22">
        <v>34</v>
      </c>
      <c r="I1308" t="s">
        <v>4341</v>
      </c>
    </row>
    <row r="1309" spans="1:9" ht="30" hidden="1">
      <c r="A1309" s="45" t="s">
        <v>23</v>
      </c>
      <c r="B1309" s="27">
        <v>13742</v>
      </c>
      <c r="C1309" s="27" t="s">
        <v>6921</v>
      </c>
      <c r="D1309" s="42">
        <v>43179</v>
      </c>
      <c r="E1309" s="38" t="s">
        <v>6944</v>
      </c>
      <c r="F1309" s="38">
        <v>3</v>
      </c>
      <c r="G1309" s="22">
        <v>2018</v>
      </c>
      <c r="H1309" s="22">
        <v>34</v>
      </c>
      <c r="I1309" t="s">
        <v>4341</v>
      </c>
    </row>
    <row r="1310" spans="1:9" ht="75" hidden="1">
      <c r="A1310" s="45" t="s">
        <v>23</v>
      </c>
      <c r="B1310" s="27">
        <v>13742</v>
      </c>
      <c r="C1310" s="27" t="s">
        <v>6921</v>
      </c>
      <c r="D1310" s="42">
        <v>43181</v>
      </c>
      <c r="E1310" s="38" t="s">
        <v>6945</v>
      </c>
      <c r="F1310" s="38">
        <v>3</v>
      </c>
      <c r="G1310" s="22">
        <v>2018</v>
      </c>
      <c r="H1310" s="22">
        <v>34</v>
      </c>
      <c r="I1310" t="s">
        <v>4341</v>
      </c>
    </row>
    <row r="1311" spans="1:9" hidden="1">
      <c r="A1311" s="45" t="s">
        <v>9</v>
      </c>
      <c r="B1311" s="27">
        <v>13742</v>
      </c>
      <c r="C1311" s="27" t="s">
        <v>6921</v>
      </c>
      <c r="D1311" s="42">
        <v>43259</v>
      </c>
      <c r="E1311" s="38" t="s">
        <v>6946</v>
      </c>
      <c r="F1311" s="38">
        <v>6</v>
      </c>
      <c r="G1311" s="22">
        <v>2018</v>
      </c>
      <c r="H1311" s="22">
        <v>34</v>
      </c>
      <c r="I1311" t="s">
        <v>4341</v>
      </c>
    </row>
    <row r="1312" spans="1:9" ht="135" hidden="1">
      <c r="A1312" s="45" t="s">
        <v>23</v>
      </c>
      <c r="B1312" s="27">
        <v>13742</v>
      </c>
      <c r="C1312" s="27" t="s">
        <v>6921</v>
      </c>
      <c r="D1312" s="42">
        <v>43262</v>
      </c>
      <c r="E1312" s="38" t="s">
        <v>6947</v>
      </c>
      <c r="F1312" s="38">
        <v>6</v>
      </c>
      <c r="G1312" s="22">
        <v>2018</v>
      </c>
      <c r="H1312" s="22">
        <v>34</v>
      </c>
      <c r="I1312" t="s">
        <v>4341</v>
      </c>
    </row>
    <row r="1313" spans="1:9" ht="75" hidden="1">
      <c r="A1313" s="45" t="s">
        <v>9</v>
      </c>
      <c r="B1313" s="27">
        <v>13742</v>
      </c>
      <c r="C1313" s="27" t="s">
        <v>6921</v>
      </c>
      <c r="D1313" s="42">
        <v>43278</v>
      </c>
      <c r="E1313" s="38" t="s">
        <v>6948</v>
      </c>
      <c r="F1313" s="38">
        <v>6</v>
      </c>
      <c r="G1313" s="22">
        <v>2018</v>
      </c>
      <c r="H1313" s="22">
        <v>34</v>
      </c>
      <c r="I1313" t="s">
        <v>4341</v>
      </c>
    </row>
    <row r="1314" spans="1:9" hidden="1">
      <c r="A1314" s="45" t="s">
        <v>27</v>
      </c>
      <c r="B1314" s="27">
        <v>13742</v>
      </c>
      <c r="C1314" s="27" t="s">
        <v>6921</v>
      </c>
      <c r="D1314" s="42">
        <v>43305</v>
      </c>
      <c r="E1314" s="38" t="s">
        <v>6949</v>
      </c>
      <c r="F1314" s="38">
        <v>7</v>
      </c>
      <c r="G1314" s="22">
        <v>2018</v>
      </c>
      <c r="H1314" s="22">
        <v>34</v>
      </c>
      <c r="I1314" t="s">
        <v>4341</v>
      </c>
    </row>
    <row r="1315" spans="1:9" ht="45" hidden="1">
      <c r="A1315" s="45" t="s">
        <v>23</v>
      </c>
      <c r="B1315" s="27">
        <v>13742</v>
      </c>
      <c r="C1315" s="27" t="s">
        <v>6921</v>
      </c>
      <c r="D1315" s="42">
        <v>43378</v>
      </c>
      <c r="E1315" s="38" t="s">
        <v>6950</v>
      </c>
      <c r="F1315" s="38">
        <v>10</v>
      </c>
      <c r="G1315" s="22">
        <v>2018</v>
      </c>
      <c r="H1315" s="22">
        <v>34</v>
      </c>
      <c r="I1315" t="s">
        <v>4341</v>
      </c>
    </row>
    <row r="1316" spans="1:9" hidden="1">
      <c r="A1316" s="45" t="s">
        <v>23</v>
      </c>
      <c r="B1316" s="27">
        <v>13742</v>
      </c>
      <c r="C1316" s="27" t="s">
        <v>6921</v>
      </c>
      <c r="D1316" s="42">
        <v>43424</v>
      </c>
      <c r="E1316" s="38" t="s">
        <v>6951</v>
      </c>
      <c r="F1316" s="38">
        <v>11</v>
      </c>
      <c r="G1316" s="22">
        <v>2018</v>
      </c>
      <c r="H1316" s="22">
        <v>34</v>
      </c>
      <c r="I1316" t="s">
        <v>4341</v>
      </c>
    </row>
    <row r="1317" spans="1:9" hidden="1">
      <c r="A1317" s="45" t="s">
        <v>9</v>
      </c>
      <c r="B1317" s="27">
        <v>13742</v>
      </c>
      <c r="C1317" s="27" t="s">
        <v>6921</v>
      </c>
      <c r="D1317" s="42">
        <v>43483</v>
      </c>
      <c r="E1317" s="38" t="s">
        <v>6952</v>
      </c>
      <c r="F1317" s="38">
        <v>1</v>
      </c>
      <c r="G1317" s="22">
        <v>2019</v>
      </c>
      <c r="H1317" s="22">
        <v>34</v>
      </c>
      <c r="I1317" t="s">
        <v>4341</v>
      </c>
    </row>
    <row r="1318" spans="1:9" hidden="1">
      <c r="A1318" s="45" t="s">
        <v>23</v>
      </c>
      <c r="B1318" s="27">
        <v>13742</v>
      </c>
      <c r="C1318" s="27" t="s">
        <v>6921</v>
      </c>
      <c r="D1318" s="42">
        <v>43488</v>
      </c>
      <c r="E1318" s="69" t="s">
        <v>6953</v>
      </c>
      <c r="F1318" s="38">
        <v>1</v>
      </c>
      <c r="G1318" s="22">
        <v>2019</v>
      </c>
      <c r="H1318" s="22">
        <v>34</v>
      </c>
      <c r="I1318" t="s">
        <v>4341</v>
      </c>
    </row>
    <row r="1319" spans="1:9" hidden="1">
      <c r="A1319" s="45" t="s">
        <v>27</v>
      </c>
      <c r="B1319" s="27">
        <v>14071</v>
      </c>
      <c r="C1319" s="27" t="s">
        <v>6954</v>
      </c>
      <c r="D1319" s="42">
        <v>40123</v>
      </c>
      <c r="E1319" s="56" t="s">
        <v>175</v>
      </c>
      <c r="F1319" s="38">
        <v>11</v>
      </c>
      <c r="G1319" s="22">
        <v>2009</v>
      </c>
      <c r="H1319" s="22">
        <v>1</v>
      </c>
      <c r="I1319" t="s">
        <v>4322</v>
      </c>
    </row>
    <row r="1320" spans="1:9" hidden="1">
      <c r="A1320" s="45" t="s">
        <v>27</v>
      </c>
      <c r="B1320" s="27">
        <v>14334</v>
      </c>
      <c r="C1320" s="27" t="s">
        <v>6955</v>
      </c>
      <c r="D1320" s="42">
        <v>41257</v>
      </c>
      <c r="E1320" s="56" t="s">
        <v>6956</v>
      </c>
      <c r="F1320" s="38">
        <v>12</v>
      </c>
      <c r="G1320" s="22">
        <v>2012</v>
      </c>
      <c r="H1320" s="22">
        <v>13</v>
      </c>
      <c r="I1320" t="s">
        <v>4306</v>
      </c>
    </row>
    <row r="1321" spans="1:9" hidden="1">
      <c r="A1321" s="45" t="s">
        <v>9</v>
      </c>
      <c r="B1321" s="27">
        <v>14334</v>
      </c>
      <c r="C1321" s="27" t="s">
        <v>6955</v>
      </c>
      <c r="D1321" s="42">
        <v>41582</v>
      </c>
      <c r="E1321" s="56" t="s">
        <v>6957</v>
      </c>
      <c r="F1321" s="38">
        <v>11</v>
      </c>
      <c r="G1321" s="22">
        <v>2013</v>
      </c>
      <c r="H1321" s="22">
        <v>13</v>
      </c>
      <c r="I1321" t="s">
        <v>4306</v>
      </c>
    </row>
    <row r="1322" spans="1:9" hidden="1">
      <c r="A1322" s="45" t="s">
        <v>1184</v>
      </c>
      <c r="B1322" s="27">
        <v>14334</v>
      </c>
      <c r="C1322" s="27" t="s">
        <v>6955</v>
      </c>
      <c r="D1322" s="42">
        <v>42607</v>
      </c>
      <c r="E1322" s="56" t="s">
        <v>6958</v>
      </c>
      <c r="F1322" s="38">
        <v>8</v>
      </c>
      <c r="G1322" s="22">
        <v>2016</v>
      </c>
      <c r="H1322" s="22">
        <v>13</v>
      </c>
      <c r="I1322" t="s">
        <v>4306</v>
      </c>
    </row>
    <row r="1323" spans="1:9" ht="45" hidden="1">
      <c r="A1323" s="45" t="s">
        <v>23</v>
      </c>
      <c r="B1323" s="27">
        <v>14334</v>
      </c>
      <c r="C1323" s="27" t="s">
        <v>6955</v>
      </c>
      <c r="D1323" s="42">
        <v>43025</v>
      </c>
      <c r="E1323" s="56" t="s">
        <v>6959</v>
      </c>
      <c r="F1323" s="38">
        <v>10</v>
      </c>
      <c r="G1323" s="22">
        <v>2017</v>
      </c>
      <c r="H1323" s="22">
        <v>13</v>
      </c>
      <c r="I1323" t="s">
        <v>4306</v>
      </c>
    </row>
    <row r="1324" spans="1:9" ht="30" hidden="1">
      <c r="A1324" s="45" t="s">
        <v>23</v>
      </c>
      <c r="B1324" s="27">
        <v>14334</v>
      </c>
      <c r="C1324" s="27" t="s">
        <v>6955</v>
      </c>
      <c r="D1324" s="42">
        <v>43039</v>
      </c>
      <c r="E1324" s="38" t="s">
        <v>6960</v>
      </c>
      <c r="F1324" s="38">
        <v>10</v>
      </c>
      <c r="G1324" s="22">
        <v>2017</v>
      </c>
      <c r="H1324" s="22">
        <v>13</v>
      </c>
      <c r="I1324" t="s">
        <v>4306</v>
      </c>
    </row>
    <row r="1325" spans="1:9" hidden="1">
      <c r="A1325" s="45" t="s">
        <v>23</v>
      </c>
      <c r="B1325" s="27">
        <v>14334</v>
      </c>
      <c r="C1325" s="27" t="s">
        <v>6955</v>
      </c>
      <c r="D1325" s="42">
        <v>43077</v>
      </c>
      <c r="E1325" s="38" t="s">
        <v>6961</v>
      </c>
      <c r="F1325" s="38">
        <v>12</v>
      </c>
      <c r="G1325" s="22">
        <v>2017</v>
      </c>
      <c r="H1325" s="22">
        <v>13</v>
      </c>
      <c r="I1325" t="s">
        <v>4306</v>
      </c>
    </row>
    <row r="1326" spans="1:9" ht="30" hidden="1">
      <c r="A1326" s="45" t="s">
        <v>23</v>
      </c>
      <c r="B1326" s="27">
        <v>14334</v>
      </c>
      <c r="C1326" s="27" t="s">
        <v>6955</v>
      </c>
      <c r="D1326" s="42">
        <v>43100</v>
      </c>
      <c r="E1326" s="38" t="s">
        <v>6962</v>
      </c>
      <c r="F1326" s="38">
        <v>12</v>
      </c>
      <c r="G1326" s="22">
        <v>2017</v>
      </c>
      <c r="H1326" s="22">
        <v>13</v>
      </c>
      <c r="I1326" t="s">
        <v>4306</v>
      </c>
    </row>
    <row r="1327" spans="1:9" ht="45" hidden="1">
      <c r="A1327" s="45" t="s">
        <v>23</v>
      </c>
      <c r="B1327" s="27">
        <v>14334</v>
      </c>
      <c r="C1327" s="27" t="s">
        <v>6955</v>
      </c>
      <c r="D1327" s="42">
        <v>43151</v>
      </c>
      <c r="E1327" s="38" t="s">
        <v>6963</v>
      </c>
      <c r="F1327" s="38">
        <v>2</v>
      </c>
      <c r="G1327" s="22">
        <v>2018</v>
      </c>
      <c r="H1327" s="22">
        <v>13</v>
      </c>
      <c r="I1327" t="s">
        <v>4306</v>
      </c>
    </row>
    <row r="1328" spans="1:9" ht="60" hidden="1">
      <c r="A1328" s="45" t="s">
        <v>23</v>
      </c>
      <c r="B1328" s="27">
        <v>14334</v>
      </c>
      <c r="C1328" s="27" t="s">
        <v>6955</v>
      </c>
      <c r="D1328" s="42">
        <v>43186</v>
      </c>
      <c r="E1328" s="38" t="s">
        <v>6964</v>
      </c>
      <c r="F1328" s="38">
        <v>3</v>
      </c>
      <c r="G1328" s="22">
        <v>2018</v>
      </c>
      <c r="H1328" s="22">
        <v>13</v>
      </c>
      <c r="I1328" t="s">
        <v>4306</v>
      </c>
    </row>
    <row r="1329" spans="1:9" ht="30" hidden="1">
      <c r="A1329" s="45" t="s">
        <v>23</v>
      </c>
      <c r="B1329" s="27">
        <v>14334</v>
      </c>
      <c r="C1329" s="27" t="s">
        <v>6955</v>
      </c>
      <c r="D1329" s="42">
        <v>43216</v>
      </c>
      <c r="E1329" s="38" t="s">
        <v>6965</v>
      </c>
      <c r="F1329" s="38">
        <v>4</v>
      </c>
      <c r="G1329" s="22">
        <v>2018</v>
      </c>
      <c r="H1329" s="22">
        <v>13</v>
      </c>
      <c r="I1329" t="s">
        <v>4306</v>
      </c>
    </row>
    <row r="1330" spans="1:9" hidden="1">
      <c r="A1330" s="45" t="s">
        <v>23</v>
      </c>
      <c r="B1330" s="27">
        <v>14334</v>
      </c>
      <c r="C1330" s="27" t="s">
        <v>6955</v>
      </c>
      <c r="D1330" s="42">
        <v>43222</v>
      </c>
      <c r="E1330" s="38" t="s">
        <v>6966</v>
      </c>
      <c r="F1330" s="38">
        <v>5</v>
      </c>
      <c r="G1330" s="22">
        <v>2018</v>
      </c>
      <c r="H1330" s="22">
        <v>13</v>
      </c>
      <c r="I1330" t="s">
        <v>4306</v>
      </c>
    </row>
    <row r="1331" spans="1:9" hidden="1">
      <c r="A1331" s="45" t="s">
        <v>9</v>
      </c>
      <c r="B1331" s="27">
        <v>14334</v>
      </c>
      <c r="C1331" s="27" t="s">
        <v>6955</v>
      </c>
      <c r="D1331" s="42">
        <v>43278</v>
      </c>
      <c r="E1331" s="38" t="s">
        <v>6967</v>
      </c>
      <c r="F1331" s="38">
        <v>6</v>
      </c>
      <c r="G1331" s="22">
        <v>2018</v>
      </c>
      <c r="H1331" s="22">
        <v>13</v>
      </c>
      <c r="I1331" t="s">
        <v>4306</v>
      </c>
    </row>
    <row r="1332" spans="1:9" ht="405" hidden="1">
      <c r="A1332" s="45" t="s">
        <v>755</v>
      </c>
      <c r="B1332" s="27">
        <v>14334</v>
      </c>
      <c r="C1332" s="27" t="s">
        <v>6955</v>
      </c>
      <c r="D1332" s="42">
        <v>43335</v>
      </c>
      <c r="E1332" s="38" t="s">
        <v>6968</v>
      </c>
      <c r="F1332" s="38">
        <v>8</v>
      </c>
      <c r="G1332" s="22">
        <v>2018</v>
      </c>
      <c r="H1332" s="22">
        <v>13</v>
      </c>
      <c r="I1332" t="s">
        <v>4306</v>
      </c>
    </row>
    <row r="1333" spans="1:9" hidden="1">
      <c r="A1333" s="45" t="s">
        <v>4341</v>
      </c>
      <c r="B1333" s="27">
        <v>14434</v>
      </c>
      <c r="C1333" s="27" t="s">
        <v>6955</v>
      </c>
      <c r="D1333" s="42">
        <v>43795</v>
      </c>
      <c r="E1333" s="38" t="s">
        <v>6969</v>
      </c>
      <c r="F1333" s="38">
        <v>11</v>
      </c>
      <c r="G1333" s="22">
        <v>2019</v>
      </c>
      <c r="H1333" s="22">
        <v>1</v>
      </c>
      <c r="I1333" t="e">
        <v>#N/A</v>
      </c>
    </row>
    <row r="1334" spans="1:9" hidden="1">
      <c r="A1334" s="45" t="s">
        <v>27</v>
      </c>
      <c r="B1334" s="27">
        <v>15087</v>
      </c>
      <c r="C1334" s="27" t="s">
        <v>6970</v>
      </c>
      <c r="D1334" s="42">
        <v>39910</v>
      </c>
      <c r="E1334" s="56">
        <v>39910</v>
      </c>
      <c r="F1334" s="38">
        <v>4</v>
      </c>
      <c r="G1334" s="22">
        <v>2009</v>
      </c>
      <c r="H1334" s="22">
        <v>16</v>
      </c>
      <c r="I1334" t="s">
        <v>4341</v>
      </c>
    </row>
    <row r="1335" spans="1:9" hidden="1">
      <c r="A1335" s="45" t="s">
        <v>27</v>
      </c>
      <c r="B1335" s="27">
        <v>15087</v>
      </c>
      <c r="C1335" s="27" t="s">
        <v>6970</v>
      </c>
      <c r="D1335" s="42">
        <v>40105</v>
      </c>
      <c r="E1335" s="56">
        <v>40105</v>
      </c>
      <c r="F1335" s="38">
        <v>10</v>
      </c>
      <c r="G1335" s="22">
        <v>2009</v>
      </c>
      <c r="H1335" s="22">
        <v>16</v>
      </c>
      <c r="I1335" t="s">
        <v>4341</v>
      </c>
    </row>
    <row r="1336" spans="1:9" hidden="1">
      <c r="A1336" s="45" t="s">
        <v>27</v>
      </c>
      <c r="B1336" s="27">
        <v>15087</v>
      </c>
      <c r="C1336" s="27" t="s">
        <v>6970</v>
      </c>
      <c r="D1336" s="42">
        <v>42024</v>
      </c>
      <c r="E1336" s="56" t="s">
        <v>6971</v>
      </c>
      <c r="F1336" s="38">
        <v>1</v>
      </c>
      <c r="G1336" s="22">
        <v>2015</v>
      </c>
      <c r="H1336" s="22">
        <v>16</v>
      </c>
      <c r="I1336" t="s">
        <v>4341</v>
      </c>
    </row>
    <row r="1337" spans="1:9" ht="30" hidden="1">
      <c r="A1337" s="45" t="s">
        <v>65</v>
      </c>
      <c r="B1337" s="27">
        <v>15087</v>
      </c>
      <c r="C1337" s="27" t="s">
        <v>6970</v>
      </c>
      <c r="D1337" s="42">
        <v>42024</v>
      </c>
      <c r="E1337" s="38" t="s">
        <v>6972</v>
      </c>
      <c r="F1337" s="38">
        <v>1</v>
      </c>
      <c r="G1337" s="22">
        <v>2015</v>
      </c>
      <c r="H1337" s="22">
        <v>16</v>
      </c>
      <c r="I1337" t="s">
        <v>4341</v>
      </c>
    </row>
    <row r="1338" spans="1:9" hidden="1">
      <c r="A1338" s="45" t="s">
        <v>9</v>
      </c>
      <c r="B1338" s="27">
        <v>15087</v>
      </c>
      <c r="C1338" s="27" t="s">
        <v>6970</v>
      </c>
      <c r="D1338" s="42">
        <v>42109</v>
      </c>
      <c r="E1338" s="56" t="s">
        <v>6973</v>
      </c>
      <c r="F1338" s="38">
        <v>4</v>
      </c>
      <c r="G1338" s="22">
        <v>2015</v>
      </c>
      <c r="H1338" s="22">
        <v>16</v>
      </c>
      <c r="I1338" t="s">
        <v>4341</v>
      </c>
    </row>
    <row r="1339" spans="1:9" hidden="1">
      <c r="A1339" s="45" t="s">
        <v>65</v>
      </c>
      <c r="B1339" s="27">
        <v>15087</v>
      </c>
      <c r="C1339" s="27" t="s">
        <v>6970</v>
      </c>
      <c r="D1339" s="42">
        <v>42241</v>
      </c>
      <c r="E1339" s="38" t="s">
        <v>6974</v>
      </c>
      <c r="F1339" s="38">
        <v>8</v>
      </c>
      <c r="G1339" s="22">
        <v>2015</v>
      </c>
      <c r="H1339" s="22">
        <v>16</v>
      </c>
      <c r="I1339" t="s">
        <v>4341</v>
      </c>
    </row>
    <row r="1340" spans="1:9" hidden="1">
      <c r="A1340" s="45" t="s">
        <v>79</v>
      </c>
      <c r="B1340" s="27">
        <v>15087</v>
      </c>
      <c r="C1340" s="27" t="s">
        <v>6970</v>
      </c>
      <c r="D1340" s="42">
        <v>42430</v>
      </c>
      <c r="E1340" s="38" t="s">
        <v>6975</v>
      </c>
      <c r="F1340" s="38">
        <v>3</v>
      </c>
      <c r="G1340" s="22">
        <v>2016</v>
      </c>
      <c r="H1340" s="22">
        <v>16</v>
      </c>
      <c r="I1340" t="s">
        <v>4341</v>
      </c>
    </row>
    <row r="1341" spans="1:9" hidden="1">
      <c r="A1341" s="45" t="s">
        <v>79</v>
      </c>
      <c r="B1341" s="27">
        <v>15087</v>
      </c>
      <c r="C1341" s="27" t="s">
        <v>6970</v>
      </c>
      <c r="D1341" s="42">
        <v>42430</v>
      </c>
      <c r="E1341" s="38" t="s">
        <v>6976</v>
      </c>
      <c r="F1341" s="38">
        <v>3</v>
      </c>
      <c r="G1341" s="22">
        <v>2016</v>
      </c>
      <c r="H1341" s="22">
        <v>16</v>
      </c>
      <c r="I1341" t="s">
        <v>4341</v>
      </c>
    </row>
    <row r="1342" spans="1:9" ht="30" hidden="1">
      <c r="A1342" s="45" t="s">
        <v>147</v>
      </c>
      <c r="B1342" s="27">
        <v>15087</v>
      </c>
      <c r="C1342" s="27" t="s">
        <v>6970</v>
      </c>
      <c r="D1342" s="42">
        <v>43396</v>
      </c>
      <c r="E1342" s="38" t="s">
        <v>6977</v>
      </c>
      <c r="F1342" s="38">
        <v>10</v>
      </c>
      <c r="G1342" s="22">
        <v>2018</v>
      </c>
      <c r="H1342" s="22">
        <v>16</v>
      </c>
      <c r="I1342" t="s">
        <v>4341</v>
      </c>
    </row>
    <row r="1343" spans="1:9" ht="30" hidden="1">
      <c r="A1343" s="45" t="s">
        <v>27</v>
      </c>
      <c r="B1343" s="27">
        <v>15087</v>
      </c>
      <c r="C1343" s="27" t="s">
        <v>6970</v>
      </c>
      <c r="D1343" s="42">
        <v>43396</v>
      </c>
      <c r="E1343" s="38" t="s">
        <v>6978</v>
      </c>
      <c r="F1343" s="38">
        <v>10</v>
      </c>
      <c r="G1343" s="22">
        <v>2018</v>
      </c>
      <c r="H1343" s="22">
        <v>16</v>
      </c>
      <c r="I1343" t="s">
        <v>4341</v>
      </c>
    </row>
    <row r="1344" spans="1:9" ht="180" hidden="1">
      <c r="A1344" s="45" t="s">
        <v>25</v>
      </c>
      <c r="B1344" s="27">
        <v>15087</v>
      </c>
      <c r="C1344" s="27" t="s">
        <v>6970</v>
      </c>
      <c r="D1344" s="42">
        <v>43430</v>
      </c>
      <c r="E1344" s="38" t="s">
        <v>6979</v>
      </c>
      <c r="F1344" s="38">
        <v>11</v>
      </c>
      <c r="G1344" s="22">
        <v>2018</v>
      </c>
      <c r="H1344" s="22">
        <v>16</v>
      </c>
      <c r="I1344" t="s">
        <v>4341</v>
      </c>
    </row>
    <row r="1345" spans="1:9" hidden="1">
      <c r="A1345" s="45" t="s">
        <v>6980</v>
      </c>
      <c r="B1345" s="27">
        <v>15087</v>
      </c>
      <c r="C1345" s="27" t="s">
        <v>6970</v>
      </c>
      <c r="D1345" s="42">
        <v>43530</v>
      </c>
      <c r="E1345" s="38" t="s">
        <v>6981</v>
      </c>
      <c r="F1345" s="38">
        <v>3</v>
      </c>
      <c r="G1345" s="22">
        <v>2019</v>
      </c>
      <c r="H1345" s="22">
        <v>16</v>
      </c>
      <c r="I1345" t="s">
        <v>4341</v>
      </c>
    </row>
    <row r="1346" spans="1:9" hidden="1">
      <c r="A1346" s="45" t="s">
        <v>29</v>
      </c>
      <c r="B1346" s="27">
        <v>15087</v>
      </c>
      <c r="C1346" s="27" t="s">
        <v>6970</v>
      </c>
      <c r="D1346" s="42">
        <v>43642</v>
      </c>
      <c r="E1346" s="38" t="s">
        <v>6982</v>
      </c>
      <c r="F1346" s="38">
        <v>6</v>
      </c>
      <c r="G1346" s="22">
        <v>2019</v>
      </c>
      <c r="H1346" s="22">
        <v>16</v>
      </c>
      <c r="I1346" t="s">
        <v>4341</v>
      </c>
    </row>
    <row r="1347" spans="1:9" hidden="1">
      <c r="A1347" s="45" t="s">
        <v>29</v>
      </c>
      <c r="B1347" s="27">
        <v>15087</v>
      </c>
      <c r="C1347" s="27" t="s">
        <v>6970</v>
      </c>
      <c r="D1347" s="42">
        <v>43851</v>
      </c>
      <c r="E1347" s="38" t="s">
        <v>6983</v>
      </c>
      <c r="F1347" s="38">
        <v>1</v>
      </c>
      <c r="G1347" s="22">
        <v>2020</v>
      </c>
      <c r="H1347" s="22">
        <v>16</v>
      </c>
      <c r="I1347" t="s">
        <v>4341</v>
      </c>
    </row>
    <row r="1348" spans="1:9" ht="225" hidden="1">
      <c r="A1348" s="45" t="s">
        <v>6984</v>
      </c>
      <c r="B1348" s="27">
        <v>15087</v>
      </c>
      <c r="C1348" s="27" t="s">
        <v>6970</v>
      </c>
      <c r="D1348" s="42">
        <v>43874</v>
      </c>
      <c r="E1348" s="38" t="s">
        <v>6985</v>
      </c>
      <c r="F1348" s="38">
        <v>2</v>
      </c>
      <c r="G1348" s="22">
        <v>2020</v>
      </c>
      <c r="H1348" s="22">
        <v>16</v>
      </c>
      <c r="I1348" t="s">
        <v>4341</v>
      </c>
    </row>
    <row r="1349" spans="1:9" hidden="1">
      <c r="A1349" s="47" t="s">
        <v>1373</v>
      </c>
      <c r="B1349" s="27">
        <v>15087</v>
      </c>
      <c r="C1349" s="27" t="s">
        <v>6970</v>
      </c>
      <c r="D1349" s="42">
        <v>44090</v>
      </c>
      <c r="E1349" s="38" t="s">
        <v>6986</v>
      </c>
      <c r="F1349" s="38">
        <v>9</v>
      </c>
      <c r="G1349" s="22">
        <v>2020</v>
      </c>
      <c r="H1349" s="22">
        <v>16</v>
      </c>
      <c r="I1349" t="s">
        <v>4341</v>
      </c>
    </row>
    <row r="1350" spans="1:9" hidden="1">
      <c r="A1350" s="45" t="s">
        <v>77</v>
      </c>
      <c r="B1350" s="27">
        <v>17552</v>
      </c>
      <c r="C1350" s="27" t="s">
        <v>6987</v>
      </c>
      <c r="D1350" s="42">
        <v>41660</v>
      </c>
      <c r="E1350" s="38" t="s">
        <v>6988</v>
      </c>
      <c r="F1350" s="38">
        <v>1</v>
      </c>
      <c r="G1350" s="22">
        <v>2014</v>
      </c>
      <c r="H1350" s="22">
        <v>11</v>
      </c>
      <c r="I1350" t="s">
        <v>4322</v>
      </c>
    </row>
    <row r="1351" spans="1:9" hidden="1">
      <c r="A1351" s="45" t="s">
        <v>9</v>
      </c>
      <c r="B1351" s="27">
        <v>17552</v>
      </c>
      <c r="C1351" s="27" t="s">
        <v>6987</v>
      </c>
      <c r="D1351" s="42">
        <v>41703</v>
      </c>
      <c r="E1351" s="56" t="s">
        <v>6989</v>
      </c>
      <c r="F1351" s="38">
        <v>3</v>
      </c>
      <c r="G1351" s="22">
        <v>2014</v>
      </c>
      <c r="H1351" s="22">
        <v>11</v>
      </c>
      <c r="I1351" t="s">
        <v>4322</v>
      </c>
    </row>
    <row r="1352" spans="1:9" hidden="1">
      <c r="A1352" s="45" t="s">
        <v>27</v>
      </c>
      <c r="B1352" s="27">
        <v>17552</v>
      </c>
      <c r="C1352" s="27" t="s">
        <v>6987</v>
      </c>
      <c r="D1352" s="42">
        <v>41725</v>
      </c>
      <c r="E1352" s="56" t="s">
        <v>6990</v>
      </c>
      <c r="F1352" s="38">
        <v>3</v>
      </c>
      <c r="G1352" s="22">
        <v>2014</v>
      </c>
      <c r="H1352" s="22">
        <v>11</v>
      </c>
      <c r="I1352" t="s">
        <v>4322</v>
      </c>
    </row>
    <row r="1353" spans="1:9" ht="75" hidden="1">
      <c r="A1353" s="47" t="s">
        <v>38</v>
      </c>
      <c r="B1353" s="27">
        <v>17552</v>
      </c>
      <c r="C1353" s="27" t="s">
        <v>6987</v>
      </c>
      <c r="D1353" s="42">
        <v>41893</v>
      </c>
      <c r="E1353" s="37" t="s">
        <v>6991</v>
      </c>
      <c r="F1353" s="38">
        <v>9</v>
      </c>
      <c r="G1353" s="22">
        <v>2014</v>
      </c>
      <c r="H1353" s="22">
        <v>11</v>
      </c>
      <c r="I1353" t="s">
        <v>4322</v>
      </c>
    </row>
    <row r="1354" spans="1:9" hidden="1">
      <c r="A1354" s="45" t="s">
        <v>14</v>
      </c>
      <c r="B1354" s="27">
        <v>17552</v>
      </c>
      <c r="C1354" s="27" t="s">
        <v>6987</v>
      </c>
      <c r="D1354" s="42">
        <v>42348</v>
      </c>
      <c r="E1354" s="38" t="s">
        <v>1326</v>
      </c>
      <c r="F1354" s="38">
        <v>12</v>
      </c>
      <c r="G1354" s="22">
        <v>2015</v>
      </c>
      <c r="H1354" s="22">
        <v>11</v>
      </c>
      <c r="I1354" t="s">
        <v>4322</v>
      </c>
    </row>
    <row r="1355" spans="1:9" hidden="1">
      <c r="A1355" s="45" t="s">
        <v>9</v>
      </c>
      <c r="B1355" s="27">
        <v>17552</v>
      </c>
      <c r="C1355" s="27" t="s">
        <v>6987</v>
      </c>
      <c r="D1355" s="42">
        <v>42754</v>
      </c>
      <c r="E1355" s="38" t="s">
        <v>1410</v>
      </c>
      <c r="F1355" s="38">
        <v>1</v>
      </c>
      <c r="G1355" s="22">
        <v>2017</v>
      </c>
      <c r="H1355" s="22">
        <v>11</v>
      </c>
      <c r="I1355" t="s">
        <v>4322</v>
      </c>
    </row>
    <row r="1356" spans="1:9" hidden="1">
      <c r="A1356" s="45" t="s">
        <v>27</v>
      </c>
      <c r="B1356" s="27">
        <v>17552</v>
      </c>
      <c r="C1356" s="27" t="s">
        <v>6987</v>
      </c>
      <c r="D1356" s="42">
        <v>42760</v>
      </c>
      <c r="E1356" s="38" t="s">
        <v>6992</v>
      </c>
      <c r="F1356" s="38">
        <v>1</v>
      </c>
      <c r="G1356" s="22">
        <v>2017</v>
      </c>
      <c r="H1356" s="22">
        <v>11</v>
      </c>
      <c r="I1356" t="s">
        <v>4322</v>
      </c>
    </row>
    <row r="1357" spans="1:9" hidden="1">
      <c r="A1357" s="45" t="s">
        <v>9</v>
      </c>
      <c r="B1357" s="27">
        <v>17552</v>
      </c>
      <c r="C1357" s="27" t="s">
        <v>6987</v>
      </c>
      <c r="D1357" s="42">
        <v>42982</v>
      </c>
      <c r="E1357" s="38" t="s">
        <v>6993</v>
      </c>
      <c r="F1357" s="38">
        <v>9</v>
      </c>
      <c r="G1357" s="22">
        <v>2017</v>
      </c>
      <c r="H1357" s="22">
        <v>11</v>
      </c>
      <c r="I1357" t="s">
        <v>4322</v>
      </c>
    </row>
    <row r="1358" spans="1:9" ht="45" hidden="1">
      <c r="A1358" s="45" t="s">
        <v>23</v>
      </c>
      <c r="B1358" s="27">
        <v>17552</v>
      </c>
      <c r="C1358" s="27" t="s">
        <v>6987</v>
      </c>
      <c r="D1358" s="42">
        <v>43125</v>
      </c>
      <c r="E1358" s="38" t="s">
        <v>6994</v>
      </c>
      <c r="F1358" s="38">
        <v>1</v>
      </c>
      <c r="G1358" s="22">
        <v>2018</v>
      </c>
      <c r="H1358" s="22">
        <v>11</v>
      </c>
      <c r="I1358" t="s">
        <v>4322</v>
      </c>
    </row>
    <row r="1359" spans="1:9" ht="30" hidden="1">
      <c r="A1359" s="45" t="s">
        <v>27</v>
      </c>
      <c r="B1359" s="27">
        <v>17552</v>
      </c>
      <c r="C1359" s="27" t="s">
        <v>6987</v>
      </c>
      <c r="D1359" s="42">
        <v>43164</v>
      </c>
      <c r="E1359" s="38" t="s">
        <v>6995</v>
      </c>
      <c r="F1359" s="38">
        <v>3</v>
      </c>
      <c r="G1359" s="22">
        <v>2018</v>
      </c>
      <c r="H1359" s="22">
        <v>11</v>
      </c>
      <c r="I1359" t="s">
        <v>4322</v>
      </c>
    </row>
    <row r="1360" spans="1:9" hidden="1">
      <c r="A1360" s="45" t="s">
        <v>9</v>
      </c>
      <c r="B1360" s="27">
        <v>17552</v>
      </c>
      <c r="C1360" s="27" t="s">
        <v>6987</v>
      </c>
      <c r="D1360" s="42">
        <v>43278</v>
      </c>
      <c r="E1360" s="38" t="s">
        <v>22</v>
      </c>
      <c r="F1360" s="38">
        <v>6</v>
      </c>
      <c r="G1360" s="22">
        <v>2018</v>
      </c>
      <c r="H1360" s="22">
        <v>11</v>
      </c>
      <c r="I1360" t="s">
        <v>4322</v>
      </c>
    </row>
    <row r="1361" spans="1:9" hidden="1">
      <c r="A1361" s="47" t="s">
        <v>23</v>
      </c>
      <c r="B1361" s="27">
        <v>18285</v>
      </c>
      <c r="C1361" s="27" t="s">
        <v>6996</v>
      </c>
      <c r="D1361" s="42">
        <v>43747</v>
      </c>
      <c r="E1361" s="38" t="s">
        <v>6997</v>
      </c>
      <c r="F1361" s="38">
        <v>10</v>
      </c>
      <c r="G1361" s="22">
        <v>2019</v>
      </c>
      <c r="H1361" s="22">
        <v>1</v>
      </c>
      <c r="I1361" t="s">
        <v>4317</v>
      </c>
    </row>
    <row r="1362" spans="1:9" hidden="1">
      <c r="A1362" s="45" t="s">
        <v>27</v>
      </c>
      <c r="B1362" s="27">
        <v>18456</v>
      </c>
      <c r="C1362" s="27" t="s">
        <v>6998</v>
      </c>
      <c r="D1362" s="42">
        <v>39827</v>
      </c>
      <c r="E1362" s="38" t="s">
        <v>6999</v>
      </c>
      <c r="F1362" s="38">
        <v>1</v>
      </c>
      <c r="G1362" s="22">
        <v>2009</v>
      </c>
      <c r="H1362" s="22">
        <v>7</v>
      </c>
      <c r="I1362" t="s">
        <v>4306</v>
      </c>
    </row>
    <row r="1363" spans="1:9" hidden="1">
      <c r="A1363" s="47" t="s">
        <v>38</v>
      </c>
      <c r="B1363" s="27">
        <v>18456</v>
      </c>
      <c r="C1363" s="27" t="s">
        <v>6998</v>
      </c>
      <c r="D1363" s="42">
        <v>42108</v>
      </c>
      <c r="E1363" s="38" t="s">
        <v>7000</v>
      </c>
      <c r="F1363" s="38">
        <v>4</v>
      </c>
      <c r="G1363" s="22">
        <v>2015</v>
      </c>
      <c r="H1363" s="22">
        <v>7</v>
      </c>
      <c r="I1363" t="s">
        <v>4306</v>
      </c>
    </row>
    <row r="1364" spans="1:9" hidden="1">
      <c r="A1364" s="47" t="s">
        <v>38</v>
      </c>
      <c r="B1364" s="27">
        <v>18456</v>
      </c>
      <c r="C1364" s="27" t="s">
        <v>6998</v>
      </c>
      <c r="D1364" s="42">
        <v>42109</v>
      </c>
      <c r="E1364" s="38" t="s">
        <v>7001</v>
      </c>
      <c r="F1364" s="38">
        <v>4</v>
      </c>
      <c r="G1364" s="22">
        <v>2015</v>
      </c>
      <c r="H1364" s="22">
        <v>7</v>
      </c>
      <c r="I1364" t="s">
        <v>4306</v>
      </c>
    </row>
    <row r="1365" spans="1:9" hidden="1">
      <c r="A1365" s="45" t="s">
        <v>27</v>
      </c>
      <c r="B1365" s="27">
        <v>18456</v>
      </c>
      <c r="C1365" s="27" t="s">
        <v>6998</v>
      </c>
      <c r="D1365" s="42">
        <v>42958</v>
      </c>
      <c r="E1365" s="38" t="s">
        <v>7002</v>
      </c>
      <c r="F1365" s="38">
        <v>8</v>
      </c>
      <c r="G1365" s="22">
        <v>2017</v>
      </c>
      <c r="H1365" s="22">
        <v>7</v>
      </c>
      <c r="I1365" t="s">
        <v>4306</v>
      </c>
    </row>
    <row r="1366" spans="1:9" hidden="1">
      <c r="A1366" s="45" t="s">
        <v>9</v>
      </c>
      <c r="B1366" s="27">
        <v>18456</v>
      </c>
      <c r="C1366" s="27" t="s">
        <v>6998</v>
      </c>
      <c r="D1366" s="42">
        <v>42982</v>
      </c>
      <c r="E1366" s="38" t="s">
        <v>7003</v>
      </c>
      <c r="F1366" s="38">
        <v>9</v>
      </c>
      <c r="G1366" s="22">
        <v>2017</v>
      </c>
      <c r="H1366" s="22">
        <v>7</v>
      </c>
      <c r="I1366" t="s">
        <v>4306</v>
      </c>
    </row>
    <row r="1367" spans="1:9" hidden="1">
      <c r="A1367" s="45" t="s">
        <v>9</v>
      </c>
      <c r="B1367" s="27">
        <v>18456</v>
      </c>
      <c r="C1367" s="27" t="s">
        <v>6998</v>
      </c>
      <c r="D1367" s="42">
        <v>43276</v>
      </c>
      <c r="E1367" s="38" t="s">
        <v>7004</v>
      </c>
      <c r="F1367" s="38">
        <v>6</v>
      </c>
      <c r="G1367" s="22">
        <v>2018</v>
      </c>
      <c r="H1367" s="22">
        <v>7</v>
      </c>
      <c r="I1367" t="s">
        <v>4306</v>
      </c>
    </row>
    <row r="1368" spans="1:9" ht="60" hidden="1">
      <c r="A1368" s="45" t="s">
        <v>29</v>
      </c>
      <c r="B1368" s="27">
        <v>18456</v>
      </c>
      <c r="C1368" s="27" t="s">
        <v>6998</v>
      </c>
      <c r="D1368" s="42">
        <v>44123</v>
      </c>
      <c r="E1368" s="38" t="s">
        <v>7005</v>
      </c>
      <c r="F1368" s="38">
        <v>10</v>
      </c>
      <c r="G1368" s="22">
        <v>2020</v>
      </c>
      <c r="H1368" s="22">
        <v>7</v>
      </c>
      <c r="I1368" t="s">
        <v>4306</v>
      </c>
    </row>
    <row r="1369" spans="1:9" hidden="1">
      <c r="A1369" s="45" t="s">
        <v>9</v>
      </c>
      <c r="B1369" s="27">
        <v>19090</v>
      </c>
      <c r="C1369" s="27" t="s">
        <v>7006</v>
      </c>
      <c r="D1369" s="42">
        <v>41703</v>
      </c>
      <c r="E1369" s="56" t="s">
        <v>44</v>
      </c>
      <c r="F1369" s="38">
        <v>3</v>
      </c>
      <c r="G1369" s="22">
        <v>2014</v>
      </c>
      <c r="H1369" s="22">
        <v>9</v>
      </c>
      <c r="I1369" t="s">
        <v>4341</v>
      </c>
    </row>
    <row r="1370" spans="1:9" hidden="1">
      <c r="A1370" s="45" t="s">
        <v>9</v>
      </c>
      <c r="B1370" s="27">
        <v>19090</v>
      </c>
      <c r="C1370" s="27" t="s">
        <v>7006</v>
      </c>
      <c r="D1370" s="42">
        <v>42212</v>
      </c>
      <c r="E1370" s="38" t="s">
        <v>605</v>
      </c>
      <c r="F1370" s="38">
        <v>7</v>
      </c>
      <c r="G1370" s="22">
        <v>2015</v>
      </c>
      <c r="H1370" s="22">
        <v>9</v>
      </c>
      <c r="I1370" t="s">
        <v>4341</v>
      </c>
    </row>
    <row r="1371" spans="1:9" hidden="1">
      <c r="A1371" s="45" t="s">
        <v>9</v>
      </c>
      <c r="B1371" s="27">
        <v>19090</v>
      </c>
      <c r="C1371" s="27" t="s">
        <v>7006</v>
      </c>
      <c r="D1371" s="42">
        <v>42375</v>
      </c>
      <c r="E1371" s="37" t="s">
        <v>5636</v>
      </c>
      <c r="F1371" s="38">
        <v>1</v>
      </c>
      <c r="G1371" s="22">
        <v>2016</v>
      </c>
      <c r="H1371" s="22">
        <v>9</v>
      </c>
      <c r="I1371" t="s">
        <v>4341</v>
      </c>
    </row>
    <row r="1372" spans="1:9" hidden="1">
      <c r="A1372" s="45" t="s">
        <v>9</v>
      </c>
      <c r="B1372" s="27">
        <v>19090</v>
      </c>
      <c r="C1372" s="27" t="s">
        <v>7006</v>
      </c>
      <c r="D1372" s="42">
        <v>42626</v>
      </c>
      <c r="E1372" s="37" t="s">
        <v>7007</v>
      </c>
      <c r="F1372" s="38">
        <v>9</v>
      </c>
      <c r="G1372" s="22">
        <v>2016</v>
      </c>
      <c r="H1372" s="22">
        <v>9</v>
      </c>
      <c r="I1372" t="s">
        <v>4341</v>
      </c>
    </row>
    <row r="1373" spans="1:9" hidden="1">
      <c r="A1373" s="45" t="s">
        <v>27</v>
      </c>
      <c r="B1373" s="27">
        <v>19090</v>
      </c>
      <c r="C1373" s="27" t="s">
        <v>7006</v>
      </c>
      <c r="D1373" s="42">
        <v>42696</v>
      </c>
      <c r="E1373" s="38" t="s">
        <v>7008</v>
      </c>
      <c r="F1373" s="38">
        <v>11</v>
      </c>
      <c r="G1373" s="22">
        <v>2016</v>
      </c>
      <c r="H1373" s="22">
        <v>9</v>
      </c>
      <c r="I1373" t="s">
        <v>4341</v>
      </c>
    </row>
    <row r="1374" spans="1:9" ht="30" hidden="1">
      <c r="A1374" s="45" t="s">
        <v>27</v>
      </c>
      <c r="B1374" s="27">
        <v>19090</v>
      </c>
      <c r="C1374" s="27" t="s">
        <v>7006</v>
      </c>
      <c r="D1374" s="42">
        <v>43774</v>
      </c>
      <c r="E1374" s="38" t="s">
        <v>7009</v>
      </c>
      <c r="F1374" s="38">
        <v>11</v>
      </c>
      <c r="G1374" s="22">
        <v>2019</v>
      </c>
      <c r="H1374" s="22">
        <v>9</v>
      </c>
      <c r="I1374" t="s">
        <v>4341</v>
      </c>
    </row>
    <row r="1375" spans="1:9" ht="30" hidden="1">
      <c r="A1375" s="45" t="s">
        <v>27</v>
      </c>
      <c r="B1375" s="27">
        <v>19090</v>
      </c>
      <c r="C1375" s="27" t="s">
        <v>7006</v>
      </c>
      <c r="D1375" s="42">
        <v>43816</v>
      </c>
      <c r="E1375" s="38" t="s">
        <v>7010</v>
      </c>
      <c r="F1375" s="38">
        <v>12</v>
      </c>
      <c r="G1375" s="22">
        <v>2019</v>
      </c>
      <c r="H1375" s="22">
        <v>9</v>
      </c>
      <c r="I1375" t="s">
        <v>4341</v>
      </c>
    </row>
    <row r="1376" spans="1:9" ht="30" hidden="1">
      <c r="A1376" s="45" t="s">
        <v>11</v>
      </c>
      <c r="B1376" s="27">
        <v>19090</v>
      </c>
      <c r="C1376" s="27" t="s">
        <v>7006</v>
      </c>
      <c r="D1376" s="42">
        <v>44166</v>
      </c>
      <c r="E1376" s="38" t="s">
        <v>7011</v>
      </c>
      <c r="F1376" s="38">
        <v>12</v>
      </c>
      <c r="G1376" s="22">
        <v>2020</v>
      </c>
      <c r="H1376" s="22">
        <v>9</v>
      </c>
      <c r="I1376" t="s">
        <v>4341</v>
      </c>
    </row>
    <row r="1377" spans="1:9" hidden="1">
      <c r="A1377" s="45" t="s">
        <v>27</v>
      </c>
      <c r="B1377" s="27">
        <v>19090</v>
      </c>
      <c r="C1377" s="27" t="s">
        <v>7006</v>
      </c>
      <c r="D1377" s="42">
        <v>44677</v>
      </c>
      <c r="E1377" s="38" t="s">
        <v>7012</v>
      </c>
      <c r="F1377" s="38">
        <v>4</v>
      </c>
      <c r="G1377" s="22">
        <v>2022</v>
      </c>
      <c r="H1377" s="22">
        <v>9</v>
      </c>
      <c r="I1377" t="s">
        <v>4341</v>
      </c>
    </row>
    <row r="1378" spans="1:9" hidden="1">
      <c r="A1378" s="47" t="s">
        <v>38</v>
      </c>
      <c r="B1378" s="27">
        <v>19272</v>
      </c>
      <c r="C1378" s="27" t="s">
        <v>7013</v>
      </c>
      <c r="D1378" s="42">
        <v>40472</v>
      </c>
      <c r="E1378" s="38" t="s">
        <v>7014</v>
      </c>
      <c r="F1378" s="38">
        <v>10</v>
      </c>
      <c r="G1378" s="22">
        <v>2010</v>
      </c>
      <c r="H1378" s="22">
        <v>10</v>
      </c>
      <c r="I1378" t="s">
        <v>4317</v>
      </c>
    </row>
    <row r="1379" spans="1:9" hidden="1">
      <c r="A1379" s="47" t="s">
        <v>38</v>
      </c>
      <c r="B1379" s="27">
        <v>19272</v>
      </c>
      <c r="C1379" s="27" t="s">
        <v>7013</v>
      </c>
      <c r="D1379" s="42">
        <v>40834</v>
      </c>
      <c r="E1379" s="38" t="s">
        <v>7015</v>
      </c>
      <c r="F1379" s="38">
        <v>10</v>
      </c>
      <c r="G1379" s="22">
        <v>2011</v>
      </c>
      <c r="H1379" s="22">
        <v>10</v>
      </c>
      <c r="I1379" t="s">
        <v>4317</v>
      </c>
    </row>
    <row r="1380" spans="1:9" hidden="1">
      <c r="A1380" s="47" t="s">
        <v>38</v>
      </c>
      <c r="B1380" s="27">
        <v>19272</v>
      </c>
      <c r="C1380" s="27" t="s">
        <v>7013</v>
      </c>
      <c r="D1380" s="42">
        <v>40998</v>
      </c>
      <c r="E1380" s="38" t="s">
        <v>7016</v>
      </c>
      <c r="F1380" s="38">
        <v>3</v>
      </c>
      <c r="G1380" s="22">
        <v>2012</v>
      </c>
      <c r="H1380" s="22">
        <v>10</v>
      </c>
      <c r="I1380" t="s">
        <v>4317</v>
      </c>
    </row>
    <row r="1381" spans="1:9" hidden="1">
      <c r="A1381" s="47" t="s">
        <v>38</v>
      </c>
      <c r="B1381" s="27">
        <v>19272</v>
      </c>
      <c r="C1381" s="27" t="s">
        <v>7013</v>
      </c>
      <c r="D1381" s="42">
        <v>41149</v>
      </c>
      <c r="E1381" s="38" t="s">
        <v>7017</v>
      </c>
      <c r="F1381" s="38">
        <v>8</v>
      </c>
      <c r="G1381" s="22">
        <v>2012</v>
      </c>
      <c r="H1381" s="22">
        <v>10</v>
      </c>
      <c r="I1381" t="s">
        <v>4317</v>
      </c>
    </row>
    <row r="1382" spans="1:9" hidden="1">
      <c r="A1382" s="47" t="s">
        <v>38</v>
      </c>
      <c r="B1382" s="27">
        <v>19272</v>
      </c>
      <c r="C1382" s="27" t="s">
        <v>7013</v>
      </c>
      <c r="D1382" s="42">
        <v>41488</v>
      </c>
      <c r="E1382" s="38" t="s">
        <v>316</v>
      </c>
      <c r="F1382" s="38">
        <v>8</v>
      </c>
      <c r="G1382" s="22">
        <v>2013</v>
      </c>
      <c r="H1382" s="22">
        <v>10</v>
      </c>
      <c r="I1382" t="s">
        <v>4317</v>
      </c>
    </row>
    <row r="1383" spans="1:9" hidden="1">
      <c r="A1383" s="47" t="s">
        <v>38</v>
      </c>
      <c r="B1383" s="27">
        <v>19272</v>
      </c>
      <c r="C1383" s="27" t="s">
        <v>7013</v>
      </c>
      <c r="D1383" s="42">
        <v>41508</v>
      </c>
      <c r="E1383" s="38" t="s">
        <v>7018</v>
      </c>
      <c r="F1383" s="38">
        <v>8</v>
      </c>
      <c r="G1383" s="22">
        <v>2013</v>
      </c>
      <c r="H1383" s="22">
        <v>10</v>
      </c>
      <c r="I1383" t="s">
        <v>4317</v>
      </c>
    </row>
    <row r="1384" spans="1:9" hidden="1">
      <c r="A1384" s="47" t="s">
        <v>38</v>
      </c>
      <c r="B1384" s="27">
        <v>19272</v>
      </c>
      <c r="C1384" s="27" t="s">
        <v>7013</v>
      </c>
      <c r="D1384" s="42">
        <v>41648</v>
      </c>
      <c r="E1384" s="38" t="s">
        <v>7019</v>
      </c>
      <c r="F1384" s="38">
        <v>1</v>
      </c>
      <c r="G1384" s="22">
        <v>2014</v>
      </c>
      <c r="H1384" s="22">
        <v>10</v>
      </c>
      <c r="I1384" t="s">
        <v>4317</v>
      </c>
    </row>
    <row r="1385" spans="1:9" ht="30" hidden="1">
      <c r="A1385" s="47" t="s">
        <v>38</v>
      </c>
      <c r="B1385" s="27">
        <v>19272</v>
      </c>
      <c r="C1385" s="27" t="s">
        <v>7013</v>
      </c>
      <c r="D1385" s="42">
        <v>41677</v>
      </c>
      <c r="E1385" s="38" t="s">
        <v>7020</v>
      </c>
      <c r="F1385" s="38">
        <v>2</v>
      </c>
      <c r="G1385" s="22">
        <v>2014</v>
      </c>
      <c r="H1385" s="22">
        <v>10</v>
      </c>
      <c r="I1385" t="s">
        <v>4317</v>
      </c>
    </row>
    <row r="1386" spans="1:9" hidden="1">
      <c r="A1386" s="45" t="s">
        <v>9</v>
      </c>
      <c r="B1386" s="27">
        <v>19272</v>
      </c>
      <c r="C1386" s="27" t="s">
        <v>7013</v>
      </c>
      <c r="D1386" s="42">
        <v>42626</v>
      </c>
      <c r="E1386" s="38" t="s">
        <v>7021</v>
      </c>
      <c r="F1386" s="38">
        <v>9</v>
      </c>
      <c r="G1386" s="22">
        <v>2016</v>
      </c>
      <c r="H1386" s="22">
        <v>10</v>
      </c>
      <c r="I1386" t="s">
        <v>4317</v>
      </c>
    </row>
    <row r="1387" spans="1:9" ht="195" hidden="1">
      <c r="A1387" s="45" t="s">
        <v>27</v>
      </c>
      <c r="B1387" s="27">
        <v>19272</v>
      </c>
      <c r="C1387" s="27" t="s">
        <v>7013</v>
      </c>
      <c r="D1387" s="42">
        <v>44183</v>
      </c>
      <c r="E1387" s="38" t="s">
        <v>7022</v>
      </c>
      <c r="F1387" s="38">
        <v>12</v>
      </c>
      <c r="G1387" s="22">
        <v>2020</v>
      </c>
      <c r="H1387" s="22">
        <v>10</v>
      </c>
      <c r="I1387" t="s">
        <v>4317</v>
      </c>
    </row>
    <row r="1388" spans="1:9" ht="30" hidden="1">
      <c r="A1388" s="45" t="s">
        <v>29</v>
      </c>
      <c r="B1388" s="27">
        <v>19886</v>
      </c>
      <c r="C1388" s="27" t="s">
        <v>1158</v>
      </c>
      <c r="D1388" s="42">
        <v>43886</v>
      </c>
      <c r="E1388" s="38" t="s">
        <v>7023</v>
      </c>
      <c r="F1388" s="38">
        <v>2</v>
      </c>
      <c r="G1388" s="22">
        <v>2020</v>
      </c>
      <c r="H1388" s="22">
        <v>1</v>
      </c>
      <c r="I1388" t="e">
        <v>#N/A</v>
      </c>
    </row>
    <row r="1389" spans="1:9" hidden="1">
      <c r="A1389" s="45" t="s">
        <v>27</v>
      </c>
      <c r="B1389" s="27">
        <v>19995</v>
      </c>
      <c r="C1389" s="27" t="s">
        <v>7024</v>
      </c>
      <c r="D1389" s="42">
        <v>40968</v>
      </c>
      <c r="E1389" s="57">
        <v>40968</v>
      </c>
      <c r="F1389" s="38">
        <v>2</v>
      </c>
      <c r="G1389" s="22">
        <v>2012</v>
      </c>
      <c r="H1389" s="22">
        <v>27</v>
      </c>
      <c r="I1389" t="s">
        <v>4341</v>
      </c>
    </row>
    <row r="1390" spans="1:9" hidden="1">
      <c r="A1390" s="47" t="s">
        <v>38</v>
      </c>
      <c r="B1390" s="27">
        <v>19995</v>
      </c>
      <c r="C1390" s="27" t="s">
        <v>7024</v>
      </c>
      <c r="D1390" s="42">
        <v>41239</v>
      </c>
      <c r="E1390" s="41" t="s">
        <v>6242</v>
      </c>
      <c r="F1390" s="38">
        <v>11</v>
      </c>
      <c r="G1390" s="22">
        <v>2012</v>
      </c>
      <c r="H1390" s="22">
        <v>27</v>
      </c>
      <c r="I1390" t="s">
        <v>4341</v>
      </c>
    </row>
    <row r="1391" spans="1:9" hidden="1">
      <c r="A1391" s="47" t="s">
        <v>38</v>
      </c>
      <c r="B1391" s="27">
        <v>19995</v>
      </c>
      <c r="C1391" s="27" t="s">
        <v>7024</v>
      </c>
      <c r="D1391" s="42">
        <v>41239</v>
      </c>
      <c r="E1391" s="41" t="s">
        <v>7025</v>
      </c>
      <c r="F1391" s="38">
        <v>11</v>
      </c>
      <c r="G1391" s="22">
        <v>2012</v>
      </c>
      <c r="H1391" s="22">
        <v>27</v>
      </c>
      <c r="I1391" t="s">
        <v>4341</v>
      </c>
    </row>
    <row r="1392" spans="1:9" hidden="1">
      <c r="A1392" s="47" t="s">
        <v>38</v>
      </c>
      <c r="B1392" s="27">
        <v>19995</v>
      </c>
      <c r="C1392" s="27" t="s">
        <v>7024</v>
      </c>
      <c r="D1392" s="42">
        <v>41488</v>
      </c>
      <c r="E1392" s="41" t="s">
        <v>316</v>
      </c>
      <c r="F1392" s="38">
        <v>8</v>
      </c>
      <c r="G1392" s="22">
        <v>2013</v>
      </c>
      <c r="H1392" s="22">
        <v>27</v>
      </c>
      <c r="I1392" t="s">
        <v>4341</v>
      </c>
    </row>
    <row r="1393" spans="1:9" hidden="1">
      <c r="A1393" s="47" t="s">
        <v>38</v>
      </c>
      <c r="B1393" s="27">
        <v>19995</v>
      </c>
      <c r="C1393" s="27" t="s">
        <v>7024</v>
      </c>
      <c r="D1393" s="42">
        <v>41491</v>
      </c>
      <c r="E1393" s="41" t="s">
        <v>7026</v>
      </c>
      <c r="F1393" s="38">
        <v>8</v>
      </c>
      <c r="G1393" s="22">
        <v>2013</v>
      </c>
      <c r="H1393" s="22">
        <v>27</v>
      </c>
      <c r="I1393" t="s">
        <v>4341</v>
      </c>
    </row>
    <row r="1394" spans="1:9" hidden="1">
      <c r="A1394" s="45" t="s">
        <v>9</v>
      </c>
      <c r="B1394" s="27">
        <v>19995</v>
      </c>
      <c r="C1394" s="27" t="s">
        <v>7024</v>
      </c>
      <c r="D1394" s="42">
        <v>41582</v>
      </c>
      <c r="E1394" s="38" t="s">
        <v>138</v>
      </c>
      <c r="F1394" s="38">
        <v>11</v>
      </c>
      <c r="G1394" s="22">
        <v>2013</v>
      </c>
      <c r="H1394" s="22">
        <v>27</v>
      </c>
      <c r="I1394" t="s">
        <v>4341</v>
      </c>
    </row>
    <row r="1395" spans="1:9" hidden="1">
      <c r="A1395" s="47" t="s">
        <v>38</v>
      </c>
      <c r="B1395" s="27">
        <v>19995</v>
      </c>
      <c r="C1395" s="27" t="s">
        <v>7024</v>
      </c>
      <c r="D1395" s="42">
        <v>41695</v>
      </c>
      <c r="E1395" s="41" t="s">
        <v>500</v>
      </c>
      <c r="F1395" s="38">
        <v>2</v>
      </c>
      <c r="G1395" s="22">
        <v>2014</v>
      </c>
      <c r="H1395" s="22">
        <v>27</v>
      </c>
      <c r="I1395" t="s">
        <v>4341</v>
      </c>
    </row>
    <row r="1396" spans="1:9" ht="30" hidden="1">
      <c r="A1396" s="47" t="s">
        <v>38</v>
      </c>
      <c r="B1396" s="27">
        <v>19995</v>
      </c>
      <c r="C1396" s="27" t="s">
        <v>7024</v>
      </c>
      <c r="D1396" s="42">
        <v>41710</v>
      </c>
      <c r="E1396" s="41" t="s">
        <v>7027</v>
      </c>
      <c r="F1396" s="38">
        <v>3</v>
      </c>
      <c r="G1396" s="22">
        <v>2014</v>
      </c>
      <c r="H1396" s="22">
        <v>27</v>
      </c>
      <c r="I1396" t="s">
        <v>4341</v>
      </c>
    </row>
    <row r="1397" spans="1:9" hidden="1">
      <c r="A1397" s="45" t="s">
        <v>153</v>
      </c>
      <c r="B1397" s="27">
        <v>19995</v>
      </c>
      <c r="C1397" s="27" t="s">
        <v>7024</v>
      </c>
      <c r="D1397" s="42">
        <v>41710</v>
      </c>
      <c r="E1397" s="38" t="s">
        <v>7028</v>
      </c>
      <c r="F1397" s="38">
        <v>3</v>
      </c>
      <c r="G1397" s="22">
        <v>2014</v>
      </c>
      <c r="H1397" s="22">
        <v>27</v>
      </c>
      <c r="I1397" t="s">
        <v>4341</v>
      </c>
    </row>
    <row r="1398" spans="1:9" hidden="1">
      <c r="A1398" s="47" t="s">
        <v>38</v>
      </c>
      <c r="B1398" s="27">
        <v>19995</v>
      </c>
      <c r="C1398" s="27" t="s">
        <v>7024</v>
      </c>
      <c r="D1398" s="42">
        <v>41731</v>
      </c>
      <c r="E1398" s="41" t="s">
        <v>7029</v>
      </c>
      <c r="F1398" s="38">
        <v>4</v>
      </c>
      <c r="G1398" s="22">
        <v>2014</v>
      </c>
      <c r="H1398" s="22">
        <v>27</v>
      </c>
      <c r="I1398" t="s">
        <v>4341</v>
      </c>
    </row>
    <row r="1399" spans="1:9" ht="30" hidden="1">
      <c r="A1399" s="45" t="s">
        <v>153</v>
      </c>
      <c r="B1399" s="27">
        <v>19995</v>
      </c>
      <c r="C1399" s="27" t="s">
        <v>7024</v>
      </c>
      <c r="D1399" s="42">
        <v>41834</v>
      </c>
      <c r="E1399" s="38" t="s">
        <v>7030</v>
      </c>
      <c r="F1399" s="38">
        <v>7</v>
      </c>
      <c r="G1399" s="22">
        <v>2014</v>
      </c>
      <c r="H1399" s="22">
        <v>27</v>
      </c>
      <c r="I1399" t="s">
        <v>4341</v>
      </c>
    </row>
    <row r="1400" spans="1:9" hidden="1">
      <c r="A1400" s="47" t="s">
        <v>38</v>
      </c>
      <c r="B1400" s="27">
        <v>19995</v>
      </c>
      <c r="C1400" s="27" t="s">
        <v>7024</v>
      </c>
      <c r="D1400" s="42">
        <v>41907</v>
      </c>
      <c r="E1400" s="41" t="s">
        <v>7031</v>
      </c>
      <c r="F1400" s="38">
        <v>9</v>
      </c>
      <c r="G1400" s="22">
        <v>2014</v>
      </c>
      <c r="H1400" s="22">
        <v>27</v>
      </c>
      <c r="I1400" t="s">
        <v>4341</v>
      </c>
    </row>
    <row r="1401" spans="1:9" ht="30" hidden="1">
      <c r="A1401" s="45" t="s">
        <v>77</v>
      </c>
      <c r="B1401" s="27">
        <v>19995</v>
      </c>
      <c r="C1401" s="27" t="s">
        <v>7024</v>
      </c>
      <c r="D1401" s="42">
        <v>42543</v>
      </c>
      <c r="E1401" s="38" t="s">
        <v>7032</v>
      </c>
      <c r="F1401" s="38">
        <v>6</v>
      </c>
      <c r="G1401" s="22">
        <v>2016</v>
      </c>
      <c r="H1401" s="22">
        <v>27</v>
      </c>
      <c r="I1401" t="s">
        <v>4341</v>
      </c>
    </row>
    <row r="1402" spans="1:9" ht="45" hidden="1">
      <c r="A1402" s="45" t="s">
        <v>77</v>
      </c>
      <c r="B1402" s="27">
        <v>19995</v>
      </c>
      <c r="C1402" s="27" t="s">
        <v>7024</v>
      </c>
      <c r="D1402" s="42">
        <v>42555</v>
      </c>
      <c r="E1402" s="38" t="s">
        <v>7033</v>
      </c>
      <c r="F1402" s="38">
        <v>7</v>
      </c>
      <c r="G1402" s="22">
        <v>2016</v>
      </c>
      <c r="H1402" s="22">
        <v>27</v>
      </c>
      <c r="I1402" t="s">
        <v>4341</v>
      </c>
    </row>
    <row r="1403" spans="1:9" ht="30" hidden="1">
      <c r="A1403" s="45" t="s">
        <v>77</v>
      </c>
      <c r="B1403" s="27">
        <v>19995</v>
      </c>
      <c r="C1403" s="27" t="s">
        <v>7024</v>
      </c>
      <c r="D1403" s="42">
        <v>42677</v>
      </c>
      <c r="E1403" s="38" t="s">
        <v>7034</v>
      </c>
      <c r="F1403" s="38">
        <v>11</v>
      </c>
      <c r="G1403" s="22">
        <v>2016</v>
      </c>
      <c r="H1403" s="22">
        <v>27</v>
      </c>
      <c r="I1403" t="s">
        <v>4341</v>
      </c>
    </row>
    <row r="1404" spans="1:9" ht="75" hidden="1">
      <c r="A1404" s="45" t="s">
        <v>153</v>
      </c>
      <c r="B1404" s="27">
        <v>19995</v>
      </c>
      <c r="C1404" s="27" t="s">
        <v>7024</v>
      </c>
      <c r="D1404" s="42">
        <v>42740</v>
      </c>
      <c r="E1404" s="38" t="s">
        <v>7035</v>
      </c>
      <c r="F1404" s="38">
        <v>1</v>
      </c>
      <c r="G1404" s="22">
        <v>2017</v>
      </c>
      <c r="H1404" s="22">
        <v>27</v>
      </c>
      <c r="I1404" t="s">
        <v>4341</v>
      </c>
    </row>
    <row r="1405" spans="1:9" ht="105" hidden="1">
      <c r="A1405" s="45" t="s">
        <v>153</v>
      </c>
      <c r="B1405" s="27">
        <v>19995</v>
      </c>
      <c r="C1405" s="27" t="s">
        <v>7024</v>
      </c>
      <c r="D1405" s="42">
        <v>43048</v>
      </c>
      <c r="E1405" s="38" t="s">
        <v>7036</v>
      </c>
      <c r="F1405" s="38">
        <v>11</v>
      </c>
      <c r="G1405" s="22">
        <v>2017</v>
      </c>
      <c r="H1405" s="22">
        <v>27</v>
      </c>
      <c r="I1405" t="s">
        <v>4341</v>
      </c>
    </row>
    <row r="1406" spans="1:9" hidden="1">
      <c r="A1406" s="45" t="s">
        <v>153</v>
      </c>
      <c r="B1406" s="27">
        <v>19995</v>
      </c>
      <c r="C1406" s="27" t="s">
        <v>7024</v>
      </c>
      <c r="D1406" s="42">
        <v>43070</v>
      </c>
      <c r="E1406" s="38" t="s">
        <v>7037</v>
      </c>
      <c r="F1406" s="38">
        <v>12</v>
      </c>
      <c r="G1406" s="22">
        <v>2017</v>
      </c>
      <c r="H1406" s="22">
        <v>27</v>
      </c>
      <c r="I1406" t="s">
        <v>4341</v>
      </c>
    </row>
    <row r="1407" spans="1:9" hidden="1">
      <c r="A1407" s="45" t="s">
        <v>77</v>
      </c>
      <c r="B1407" s="27">
        <v>19995</v>
      </c>
      <c r="C1407" s="27" t="s">
        <v>7024</v>
      </c>
      <c r="D1407" s="42">
        <v>43145</v>
      </c>
      <c r="E1407" s="38" t="s">
        <v>285</v>
      </c>
      <c r="F1407" s="38">
        <v>2</v>
      </c>
      <c r="G1407" s="22">
        <v>2018</v>
      </c>
      <c r="H1407" s="22">
        <v>27</v>
      </c>
      <c r="I1407" t="s">
        <v>4341</v>
      </c>
    </row>
    <row r="1408" spans="1:9" ht="75" hidden="1">
      <c r="A1408" s="45" t="s">
        <v>77</v>
      </c>
      <c r="B1408" s="27">
        <v>19995</v>
      </c>
      <c r="C1408" s="27" t="s">
        <v>7024</v>
      </c>
      <c r="D1408" s="42">
        <v>43152</v>
      </c>
      <c r="E1408" s="38" t="s">
        <v>7038</v>
      </c>
      <c r="F1408" s="38">
        <v>2</v>
      </c>
      <c r="G1408" s="22">
        <v>2018</v>
      </c>
      <c r="H1408" s="22">
        <v>27</v>
      </c>
      <c r="I1408" t="s">
        <v>4341</v>
      </c>
    </row>
    <row r="1409" spans="1:9" ht="30" hidden="1">
      <c r="A1409" s="45" t="s">
        <v>79</v>
      </c>
      <c r="B1409" s="27">
        <v>19995</v>
      </c>
      <c r="C1409" s="27" t="s">
        <v>7024</v>
      </c>
      <c r="D1409" s="42">
        <v>43160</v>
      </c>
      <c r="E1409" s="38" t="s">
        <v>7039</v>
      </c>
      <c r="F1409" s="38">
        <v>3</v>
      </c>
      <c r="G1409" s="22">
        <v>2018</v>
      </c>
      <c r="H1409" s="22">
        <v>27</v>
      </c>
      <c r="I1409" t="s">
        <v>4341</v>
      </c>
    </row>
    <row r="1410" spans="1:9" ht="45" hidden="1">
      <c r="A1410" s="45" t="s">
        <v>153</v>
      </c>
      <c r="B1410" s="27">
        <v>19995</v>
      </c>
      <c r="C1410" s="27" t="s">
        <v>7024</v>
      </c>
      <c r="D1410" s="42">
        <v>43392</v>
      </c>
      <c r="E1410" s="38" t="s">
        <v>7040</v>
      </c>
      <c r="F1410" s="38">
        <v>10</v>
      </c>
      <c r="G1410" s="22">
        <v>2018</v>
      </c>
      <c r="H1410" s="22">
        <v>27</v>
      </c>
      <c r="I1410" t="s">
        <v>4341</v>
      </c>
    </row>
    <row r="1411" spans="1:9" ht="30" hidden="1">
      <c r="A1411" s="45" t="s">
        <v>153</v>
      </c>
      <c r="B1411" s="27">
        <v>19995</v>
      </c>
      <c r="C1411" s="27" t="s">
        <v>7024</v>
      </c>
      <c r="D1411" s="42">
        <v>43473</v>
      </c>
      <c r="E1411" s="38" t="s">
        <v>7041</v>
      </c>
      <c r="F1411" s="38">
        <v>1</v>
      </c>
      <c r="G1411" s="22">
        <v>2019</v>
      </c>
      <c r="H1411" s="22">
        <v>27</v>
      </c>
      <c r="I1411" t="s">
        <v>4341</v>
      </c>
    </row>
    <row r="1412" spans="1:9" ht="30" hidden="1">
      <c r="A1412" s="45" t="s">
        <v>153</v>
      </c>
      <c r="B1412" s="27">
        <v>19995</v>
      </c>
      <c r="C1412" s="27" t="s">
        <v>7024</v>
      </c>
      <c r="D1412" s="42">
        <v>43579</v>
      </c>
      <c r="E1412" s="38" t="s">
        <v>7042</v>
      </c>
      <c r="F1412" s="38">
        <v>4</v>
      </c>
      <c r="G1412" s="22">
        <v>2019</v>
      </c>
      <c r="H1412" s="22">
        <v>27</v>
      </c>
      <c r="I1412" t="s">
        <v>4341</v>
      </c>
    </row>
    <row r="1413" spans="1:9" ht="30" hidden="1">
      <c r="A1413" s="45" t="s">
        <v>755</v>
      </c>
      <c r="B1413" s="27">
        <v>19995</v>
      </c>
      <c r="C1413" s="27" t="s">
        <v>7024</v>
      </c>
      <c r="D1413" s="42">
        <v>43711</v>
      </c>
      <c r="E1413" s="38" t="s">
        <v>7043</v>
      </c>
      <c r="F1413" s="38">
        <v>9</v>
      </c>
      <c r="G1413" s="22">
        <v>2019</v>
      </c>
      <c r="H1413" s="22">
        <v>27</v>
      </c>
      <c r="I1413" t="s">
        <v>4341</v>
      </c>
    </row>
    <row r="1414" spans="1:9" hidden="1">
      <c r="A1414" s="45" t="s">
        <v>309</v>
      </c>
      <c r="B1414" s="27">
        <v>19995</v>
      </c>
      <c r="C1414" s="27" t="s">
        <v>7024</v>
      </c>
      <c r="D1414" s="42">
        <v>43732</v>
      </c>
      <c r="E1414" s="38" t="s">
        <v>7044</v>
      </c>
      <c r="F1414" s="38">
        <v>9</v>
      </c>
      <c r="G1414" s="22">
        <v>2019</v>
      </c>
      <c r="H1414" s="22">
        <v>27</v>
      </c>
      <c r="I1414" t="s">
        <v>4341</v>
      </c>
    </row>
    <row r="1415" spans="1:9" hidden="1">
      <c r="A1415" s="45" t="s">
        <v>309</v>
      </c>
      <c r="B1415" s="27">
        <v>19995</v>
      </c>
      <c r="C1415" s="27" t="s">
        <v>7024</v>
      </c>
      <c r="D1415" s="42">
        <v>43801</v>
      </c>
      <c r="E1415" s="38" t="s">
        <v>7045</v>
      </c>
      <c r="F1415" s="38">
        <v>12</v>
      </c>
      <c r="G1415" s="22">
        <v>2019</v>
      </c>
      <c r="H1415" s="22">
        <v>27</v>
      </c>
      <c r="I1415" t="s">
        <v>4341</v>
      </c>
    </row>
    <row r="1416" spans="1:9" hidden="1">
      <c r="A1416" s="45" t="s">
        <v>27</v>
      </c>
      <c r="B1416" s="27">
        <v>20247</v>
      </c>
      <c r="C1416" s="27" t="s">
        <v>7046</v>
      </c>
      <c r="D1416" s="42">
        <v>41582</v>
      </c>
      <c r="E1416" s="38" t="s">
        <v>7047</v>
      </c>
      <c r="F1416" s="38">
        <v>11</v>
      </c>
      <c r="G1416" s="22">
        <v>2013</v>
      </c>
      <c r="H1416" s="22">
        <v>21</v>
      </c>
      <c r="I1416" t="s">
        <v>4557</v>
      </c>
    </row>
    <row r="1417" spans="1:9" hidden="1">
      <c r="A1417" s="45" t="s">
        <v>9</v>
      </c>
      <c r="B1417" s="27">
        <v>20247</v>
      </c>
      <c r="C1417" s="27" t="s">
        <v>7046</v>
      </c>
      <c r="D1417" s="42">
        <v>41582</v>
      </c>
      <c r="E1417" s="38" t="s">
        <v>1602</v>
      </c>
      <c r="F1417" s="38">
        <v>11</v>
      </c>
      <c r="G1417" s="22">
        <v>2013</v>
      </c>
      <c r="H1417" s="22">
        <v>21</v>
      </c>
      <c r="I1417" t="s">
        <v>4557</v>
      </c>
    </row>
    <row r="1418" spans="1:9" hidden="1">
      <c r="A1418" s="47" t="s">
        <v>23</v>
      </c>
      <c r="B1418" s="27">
        <v>20247</v>
      </c>
      <c r="C1418" s="27" t="s">
        <v>7046</v>
      </c>
      <c r="D1418" s="42">
        <v>42012</v>
      </c>
      <c r="E1418" s="38" t="s">
        <v>7048</v>
      </c>
      <c r="F1418" s="38">
        <v>1</v>
      </c>
      <c r="G1418" s="22">
        <v>2015</v>
      </c>
      <c r="H1418" s="22">
        <v>21</v>
      </c>
      <c r="I1418" t="s">
        <v>4557</v>
      </c>
    </row>
    <row r="1419" spans="1:9" hidden="1">
      <c r="A1419" s="45" t="s">
        <v>9</v>
      </c>
      <c r="B1419" s="27">
        <v>20247</v>
      </c>
      <c r="C1419" s="27" t="s">
        <v>7046</v>
      </c>
      <c r="D1419" s="42">
        <v>42034</v>
      </c>
      <c r="E1419" s="38" t="s">
        <v>7049</v>
      </c>
      <c r="F1419" s="38">
        <v>1</v>
      </c>
      <c r="G1419" s="22">
        <v>2015</v>
      </c>
      <c r="H1419" s="22">
        <v>21</v>
      </c>
      <c r="I1419" t="s">
        <v>4557</v>
      </c>
    </row>
    <row r="1420" spans="1:9" hidden="1">
      <c r="A1420" s="47" t="s">
        <v>23</v>
      </c>
      <c r="B1420" s="27">
        <v>20247</v>
      </c>
      <c r="C1420" s="27" t="s">
        <v>7046</v>
      </c>
      <c r="D1420" s="42">
        <v>42117</v>
      </c>
      <c r="E1420" s="28" t="s">
        <v>7050</v>
      </c>
      <c r="F1420" s="38">
        <v>4</v>
      </c>
      <c r="G1420" s="22">
        <v>2015</v>
      </c>
      <c r="H1420" s="22">
        <v>21</v>
      </c>
      <c r="I1420" t="s">
        <v>4557</v>
      </c>
    </row>
    <row r="1421" spans="1:9" hidden="1">
      <c r="A1421" s="45" t="s">
        <v>9</v>
      </c>
      <c r="B1421" s="27">
        <v>20247</v>
      </c>
      <c r="C1421" s="27" t="s">
        <v>7046</v>
      </c>
      <c r="D1421" s="42">
        <v>42212</v>
      </c>
      <c r="E1421" s="38" t="s">
        <v>612</v>
      </c>
      <c r="F1421" s="38">
        <v>7</v>
      </c>
      <c r="G1421" s="22">
        <v>2015</v>
      </c>
      <c r="H1421" s="22">
        <v>21</v>
      </c>
      <c r="I1421" t="s">
        <v>4557</v>
      </c>
    </row>
    <row r="1422" spans="1:9" ht="30" hidden="1">
      <c r="A1422" s="45" t="s">
        <v>9</v>
      </c>
      <c r="B1422" s="27">
        <v>20247</v>
      </c>
      <c r="C1422" s="27" t="s">
        <v>7046</v>
      </c>
      <c r="D1422" s="42">
        <v>42395</v>
      </c>
      <c r="E1422" s="38" t="s">
        <v>7051</v>
      </c>
      <c r="F1422" s="38">
        <v>1</v>
      </c>
      <c r="G1422" s="22">
        <v>2016</v>
      </c>
      <c r="H1422" s="22">
        <v>21</v>
      </c>
      <c r="I1422" t="s">
        <v>4557</v>
      </c>
    </row>
    <row r="1423" spans="1:9" ht="180" hidden="1">
      <c r="A1423" s="45" t="s">
        <v>7052</v>
      </c>
      <c r="B1423" s="27">
        <v>20247</v>
      </c>
      <c r="C1423" s="27" t="s">
        <v>7046</v>
      </c>
      <c r="D1423" s="42">
        <v>42823</v>
      </c>
      <c r="E1423" s="38" t="s">
        <v>7053</v>
      </c>
      <c r="F1423" s="38">
        <v>3</v>
      </c>
      <c r="G1423" s="22">
        <v>2017</v>
      </c>
      <c r="H1423" s="22">
        <v>21</v>
      </c>
      <c r="I1423" t="s">
        <v>4557</v>
      </c>
    </row>
    <row r="1424" spans="1:9" hidden="1">
      <c r="A1424" s="47" t="s">
        <v>23</v>
      </c>
      <c r="B1424" s="27">
        <v>20247</v>
      </c>
      <c r="C1424" s="27" t="s">
        <v>7046</v>
      </c>
      <c r="D1424" s="42">
        <v>42866</v>
      </c>
      <c r="E1424" s="38" t="s">
        <v>7054</v>
      </c>
      <c r="F1424" s="38">
        <v>5</v>
      </c>
      <c r="G1424" s="22">
        <v>2017</v>
      </c>
      <c r="H1424" s="22">
        <v>21</v>
      </c>
      <c r="I1424" t="s">
        <v>4557</v>
      </c>
    </row>
    <row r="1425" spans="1:9" ht="30" hidden="1">
      <c r="A1425" s="45" t="s">
        <v>9</v>
      </c>
      <c r="B1425" s="27">
        <v>20247</v>
      </c>
      <c r="C1425" s="27" t="s">
        <v>7046</v>
      </c>
      <c r="D1425" s="42">
        <v>42895</v>
      </c>
      <c r="E1425" s="38" t="s">
        <v>7055</v>
      </c>
      <c r="F1425" s="38">
        <v>6</v>
      </c>
      <c r="G1425" s="22">
        <v>2017</v>
      </c>
      <c r="H1425" s="22">
        <v>21</v>
      </c>
      <c r="I1425" t="s">
        <v>4557</v>
      </c>
    </row>
    <row r="1426" spans="1:9" ht="75" hidden="1">
      <c r="A1426" s="45" t="s">
        <v>9</v>
      </c>
      <c r="B1426" s="27">
        <v>20247</v>
      </c>
      <c r="C1426" s="27" t="s">
        <v>7046</v>
      </c>
      <c r="D1426" s="42">
        <v>42984</v>
      </c>
      <c r="E1426" s="38" t="s">
        <v>7056</v>
      </c>
      <c r="F1426" s="38">
        <v>9</v>
      </c>
      <c r="G1426" s="22">
        <v>2017</v>
      </c>
      <c r="H1426" s="22">
        <v>21</v>
      </c>
      <c r="I1426" t="s">
        <v>4557</v>
      </c>
    </row>
    <row r="1427" spans="1:9" hidden="1">
      <c r="A1427" s="47" t="s">
        <v>23</v>
      </c>
      <c r="B1427" s="27">
        <v>20247</v>
      </c>
      <c r="C1427" s="27" t="s">
        <v>7046</v>
      </c>
      <c r="D1427" s="42">
        <v>43075</v>
      </c>
      <c r="E1427" s="38" t="s">
        <v>7057</v>
      </c>
      <c r="F1427" s="38">
        <v>12</v>
      </c>
      <c r="G1427" s="22">
        <v>2017</v>
      </c>
      <c r="H1427" s="22">
        <v>21</v>
      </c>
      <c r="I1427" t="s">
        <v>4557</v>
      </c>
    </row>
    <row r="1428" spans="1:9" ht="30" hidden="1">
      <c r="A1428" s="47" t="s">
        <v>23</v>
      </c>
      <c r="B1428" s="27">
        <v>20247</v>
      </c>
      <c r="C1428" s="27" t="s">
        <v>7046</v>
      </c>
      <c r="D1428" s="42">
        <v>43097</v>
      </c>
      <c r="E1428" s="38" t="s">
        <v>7058</v>
      </c>
      <c r="F1428" s="38">
        <v>12</v>
      </c>
      <c r="G1428" s="22">
        <v>2017</v>
      </c>
      <c r="H1428" s="22">
        <v>21</v>
      </c>
      <c r="I1428" t="s">
        <v>4557</v>
      </c>
    </row>
    <row r="1429" spans="1:9" ht="30" hidden="1">
      <c r="A1429" s="47" t="s">
        <v>23</v>
      </c>
      <c r="B1429" s="27">
        <v>20247</v>
      </c>
      <c r="C1429" s="27" t="s">
        <v>7046</v>
      </c>
      <c r="D1429" s="42">
        <v>43168</v>
      </c>
      <c r="E1429" s="38" t="s">
        <v>7059</v>
      </c>
      <c r="F1429" s="38">
        <v>3</v>
      </c>
      <c r="G1429" s="22">
        <v>2018</v>
      </c>
      <c r="H1429" s="22">
        <v>21</v>
      </c>
      <c r="I1429" t="s">
        <v>4557</v>
      </c>
    </row>
    <row r="1430" spans="1:9" ht="45" hidden="1">
      <c r="A1430" s="47" t="s">
        <v>23</v>
      </c>
      <c r="B1430" s="27">
        <v>20247</v>
      </c>
      <c r="C1430" s="27" t="s">
        <v>7046</v>
      </c>
      <c r="D1430" s="42">
        <v>43192</v>
      </c>
      <c r="E1430" s="38" t="s">
        <v>7060</v>
      </c>
      <c r="F1430" s="38">
        <v>4</v>
      </c>
      <c r="G1430" s="22">
        <v>2018</v>
      </c>
      <c r="H1430" s="22">
        <v>21</v>
      </c>
      <c r="I1430" t="s">
        <v>4557</v>
      </c>
    </row>
    <row r="1431" spans="1:9" ht="30" hidden="1">
      <c r="A1431" s="47" t="s">
        <v>23</v>
      </c>
      <c r="B1431" s="27">
        <v>20247</v>
      </c>
      <c r="C1431" s="27" t="s">
        <v>7046</v>
      </c>
      <c r="D1431" s="42">
        <v>43223</v>
      </c>
      <c r="E1431" s="38" t="s">
        <v>7061</v>
      </c>
      <c r="F1431" s="38">
        <v>5</v>
      </c>
      <c r="G1431" s="22">
        <v>2018</v>
      </c>
      <c r="H1431" s="22">
        <v>21</v>
      </c>
      <c r="I1431" t="s">
        <v>4557</v>
      </c>
    </row>
    <row r="1432" spans="1:9" ht="105" hidden="1">
      <c r="A1432" s="47" t="s">
        <v>23</v>
      </c>
      <c r="B1432" s="27">
        <v>20247</v>
      </c>
      <c r="C1432" s="27" t="s">
        <v>7046</v>
      </c>
      <c r="D1432" s="42">
        <v>43256</v>
      </c>
      <c r="E1432" s="38" t="s">
        <v>7062</v>
      </c>
      <c r="F1432" s="38">
        <v>6</v>
      </c>
      <c r="G1432" s="22">
        <v>2018</v>
      </c>
      <c r="H1432" s="22">
        <v>21</v>
      </c>
      <c r="I1432" t="s">
        <v>4557</v>
      </c>
    </row>
    <row r="1433" spans="1:9" hidden="1">
      <c r="A1433" s="45" t="s">
        <v>9</v>
      </c>
      <c r="B1433" s="27">
        <v>20247</v>
      </c>
      <c r="C1433" s="27" t="s">
        <v>7046</v>
      </c>
      <c r="D1433" s="42">
        <v>43278</v>
      </c>
      <c r="E1433" s="38" t="s">
        <v>7063</v>
      </c>
      <c r="F1433" s="38">
        <v>6</v>
      </c>
      <c r="G1433" s="22">
        <v>2018</v>
      </c>
      <c r="H1433" s="22">
        <v>21</v>
      </c>
      <c r="I1433" t="s">
        <v>4557</v>
      </c>
    </row>
    <row r="1434" spans="1:9" ht="90" hidden="1">
      <c r="A1434" s="45" t="s">
        <v>27</v>
      </c>
      <c r="B1434" s="27">
        <v>20247</v>
      </c>
      <c r="C1434" s="27" t="s">
        <v>7046</v>
      </c>
      <c r="D1434" s="42">
        <v>43305</v>
      </c>
      <c r="E1434" s="38" t="s">
        <v>7064</v>
      </c>
      <c r="F1434" s="38">
        <v>7</v>
      </c>
      <c r="G1434" s="22">
        <v>2018</v>
      </c>
      <c r="H1434" s="22">
        <v>21</v>
      </c>
      <c r="I1434" t="s">
        <v>4557</v>
      </c>
    </row>
    <row r="1435" spans="1:9" ht="30" hidden="1">
      <c r="A1435" s="45" t="s">
        <v>9</v>
      </c>
      <c r="B1435" s="27">
        <v>20247</v>
      </c>
      <c r="C1435" s="27" t="s">
        <v>7046</v>
      </c>
      <c r="D1435" s="42">
        <v>43356</v>
      </c>
      <c r="E1435" s="38" t="s">
        <v>7065</v>
      </c>
      <c r="F1435" s="38">
        <v>9</v>
      </c>
      <c r="G1435" s="22">
        <v>2018</v>
      </c>
      <c r="H1435" s="22">
        <v>21</v>
      </c>
      <c r="I1435" t="s">
        <v>4557</v>
      </c>
    </row>
    <row r="1436" spans="1:9" ht="30" hidden="1">
      <c r="A1436" s="47" t="s">
        <v>23</v>
      </c>
      <c r="B1436" s="27">
        <v>20247</v>
      </c>
      <c r="C1436" s="27" t="s">
        <v>7046</v>
      </c>
      <c r="D1436" s="42">
        <v>43368</v>
      </c>
      <c r="E1436" s="38" t="s">
        <v>7066</v>
      </c>
      <c r="F1436" s="38">
        <v>9</v>
      </c>
      <c r="G1436" s="22">
        <v>2018</v>
      </c>
      <c r="H1436" s="22">
        <v>21</v>
      </c>
      <c r="I1436" t="s">
        <v>4557</v>
      </c>
    </row>
    <row r="1437" spans="1:9" hidden="1">
      <c r="A1437" s="45" t="s">
        <v>9</v>
      </c>
      <c r="B1437" s="27">
        <v>20377</v>
      </c>
      <c r="C1437" s="27" t="s">
        <v>7067</v>
      </c>
      <c r="D1437" s="42">
        <v>42571</v>
      </c>
      <c r="E1437" s="38" t="s">
        <v>22</v>
      </c>
      <c r="F1437" s="38">
        <v>7</v>
      </c>
      <c r="G1437" s="22">
        <v>2016</v>
      </c>
      <c r="H1437" s="22">
        <v>3</v>
      </c>
      <c r="I1437" t="s">
        <v>4341</v>
      </c>
    </row>
    <row r="1438" spans="1:9" hidden="1">
      <c r="A1438" s="45" t="s">
        <v>38</v>
      </c>
      <c r="B1438" s="27">
        <v>20377</v>
      </c>
      <c r="C1438" s="27" t="s">
        <v>7067</v>
      </c>
      <c r="D1438" s="42">
        <v>42863</v>
      </c>
      <c r="E1438" s="38" t="s">
        <v>7068</v>
      </c>
      <c r="F1438" s="38">
        <v>5</v>
      </c>
      <c r="G1438" s="22">
        <v>2017</v>
      </c>
      <c r="H1438" s="22">
        <v>3</v>
      </c>
      <c r="I1438" t="s">
        <v>4341</v>
      </c>
    </row>
    <row r="1439" spans="1:9" ht="30" hidden="1">
      <c r="A1439" s="45" t="s">
        <v>11</v>
      </c>
      <c r="B1439" s="27">
        <v>20377</v>
      </c>
      <c r="C1439" s="27" t="s">
        <v>7067</v>
      </c>
      <c r="D1439" s="42">
        <v>44175</v>
      </c>
      <c r="E1439" s="38" t="s">
        <v>7069</v>
      </c>
      <c r="F1439" s="38">
        <v>12</v>
      </c>
      <c r="G1439" s="22">
        <v>2020</v>
      </c>
      <c r="H1439" s="22">
        <v>3</v>
      </c>
      <c r="I1439" t="s">
        <v>4341</v>
      </c>
    </row>
    <row r="1440" spans="1:9" hidden="1">
      <c r="A1440" s="45" t="s">
        <v>14</v>
      </c>
      <c r="B1440" s="27">
        <v>20613</v>
      </c>
      <c r="C1440" s="27" t="s">
        <v>7070</v>
      </c>
      <c r="D1440" s="42">
        <v>40184</v>
      </c>
      <c r="E1440" s="37" t="s">
        <v>1331</v>
      </c>
      <c r="F1440" s="38">
        <v>1</v>
      </c>
      <c r="G1440" s="22">
        <v>2010</v>
      </c>
      <c r="H1440" s="22">
        <v>1</v>
      </c>
      <c r="I1440" t="s">
        <v>4322</v>
      </c>
    </row>
    <row r="1441" spans="1:9" ht="45" hidden="1">
      <c r="A1441" s="45" t="s">
        <v>153</v>
      </c>
      <c r="B1441" s="27">
        <v>20737</v>
      </c>
      <c r="C1441" s="27" t="s">
        <v>7071</v>
      </c>
      <c r="D1441" s="42">
        <v>42744</v>
      </c>
      <c r="E1441" s="38" t="s">
        <v>7072</v>
      </c>
      <c r="F1441" s="38">
        <v>1</v>
      </c>
      <c r="G1441" s="22">
        <v>2017</v>
      </c>
      <c r="H1441" s="22">
        <v>4</v>
      </c>
      <c r="I1441" t="s">
        <v>4317</v>
      </c>
    </row>
    <row r="1442" spans="1:9" hidden="1">
      <c r="A1442" s="45" t="s">
        <v>105</v>
      </c>
      <c r="B1442" s="27">
        <v>20737</v>
      </c>
      <c r="C1442" s="27" t="s">
        <v>7071</v>
      </c>
      <c r="D1442" s="42">
        <v>43081</v>
      </c>
      <c r="E1442" s="38" t="s">
        <v>7073</v>
      </c>
      <c r="F1442" s="38">
        <v>12</v>
      </c>
      <c r="G1442" s="22">
        <v>2017</v>
      </c>
      <c r="H1442" s="22">
        <v>4</v>
      </c>
      <c r="I1442" t="s">
        <v>4317</v>
      </c>
    </row>
    <row r="1443" spans="1:9" ht="35.25" hidden="1" customHeight="1">
      <c r="A1443" s="45" t="s">
        <v>105</v>
      </c>
      <c r="B1443" s="27">
        <v>20737</v>
      </c>
      <c r="C1443" s="27" t="s">
        <v>7071</v>
      </c>
      <c r="D1443" s="42">
        <v>43087</v>
      </c>
      <c r="E1443" s="38" t="s">
        <v>7074</v>
      </c>
      <c r="F1443" s="38">
        <v>12</v>
      </c>
      <c r="G1443" s="22">
        <v>2017</v>
      </c>
      <c r="H1443" s="22">
        <v>4</v>
      </c>
      <c r="I1443" t="s">
        <v>4317</v>
      </c>
    </row>
    <row r="1444" spans="1:9" ht="17.25" hidden="1" customHeight="1">
      <c r="A1444" s="45" t="s">
        <v>226</v>
      </c>
      <c r="B1444" s="27">
        <v>20737</v>
      </c>
      <c r="C1444" s="27" t="s">
        <v>7071</v>
      </c>
      <c r="D1444" s="42">
        <v>43760</v>
      </c>
      <c r="E1444" s="38" t="s">
        <v>7075</v>
      </c>
      <c r="F1444" s="38">
        <v>10</v>
      </c>
      <c r="G1444" s="22">
        <v>2019</v>
      </c>
      <c r="H1444" s="22">
        <v>4</v>
      </c>
      <c r="I1444" t="s">
        <v>4317</v>
      </c>
    </row>
    <row r="1445" spans="1:9" hidden="1">
      <c r="A1445" s="47" t="s">
        <v>38</v>
      </c>
      <c r="B1445" s="27">
        <v>20958</v>
      </c>
      <c r="C1445" s="27" t="s">
        <v>7076</v>
      </c>
      <c r="D1445" s="42">
        <v>41953</v>
      </c>
      <c r="E1445" s="38" t="s">
        <v>1455</v>
      </c>
      <c r="F1445" s="38">
        <v>11</v>
      </c>
      <c r="G1445" s="22">
        <v>2014</v>
      </c>
      <c r="H1445" s="22">
        <v>14</v>
      </c>
      <c r="I1445" t="s">
        <v>4306</v>
      </c>
    </row>
    <row r="1446" spans="1:9" ht="30" hidden="1">
      <c r="A1446" s="47" t="s">
        <v>38</v>
      </c>
      <c r="B1446" s="27">
        <v>20958</v>
      </c>
      <c r="C1446" s="27" t="s">
        <v>7076</v>
      </c>
      <c r="D1446" s="42">
        <v>41955</v>
      </c>
      <c r="E1446" s="38" t="s">
        <v>7077</v>
      </c>
      <c r="F1446" s="38">
        <v>11</v>
      </c>
      <c r="G1446" s="22">
        <v>2014</v>
      </c>
      <c r="H1446" s="22">
        <v>14</v>
      </c>
      <c r="I1446" t="s">
        <v>4306</v>
      </c>
    </row>
    <row r="1447" spans="1:9" hidden="1">
      <c r="A1447" s="45" t="s">
        <v>9</v>
      </c>
      <c r="B1447" s="27">
        <v>20958</v>
      </c>
      <c r="C1447" s="27" t="s">
        <v>7076</v>
      </c>
      <c r="D1447" s="42">
        <v>42212</v>
      </c>
      <c r="E1447" s="38" t="s">
        <v>7078</v>
      </c>
      <c r="F1447" s="38">
        <v>7</v>
      </c>
      <c r="G1447" s="22">
        <v>2015</v>
      </c>
      <c r="H1447" s="22">
        <v>14</v>
      </c>
      <c r="I1447" t="s">
        <v>4306</v>
      </c>
    </row>
    <row r="1448" spans="1:9" ht="30" hidden="1">
      <c r="A1448" s="45" t="s">
        <v>27</v>
      </c>
      <c r="B1448" s="27">
        <v>20958</v>
      </c>
      <c r="C1448" s="27" t="s">
        <v>7076</v>
      </c>
      <c r="D1448" s="42">
        <v>42359</v>
      </c>
      <c r="E1448" s="38" t="s">
        <v>7079</v>
      </c>
      <c r="F1448" s="38">
        <v>12</v>
      </c>
      <c r="G1448" s="22">
        <v>2015</v>
      </c>
      <c r="H1448" s="22">
        <v>14</v>
      </c>
      <c r="I1448" t="s">
        <v>4306</v>
      </c>
    </row>
    <row r="1449" spans="1:9" ht="30" hidden="1">
      <c r="A1449" s="45" t="s">
        <v>65</v>
      </c>
      <c r="B1449" s="27">
        <v>20958</v>
      </c>
      <c r="C1449" s="27" t="s">
        <v>7076</v>
      </c>
      <c r="D1449" s="42">
        <v>42359</v>
      </c>
      <c r="E1449" s="38" t="s">
        <v>7079</v>
      </c>
      <c r="F1449" s="38">
        <v>12</v>
      </c>
      <c r="G1449" s="22">
        <v>2015</v>
      </c>
      <c r="H1449" s="22">
        <v>14</v>
      </c>
      <c r="I1449" t="s">
        <v>4306</v>
      </c>
    </row>
    <row r="1450" spans="1:9" hidden="1">
      <c r="A1450" s="45" t="s">
        <v>9</v>
      </c>
      <c r="B1450" s="27">
        <v>20958</v>
      </c>
      <c r="C1450" s="27" t="s">
        <v>7076</v>
      </c>
      <c r="D1450" s="42">
        <v>42395</v>
      </c>
      <c r="E1450" s="38" t="s">
        <v>22</v>
      </c>
      <c r="F1450" s="38">
        <v>1</v>
      </c>
      <c r="G1450" s="22">
        <v>2016</v>
      </c>
      <c r="H1450" s="22">
        <v>14</v>
      </c>
      <c r="I1450" t="s">
        <v>4306</v>
      </c>
    </row>
    <row r="1451" spans="1:9" hidden="1">
      <c r="A1451" s="45" t="s">
        <v>9</v>
      </c>
      <c r="B1451" s="27">
        <v>20958</v>
      </c>
      <c r="C1451" s="27" t="s">
        <v>7076</v>
      </c>
      <c r="D1451" s="42">
        <v>42571</v>
      </c>
      <c r="E1451" s="38" t="s">
        <v>357</v>
      </c>
      <c r="F1451" s="38">
        <v>7</v>
      </c>
      <c r="G1451" s="22">
        <v>2016</v>
      </c>
      <c r="H1451" s="22">
        <v>14</v>
      </c>
      <c r="I1451" t="s">
        <v>4306</v>
      </c>
    </row>
    <row r="1452" spans="1:9" ht="45" hidden="1">
      <c r="A1452" s="45" t="s">
        <v>27</v>
      </c>
      <c r="B1452" s="27">
        <v>20958</v>
      </c>
      <c r="C1452" s="27" t="s">
        <v>7076</v>
      </c>
      <c r="D1452" s="42">
        <v>42654</v>
      </c>
      <c r="E1452" s="38" t="s">
        <v>7080</v>
      </c>
      <c r="F1452" s="38">
        <v>10</v>
      </c>
      <c r="G1452" s="22">
        <v>2016</v>
      </c>
      <c r="H1452" s="22">
        <v>14</v>
      </c>
      <c r="I1452" t="s">
        <v>4306</v>
      </c>
    </row>
    <row r="1453" spans="1:9" ht="30" hidden="1">
      <c r="A1453" s="45" t="s">
        <v>38</v>
      </c>
      <c r="B1453" s="27">
        <v>20958</v>
      </c>
      <c r="C1453" s="27" t="s">
        <v>7076</v>
      </c>
      <c r="D1453" s="42">
        <v>42654</v>
      </c>
      <c r="E1453" s="38" t="s">
        <v>7081</v>
      </c>
      <c r="F1453" s="38">
        <v>10</v>
      </c>
      <c r="G1453" s="22">
        <v>2016</v>
      </c>
      <c r="H1453" s="22">
        <v>14</v>
      </c>
      <c r="I1453" t="s">
        <v>4306</v>
      </c>
    </row>
    <row r="1454" spans="1:9" ht="30" hidden="1">
      <c r="A1454" s="47" t="s">
        <v>23</v>
      </c>
      <c r="B1454" s="27">
        <v>20958</v>
      </c>
      <c r="C1454" s="27" t="s">
        <v>7076</v>
      </c>
      <c r="D1454" s="42">
        <v>42977</v>
      </c>
      <c r="E1454" s="38" t="s">
        <v>7082</v>
      </c>
      <c r="F1454" s="38">
        <v>8</v>
      </c>
      <c r="G1454" s="22">
        <v>2017</v>
      </c>
      <c r="H1454" s="22">
        <v>14</v>
      </c>
      <c r="I1454" t="s">
        <v>4306</v>
      </c>
    </row>
    <row r="1455" spans="1:9" ht="75" hidden="1">
      <c r="A1455" s="47" t="s">
        <v>23</v>
      </c>
      <c r="B1455" s="27">
        <v>20958</v>
      </c>
      <c r="C1455" s="27" t="s">
        <v>7076</v>
      </c>
      <c r="D1455" s="42">
        <v>43026</v>
      </c>
      <c r="E1455" s="38" t="s">
        <v>7083</v>
      </c>
      <c r="F1455" s="38">
        <v>10</v>
      </c>
      <c r="G1455" s="22">
        <v>2017</v>
      </c>
      <c r="H1455" s="22">
        <v>14</v>
      </c>
      <c r="I1455" t="s">
        <v>4306</v>
      </c>
    </row>
    <row r="1456" spans="1:9" hidden="1">
      <c r="A1456" s="47" t="s">
        <v>23</v>
      </c>
      <c r="B1456" s="27">
        <v>20958</v>
      </c>
      <c r="C1456" s="27" t="s">
        <v>7076</v>
      </c>
      <c r="D1456" s="42">
        <v>43031</v>
      </c>
      <c r="E1456" s="38" t="s">
        <v>7084</v>
      </c>
      <c r="F1456" s="38">
        <v>10</v>
      </c>
      <c r="G1456" s="22">
        <v>2017</v>
      </c>
      <c r="H1456" s="22">
        <v>14</v>
      </c>
      <c r="I1456" t="s">
        <v>4306</v>
      </c>
    </row>
    <row r="1457" spans="1:9" hidden="1">
      <c r="A1457" s="45" t="s">
        <v>9</v>
      </c>
      <c r="B1457" s="27">
        <v>20958</v>
      </c>
      <c r="C1457" s="27" t="s">
        <v>7076</v>
      </c>
      <c r="D1457" s="42">
        <v>43117</v>
      </c>
      <c r="E1457" s="38" t="s">
        <v>7085</v>
      </c>
      <c r="F1457" s="38">
        <v>1</v>
      </c>
      <c r="G1457" s="22">
        <v>2018</v>
      </c>
      <c r="H1457" s="22">
        <v>14</v>
      </c>
      <c r="I1457" t="s">
        <v>4306</v>
      </c>
    </row>
    <row r="1458" spans="1:9" ht="60" hidden="1">
      <c r="A1458" s="47" t="s">
        <v>23</v>
      </c>
      <c r="B1458" s="27">
        <v>20958</v>
      </c>
      <c r="C1458" s="27" t="s">
        <v>7076</v>
      </c>
      <c r="D1458" s="42">
        <v>43144</v>
      </c>
      <c r="E1458" s="38" t="s">
        <v>7086</v>
      </c>
      <c r="F1458" s="38">
        <v>2</v>
      </c>
      <c r="G1458" s="22">
        <v>2018</v>
      </c>
      <c r="H1458" s="22">
        <v>14</v>
      </c>
      <c r="I1458" t="s">
        <v>4306</v>
      </c>
    </row>
    <row r="1459" spans="1:9" hidden="1">
      <c r="A1459" s="45" t="s">
        <v>9</v>
      </c>
      <c r="B1459" s="27">
        <v>21426</v>
      </c>
      <c r="C1459" s="27" t="s">
        <v>7087</v>
      </c>
      <c r="D1459" s="42">
        <v>41703</v>
      </c>
      <c r="E1459" s="38" t="s">
        <v>44</v>
      </c>
      <c r="F1459" s="38">
        <v>3</v>
      </c>
      <c r="G1459" s="22">
        <v>2014</v>
      </c>
      <c r="H1459" s="22">
        <v>6</v>
      </c>
      <c r="I1459" t="s">
        <v>4322</v>
      </c>
    </row>
    <row r="1460" spans="1:9" hidden="1">
      <c r="A1460" s="45" t="s">
        <v>27</v>
      </c>
      <c r="B1460" s="27">
        <v>21426</v>
      </c>
      <c r="C1460" s="27" t="s">
        <v>7087</v>
      </c>
      <c r="D1460" s="42">
        <v>41911</v>
      </c>
      <c r="E1460" s="38" t="s">
        <v>7088</v>
      </c>
      <c r="F1460" s="38">
        <v>9</v>
      </c>
      <c r="G1460" s="22">
        <v>2014</v>
      </c>
      <c r="H1460" s="22">
        <v>6</v>
      </c>
      <c r="I1460" t="s">
        <v>4322</v>
      </c>
    </row>
    <row r="1461" spans="1:9" hidden="1">
      <c r="A1461" s="45" t="s">
        <v>27</v>
      </c>
      <c r="B1461" s="27">
        <v>21426</v>
      </c>
      <c r="C1461" s="27" t="s">
        <v>7087</v>
      </c>
      <c r="D1461" s="42">
        <v>41959</v>
      </c>
      <c r="E1461" s="38" t="s">
        <v>7089</v>
      </c>
      <c r="F1461" s="38">
        <v>11</v>
      </c>
      <c r="G1461" s="22">
        <v>2014</v>
      </c>
      <c r="H1461" s="22">
        <v>6</v>
      </c>
      <c r="I1461" t="s">
        <v>4322</v>
      </c>
    </row>
    <row r="1462" spans="1:9" ht="30" hidden="1">
      <c r="A1462" s="47" t="s">
        <v>23</v>
      </c>
      <c r="B1462" s="27">
        <v>21426</v>
      </c>
      <c r="C1462" s="27" t="s">
        <v>7087</v>
      </c>
      <c r="D1462" s="42">
        <v>42023</v>
      </c>
      <c r="E1462" s="38" t="s">
        <v>7090</v>
      </c>
      <c r="F1462" s="38">
        <v>1</v>
      </c>
      <c r="G1462" s="22">
        <v>2015</v>
      </c>
      <c r="H1462" s="22">
        <v>6</v>
      </c>
      <c r="I1462" t="s">
        <v>4322</v>
      </c>
    </row>
    <row r="1463" spans="1:9" hidden="1">
      <c r="A1463" s="45" t="s">
        <v>9</v>
      </c>
      <c r="B1463" s="27">
        <v>21426</v>
      </c>
      <c r="C1463" s="27" t="s">
        <v>7087</v>
      </c>
      <c r="D1463" s="42">
        <v>42034</v>
      </c>
      <c r="E1463" s="38" t="s">
        <v>7091</v>
      </c>
      <c r="F1463" s="38">
        <v>1</v>
      </c>
      <c r="G1463" s="22">
        <v>2015</v>
      </c>
      <c r="H1463" s="22">
        <v>6</v>
      </c>
      <c r="I1463" t="s">
        <v>4322</v>
      </c>
    </row>
    <row r="1464" spans="1:9" hidden="1">
      <c r="A1464" s="45" t="s">
        <v>9</v>
      </c>
      <c r="B1464" s="27">
        <v>21426</v>
      </c>
      <c r="C1464" s="27" t="s">
        <v>7087</v>
      </c>
      <c r="D1464" s="42">
        <v>43278</v>
      </c>
      <c r="E1464" s="38" t="s">
        <v>22</v>
      </c>
      <c r="F1464" s="38">
        <v>6</v>
      </c>
      <c r="G1464" s="22">
        <v>2018</v>
      </c>
      <c r="H1464" s="22">
        <v>6</v>
      </c>
      <c r="I1464" t="s">
        <v>4322</v>
      </c>
    </row>
    <row r="1465" spans="1:9" hidden="1">
      <c r="A1465" s="45" t="s">
        <v>27</v>
      </c>
      <c r="B1465" s="27">
        <v>21775</v>
      </c>
      <c r="C1465" s="27" t="s">
        <v>7092</v>
      </c>
      <c r="D1465" s="42">
        <v>40463</v>
      </c>
      <c r="E1465" s="56">
        <v>40463</v>
      </c>
      <c r="F1465" s="38">
        <v>10</v>
      </c>
      <c r="G1465" s="22">
        <v>2010</v>
      </c>
      <c r="H1465" s="22">
        <v>10</v>
      </c>
      <c r="I1465" t="s">
        <v>4306</v>
      </c>
    </row>
    <row r="1466" spans="1:9" hidden="1">
      <c r="A1466" s="45" t="s">
        <v>27</v>
      </c>
      <c r="B1466" s="27">
        <v>21775</v>
      </c>
      <c r="C1466" s="27" t="s">
        <v>7092</v>
      </c>
      <c r="D1466" s="42">
        <v>40728</v>
      </c>
      <c r="E1466" s="35" t="s">
        <v>7093</v>
      </c>
      <c r="F1466" s="38">
        <v>7</v>
      </c>
      <c r="G1466" s="22">
        <v>2011</v>
      </c>
      <c r="H1466" s="22">
        <v>10</v>
      </c>
      <c r="I1466" t="s">
        <v>4306</v>
      </c>
    </row>
    <row r="1467" spans="1:9" hidden="1">
      <c r="A1467" s="45" t="s">
        <v>77</v>
      </c>
      <c r="B1467" s="27">
        <v>21775</v>
      </c>
      <c r="C1467" s="27" t="s">
        <v>7092</v>
      </c>
      <c r="D1467" s="42">
        <v>41261</v>
      </c>
      <c r="E1467" s="38" t="s">
        <v>7094</v>
      </c>
      <c r="F1467" s="38">
        <v>12</v>
      </c>
      <c r="G1467" s="22">
        <v>2012</v>
      </c>
      <c r="H1467" s="22">
        <v>10</v>
      </c>
      <c r="I1467" t="s">
        <v>4306</v>
      </c>
    </row>
    <row r="1468" spans="1:9" hidden="1">
      <c r="A1468" s="45" t="s">
        <v>27</v>
      </c>
      <c r="B1468" s="27">
        <v>21775</v>
      </c>
      <c r="C1468" s="27" t="s">
        <v>7092</v>
      </c>
      <c r="D1468" s="42">
        <v>41570</v>
      </c>
      <c r="E1468" s="35" t="s">
        <v>7095</v>
      </c>
      <c r="F1468" s="38">
        <v>10</v>
      </c>
      <c r="G1468" s="22">
        <v>2013</v>
      </c>
      <c r="H1468" s="22">
        <v>10</v>
      </c>
      <c r="I1468" t="s">
        <v>4306</v>
      </c>
    </row>
    <row r="1469" spans="1:9" ht="30" hidden="1">
      <c r="A1469" s="45" t="s">
        <v>9</v>
      </c>
      <c r="B1469" s="27">
        <v>21775</v>
      </c>
      <c r="C1469" s="27" t="s">
        <v>7092</v>
      </c>
      <c r="D1469" s="42">
        <v>42034</v>
      </c>
      <c r="E1469" s="35" t="s">
        <v>7096</v>
      </c>
      <c r="F1469" s="38">
        <v>1</v>
      </c>
      <c r="G1469" s="22">
        <v>2015</v>
      </c>
      <c r="H1469" s="22">
        <v>10</v>
      </c>
      <c r="I1469" t="s">
        <v>4306</v>
      </c>
    </row>
    <row r="1470" spans="1:9" ht="30" hidden="1">
      <c r="A1470" s="45" t="s">
        <v>9</v>
      </c>
      <c r="B1470" s="27">
        <v>21775</v>
      </c>
      <c r="C1470" s="27" t="s">
        <v>7092</v>
      </c>
      <c r="D1470" s="42">
        <v>42213</v>
      </c>
      <c r="E1470" s="35" t="s">
        <v>7097</v>
      </c>
      <c r="F1470" s="38">
        <v>7</v>
      </c>
      <c r="G1470" s="22">
        <v>2015</v>
      </c>
      <c r="H1470" s="22">
        <v>10</v>
      </c>
      <c r="I1470" t="s">
        <v>4306</v>
      </c>
    </row>
    <row r="1471" spans="1:9" ht="30" hidden="1">
      <c r="A1471" s="45" t="s">
        <v>9</v>
      </c>
      <c r="B1471" s="27">
        <v>21775</v>
      </c>
      <c r="C1471" s="27" t="s">
        <v>7092</v>
      </c>
      <c r="D1471" s="42">
        <v>42759</v>
      </c>
      <c r="E1471" s="38" t="s">
        <v>7098</v>
      </c>
      <c r="F1471" s="38">
        <v>1</v>
      </c>
      <c r="G1471" s="22">
        <v>2017</v>
      </c>
      <c r="H1471" s="22">
        <v>10</v>
      </c>
      <c r="I1471" t="s">
        <v>4306</v>
      </c>
    </row>
    <row r="1472" spans="1:9" hidden="1">
      <c r="A1472" s="47" t="s">
        <v>23</v>
      </c>
      <c r="B1472" s="27">
        <v>21775</v>
      </c>
      <c r="C1472" s="27" t="s">
        <v>7092</v>
      </c>
      <c r="D1472" s="42">
        <v>42802</v>
      </c>
      <c r="E1472" s="38" t="s">
        <v>7099</v>
      </c>
      <c r="F1472" s="38">
        <v>3</v>
      </c>
      <c r="G1472" s="22">
        <v>2017</v>
      </c>
      <c r="H1472" s="22">
        <v>10</v>
      </c>
      <c r="I1472" t="s">
        <v>4306</v>
      </c>
    </row>
    <row r="1473" spans="1:9" ht="45" hidden="1">
      <c r="A1473" s="45" t="s">
        <v>79</v>
      </c>
      <c r="B1473" s="27">
        <v>21775</v>
      </c>
      <c r="C1473" s="27" t="s">
        <v>7092</v>
      </c>
      <c r="D1473" s="42">
        <v>42961</v>
      </c>
      <c r="E1473" s="38" t="s">
        <v>7100</v>
      </c>
      <c r="F1473" s="38">
        <v>8</v>
      </c>
      <c r="G1473" s="22">
        <v>2017</v>
      </c>
      <c r="H1473" s="22">
        <v>10</v>
      </c>
      <c r="I1473" t="s">
        <v>4306</v>
      </c>
    </row>
    <row r="1474" spans="1:9" ht="45" hidden="1">
      <c r="A1474" s="45" t="s">
        <v>7101</v>
      </c>
      <c r="B1474" s="27">
        <v>21775</v>
      </c>
      <c r="C1474" s="27" t="s">
        <v>7092</v>
      </c>
      <c r="D1474" s="42">
        <v>43336</v>
      </c>
      <c r="E1474" s="38" t="s">
        <v>7102</v>
      </c>
      <c r="F1474" s="38">
        <v>8</v>
      </c>
      <c r="G1474" s="22">
        <v>2018</v>
      </c>
      <c r="H1474" s="22">
        <v>10</v>
      </c>
      <c r="I1474" t="s">
        <v>4306</v>
      </c>
    </row>
    <row r="1475" spans="1:9" hidden="1">
      <c r="A1475" s="45" t="s">
        <v>14</v>
      </c>
      <c r="B1475" s="27">
        <v>22242</v>
      </c>
      <c r="C1475" s="27" t="s">
        <v>7103</v>
      </c>
      <c r="D1475" s="42">
        <v>40184</v>
      </c>
      <c r="E1475" s="37" t="s">
        <v>1276</v>
      </c>
      <c r="F1475" s="38">
        <v>1</v>
      </c>
      <c r="G1475" s="22">
        <v>2010</v>
      </c>
      <c r="H1475" s="22">
        <v>18</v>
      </c>
      <c r="I1475" t="s">
        <v>4317</v>
      </c>
    </row>
    <row r="1476" spans="1:9" hidden="1">
      <c r="A1476" s="47" t="s">
        <v>38</v>
      </c>
      <c r="B1476" s="27">
        <v>22242</v>
      </c>
      <c r="C1476" s="27" t="s">
        <v>7103</v>
      </c>
      <c r="D1476" s="42">
        <v>40702</v>
      </c>
      <c r="E1476" s="38" t="s">
        <v>1706</v>
      </c>
      <c r="F1476" s="38">
        <v>6</v>
      </c>
      <c r="G1476" s="22">
        <v>2011</v>
      </c>
      <c r="H1476" s="22">
        <v>18</v>
      </c>
      <c r="I1476" t="s">
        <v>4317</v>
      </c>
    </row>
    <row r="1477" spans="1:9" hidden="1">
      <c r="A1477" s="47" t="s">
        <v>38</v>
      </c>
      <c r="B1477" s="27">
        <v>22242</v>
      </c>
      <c r="C1477" s="27" t="s">
        <v>7103</v>
      </c>
      <c r="D1477" s="43">
        <v>40787</v>
      </c>
      <c r="E1477" s="38" t="s">
        <v>7104</v>
      </c>
      <c r="F1477" s="38">
        <v>9</v>
      </c>
      <c r="G1477" s="22">
        <v>2011</v>
      </c>
      <c r="H1477" s="22">
        <v>18</v>
      </c>
      <c r="I1477" t="s">
        <v>4317</v>
      </c>
    </row>
    <row r="1478" spans="1:9" hidden="1">
      <c r="A1478" s="47" t="s">
        <v>38</v>
      </c>
      <c r="B1478" s="27">
        <v>22242</v>
      </c>
      <c r="C1478" s="27" t="s">
        <v>7103</v>
      </c>
      <c r="D1478" s="42">
        <v>41131</v>
      </c>
      <c r="E1478" s="38" t="s">
        <v>7105</v>
      </c>
      <c r="F1478" s="38">
        <v>8</v>
      </c>
      <c r="G1478" s="22">
        <v>2012</v>
      </c>
      <c r="H1478" s="22">
        <v>18</v>
      </c>
      <c r="I1478" t="s">
        <v>4317</v>
      </c>
    </row>
    <row r="1479" spans="1:9" hidden="1">
      <c r="A1479" s="47" t="s">
        <v>23</v>
      </c>
      <c r="B1479" s="27">
        <v>22242</v>
      </c>
      <c r="C1479" s="27" t="s">
        <v>7103</v>
      </c>
      <c r="D1479" s="42">
        <v>41334</v>
      </c>
      <c r="E1479" s="57" t="s">
        <v>7106</v>
      </c>
      <c r="F1479" s="38">
        <v>3</v>
      </c>
      <c r="G1479" s="22">
        <v>2013</v>
      </c>
      <c r="H1479" s="22">
        <v>18</v>
      </c>
      <c r="I1479" t="s">
        <v>4317</v>
      </c>
    </row>
    <row r="1480" spans="1:9" hidden="1">
      <c r="A1480" s="47" t="s">
        <v>38</v>
      </c>
      <c r="B1480" s="27">
        <v>22242</v>
      </c>
      <c r="C1480" s="27" t="s">
        <v>7103</v>
      </c>
      <c r="D1480" s="42">
        <v>41488</v>
      </c>
      <c r="E1480" s="38" t="s">
        <v>499</v>
      </c>
      <c r="F1480" s="38">
        <v>8</v>
      </c>
      <c r="G1480" s="22">
        <v>2013</v>
      </c>
      <c r="H1480" s="22">
        <v>18</v>
      </c>
      <c r="I1480" t="s">
        <v>4317</v>
      </c>
    </row>
    <row r="1481" spans="1:9" hidden="1">
      <c r="A1481" s="45" t="s">
        <v>14</v>
      </c>
      <c r="B1481" s="27">
        <v>22242</v>
      </c>
      <c r="C1481" s="27" t="s">
        <v>7103</v>
      </c>
      <c r="D1481" s="42">
        <v>41584</v>
      </c>
      <c r="E1481" s="37" t="s">
        <v>961</v>
      </c>
      <c r="F1481" s="38">
        <v>11</v>
      </c>
      <c r="G1481" s="22">
        <v>2013</v>
      </c>
      <c r="H1481" s="22">
        <v>18</v>
      </c>
      <c r="I1481" t="s">
        <v>4317</v>
      </c>
    </row>
    <row r="1482" spans="1:9" hidden="1">
      <c r="A1482" s="47" t="s">
        <v>38</v>
      </c>
      <c r="B1482" s="27">
        <v>22242</v>
      </c>
      <c r="C1482" s="27" t="s">
        <v>7103</v>
      </c>
      <c r="D1482" s="42">
        <v>41624</v>
      </c>
      <c r="E1482" s="38" t="s">
        <v>276</v>
      </c>
      <c r="F1482" s="38">
        <v>12</v>
      </c>
      <c r="G1482" s="22">
        <v>2013</v>
      </c>
      <c r="H1482" s="22">
        <v>18</v>
      </c>
      <c r="I1482" t="s">
        <v>4317</v>
      </c>
    </row>
    <row r="1483" spans="1:9" hidden="1">
      <c r="A1483" s="47" t="s">
        <v>38</v>
      </c>
      <c r="B1483" s="27">
        <v>22242</v>
      </c>
      <c r="C1483" s="27" t="s">
        <v>7103</v>
      </c>
      <c r="D1483" s="42">
        <v>41669</v>
      </c>
      <c r="E1483" s="38" t="s">
        <v>275</v>
      </c>
      <c r="F1483" s="38">
        <v>1</v>
      </c>
      <c r="G1483" s="22">
        <v>2014</v>
      </c>
      <c r="H1483" s="22">
        <v>18</v>
      </c>
      <c r="I1483" t="s">
        <v>4317</v>
      </c>
    </row>
    <row r="1484" spans="1:9" hidden="1">
      <c r="A1484" s="47" t="s">
        <v>38</v>
      </c>
      <c r="B1484" s="27">
        <v>22242</v>
      </c>
      <c r="C1484" s="27" t="s">
        <v>7103</v>
      </c>
      <c r="D1484" s="42">
        <v>41695</v>
      </c>
      <c r="E1484" s="38" t="s">
        <v>500</v>
      </c>
      <c r="F1484" s="38">
        <v>2</v>
      </c>
      <c r="G1484" s="22">
        <v>2014</v>
      </c>
      <c r="H1484" s="22">
        <v>18</v>
      </c>
      <c r="I1484" t="s">
        <v>4317</v>
      </c>
    </row>
    <row r="1485" spans="1:9" ht="30" hidden="1">
      <c r="A1485" s="47" t="s">
        <v>38</v>
      </c>
      <c r="B1485" s="27">
        <v>22242</v>
      </c>
      <c r="C1485" s="27" t="s">
        <v>7103</v>
      </c>
      <c r="D1485" s="42">
        <v>41701</v>
      </c>
      <c r="E1485" s="38" t="s">
        <v>7107</v>
      </c>
      <c r="F1485" s="38">
        <v>3</v>
      </c>
      <c r="G1485" s="22">
        <v>2014</v>
      </c>
      <c r="H1485" s="22">
        <v>18</v>
      </c>
      <c r="I1485" t="s">
        <v>4317</v>
      </c>
    </row>
    <row r="1486" spans="1:9" hidden="1">
      <c r="A1486" s="45" t="s">
        <v>9</v>
      </c>
      <c r="B1486" s="27">
        <v>22242</v>
      </c>
      <c r="C1486" s="27" t="s">
        <v>7103</v>
      </c>
      <c r="D1486" s="42">
        <v>41703</v>
      </c>
      <c r="E1486" s="57" t="s">
        <v>826</v>
      </c>
      <c r="F1486" s="38">
        <v>3</v>
      </c>
      <c r="G1486" s="22">
        <v>2014</v>
      </c>
      <c r="H1486" s="22">
        <v>18</v>
      </c>
      <c r="I1486" t="s">
        <v>4317</v>
      </c>
    </row>
    <row r="1487" spans="1:9" hidden="1">
      <c r="A1487" s="47" t="s">
        <v>38</v>
      </c>
      <c r="B1487" s="27">
        <v>22242</v>
      </c>
      <c r="C1487" s="27" t="s">
        <v>7103</v>
      </c>
      <c r="D1487" s="42">
        <v>41709</v>
      </c>
      <c r="E1487" s="38" t="s">
        <v>7108</v>
      </c>
      <c r="F1487" s="38">
        <v>3</v>
      </c>
      <c r="G1487" s="22">
        <v>2014</v>
      </c>
      <c r="H1487" s="22">
        <v>18</v>
      </c>
      <c r="I1487" t="s">
        <v>4317</v>
      </c>
    </row>
    <row r="1488" spans="1:9" hidden="1">
      <c r="A1488" s="47" t="s">
        <v>38</v>
      </c>
      <c r="B1488" s="27">
        <v>22242</v>
      </c>
      <c r="C1488" s="27" t="s">
        <v>7103</v>
      </c>
      <c r="D1488" s="42">
        <v>41786</v>
      </c>
      <c r="E1488" s="38" t="s">
        <v>7109</v>
      </c>
      <c r="F1488" s="38">
        <v>5</v>
      </c>
      <c r="G1488" s="22">
        <v>2014</v>
      </c>
      <c r="H1488" s="22">
        <v>18</v>
      </c>
      <c r="I1488" t="s">
        <v>4317</v>
      </c>
    </row>
    <row r="1489" spans="1:9" hidden="1">
      <c r="A1489" s="47" t="s">
        <v>38</v>
      </c>
      <c r="B1489" s="27">
        <v>22242</v>
      </c>
      <c r="C1489" s="27" t="s">
        <v>7103</v>
      </c>
      <c r="D1489" s="42">
        <v>41830</v>
      </c>
      <c r="E1489" s="38" t="s">
        <v>7110</v>
      </c>
      <c r="F1489" s="38">
        <v>7</v>
      </c>
      <c r="G1489" s="22">
        <v>2014</v>
      </c>
      <c r="H1489" s="22">
        <v>18</v>
      </c>
      <c r="I1489" t="s">
        <v>4317</v>
      </c>
    </row>
    <row r="1490" spans="1:9" hidden="1">
      <c r="A1490" s="45" t="s">
        <v>38</v>
      </c>
      <c r="B1490" s="27">
        <v>22242</v>
      </c>
      <c r="C1490" s="27" t="s">
        <v>7103</v>
      </c>
      <c r="D1490" s="42">
        <v>42607</v>
      </c>
      <c r="E1490" s="37" t="s">
        <v>7111</v>
      </c>
      <c r="F1490" s="38">
        <v>8</v>
      </c>
      <c r="G1490" s="22">
        <v>2016</v>
      </c>
      <c r="H1490" s="22">
        <v>18</v>
      </c>
      <c r="I1490" t="s">
        <v>4317</v>
      </c>
    </row>
    <row r="1491" spans="1:9" hidden="1">
      <c r="A1491" s="45" t="s">
        <v>153</v>
      </c>
      <c r="B1491" s="27">
        <v>22242</v>
      </c>
      <c r="C1491" s="27" t="s">
        <v>7103</v>
      </c>
      <c r="D1491" s="42">
        <v>42845</v>
      </c>
      <c r="E1491" s="38" t="s">
        <v>7112</v>
      </c>
      <c r="F1491" s="38">
        <v>4</v>
      </c>
      <c r="G1491" s="22">
        <v>2017</v>
      </c>
      <c r="H1491" s="22">
        <v>18</v>
      </c>
      <c r="I1491" t="s">
        <v>4317</v>
      </c>
    </row>
    <row r="1492" spans="1:9" hidden="1">
      <c r="A1492" s="45" t="s">
        <v>153</v>
      </c>
      <c r="B1492" s="27">
        <v>22242</v>
      </c>
      <c r="C1492" s="27" t="s">
        <v>7103</v>
      </c>
      <c r="D1492" s="42">
        <v>43311</v>
      </c>
      <c r="E1492" s="38" t="s">
        <v>7113</v>
      </c>
      <c r="F1492" s="38">
        <v>7</v>
      </c>
      <c r="G1492" s="22">
        <v>2018</v>
      </c>
      <c r="H1492" s="22">
        <v>18</v>
      </c>
      <c r="I1492" t="s">
        <v>4317</v>
      </c>
    </row>
    <row r="1493" spans="1:9" hidden="1">
      <c r="A1493" s="45" t="s">
        <v>65</v>
      </c>
      <c r="B1493" s="27">
        <v>22295</v>
      </c>
      <c r="C1493" s="27" t="s">
        <v>7114</v>
      </c>
      <c r="D1493" s="42">
        <v>41418</v>
      </c>
      <c r="E1493" s="57">
        <v>41418</v>
      </c>
      <c r="F1493" s="38">
        <v>5</v>
      </c>
      <c r="G1493" s="22">
        <v>2013</v>
      </c>
      <c r="H1493" s="22">
        <v>12</v>
      </c>
      <c r="I1493" t="s">
        <v>4322</v>
      </c>
    </row>
    <row r="1494" spans="1:9" hidden="1">
      <c r="A1494" s="47" t="s">
        <v>38</v>
      </c>
      <c r="B1494" s="27">
        <v>22295</v>
      </c>
      <c r="C1494" s="27" t="s">
        <v>7114</v>
      </c>
      <c r="D1494" s="42">
        <v>41418</v>
      </c>
      <c r="E1494" s="38" t="s">
        <v>7115</v>
      </c>
      <c r="F1494" s="38">
        <v>5</v>
      </c>
      <c r="G1494" s="22">
        <v>2013</v>
      </c>
      <c r="H1494" s="22">
        <v>12</v>
      </c>
      <c r="I1494" t="s">
        <v>4322</v>
      </c>
    </row>
    <row r="1495" spans="1:9" hidden="1">
      <c r="A1495" s="47" t="s">
        <v>38</v>
      </c>
      <c r="B1495" s="27">
        <v>22295</v>
      </c>
      <c r="C1495" s="27" t="s">
        <v>7114</v>
      </c>
      <c r="D1495" s="42">
        <v>41488</v>
      </c>
      <c r="E1495" s="38" t="s">
        <v>499</v>
      </c>
      <c r="F1495" s="38">
        <v>8</v>
      </c>
      <c r="G1495" s="22">
        <v>2013</v>
      </c>
      <c r="H1495" s="22">
        <v>12</v>
      </c>
      <c r="I1495" t="s">
        <v>4322</v>
      </c>
    </row>
    <row r="1496" spans="1:9" hidden="1">
      <c r="A1496" s="45" t="s">
        <v>65</v>
      </c>
      <c r="B1496" s="27">
        <v>22295</v>
      </c>
      <c r="C1496" s="27" t="s">
        <v>7114</v>
      </c>
      <c r="D1496" s="42">
        <v>41555</v>
      </c>
      <c r="E1496" s="38" t="s">
        <v>7116</v>
      </c>
      <c r="F1496" s="38">
        <v>10</v>
      </c>
      <c r="G1496" s="22">
        <v>2013</v>
      </c>
      <c r="H1496" s="22">
        <v>12</v>
      </c>
      <c r="I1496" t="s">
        <v>4322</v>
      </c>
    </row>
    <row r="1497" spans="1:9" hidden="1">
      <c r="A1497" s="47" t="s">
        <v>38</v>
      </c>
      <c r="B1497" s="27">
        <v>22295</v>
      </c>
      <c r="C1497" s="27" t="s">
        <v>7114</v>
      </c>
      <c r="D1497" s="42">
        <v>41555</v>
      </c>
      <c r="E1497" s="38" t="s">
        <v>7117</v>
      </c>
      <c r="F1497" s="38">
        <v>10</v>
      </c>
      <c r="G1497" s="22">
        <v>2013</v>
      </c>
      <c r="H1497" s="22">
        <v>12</v>
      </c>
      <c r="I1497" t="s">
        <v>4322</v>
      </c>
    </row>
    <row r="1498" spans="1:9" hidden="1">
      <c r="A1498" s="45" t="s">
        <v>77</v>
      </c>
      <c r="B1498" s="27">
        <v>22295</v>
      </c>
      <c r="C1498" s="27" t="s">
        <v>7114</v>
      </c>
      <c r="D1498" s="42">
        <v>41555</v>
      </c>
      <c r="E1498" s="37" t="s">
        <v>7118</v>
      </c>
      <c r="F1498" s="38">
        <v>10</v>
      </c>
      <c r="G1498" s="22">
        <v>2013</v>
      </c>
      <c r="H1498" s="22">
        <v>12</v>
      </c>
      <c r="I1498" t="s">
        <v>4322</v>
      </c>
    </row>
    <row r="1499" spans="1:9" hidden="1">
      <c r="A1499" s="45" t="s">
        <v>65</v>
      </c>
      <c r="B1499" s="27">
        <v>22295</v>
      </c>
      <c r="C1499" s="27" t="s">
        <v>7114</v>
      </c>
      <c r="D1499" s="42">
        <v>41660</v>
      </c>
      <c r="E1499" s="38" t="s">
        <v>72</v>
      </c>
      <c r="F1499" s="38">
        <v>1</v>
      </c>
      <c r="G1499" s="22">
        <v>2014</v>
      </c>
      <c r="H1499" s="22">
        <v>12</v>
      </c>
      <c r="I1499" t="s">
        <v>4322</v>
      </c>
    </row>
    <row r="1500" spans="1:9" hidden="1">
      <c r="A1500" s="45" t="s">
        <v>65</v>
      </c>
      <c r="B1500" s="27">
        <v>22295</v>
      </c>
      <c r="C1500" s="27" t="s">
        <v>7114</v>
      </c>
      <c r="D1500" s="42">
        <v>41908</v>
      </c>
      <c r="E1500" s="38" t="s">
        <v>7119</v>
      </c>
      <c r="F1500" s="38">
        <v>9</v>
      </c>
      <c r="G1500" s="22">
        <v>2014</v>
      </c>
      <c r="H1500" s="22">
        <v>12</v>
      </c>
      <c r="I1500" t="s">
        <v>4322</v>
      </c>
    </row>
    <row r="1501" spans="1:9" ht="45" hidden="1">
      <c r="A1501" s="47" t="s">
        <v>38</v>
      </c>
      <c r="B1501" s="27">
        <v>22295</v>
      </c>
      <c r="C1501" s="27" t="s">
        <v>7114</v>
      </c>
      <c r="D1501" s="42">
        <v>41992</v>
      </c>
      <c r="E1501" s="38" t="s">
        <v>7120</v>
      </c>
      <c r="F1501" s="38">
        <v>12</v>
      </c>
      <c r="G1501" s="22">
        <v>2014</v>
      </c>
      <c r="H1501" s="22">
        <v>12</v>
      </c>
      <c r="I1501" t="s">
        <v>4322</v>
      </c>
    </row>
    <row r="1502" spans="1:9" ht="30" hidden="1">
      <c r="A1502" s="45" t="s">
        <v>65</v>
      </c>
      <c r="B1502" s="27">
        <v>22295</v>
      </c>
      <c r="C1502" s="27" t="s">
        <v>7114</v>
      </c>
      <c r="D1502" s="42">
        <v>42748</v>
      </c>
      <c r="E1502" s="37" t="s">
        <v>7121</v>
      </c>
      <c r="F1502" s="38">
        <v>1</v>
      </c>
      <c r="G1502" s="22">
        <v>2017</v>
      </c>
      <c r="H1502" s="22">
        <v>12</v>
      </c>
      <c r="I1502" t="s">
        <v>4322</v>
      </c>
    </row>
    <row r="1503" spans="1:9" hidden="1">
      <c r="A1503" s="45" t="s">
        <v>9</v>
      </c>
      <c r="B1503" s="27">
        <v>22295</v>
      </c>
      <c r="C1503" s="27" t="s">
        <v>7114</v>
      </c>
      <c r="D1503" s="42">
        <v>42982</v>
      </c>
      <c r="E1503" s="37" t="s">
        <v>7122</v>
      </c>
      <c r="F1503" s="38">
        <v>9</v>
      </c>
      <c r="G1503" s="22">
        <v>2017</v>
      </c>
      <c r="H1503" s="22">
        <v>12</v>
      </c>
      <c r="I1503" t="s">
        <v>4322</v>
      </c>
    </row>
    <row r="1504" spans="1:9" ht="30" hidden="1">
      <c r="A1504" s="45" t="s">
        <v>147</v>
      </c>
      <c r="B1504" s="27">
        <v>22295</v>
      </c>
      <c r="C1504" s="27" t="s">
        <v>7114</v>
      </c>
      <c r="D1504" s="42">
        <v>43222</v>
      </c>
      <c r="E1504" s="37" t="s">
        <v>7123</v>
      </c>
      <c r="F1504" s="38">
        <v>5</v>
      </c>
      <c r="G1504" s="22">
        <v>2018</v>
      </c>
      <c r="H1504" s="22">
        <v>12</v>
      </c>
      <c r="I1504" t="s">
        <v>4322</v>
      </c>
    </row>
    <row r="1505" spans="1:9" hidden="1">
      <c r="A1505" s="45" t="s">
        <v>9</v>
      </c>
      <c r="B1505" s="27">
        <v>22812</v>
      </c>
      <c r="C1505" s="27" t="s">
        <v>7124</v>
      </c>
      <c r="D1505" s="42">
        <v>41582</v>
      </c>
      <c r="E1505" s="56" t="s">
        <v>1033</v>
      </c>
      <c r="F1505" s="38">
        <v>11</v>
      </c>
      <c r="G1505" s="22">
        <v>2013</v>
      </c>
      <c r="H1505" s="22">
        <v>11</v>
      </c>
      <c r="I1505" t="s">
        <v>4322</v>
      </c>
    </row>
    <row r="1506" spans="1:9" ht="45" hidden="1">
      <c r="A1506" s="45" t="s">
        <v>27</v>
      </c>
      <c r="B1506" s="27">
        <v>22812</v>
      </c>
      <c r="C1506" s="27" t="s">
        <v>7124</v>
      </c>
      <c r="D1506" s="42">
        <v>41668</v>
      </c>
      <c r="E1506" s="56" t="s">
        <v>7125</v>
      </c>
      <c r="F1506" s="38">
        <v>1</v>
      </c>
      <c r="G1506" s="22">
        <v>2014</v>
      </c>
      <c r="H1506" s="22">
        <v>11</v>
      </c>
      <c r="I1506" t="s">
        <v>4322</v>
      </c>
    </row>
    <row r="1507" spans="1:9" ht="60" hidden="1">
      <c r="A1507" s="47" t="s">
        <v>23</v>
      </c>
      <c r="B1507" s="27">
        <v>22812</v>
      </c>
      <c r="C1507" s="27" t="s">
        <v>7124</v>
      </c>
      <c r="D1507" s="42">
        <v>42465</v>
      </c>
      <c r="E1507" s="35" t="s">
        <v>7126</v>
      </c>
      <c r="F1507" s="38">
        <v>4</v>
      </c>
      <c r="G1507" s="22">
        <v>2016</v>
      </c>
      <c r="H1507" s="22">
        <v>11</v>
      </c>
      <c r="I1507" t="s">
        <v>4322</v>
      </c>
    </row>
    <row r="1508" spans="1:9" hidden="1">
      <c r="A1508" s="45" t="s">
        <v>27</v>
      </c>
      <c r="B1508" s="27">
        <v>22812</v>
      </c>
      <c r="C1508" s="27" t="s">
        <v>7124</v>
      </c>
      <c r="D1508" s="42">
        <v>42598</v>
      </c>
      <c r="E1508" s="35" t="s">
        <v>7127</v>
      </c>
      <c r="F1508" s="38">
        <v>8</v>
      </c>
      <c r="G1508" s="22">
        <v>2016</v>
      </c>
      <c r="H1508" s="22">
        <v>11</v>
      </c>
      <c r="I1508" t="s">
        <v>4322</v>
      </c>
    </row>
    <row r="1509" spans="1:9" hidden="1">
      <c r="A1509" s="45" t="s">
        <v>9</v>
      </c>
      <c r="B1509" s="27">
        <v>22812</v>
      </c>
      <c r="C1509" s="27" t="s">
        <v>7124</v>
      </c>
      <c r="D1509" s="42">
        <v>42626</v>
      </c>
      <c r="E1509" s="35" t="s">
        <v>48</v>
      </c>
      <c r="F1509" s="38">
        <v>9</v>
      </c>
      <c r="G1509" s="22">
        <v>2016</v>
      </c>
      <c r="H1509" s="22">
        <v>11</v>
      </c>
      <c r="I1509" t="s">
        <v>4322</v>
      </c>
    </row>
    <row r="1510" spans="1:9" hidden="1">
      <c r="A1510" s="45" t="s">
        <v>402</v>
      </c>
      <c r="B1510" s="27">
        <v>22812</v>
      </c>
      <c r="C1510" s="27" t="s">
        <v>7124</v>
      </c>
      <c r="D1510" s="42">
        <v>42905</v>
      </c>
      <c r="E1510" s="38" t="s">
        <v>7128</v>
      </c>
      <c r="F1510" s="38">
        <v>6</v>
      </c>
      <c r="G1510" s="22">
        <v>2017</v>
      </c>
      <c r="H1510" s="22">
        <v>11</v>
      </c>
      <c r="I1510" t="s">
        <v>4322</v>
      </c>
    </row>
    <row r="1511" spans="1:9" hidden="1">
      <c r="A1511" s="45" t="s">
        <v>121</v>
      </c>
      <c r="B1511" s="27">
        <v>22812</v>
      </c>
      <c r="C1511" s="27" t="s">
        <v>7124</v>
      </c>
      <c r="D1511" s="42">
        <v>43150</v>
      </c>
      <c r="E1511" s="38" t="s">
        <v>7129</v>
      </c>
      <c r="F1511" s="38">
        <v>2</v>
      </c>
      <c r="G1511" s="22">
        <v>2018</v>
      </c>
      <c r="H1511" s="22">
        <v>11</v>
      </c>
      <c r="I1511" t="s">
        <v>4322</v>
      </c>
    </row>
    <row r="1512" spans="1:9" hidden="1">
      <c r="A1512" s="45" t="s">
        <v>9</v>
      </c>
      <c r="B1512" s="27">
        <v>22812</v>
      </c>
      <c r="C1512" s="27" t="s">
        <v>7124</v>
      </c>
      <c r="D1512" s="42">
        <v>43276</v>
      </c>
      <c r="E1512" s="38" t="s">
        <v>7130</v>
      </c>
      <c r="F1512" s="38">
        <v>6</v>
      </c>
      <c r="G1512" s="22">
        <v>2018</v>
      </c>
      <c r="H1512" s="22">
        <v>11</v>
      </c>
      <c r="I1512" t="s">
        <v>4322</v>
      </c>
    </row>
    <row r="1513" spans="1:9" ht="30" hidden="1">
      <c r="A1513" s="45" t="s">
        <v>27</v>
      </c>
      <c r="B1513" s="27">
        <v>22812</v>
      </c>
      <c r="C1513" s="27" t="s">
        <v>7124</v>
      </c>
      <c r="D1513" s="42">
        <v>43318</v>
      </c>
      <c r="E1513" s="38" t="s">
        <v>7131</v>
      </c>
      <c r="F1513" s="38">
        <v>8</v>
      </c>
      <c r="G1513" s="22">
        <v>2018</v>
      </c>
      <c r="H1513" s="22">
        <v>11</v>
      </c>
      <c r="I1513" t="s">
        <v>4322</v>
      </c>
    </row>
    <row r="1514" spans="1:9" ht="30" hidden="1">
      <c r="A1514" s="47" t="s">
        <v>23</v>
      </c>
      <c r="B1514" s="27">
        <v>22812</v>
      </c>
      <c r="C1514" s="27" t="s">
        <v>7124</v>
      </c>
      <c r="D1514" s="42">
        <v>43425</v>
      </c>
      <c r="E1514" s="38" t="s">
        <v>7132</v>
      </c>
      <c r="F1514" s="38">
        <v>11</v>
      </c>
      <c r="G1514" s="22">
        <v>2018</v>
      </c>
      <c r="H1514" s="22">
        <v>11</v>
      </c>
      <c r="I1514" t="s">
        <v>4322</v>
      </c>
    </row>
    <row r="1515" spans="1:9" hidden="1">
      <c r="A1515" s="45" t="s">
        <v>105</v>
      </c>
      <c r="B1515" s="27">
        <v>22812</v>
      </c>
      <c r="C1515" s="27" t="s">
        <v>7124</v>
      </c>
      <c r="D1515" s="42">
        <v>43486</v>
      </c>
      <c r="E1515" s="38" t="s">
        <v>7133</v>
      </c>
      <c r="F1515" s="38">
        <v>1</v>
      </c>
      <c r="G1515" s="22">
        <v>2019</v>
      </c>
      <c r="H1515" s="22">
        <v>11</v>
      </c>
      <c r="I1515" t="s">
        <v>4322</v>
      </c>
    </row>
    <row r="1516" spans="1:9" hidden="1">
      <c r="A1516" s="45" t="s">
        <v>9</v>
      </c>
      <c r="B1516" s="27">
        <v>22878</v>
      </c>
      <c r="C1516" s="27" t="s">
        <v>7134</v>
      </c>
      <c r="D1516" s="42">
        <v>42034</v>
      </c>
      <c r="E1516" s="56" t="s">
        <v>1396</v>
      </c>
      <c r="F1516" s="38">
        <v>1</v>
      </c>
      <c r="G1516" s="22">
        <v>2015</v>
      </c>
      <c r="H1516" s="22">
        <v>13</v>
      </c>
      <c r="I1516" t="s">
        <v>4322</v>
      </c>
    </row>
    <row r="1517" spans="1:9" ht="45" hidden="1">
      <c r="A1517" s="47" t="s">
        <v>23</v>
      </c>
      <c r="B1517" s="27">
        <v>22878</v>
      </c>
      <c r="C1517" s="27" t="s">
        <v>7134</v>
      </c>
      <c r="D1517" s="42">
        <v>42277</v>
      </c>
      <c r="E1517" s="56" t="s">
        <v>7135</v>
      </c>
      <c r="F1517" s="38">
        <v>9</v>
      </c>
      <c r="G1517" s="22">
        <v>2015</v>
      </c>
      <c r="H1517" s="22">
        <v>13</v>
      </c>
      <c r="I1517" t="s">
        <v>4322</v>
      </c>
    </row>
    <row r="1518" spans="1:9" hidden="1">
      <c r="A1518" s="45" t="s">
        <v>9</v>
      </c>
      <c r="B1518" s="27">
        <v>22878</v>
      </c>
      <c r="C1518" s="27" t="s">
        <v>7134</v>
      </c>
      <c r="D1518" s="42">
        <v>42375</v>
      </c>
      <c r="E1518" s="56" t="s">
        <v>7136</v>
      </c>
      <c r="F1518" s="38">
        <v>1</v>
      </c>
      <c r="G1518" s="22">
        <v>2016</v>
      </c>
      <c r="H1518" s="22">
        <v>13</v>
      </c>
      <c r="I1518" t="s">
        <v>4322</v>
      </c>
    </row>
    <row r="1519" spans="1:9" ht="30" hidden="1">
      <c r="A1519" s="45" t="s">
        <v>27</v>
      </c>
      <c r="B1519" s="27">
        <v>22878</v>
      </c>
      <c r="C1519" s="27" t="s">
        <v>7134</v>
      </c>
      <c r="D1519" s="42">
        <v>42408</v>
      </c>
      <c r="E1519" s="56" t="s">
        <v>7137</v>
      </c>
      <c r="F1519" s="38">
        <v>2</v>
      </c>
      <c r="G1519" s="22">
        <v>2016</v>
      </c>
      <c r="H1519" s="22">
        <v>13</v>
      </c>
      <c r="I1519" t="s">
        <v>4322</v>
      </c>
    </row>
    <row r="1520" spans="1:9" hidden="1">
      <c r="A1520" s="45" t="s">
        <v>27</v>
      </c>
      <c r="B1520" s="27">
        <v>22878</v>
      </c>
      <c r="C1520" s="27" t="s">
        <v>7134</v>
      </c>
      <c r="D1520" s="42">
        <v>42408</v>
      </c>
      <c r="E1520" s="38" t="s">
        <v>7138</v>
      </c>
      <c r="F1520" s="38">
        <v>2</v>
      </c>
      <c r="G1520" s="22">
        <v>2016</v>
      </c>
      <c r="H1520" s="22">
        <v>13</v>
      </c>
      <c r="I1520" t="s">
        <v>4322</v>
      </c>
    </row>
    <row r="1521" spans="1:9" hidden="1">
      <c r="A1521" s="45" t="s">
        <v>9</v>
      </c>
      <c r="B1521" s="27">
        <v>22878</v>
      </c>
      <c r="C1521" s="27" t="s">
        <v>7134</v>
      </c>
      <c r="D1521" s="42">
        <v>42626</v>
      </c>
      <c r="E1521" s="38" t="s">
        <v>7139</v>
      </c>
      <c r="F1521" s="38">
        <v>9</v>
      </c>
      <c r="G1521" s="22">
        <v>2016</v>
      </c>
      <c r="H1521" s="22">
        <v>13</v>
      </c>
      <c r="I1521" t="s">
        <v>4322</v>
      </c>
    </row>
    <row r="1522" spans="1:9" hidden="1">
      <c r="A1522" s="45" t="s">
        <v>27</v>
      </c>
      <c r="B1522" s="27">
        <v>22878</v>
      </c>
      <c r="C1522" s="27" t="s">
        <v>7134</v>
      </c>
      <c r="D1522" s="42">
        <v>42636</v>
      </c>
      <c r="E1522" s="38" t="s">
        <v>7140</v>
      </c>
      <c r="F1522" s="38">
        <v>9</v>
      </c>
      <c r="G1522" s="22">
        <v>2016</v>
      </c>
      <c r="H1522" s="22">
        <v>13</v>
      </c>
      <c r="I1522" t="s">
        <v>4322</v>
      </c>
    </row>
    <row r="1523" spans="1:9" ht="45" hidden="1">
      <c r="A1523" s="47" t="s">
        <v>23</v>
      </c>
      <c r="B1523" s="27">
        <v>22878</v>
      </c>
      <c r="C1523" s="27" t="s">
        <v>7134</v>
      </c>
      <c r="D1523" s="42">
        <v>43124</v>
      </c>
      <c r="E1523" s="38" t="s">
        <v>7141</v>
      </c>
      <c r="F1523" s="38">
        <v>1</v>
      </c>
      <c r="G1523" s="22">
        <v>2018</v>
      </c>
      <c r="H1523" s="22">
        <v>13</v>
      </c>
      <c r="I1523" t="s">
        <v>4322</v>
      </c>
    </row>
    <row r="1524" spans="1:9" ht="30" hidden="1">
      <c r="A1524" s="47" t="s">
        <v>23</v>
      </c>
      <c r="B1524" s="27">
        <v>22878</v>
      </c>
      <c r="C1524" s="27" t="s">
        <v>7134</v>
      </c>
      <c r="D1524" s="42">
        <v>43138</v>
      </c>
      <c r="E1524" s="38" t="s">
        <v>7142</v>
      </c>
      <c r="F1524" s="38">
        <v>2</v>
      </c>
      <c r="G1524" s="22">
        <v>2018</v>
      </c>
      <c r="H1524" s="22">
        <v>13</v>
      </c>
      <c r="I1524" t="s">
        <v>4322</v>
      </c>
    </row>
    <row r="1525" spans="1:9" ht="30" hidden="1">
      <c r="A1525" s="45" t="s">
        <v>23</v>
      </c>
      <c r="B1525" s="27">
        <v>22878</v>
      </c>
      <c r="C1525" s="27" t="s">
        <v>7134</v>
      </c>
      <c r="D1525" s="42">
        <v>43251</v>
      </c>
      <c r="E1525" s="38" t="s">
        <v>7143</v>
      </c>
      <c r="F1525" s="38">
        <v>5</v>
      </c>
      <c r="G1525" s="22">
        <v>2018</v>
      </c>
      <c r="H1525" s="22">
        <v>13</v>
      </c>
      <c r="I1525" t="s">
        <v>4322</v>
      </c>
    </row>
    <row r="1526" spans="1:9" hidden="1">
      <c r="A1526" s="45" t="s">
        <v>9</v>
      </c>
      <c r="B1526" s="27">
        <v>22878</v>
      </c>
      <c r="C1526" s="27" t="s">
        <v>7134</v>
      </c>
      <c r="D1526" s="42">
        <v>43259</v>
      </c>
      <c r="E1526" s="38" t="s">
        <v>7144</v>
      </c>
      <c r="F1526" s="38">
        <v>6</v>
      </c>
      <c r="G1526" s="22">
        <v>2018</v>
      </c>
      <c r="H1526" s="22">
        <v>13</v>
      </c>
      <c r="I1526" t="s">
        <v>4322</v>
      </c>
    </row>
    <row r="1527" spans="1:9" hidden="1">
      <c r="A1527" s="45" t="s">
        <v>9</v>
      </c>
      <c r="B1527" s="27">
        <v>22878</v>
      </c>
      <c r="C1527" s="27" t="s">
        <v>7134</v>
      </c>
      <c r="D1527" s="42">
        <v>43278</v>
      </c>
      <c r="E1527" s="38" t="s">
        <v>7145</v>
      </c>
      <c r="F1527" s="38">
        <v>6</v>
      </c>
      <c r="G1527" s="22">
        <v>2018</v>
      </c>
      <c r="H1527" s="22">
        <v>13</v>
      </c>
      <c r="I1527" t="s">
        <v>4322</v>
      </c>
    </row>
    <row r="1528" spans="1:9" hidden="1">
      <c r="A1528" s="45" t="s">
        <v>27</v>
      </c>
      <c r="B1528" s="27">
        <v>22878</v>
      </c>
      <c r="C1528" s="27" t="s">
        <v>7134</v>
      </c>
      <c r="D1528" s="42">
        <v>43357</v>
      </c>
      <c r="E1528" s="38" t="s">
        <v>7146</v>
      </c>
      <c r="F1528" s="38">
        <v>9</v>
      </c>
      <c r="G1528" s="22">
        <v>2018</v>
      </c>
      <c r="H1528" s="22">
        <v>13</v>
      </c>
      <c r="I1528" t="s">
        <v>4322</v>
      </c>
    </row>
    <row r="1529" spans="1:9" hidden="1">
      <c r="A1529" s="45" t="s">
        <v>14</v>
      </c>
      <c r="B1529" s="27">
        <v>23437</v>
      </c>
      <c r="C1529" s="27" t="s">
        <v>7147</v>
      </c>
      <c r="D1529" s="42">
        <v>41775</v>
      </c>
      <c r="E1529" s="35" t="s">
        <v>7148</v>
      </c>
      <c r="F1529" s="38">
        <v>5</v>
      </c>
      <c r="G1529" s="22">
        <v>2014</v>
      </c>
      <c r="H1529" s="22">
        <v>6</v>
      </c>
      <c r="I1529" t="s">
        <v>4322</v>
      </c>
    </row>
    <row r="1530" spans="1:9" hidden="1">
      <c r="A1530" s="45" t="s">
        <v>14</v>
      </c>
      <c r="B1530" s="27">
        <v>23437</v>
      </c>
      <c r="C1530" s="27" t="s">
        <v>7147</v>
      </c>
      <c r="D1530" s="42">
        <v>41791</v>
      </c>
      <c r="E1530" s="35" t="s">
        <v>1198</v>
      </c>
      <c r="F1530" s="38">
        <v>6</v>
      </c>
      <c r="G1530" s="22">
        <v>2014</v>
      </c>
      <c r="H1530" s="22">
        <v>6</v>
      </c>
      <c r="I1530" t="s">
        <v>4322</v>
      </c>
    </row>
    <row r="1531" spans="1:9" hidden="1">
      <c r="A1531" s="45" t="s">
        <v>65</v>
      </c>
      <c r="B1531" s="27">
        <v>23437</v>
      </c>
      <c r="C1531" s="27" t="s">
        <v>7147</v>
      </c>
      <c r="D1531" s="42">
        <v>41792</v>
      </c>
      <c r="E1531" s="38" t="s">
        <v>7149</v>
      </c>
      <c r="F1531" s="38">
        <v>6</v>
      </c>
      <c r="G1531" s="22">
        <v>2014</v>
      </c>
      <c r="H1531" s="22">
        <v>6</v>
      </c>
      <c r="I1531" t="s">
        <v>4322</v>
      </c>
    </row>
    <row r="1532" spans="1:9" hidden="1">
      <c r="A1532" s="45" t="s">
        <v>14</v>
      </c>
      <c r="B1532" s="27">
        <v>23437</v>
      </c>
      <c r="C1532" s="27" t="s">
        <v>7147</v>
      </c>
      <c r="D1532" s="42">
        <v>42032</v>
      </c>
      <c r="E1532" s="35" t="s">
        <v>7150</v>
      </c>
      <c r="F1532" s="38">
        <v>1</v>
      </c>
      <c r="G1532" s="22">
        <v>2015</v>
      </c>
      <c r="H1532" s="22">
        <v>6</v>
      </c>
      <c r="I1532" t="s">
        <v>4322</v>
      </c>
    </row>
    <row r="1533" spans="1:9" ht="30" hidden="1">
      <c r="A1533" s="45" t="s">
        <v>65</v>
      </c>
      <c r="B1533" s="27">
        <v>23437</v>
      </c>
      <c r="C1533" s="27" t="s">
        <v>7147</v>
      </c>
      <c r="D1533" s="42">
        <v>42270</v>
      </c>
      <c r="E1533" s="38" t="s">
        <v>7151</v>
      </c>
      <c r="F1533" s="38">
        <v>9</v>
      </c>
      <c r="G1533" s="22">
        <v>2015</v>
      </c>
      <c r="H1533" s="22">
        <v>6</v>
      </c>
      <c r="I1533" t="s">
        <v>4322</v>
      </c>
    </row>
    <row r="1534" spans="1:9" hidden="1">
      <c r="A1534" s="45" t="s">
        <v>25</v>
      </c>
      <c r="B1534" s="27">
        <v>23437</v>
      </c>
      <c r="C1534" s="27" t="s">
        <v>7147</v>
      </c>
      <c r="D1534" s="42">
        <v>42389</v>
      </c>
      <c r="E1534" s="38" t="s">
        <v>7152</v>
      </c>
      <c r="F1534" s="38">
        <v>1</v>
      </c>
      <c r="G1534" s="22">
        <v>2016</v>
      </c>
      <c r="H1534" s="22">
        <v>6</v>
      </c>
      <c r="I1534" t="s">
        <v>4322</v>
      </c>
    </row>
    <row r="1535" spans="1:9" hidden="1">
      <c r="A1535" s="47" t="s">
        <v>23</v>
      </c>
      <c r="B1535" s="27">
        <v>23482</v>
      </c>
      <c r="C1535" s="27" t="s">
        <v>7153</v>
      </c>
      <c r="D1535" s="42">
        <v>41023</v>
      </c>
      <c r="E1535" s="56" t="s">
        <v>7154</v>
      </c>
      <c r="F1535" s="38">
        <v>4</v>
      </c>
      <c r="G1535" s="22">
        <v>2012</v>
      </c>
      <c r="H1535" s="22">
        <v>15</v>
      </c>
      <c r="I1535" t="s">
        <v>4341</v>
      </c>
    </row>
    <row r="1536" spans="1:9" hidden="1">
      <c r="A1536" s="45" t="s">
        <v>27</v>
      </c>
      <c r="B1536" s="27">
        <v>23482</v>
      </c>
      <c r="C1536" s="27" t="s">
        <v>7153</v>
      </c>
      <c r="D1536" s="42">
        <v>42234</v>
      </c>
      <c r="E1536" s="56" t="s">
        <v>7155</v>
      </c>
      <c r="F1536" s="38">
        <v>8</v>
      </c>
      <c r="G1536" s="22">
        <v>2015</v>
      </c>
      <c r="H1536" s="22">
        <v>15</v>
      </c>
      <c r="I1536" t="s">
        <v>4341</v>
      </c>
    </row>
    <row r="1537" spans="1:9" hidden="1">
      <c r="A1537" s="45" t="s">
        <v>9</v>
      </c>
      <c r="B1537" s="27">
        <v>23482</v>
      </c>
      <c r="C1537" s="27" t="s">
        <v>7153</v>
      </c>
      <c r="D1537" s="42">
        <v>42395</v>
      </c>
      <c r="E1537" s="38" t="s">
        <v>22</v>
      </c>
      <c r="F1537" s="38">
        <v>1</v>
      </c>
      <c r="G1537" s="22">
        <v>2016</v>
      </c>
      <c r="H1537" s="22">
        <v>15</v>
      </c>
      <c r="I1537" t="s">
        <v>4341</v>
      </c>
    </row>
    <row r="1538" spans="1:9" hidden="1">
      <c r="A1538" s="45" t="s">
        <v>9</v>
      </c>
      <c r="B1538" s="27">
        <v>23482</v>
      </c>
      <c r="C1538" s="27" t="s">
        <v>7153</v>
      </c>
      <c r="D1538" s="42">
        <v>42797</v>
      </c>
      <c r="E1538" s="38" t="s">
        <v>7156</v>
      </c>
      <c r="F1538" s="38">
        <v>3</v>
      </c>
      <c r="G1538" s="22">
        <v>2017</v>
      </c>
      <c r="H1538" s="22">
        <v>15</v>
      </c>
      <c r="I1538" t="s">
        <v>4341</v>
      </c>
    </row>
    <row r="1539" spans="1:9" ht="60" hidden="1">
      <c r="A1539" s="47" t="s">
        <v>23</v>
      </c>
      <c r="B1539" s="27">
        <v>23482</v>
      </c>
      <c r="C1539" s="27" t="s">
        <v>7153</v>
      </c>
      <c r="D1539" s="42">
        <v>42801</v>
      </c>
      <c r="E1539" s="38" t="s">
        <v>7157</v>
      </c>
      <c r="F1539" s="38">
        <v>3</v>
      </c>
      <c r="G1539" s="22">
        <v>2017</v>
      </c>
      <c r="H1539" s="22">
        <v>15</v>
      </c>
      <c r="I1539" t="s">
        <v>4341</v>
      </c>
    </row>
    <row r="1540" spans="1:9" ht="30" hidden="1">
      <c r="A1540" s="45" t="s">
        <v>9</v>
      </c>
      <c r="B1540" s="27">
        <v>23482</v>
      </c>
      <c r="C1540" s="27" t="s">
        <v>7153</v>
      </c>
      <c r="D1540" s="42">
        <v>42982</v>
      </c>
      <c r="E1540" s="56" t="s">
        <v>7158</v>
      </c>
      <c r="F1540" s="38">
        <v>9</v>
      </c>
      <c r="G1540" s="22">
        <v>2017</v>
      </c>
      <c r="H1540" s="22">
        <v>15</v>
      </c>
      <c r="I1540" t="s">
        <v>4341</v>
      </c>
    </row>
    <row r="1541" spans="1:9" hidden="1">
      <c r="A1541" s="45" t="s">
        <v>9</v>
      </c>
      <c r="B1541" s="27">
        <v>23482</v>
      </c>
      <c r="C1541" s="27" t="s">
        <v>7153</v>
      </c>
      <c r="D1541" s="42">
        <v>42984</v>
      </c>
      <c r="E1541" s="56" t="s">
        <v>7159</v>
      </c>
      <c r="F1541" s="38">
        <v>9</v>
      </c>
      <c r="G1541" s="22">
        <v>2017</v>
      </c>
      <c r="H1541" s="22">
        <v>15</v>
      </c>
      <c r="I1541" t="s">
        <v>4341</v>
      </c>
    </row>
    <row r="1542" spans="1:9" ht="30" hidden="1">
      <c r="A1542" s="47" t="s">
        <v>23</v>
      </c>
      <c r="B1542" s="27">
        <v>23482</v>
      </c>
      <c r="C1542" s="27" t="s">
        <v>7153</v>
      </c>
      <c r="D1542" s="42">
        <v>42985</v>
      </c>
      <c r="E1542" s="56" t="s">
        <v>7160</v>
      </c>
      <c r="F1542" s="38">
        <v>9</v>
      </c>
      <c r="G1542" s="22">
        <v>2017</v>
      </c>
      <c r="H1542" s="22">
        <v>15</v>
      </c>
      <c r="I1542" t="s">
        <v>4341</v>
      </c>
    </row>
    <row r="1543" spans="1:9" ht="30" hidden="1">
      <c r="A1543" s="47" t="s">
        <v>23</v>
      </c>
      <c r="B1543" s="27">
        <v>23482</v>
      </c>
      <c r="C1543" s="27" t="s">
        <v>7153</v>
      </c>
      <c r="D1543" s="42">
        <v>43004</v>
      </c>
      <c r="E1543" s="38" t="s">
        <v>7161</v>
      </c>
      <c r="F1543" s="38">
        <v>9</v>
      </c>
      <c r="G1543" s="22">
        <v>2017</v>
      </c>
      <c r="H1543" s="22">
        <v>15</v>
      </c>
      <c r="I1543" t="s">
        <v>4341</v>
      </c>
    </row>
    <row r="1544" spans="1:9" ht="30" hidden="1">
      <c r="A1544" s="45" t="s">
        <v>9</v>
      </c>
      <c r="B1544" s="27">
        <v>23482</v>
      </c>
      <c r="C1544" s="27" t="s">
        <v>7153</v>
      </c>
      <c r="D1544" s="42">
        <v>43278</v>
      </c>
      <c r="E1544" s="38" t="s">
        <v>7162</v>
      </c>
      <c r="F1544" s="38">
        <v>6</v>
      </c>
      <c r="G1544" s="22">
        <v>2018</v>
      </c>
      <c r="H1544" s="22">
        <v>15</v>
      </c>
      <c r="I1544" t="s">
        <v>4341</v>
      </c>
    </row>
    <row r="1545" spans="1:9" ht="165" hidden="1">
      <c r="A1545" s="47" t="s">
        <v>23</v>
      </c>
      <c r="B1545" s="27">
        <v>23482</v>
      </c>
      <c r="C1545" s="27" t="s">
        <v>7153</v>
      </c>
      <c r="D1545" s="42">
        <v>43314</v>
      </c>
      <c r="E1545" s="38" t="s">
        <v>7163</v>
      </c>
      <c r="F1545" s="38">
        <v>8</v>
      </c>
      <c r="G1545" s="22">
        <v>2018</v>
      </c>
      <c r="H1545" s="22">
        <v>15</v>
      </c>
      <c r="I1545" t="s">
        <v>4341</v>
      </c>
    </row>
    <row r="1546" spans="1:9" hidden="1">
      <c r="A1546" s="47" t="s">
        <v>105</v>
      </c>
      <c r="B1546" s="27">
        <v>23482</v>
      </c>
      <c r="C1546" s="27" t="s">
        <v>7153</v>
      </c>
      <c r="D1546" s="42">
        <v>43349</v>
      </c>
      <c r="E1546" s="38" t="s">
        <v>7164</v>
      </c>
      <c r="F1546" s="38">
        <v>9</v>
      </c>
      <c r="G1546" s="22">
        <v>2018</v>
      </c>
      <c r="H1546" s="22">
        <v>15</v>
      </c>
      <c r="I1546" t="s">
        <v>4341</v>
      </c>
    </row>
    <row r="1547" spans="1:9" ht="45" hidden="1">
      <c r="A1547" s="47" t="s">
        <v>105</v>
      </c>
      <c r="B1547" s="27">
        <v>23482</v>
      </c>
      <c r="C1547" s="27" t="s">
        <v>7153</v>
      </c>
      <c r="D1547" s="42">
        <v>43413</v>
      </c>
      <c r="E1547" s="38" t="s">
        <v>7165</v>
      </c>
      <c r="F1547" s="38">
        <v>11</v>
      </c>
      <c r="G1547" s="22">
        <v>2018</v>
      </c>
      <c r="H1547" s="22">
        <v>15</v>
      </c>
      <c r="I1547" t="s">
        <v>4341</v>
      </c>
    </row>
    <row r="1548" spans="1:9" hidden="1">
      <c r="A1548" s="47" t="s">
        <v>105</v>
      </c>
      <c r="B1548" s="27">
        <v>23482</v>
      </c>
      <c r="C1548" s="27" t="s">
        <v>7153</v>
      </c>
      <c r="D1548" s="42">
        <v>43455</v>
      </c>
      <c r="E1548" s="38" t="s">
        <v>7166</v>
      </c>
      <c r="F1548" s="38">
        <v>12</v>
      </c>
      <c r="G1548" s="22">
        <v>2018</v>
      </c>
      <c r="H1548" s="22">
        <v>15</v>
      </c>
      <c r="I1548" t="s">
        <v>4341</v>
      </c>
    </row>
    <row r="1549" spans="1:9" ht="30" hidden="1">
      <c r="A1549" s="45" t="s">
        <v>128</v>
      </c>
      <c r="B1549" s="27">
        <v>23482</v>
      </c>
      <c r="C1549" s="27" t="s">
        <v>7153</v>
      </c>
      <c r="D1549" s="42">
        <v>43584</v>
      </c>
      <c r="E1549" s="38" t="s">
        <v>7167</v>
      </c>
      <c r="F1549" s="38">
        <v>4</v>
      </c>
      <c r="G1549" s="22">
        <v>2019</v>
      </c>
      <c r="H1549" s="22">
        <v>15</v>
      </c>
      <c r="I1549" t="s">
        <v>4341</v>
      </c>
    </row>
    <row r="1550" spans="1:9" hidden="1">
      <c r="A1550" s="45" t="s">
        <v>413</v>
      </c>
      <c r="B1550" s="27">
        <v>23699</v>
      </c>
      <c r="C1550" s="27" t="s">
        <v>7168</v>
      </c>
      <c r="D1550" s="42">
        <v>41037</v>
      </c>
      <c r="E1550" s="38" t="s">
        <v>7169</v>
      </c>
      <c r="F1550" s="38">
        <v>5</v>
      </c>
      <c r="G1550" s="22">
        <v>2012</v>
      </c>
      <c r="H1550" s="22">
        <v>28</v>
      </c>
      <c r="I1550" t="s">
        <v>4306</v>
      </c>
    </row>
    <row r="1551" spans="1:9" ht="30" hidden="1">
      <c r="A1551" s="45" t="s">
        <v>413</v>
      </c>
      <c r="B1551" s="27">
        <v>23699</v>
      </c>
      <c r="C1551" s="27" t="s">
        <v>7168</v>
      </c>
      <c r="D1551" s="42">
        <v>41507</v>
      </c>
      <c r="E1551" s="38" t="s">
        <v>7170</v>
      </c>
      <c r="F1551" s="38">
        <v>8</v>
      </c>
      <c r="G1551" s="22">
        <v>2013</v>
      </c>
      <c r="H1551" s="22">
        <v>28</v>
      </c>
      <c r="I1551" t="s">
        <v>4306</v>
      </c>
    </row>
    <row r="1552" spans="1:9" ht="30" hidden="1">
      <c r="A1552" s="45" t="s">
        <v>27</v>
      </c>
      <c r="B1552" s="27">
        <v>23699</v>
      </c>
      <c r="C1552" s="27" t="s">
        <v>7168</v>
      </c>
      <c r="D1552" s="42">
        <v>41507</v>
      </c>
      <c r="E1552" s="56" t="s">
        <v>7171</v>
      </c>
      <c r="F1552" s="38">
        <v>8</v>
      </c>
      <c r="G1552" s="22">
        <v>2013</v>
      </c>
      <c r="H1552" s="22">
        <v>28</v>
      </c>
      <c r="I1552" t="s">
        <v>4306</v>
      </c>
    </row>
    <row r="1553" spans="1:9" hidden="1">
      <c r="A1553" s="45" t="s">
        <v>14</v>
      </c>
      <c r="B1553" s="27">
        <v>23699</v>
      </c>
      <c r="C1553" s="27" t="s">
        <v>7168</v>
      </c>
      <c r="D1553" s="42">
        <v>41507</v>
      </c>
      <c r="E1553" s="35" t="s">
        <v>7172</v>
      </c>
      <c r="F1553" s="38">
        <v>8</v>
      </c>
      <c r="G1553" s="22">
        <v>2013</v>
      </c>
      <c r="H1553" s="22">
        <v>28</v>
      </c>
      <c r="I1553" t="s">
        <v>4306</v>
      </c>
    </row>
    <row r="1554" spans="1:9" ht="30" hidden="1">
      <c r="A1554" s="45" t="s">
        <v>77</v>
      </c>
      <c r="B1554" s="27">
        <v>23699</v>
      </c>
      <c r="C1554" s="27" t="s">
        <v>7168</v>
      </c>
      <c r="D1554" s="42">
        <v>41507</v>
      </c>
      <c r="E1554" s="35" t="s">
        <v>7173</v>
      </c>
      <c r="F1554" s="38">
        <v>8</v>
      </c>
      <c r="G1554" s="22">
        <v>2013</v>
      </c>
      <c r="H1554" s="22">
        <v>28</v>
      </c>
      <c r="I1554" t="s">
        <v>4306</v>
      </c>
    </row>
    <row r="1555" spans="1:9" hidden="1">
      <c r="A1555" s="45" t="s">
        <v>9</v>
      </c>
      <c r="B1555" s="27">
        <v>23699</v>
      </c>
      <c r="C1555" s="27" t="s">
        <v>7168</v>
      </c>
      <c r="D1555" s="42">
        <v>41582</v>
      </c>
      <c r="E1555" s="56" t="s">
        <v>138</v>
      </c>
      <c r="F1555" s="38">
        <v>11</v>
      </c>
      <c r="G1555" s="22">
        <v>2013</v>
      </c>
      <c r="H1555" s="22">
        <v>28</v>
      </c>
      <c r="I1555" t="s">
        <v>4306</v>
      </c>
    </row>
    <row r="1556" spans="1:9" hidden="1">
      <c r="A1556" s="45" t="s">
        <v>14</v>
      </c>
      <c r="B1556" s="27">
        <v>23699</v>
      </c>
      <c r="C1556" s="27" t="s">
        <v>7168</v>
      </c>
      <c r="D1556" s="42">
        <v>41584</v>
      </c>
      <c r="E1556" s="35" t="s">
        <v>961</v>
      </c>
      <c r="F1556" s="38">
        <v>11</v>
      </c>
      <c r="G1556" s="22">
        <v>2013</v>
      </c>
      <c r="H1556" s="22">
        <v>28</v>
      </c>
      <c r="I1556" t="s">
        <v>4306</v>
      </c>
    </row>
    <row r="1557" spans="1:9" hidden="1">
      <c r="A1557" s="45" t="s">
        <v>14</v>
      </c>
      <c r="B1557" s="27">
        <v>23699</v>
      </c>
      <c r="C1557" s="27" t="s">
        <v>7168</v>
      </c>
      <c r="D1557" s="42">
        <v>42348</v>
      </c>
      <c r="E1557" s="35" t="s">
        <v>1326</v>
      </c>
      <c r="F1557" s="38">
        <v>12</v>
      </c>
      <c r="G1557" s="22">
        <v>2015</v>
      </c>
      <c r="H1557" s="22">
        <v>28</v>
      </c>
      <c r="I1557" t="s">
        <v>4306</v>
      </c>
    </row>
    <row r="1558" spans="1:9" hidden="1">
      <c r="A1558" s="45" t="s">
        <v>9</v>
      </c>
      <c r="B1558" s="27">
        <v>23699</v>
      </c>
      <c r="C1558" s="27" t="s">
        <v>7168</v>
      </c>
      <c r="D1558" s="42">
        <v>42395</v>
      </c>
      <c r="E1558" s="38" t="s">
        <v>7174</v>
      </c>
      <c r="F1558" s="38">
        <v>1</v>
      </c>
      <c r="G1558" s="22">
        <v>2016</v>
      </c>
      <c r="H1558" s="22">
        <v>28</v>
      </c>
      <c r="I1558" t="s">
        <v>4306</v>
      </c>
    </row>
    <row r="1559" spans="1:9" ht="75" hidden="1">
      <c r="A1559" s="45" t="s">
        <v>7175</v>
      </c>
      <c r="B1559" s="27">
        <v>23699</v>
      </c>
      <c r="C1559" s="27" t="s">
        <v>7168</v>
      </c>
      <c r="D1559" s="42">
        <v>42424</v>
      </c>
      <c r="E1559" s="38" t="s">
        <v>7176</v>
      </c>
      <c r="F1559" s="38">
        <v>2</v>
      </c>
      <c r="G1559" s="22">
        <v>2016</v>
      </c>
      <c r="H1559" s="22">
        <v>28</v>
      </c>
      <c r="I1559" t="s">
        <v>4306</v>
      </c>
    </row>
    <row r="1560" spans="1:9" hidden="1">
      <c r="A1560" s="45" t="s">
        <v>79</v>
      </c>
      <c r="B1560" s="27">
        <v>23699</v>
      </c>
      <c r="C1560" s="27" t="s">
        <v>7168</v>
      </c>
      <c r="D1560" s="42">
        <v>42424</v>
      </c>
      <c r="E1560" s="38" t="s">
        <v>7177</v>
      </c>
      <c r="F1560" s="38">
        <v>2</v>
      </c>
      <c r="G1560" s="22">
        <v>2016</v>
      </c>
      <c r="H1560" s="22">
        <v>28</v>
      </c>
      <c r="I1560" t="s">
        <v>4306</v>
      </c>
    </row>
    <row r="1561" spans="1:9" ht="30" hidden="1">
      <c r="A1561" s="45" t="s">
        <v>38</v>
      </c>
      <c r="B1561" s="27">
        <v>23699</v>
      </c>
      <c r="C1561" s="27" t="s">
        <v>7168</v>
      </c>
      <c r="D1561" s="42">
        <v>42698</v>
      </c>
      <c r="E1561" s="38" t="s">
        <v>7178</v>
      </c>
      <c r="F1561" s="38">
        <v>11</v>
      </c>
      <c r="G1561" s="22">
        <v>2016</v>
      </c>
      <c r="H1561" s="22">
        <v>28</v>
      </c>
      <c r="I1561" t="s">
        <v>4306</v>
      </c>
    </row>
    <row r="1562" spans="1:9" ht="30" hidden="1">
      <c r="A1562" s="45" t="s">
        <v>65</v>
      </c>
      <c r="B1562" s="27">
        <v>23699</v>
      </c>
      <c r="C1562" s="27" t="s">
        <v>7168</v>
      </c>
      <c r="D1562" s="42">
        <v>42698</v>
      </c>
      <c r="E1562" s="38" t="s">
        <v>7179</v>
      </c>
      <c r="F1562" s="38">
        <v>11</v>
      </c>
      <c r="G1562" s="22">
        <v>2016</v>
      </c>
      <c r="H1562" s="22">
        <v>28</v>
      </c>
      <c r="I1562" t="s">
        <v>4306</v>
      </c>
    </row>
    <row r="1563" spans="1:9" ht="60" hidden="1">
      <c r="A1563" s="45" t="s">
        <v>153</v>
      </c>
      <c r="B1563" s="27">
        <v>23699</v>
      </c>
      <c r="C1563" s="27" t="s">
        <v>7168</v>
      </c>
      <c r="D1563" s="42">
        <v>42698</v>
      </c>
      <c r="E1563" s="38" t="s">
        <v>7180</v>
      </c>
      <c r="F1563" s="38">
        <v>11</v>
      </c>
      <c r="G1563" s="22">
        <v>2016</v>
      </c>
      <c r="H1563" s="22">
        <v>28</v>
      </c>
      <c r="I1563" t="s">
        <v>4306</v>
      </c>
    </row>
    <row r="1564" spans="1:9" ht="30" hidden="1">
      <c r="A1564" s="45" t="s">
        <v>153</v>
      </c>
      <c r="B1564" s="27">
        <v>23699</v>
      </c>
      <c r="C1564" s="27" t="s">
        <v>7168</v>
      </c>
      <c r="D1564" s="42">
        <v>42772</v>
      </c>
      <c r="E1564" s="38" t="s">
        <v>7181</v>
      </c>
      <c r="F1564" s="38">
        <v>2</v>
      </c>
      <c r="G1564" s="22">
        <v>2017</v>
      </c>
      <c r="H1564" s="22">
        <v>28</v>
      </c>
      <c r="I1564" t="s">
        <v>4306</v>
      </c>
    </row>
    <row r="1565" spans="1:9" ht="135" hidden="1">
      <c r="A1565" s="45" t="s">
        <v>153</v>
      </c>
      <c r="B1565" s="27">
        <v>23699</v>
      </c>
      <c r="C1565" s="27" t="s">
        <v>7168</v>
      </c>
      <c r="D1565" s="42">
        <v>42810</v>
      </c>
      <c r="E1565" s="38" t="s">
        <v>7182</v>
      </c>
      <c r="F1565" s="38">
        <v>3</v>
      </c>
      <c r="G1565" s="22">
        <v>2017</v>
      </c>
      <c r="H1565" s="22">
        <v>28</v>
      </c>
      <c r="I1565" t="s">
        <v>4306</v>
      </c>
    </row>
    <row r="1566" spans="1:9" ht="180" hidden="1">
      <c r="A1566" s="45" t="s">
        <v>77</v>
      </c>
      <c r="B1566" s="27">
        <v>23699</v>
      </c>
      <c r="C1566" s="27" t="s">
        <v>7168</v>
      </c>
      <c r="D1566" s="42">
        <v>42822</v>
      </c>
      <c r="E1566" s="38" t="s">
        <v>7183</v>
      </c>
      <c r="F1566" s="38">
        <v>3</v>
      </c>
      <c r="G1566" s="22">
        <v>2017</v>
      </c>
      <c r="H1566" s="22">
        <v>28</v>
      </c>
      <c r="I1566" t="s">
        <v>4306</v>
      </c>
    </row>
    <row r="1567" spans="1:9" hidden="1">
      <c r="A1567" s="45" t="s">
        <v>7184</v>
      </c>
      <c r="B1567" s="27">
        <v>23699</v>
      </c>
      <c r="C1567" s="27" t="s">
        <v>7168</v>
      </c>
      <c r="D1567" s="42">
        <v>42822</v>
      </c>
      <c r="E1567" s="38" t="s">
        <v>7185</v>
      </c>
      <c r="F1567" s="38">
        <v>3</v>
      </c>
      <c r="G1567" s="22">
        <v>2017</v>
      </c>
      <c r="H1567" s="22">
        <v>28</v>
      </c>
      <c r="I1567" t="s">
        <v>4306</v>
      </c>
    </row>
    <row r="1568" spans="1:9" ht="30" hidden="1">
      <c r="A1568" s="45" t="s">
        <v>153</v>
      </c>
      <c r="B1568" s="27">
        <v>23699</v>
      </c>
      <c r="C1568" s="27" t="s">
        <v>7168</v>
      </c>
      <c r="D1568" s="42">
        <v>42831</v>
      </c>
      <c r="E1568" s="38" t="s">
        <v>7186</v>
      </c>
      <c r="F1568" s="38">
        <v>4</v>
      </c>
      <c r="G1568" s="22">
        <v>2017</v>
      </c>
      <c r="H1568" s="22">
        <v>28</v>
      </c>
      <c r="I1568" t="s">
        <v>4306</v>
      </c>
    </row>
    <row r="1569" spans="1:9" hidden="1">
      <c r="A1569" s="45" t="s">
        <v>147</v>
      </c>
      <c r="B1569" s="27">
        <v>23699</v>
      </c>
      <c r="C1569" s="27" t="s">
        <v>7168</v>
      </c>
      <c r="D1569" s="42">
        <v>43117</v>
      </c>
      <c r="E1569" s="38" t="s">
        <v>7187</v>
      </c>
      <c r="F1569" s="38">
        <v>1</v>
      </c>
      <c r="G1569" s="22">
        <v>2018</v>
      </c>
      <c r="H1569" s="22">
        <v>28</v>
      </c>
      <c r="I1569" t="s">
        <v>4306</v>
      </c>
    </row>
    <row r="1570" spans="1:9" ht="30" hidden="1">
      <c r="A1570" s="45" t="s">
        <v>79</v>
      </c>
      <c r="B1570" s="27">
        <v>23699</v>
      </c>
      <c r="C1570" s="27" t="s">
        <v>7168</v>
      </c>
      <c r="D1570" s="42">
        <v>43182</v>
      </c>
      <c r="E1570" s="38" t="s">
        <v>7188</v>
      </c>
      <c r="F1570" s="38">
        <v>3</v>
      </c>
      <c r="G1570" s="22">
        <v>2018</v>
      </c>
      <c r="H1570" s="22">
        <v>28</v>
      </c>
      <c r="I1570" t="s">
        <v>4306</v>
      </c>
    </row>
    <row r="1571" spans="1:9" ht="30" hidden="1">
      <c r="A1571" s="45" t="s">
        <v>381</v>
      </c>
      <c r="B1571" s="27">
        <v>23699</v>
      </c>
      <c r="C1571" s="27" t="s">
        <v>7189</v>
      </c>
      <c r="D1571" s="42">
        <v>43816</v>
      </c>
      <c r="E1571" s="38" t="s">
        <v>7190</v>
      </c>
      <c r="F1571" s="38">
        <v>12</v>
      </c>
      <c r="G1571" s="22">
        <v>2019</v>
      </c>
      <c r="H1571" s="22">
        <v>28</v>
      </c>
      <c r="I1571" t="s">
        <v>4306</v>
      </c>
    </row>
    <row r="1572" spans="1:9" ht="30" hidden="1">
      <c r="A1572" s="45" t="s">
        <v>25</v>
      </c>
      <c r="B1572" s="27">
        <v>23699</v>
      </c>
      <c r="C1572" s="27" t="s">
        <v>7191</v>
      </c>
      <c r="D1572" s="42">
        <v>43850</v>
      </c>
      <c r="E1572" s="38" t="s">
        <v>7192</v>
      </c>
      <c r="F1572" s="38">
        <v>11</v>
      </c>
      <c r="G1572" s="22">
        <v>2020</v>
      </c>
      <c r="H1572" s="22">
        <v>28</v>
      </c>
      <c r="I1572" t="s">
        <v>4306</v>
      </c>
    </row>
    <row r="1573" spans="1:9" ht="45" hidden="1">
      <c r="A1573" s="45" t="s">
        <v>7193</v>
      </c>
      <c r="B1573" s="27">
        <v>23699</v>
      </c>
      <c r="C1573" s="27" t="s">
        <v>7168</v>
      </c>
      <c r="D1573" s="42">
        <v>43895</v>
      </c>
      <c r="E1573" s="38" t="s">
        <v>7194</v>
      </c>
      <c r="F1573" s="38">
        <v>3</v>
      </c>
      <c r="G1573" s="22">
        <v>2020</v>
      </c>
      <c r="H1573" s="22">
        <v>28</v>
      </c>
      <c r="I1573" t="s">
        <v>4306</v>
      </c>
    </row>
    <row r="1574" spans="1:9" hidden="1">
      <c r="A1574" s="45" t="s">
        <v>3246</v>
      </c>
      <c r="B1574" s="27">
        <v>23699</v>
      </c>
      <c r="C1574" s="27" t="s">
        <v>7191</v>
      </c>
      <c r="D1574" s="42">
        <v>44082</v>
      </c>
      <c r="E1574" s="38" t="s">
        <v>3247</v>
      </c>
      <c r="F1574" s="38">
        <v>9</v>
      </c>
      <c r="G1574" s="22">
        <v>2020</v>
      </c>
      <c r="H1574" s="22">
        <v>28</v>
      </c>
      <c r="I1574" t="s">
        <v>4306</v>
      </c>
    </row>
    <row r="1575" spans="1:9" hidden="1">
      <c r="A1575" s="45" t="s">
        <v>11</v>
      </c>
      <c r="B1575" s="27">
        <v>23699</v>
      </c>
      <c r="C1575" s="27" t="s">
        <v>7191</v>
      </c>
      <c r="D1575" s="42">
        <v>44082</v>
      </c>
      <c r="E1575" s="38" t="s">
        <v>1417</v>
      </c>
      <c r="F1575" s="38">
        <v>9</v>
      </c>
      <c r="G1575" s="22">
        <v>2020</v>
      </c>
      <c r="H1575" s="22">
        <v>28</v>
      </c>
      <c r="I1575" t="s">
        <v>4306</v>
      </c>
    </row>
    <row r="1576" spans="1:9" ht="45" hidden="1">
      <c r="A1576" s="45" t="s">
        <v>11</v>
      </c>
      <c r="B1576" s="27">
        <v>23699</v>
      </c>
      <c r="C1576" s="27" t="s">
        <v>7168</v>
      </c>
      <c r="D1576" s="42">
        <v>44435</v>
      </c>
      <c r="E1576" s="38" t="s">
        <v>7195</v>
      </c>
      <c r="F1576" s="38">
        <v>8</v>
      </c>
      <c r="G1576" s="22">
        <v>2021</v>
      </c>
      <c r="H1576" s="22"/>
      <c r="I1576" t="s">
        <v>4306</v>
      </c>
    </row>
    <row r="1577" spans="1:9" ht="45" hidden="1">
      <c r="A1577" s="45" t="s">
        <v>121</v>
      </c>
      <c r="B1577" s="27">
        <v>23699</v>
      </c>
      <c r="C1577" s="27" t="s">
        <v>7196</v>
      </c>
      <c r="D1577" s="42">
        <v>44547</v>
      </c>
      <c r="E1577" s="38" t="s">
        <v>7197</v>
      </c>
      <c r="G1577" s="22"/>
      <c r="H1577" s="22"/>
      <c r="I1577" t="s">
        <v>4306</v>
      </c>
    </row>
    <row r="1578" spans="1:9" hidden="1">
      <c r="A1578" s="47" t="s">
        <v>38</v>
      </c>
      <c r="B1578" s="27">
        <v>23700</v>
      </c>
      <c r="C1578" s="27" t="s">
        <v>7198</v>
      </c>
      <c r="D1578" s="42">
        <v>42080</v>
      </c>
      <c r="E1578" s="38" t="s">
        <v>7199</v>
      </c>
      <c r="F1578" s="38">
        <v>3</v>
      </c>
      <c r="G1578" s="22">
        <v>2015</v>
      </c>
      <c r="H1578" s="22">
        <v>6</v>
      </c>
      <c r="I1578" t="s">
        <v>4306</v>
      </c>
    </row>
    <row r="1579" spans="1:9" hidden="1">
      <c r="A1579" s="47" t="s">
        <v>38</v>
      </c>
      <c r="B1579" s="27">
        <v>23700</v>
      </c>
      <c r="C1579" s="27" t="s">
        <v>7198</v>
      </c>
      <c r="D1579" s="42">
        <v>42095</v>
      </c>
      <c r="E1579" s="38" t="s">
        <v>7200</v>
      </c>
      <c r="F1579" s="38">
        <v>4</v>
      </c>
      <c r="G1579" s="22">
        <v>2015</v>
      </c>
      <c r="H1579" s="22">
        <v>6</v>
      </c>
      <c r="I1579" t="s">
        <v>4306</v>
      </c>
    </row>
    <row r="1580" spans="1:9" hidden="1">
      <c r="A1580" s="47" t="s">
        <v>38</v>
      </c>
      <c r="B1580" s="27">
        <v>23700</v>
      </c>
      <c r="C1580" s="27" t="s">
        <v>7198</v>
      </c>
      <c r="D1580" s="42">
        <v>42107</v>
      </c>
      <c r="E1580" s="38" t="s">
        <v>7201</v>
      </c>
      <c r="F1580" s="38">
        <v>4</v>
      </c>
      <c r="G1580" s="22">
        <v>2015</v>
      </c>
      <c r="H1580" s="22">
        <v>6</v>
      </c>
      <c r="I1580" t="s">
        <v>4306</v>
      </c>
    </row>
    <row r="1581" spans="1:9" ht="60" hidden="1">
      <c r="A1581" s="47" t="s">
        <v>23</v>
      </c>
      <c r="B1581" s="27">
        <v>23700</v>
      </c>
      <c r="C1581" s="27" t="s">
        <v>7198</v>
      </c>
      <c r="D1581" s="42">
        <v>43014</v>
      </c>
      <c r="E1581" s="38" t="s">
        <v>7202</v>
      </c>
      <c r="F1581" s="38">
        <v>10</v>
      </c>
      <c r="G1581" s="22">
        <v>2017</v>
      </c>
      <c r="H1581" s="22">
        <v>6</v>
      </c>
      <c r="I1581" t="s">
        <v>4306</v>
      </c>
    </row>
    <row r="1582" spans="1:9" hidden="1">
      <c r="A1582" s="45" t="s">
        <v>9</v>
      </c>
      <c r="B1582" s="27">
        <v>23700</v>
      </c>
      <c r="C1582" s="27" t="s">
        <v>7198</v>
      </c>
      <c r="D1582" s="42">
        <v>43278</v>
      </c>
      <c r="E1582" s="38" t="s">
        <v>22</v>
      </c>
      <c r="F1582" s="38">
        <v>6</v>
      </c>
      <c r="G1582" s="22">
        <v>2018</v>
      </c>
      <c r="H1582" s="22">
        <v>6</v>
      </c>
      <c r="I1582" t="s">
        <v>4306</v>
      </c>
    </row>
    <row r="1583" spans="1:9" ht="30" hidden="1">
      <c r="A1583" s="45" t="s">
        <v>128</v>
      </c>
      <c r="B1583" s="27">
        <v>23700</v>
      </c>
      <c r="C1583" s="27" t="s">
        <v>7203</v>
      </c>
      <c r="D1583" s="42">
        <v>44456</v>
      </c>
      <c r="E1583" s="38" t="s">
        <v>7204</v>
      </c>
      <c r="F1583" s="38">
        <v>9</v>
      </c>
      <c r="G1583" s="22">
        <v>2021</v>
      </c>
      <c r="H1583" s="22">
        <v>6</v>
      </c>
      <c r="I1583" t="s">
        <v>4306</v>
      </c>
    </row>
    <row r="1584" spans="1:9" hidden="1">
      <c r="A1584" s="45" t="s">
        <v>14</v>
      </c>
      <c r="B1584" s="27">
        <v>25079</v>
      </c>
      <c r="C1584" s="27" t="s">
        <v>7205</v>
      </c>
      <c r="D1584" s="42">
        <v>40989</v>
      </c>
      <c r="E1584" s="56">
        <v>40989</v>
      </c>
      <c r="F1584" s="38">
        <v>3</v>
      </c>
      <c r="G1584" s="22">
        <v>2012</v>
      </c>
      <c r="H1584" s="22">
        <v>20</v>
      </c>
      <c r="I1584" t="s">
        <v>4306</v>
      </c>
    </row>
    <row r="1585" spans="1:9" hidden="1">
      <c r="A1585" s="47" t="s">
        <v>38</v>
      </c>
      <c r="B1585" s="27">
        <v>25079</v>
      </c>
      <c r="C1585" s="27" t="s">
        <v>7205</v>
      </c>
      <c r="D1585" s="42">
        <v>40989</v>
      </c>
      <c r="E1585" s="41" t="s">
        <v>7206</v>
      </c>
      <c r="F1585" s="38">
        <v>3</v>
      </c>
      <c r="G1585" s="22">
        <v>2012</v>
      </c>
      <c r="H1585" s="22">
        <v>20</v>
      </c>
      <c r="I1585" t="s">
        <v>4306</v>
      </c>
    </row>
    <row r="1586" spans="1:9" hidden="1">
      <c r="A1586" s="45" t="s">
        <v>27</v>
      </c>
      <c r="B1586" s="27">
        <v>25079</v>
      </c>
      <c r="C1586" s="27" t="s">
        <v>7205</v>
      </c>
      <c r="D1586" s="42">
        <v>40989</v>
      </c>
      <c r="E1586" s="56">
        <v>40989</v>
      </c>
      <c r="F1586" s="38">
        <v>3</v>
      </c>
      <c r="G1586" s="22">
        <v>2012</v>
      </c>
      <c r="H1586" s="22">
        <v>20</v>
      </c>
      <c r="I1586" t="s">
        <v>4306</v>
      </c>
    </row>
    <row r="1587" spans="1:9" hidden="1">
      <c r="A1587" s="45" t="s">
        <v>14</v>
      </c>
      <c r="B1587" s="27">
        <v>25079</v>
      </c>
      <c r="C1587" s="27" t="s">
        <v>7205</v>
      </c>
      <c r="D1587" s="42">
        <v>41060</v>
      </c>
      <c r="E1587" s="35" t="s">
        <v>857</v>
      </c>
      <c r="F1587" s="38">
        <v>5</v>
      </c>
      <c r="G1587" s="22">
        <v>2012</v>
      </c>
      <c r="H1587" s="22">
        <v>20</v>
      </c>
      <c r="I1587" t="s">
        <v>4306</v>
      </c>
    </row>
    <row r="1588" spans="1:9" hidden="1">
      <c r="A1588" s="45" t="s">
        <v>14</v>
      </c>
      <c r="B1588" s="27">
        <v>25079</v>
      </c>
      <c r="C1588" s="27" t="s">
        <v>7205</v>
      </c>
      <c r="D1588" s="42">
        <v>41078</v>
      </c>
      <c r="E1588" s="35" t="s">
        <v>856</v>
      </c>
      <c r="F1588" s="38">
        <v>6</v>
      </c>
      <c r="G1588" s="22">
        <v>2012</v>
      </c>
      <c r="H1588" s="22">
        <v>20</v>
      </c>
      <c r="I1588" t="s">
        <v>4306</v>
      </c>
    </row>
    <row r="1589" spans="1:9" hidden="1">
      <c r="A1589" s="45" t="s">
        <v>14</v>
      </c>
      <c r="B1589" s="27">
        <v>25079</v>
      </c>
      <c r="C1589" s="27" t="s">
        <v>7205</v>
      </c>
      <c r="D1589" s="42">
        <v>41233</v>
      </c>
      <c r="E1589" s="35" t="s">
        <v>803</v>
      </c>
      <c r="F1589" s="38">
        <v>11</v>
      </c>
      <c r="G1589" s="22">
        <v>2012</v>
      </c>
      <c r="H1589" s="22">
        <v>20</v>
      </c>
      <c r="I1589" t="s">
        <v>4306</v>
      </c>
    </row>
    <row r="1590" spans="1:9" hidden="1">
      <c r="A1590" s="47" t="s">
        <v>38</v>
      </c>
      <c r="B1590" s="27">
        <v>25079</v>
      </c>
      <c r="C1590" s="27" t="s">
        <v>7205</v>
      </c>
      <c r="D1590" s="42">
        <v>41291</v>
      </c>
      <c r="E1590" s="41" t="s">
        <v>7207</v>
      </c>
      <c r="F1590" s="38">
        <v>1</v>
      </c>
      <c r="G1590" s="22">
        <v>2013</v>
      </c>
      <c r="H1590" s="22">
        <v>20</v>
      </c>
      <c r="I1590" t="s">
        <v>4306</v>
      </c>
    </row>
    <row r="1591" spans="1:9" hidden="1">
      <c r="A1591" s="47" t="s">
        <v>38</v>
      </c>
      <c r="B1591" s="27">
        <v>25079</v>
      </c>
      <c r="C1591" s="27" t="s">
        <v>7205</v>
      </c>
      <c r="D1591" s="42">
        <v>41411</v>
      </c>
      <c r="E1591" s="41" t="s">
        <v>7208</v>
      </c>
      <c r="F1591" s="38">
        <v>5</v>
      </c>
      <c r="G1591" s="22">
        <v>2013</v>
      </c>
      <c r="H1591" s="22">
        <v>20</v>
      </c>
      <c r="I1591" t="s">
        <v>4306</v>
      </c>
    </row>
    <row r="1592" spans="1:9" hidden="1">
      <c r="A1592" s="47" t="s">
        <v>38</v>
      </c>
      <c r="B1592" s="27">
        <v>25079</v>
      </c>
      <c r="C1592" s="27" t="s">
        <v>7205</v>
      </c>
      <c r="D1592" s="42">
        <v>41648</v>
      </c>
      <c r="E1592" s="41" t="s">
        <v>1114</v>
      </c>
      <c r="F1592" s="38">
        <v>1</v>
      </c>
      <c r="G1592" s="22">
        <v>2014</v>
      </c>
      <c r="H1592" s="22">
        <v>20</v>
      </c>
      <c r="I1592" t="s">
        <v>4306</v>
      </c>
    </row>
    <row r="1593" spans="1:9" hidden="1">
      <c r="A1593" s="45" t="s">
        <v>9</v>
      </c>
      <c r="B1593" s="27">
        <v>25079</v>
      </c>
      <c r="C1593" s="27" t="s">
        <v>7205</v>
      </c>
      <c r="D1593" s="42">
        <v>41703</v>
      </c>
      <c r="E1593" s="56" t="s">
        <v>7209</v>
      </c>
      <c r="F1593" s="38">
        <v>3</v>
      </c>
      <c r="G1593" s="22">
        <v>2014</v>
      </c>
      <c r="H1593" s="22">
        <v>20</v>
      </c>
      <c r="I1593" t="s">
        <v>4306</v>
      </c>
    </row>
    <row r="1594" spans="1:9" hidden="1">
      <c r="A1594" s="45" t="s">
        <v>9</v>
      </c>
      <c r="B1594" s="27">
        <v>25079</v>
      </c>
      <c r="C1594" s="27" t="s">
        <v>7205</v>
      </c>
      <c r="D1594" s="42">
        <v>42034</v>
      </c>
      <c r="E1594" s="56" t="s">
        <v>7210</v>
      </c>
      <c r="F1594" s="38">
        <v>1</v>
      </c>
      <c r="G1594" s="22">
        <v>2015</v>
      </c>
      <c r="H1594" s="22">
        <v>20</v>
      </c>
      <c r="I1594" t="s">
        <v>4306</v>
      </c>
    </row>
    <row r="1595" spans="1:9" ht="30" hidden="1">
      <c r="A1595" s="45" t="s">
        <v>9</v>
      </c>
      <c r="B1595" s="27">
        <v>25079</v>
      </c>
      <c r="C1595" s="27" t="s">
        <v>7205</v>
      </c>
      <c r="D1595" s="42">
        <v>42212</v>
      </c>
      <c r="E1595" s="56" t="s">
        <v>7211</v>
      </c>
      <c r="F1595" s="38">
        <v>7</v>
      </c>
      <c r="G1595" s="22">
        <v>2015</v>
      </c>
      <c r="H1595" s="22">
        <v>20</v>
      </c>
      <c r="I1595" t="s">
        <v>4306</v>
      </c>
    </row>
    <row r="1596" spans="1:9" ht="105" hidden="1">
      <c r="A1596" s="45" t="s">
        <v>25</v>
      </c>
      <c r="B1596" s="27">
        <v>25079</v>
      </c>
      <c r="C1596" s="27" t="s">
        <v>7205</v>
      </c>
      <c r="D1596" s="42">
        <v>42501</v>
      </c>
      <c r="E1596" s="56" t="s">
        <v>7212</v>
      </c>
      <c r="F1596" s="38">
        <v>5</v>
      </c>
      <c r="G1596" s="22">
        <v>2016</v>
      </c>
      <c r="H1596" s="22">
        <v>20</v>
      </c>
      <c r="I1596" t="s">
        <v>4306</v>
      </c>
    </row>
    <row r="1597" spans="1:9" ht="30" hidden="1">
      <c r="A1597" s="45" t="s">
        <v>9</v>
      </c>
      <c r="B1597" s="27">
        <v>25079</v>
      </c>
      <c r="C1597" s="27" t="s">
        <v>7205</v>
      </c>
      <c r="D1597" s="42">
        <v>42564</v>
      </c>
      <c r="E1597" s="56" t="s">
        <v>7213</v>
      </c>
      <c r="F1597" s="38">
        <v>7</v>
      </c>
      <c r="G1597" s="22">
        <v>2016</v>
      </c>
      <c r="H1597" s="22">
        <v>20</v>
      </c>
      <c r="I1597" t="s">
        <v>4306</v>
      </c>
    </row>
    <row r="1598" spans="1:9" hidden="1">
      <c r="A1598" s="45" t="s">
        <v>9</v>
      </c>
      <c r="B1598" s="27">
        <v>25079</v>
      </c>
      <c r="C1598" s="27" t="s">
        <v>7205</v>
      </c>
      <c r="D1598" s="42">
        <v>42583</v>
      </c>
      <c r="E1598" s="56" t="s">
        <v>7214</v>
      </c>
      <c r="F1598" s="38">
        <v>8</v>
      </c>
      <c r="G1598" s="22">
        <v>2016</v>
      </c>
      <c r="H1598" s="22">
        <v>20</v>
      </c>
      <c r="I1598" t="s">
        <v>4306</v>
      </c>
    </row>
    <row r="1599" spans="1:9" ht="30" hidden="1">
      <c r="A1599" s="45" t="s">
        <v>65</v>
      </c>
      <c r="B1599" s="27">
        <v>25079</v>
      </c>
      <c r="C1599" s="27" t="s">
        <v>7205</v>
      </c>
      <c r="D1599" s="42">
        <v>42683</v>
      </c>
      <c r="E1599" s="56" t="s">
        <v>7215</v>
      </c>
      <c r="F1599" s="38">
        <v>11</v>
      </c>
      <c r="G1599" s="22">
        <v>2016</v>
      </c>
      <c r="H1599" s="22">
        <v>20</v>
      </c>
      <c r="I1599" t="s">
        <v>4306</v>
      </c>
    </row>
    <row r="1600" spans="1:9" ht="30" hidden="1">
      <c r="A1600" s="45" t="s">
        <v>105</v>
      </c>
      <c r="B1600" s="27">
        <v>25079</v>
      </c>
      <c r="C1600" s="27" t="s">
        <v>7205</v>
      </c>
      <c r="D1600" s="42">
        <v>42796</v>
      </c>
      <c r="E1600" s="38" t="s">
        <v>7216</v>
      </c>
      <c r="F1600" s="38">
        <v>3</v>
      </c>
      <c r="G1600" s="22">
        <v>2017</v>
      </c>
      <c r="H1600" s="22">
        <v>20</v>
      </c>
      <c r="I1600" t="s">
        <v>4306</v>
      </c>
    </row>
    <row r="1601" spans="1:9" ht="165" hidden="1">
      <c r="A1601" s="45" t="s">
        <v>105</v>
      </c>
      <c r="B1601" s="27">
        <v>25079</v>
      </c>
      <c r="C1601" s="27" t="s">
        <v>7205</v>
      </c>
      <c r="D1601" s="42">
        <v>42873</v>
      </c>
      <c r="E1601" s="38" t="s">
        <v>7217</v>
      </c>
      <c r="F1601" s="38">
        <v>5</v>
      </c>
      <c r="G1601" s="22">
        <v>2017</v>
      </c>
      <c r="H1601" s="22">
        <v>20</v>
      </c>
      <c r="I1601" t="s">
        <v>4306</v>
      </c>
    </row>
    <row r="1602" spans="1:9" ht="30" hidden="1">
      <c r="A1602" s="45" t="s">
        <v>105</v>
      </c>
      <c r="B1602" s="27">
        <v>25079</v>
      </c>
      <c r="C1602" s="27" t="s">
        <v>7205</v>
      </c>
      <c r="D1602" s="42">
        <v>42907</v>
      </c>
      <c r="E1602" s="38" t="s">
        <v>7218</v>
      </c>
      <c r="F1602" s="38">
        <v>6</v>
      </c>
      <c r="G1602" s="22">
        <v>2017</v>
      </c>
      <c r="H1602" s="22">
        <v>20</v>
      </c>
      <c r="I1602" t="s">
        <v>4306</v>
      </c>
    </row>
    <row r="1603" spans="1:9" hidden="1">
      <c r="A1603" s="45" t="s">
        <v>9</v>
      </c>
      <c r="B1603" s="27">
        <v>25079</v>
      </c>
      <c r="C1603" s="27" t="s">
        <v>7205</v>
      </c>
      <c r="D1603" s="42">
        <v>43278</v>
      </c>
      <c r="E1603" s="38" t="s">
        <v>7219</v>
      </c>
      <c r="F1603" s="38">
        <v>6</v>
      </c>
      <c r="G1603" s="22">
        <v>2018</v>
      </c>
      <c r="H1603" s="22">
        <v>20</v>
      </c>
      <c r="I1603" t="s">
        <v>4306</v>
      </c>
    </row>
    <row r="1604" spans="1:9" hidden="1">
      <c r="A1604" s="47" t="s">
        <v>23</v>
      </c>
      <c r="B1604" s="27">
        <v>25081</v>
      </c>
      <c r="C1604" s="27" t="s">
        <v>7220</v>
      </c>
      <c r="D1604" s="42">
        <v>42030</v>
      </c>
      <c r="E1604" s="56" t="s">
        <v>7221</v>
      </c>
      <c r="F1604" s="38">
        <v>1</v>
      </c>
      <c r="G1604" s="22">
        <v>2015</v>
      </c>
      <c r="H1604" s="22">
        <v>7</v>
      </c>
      <c r="I1604" t="s">
        <v>4317</v>
      </c>
    </row>
    <row r="1605" spans="1:9" hidden="1">
      <c r="A1605" s="47" t="s">
        <v>23</v>
      </c>
      <c r="B1605" s="27">
        <v>25081</v>
      </c>
      <c r="C1605" s="27" t="s">
        <v>7220</v>
      </c>
      <c r="D1605" s="42">
        <v>42180</v>
      </c>
      <c r="E1605" s="56" t="s">
        <v>7222</v>
      </c>
      <c r="F1605" s="38">
        <v>6</v>
      </c>
      <c r="G1605" s="22">
        <v>2015</v>
      </c>
      <c r="H1605" s="22">
        <v>7</v>
      </c>
      <c r="I1605" t="s">
        <v>4317</v>
      </c>
    </row>
    <row r="1606" spans="1:9" hidden="1">
      <c r="A1606" s="45" t="s">
        <v>9</v>
      </c>
      <c r="B1606" s="27">
        <v>25081</v>
      </c>
      <c r="C1606" s="27" t="s">
        <v>7220</v>
      </c>
      <c r="D1606" s="42">
        <v>42212</v>
      </c>
      <c r="E1606" s="56" t="s">
        <v>7223</v>
      </c>
      <c r="F1606" s="38">
        <v>7</v>
      </c>
      <c r="G1606" s="22">
        <v>2015</v>
      </c>
      <c r="H1606" s="22">
        <v>7</v>
      </c>
      <c r="I1606" t="s">
        <v>4317</v>
      </c>
    </row>
    <row r="1607" spans="1:9" hidden="1">
      <c r="A1607" s="45" t="s">
        <v>9</v>
      </c>
      <c r="B1607" s="27">
        <v>25081</v>
      </c>
      <c r="C1607" s="27" t="s">
        <v>7220</v>
      </c>
      <c r="D1607" s="42">
        <v>42395</v>
      </c>
      <c r="E1607" s="38" t="s">
        <v>10</v>
      </c>
      <c r="F1607" s="38">
        <v>1</v>
      </c>
      <c r="G1607" s="22">
        <v>2016</v>
      </c>
      <c r="H1607" s="22">
        <v>7</v>
      </c>
      <c r="I1607" t="s">
        <v>4317</v>
      </c>
    </row>
    <row r="1608" spans="1:9" hidden="1">
      <c r="A1608" s="45" t="s">
        <v>9</v>
      </c>
      <c r="B1608" s="27">
        <v>25081</v>
      </c>
      <c r="C1608" s="27" t="s">
        <v>7220</v>
      </c>
      <c r="D1608" s="42">
        <v>42583</v>
      </c>
      <c r="E1608" s="38" t="s">
        <v>7224</v>
      </c>
      <c r="F1608" s="38">
        <v>8</v>
      </c>
      <c r="G1608" s="22">
        <v>2016</v>
      </c>
      <c r="H1608" s="22">
        <v>7</v>
      </c>
      <c r="I1608" t="s">
        <v>4317</v>
      </c>
    </row>
    <row r="1609" spans="1:9" ht="30" hidden="1">
      <c r="A1609" s="45" t="s">
        <v>9</v>
      </c>
      <c r="B1609" s="27">
        <v>25081</v>
      </c>
      <c r="C1609" s="27" t="s">
        <v>7220</v>
      </c>
      <c r="D1609" s="42">
        <v>42626</v>
      </c>
      <c r="E1609" s="38" t="s">
        <v>7225</v>
      </c>
      <c r="F1609" s="38">
        <v>9</v>
      </c>
      <c r="G1609" s="22">
        <v>2016</v>
      </c>
      <c r="H1609" s="22">
        <v>7</v>
      </c>
      <c r="I1609" t="s">
        <v>4317</v>
      </c>
    </row>
    <row r="1610" spans="1:9" ht="90" hidden="1">
      <c r="A1610" s="45" t="s">
        <v>128</v>
      </c>
      <c r="B1610" s="27">
        <v>25081</v>
      </c>
      <c r="C1610" s="27" t="s">
        <v>7220</v>
      </c>
      <c r="D1610" s="42">
        <v>43584</v>
      </c>
      <c r="E1610" s="38" t="s">
        <v>7226</v>
      </c>
      <c r="F1610" s="38">
        <v>4</v>
      </c>
      <c r="G1610" s="22">
        <v>2019</v>
      </c>
      <c r="H1610" s="22">
        <v>7</v>
      </c>
      <c r="I1610" t="s">
        <v>4317</v>
      </c>
    </row>
    <row r="1611" spans="1:9" hidden="1">
      <c r="A1611" s="45" t="s">
        <v>14</v>
      </c>
      <c r="B1611" s="27">
        <v>25220</v>
      </c>
      <c r="C1611" s="27" t="s">
        <v>7227</v>
      </c>
      <c r="D1611" s="42">
        <v>40953</v>
      </c>
      <c r="E1611" s="56">
        <v>40953</v>
      </c>
      <c r="F1611" s="38">
        <v>2</v>
      </c>
      <c r="G1611" s="22">
        <v>2012</v>
      </c>
      <c r="H1611" s="22">
        <v>42</v>
      </c>
      <c r="I1611" t="s">
        <v>4341</v>
      </c>
    </row>
    <row r="1612" spans="1:9" hidden="1">
      <c r="A1612" s="45" t="s">
        <v>14</v>
      </c>
      <c r="B1612" s="27">
        <v>25220</v>
      </c>
      <c r="C1612" s="27" t="s">
        <v>7227</v>
      </c>
      <c r="D1612" s="42">
        <v>41061</v>
      </c>
      <c r="E1612" s="64" t="s">
        <v>7228</v>
      </c>
      <c r="F1612" s="38">
        <v>6</v>
      </c>
      <c r="G1612" s="22">
        <v>2012</v>
      </c>
      <c r="H1612" s="22">
        <v>42</v>
      </c>
      <c r="I1612" t="s">
        <v>4341</v>
      </c>
    </row>
    <row r="1613" spans="1:9" hidden="1">
      <c r="A1613" s="45" t="s">
        <v>14</v>
      </c>
      <c r="B1613" s="27">
        <v>25220</v>
      </c>
      <c r="C1613" s="27" t="s">
        <v>7227</v>
      </c>
      <c r="D1613" s="42">
        <v>41067</v>
      </c>
      <c r="E1613" s="35" t="s">
        <v>857</v>
      </c>
      <c r="F1613" s="38">
        <v>6</v>
      </c>
      <c r="G1613" s="22">
        <v>2012</v>
      </c>
      <c r="H1613" s="22">
        <v>42</v>
      </c>
      <c r="I1613" t="s">
        <v>4341</v>
      </c>
    </row>
    <row r="1614" spans="1:9" hidden="1">
      <c r="A1614" s="45" t="s">
        <v>14</v>
      </c>
      <c r="B1614" s="27">
        <v>25220</v>
      </c>
      <c r="C1614" s="27" t="s">
        <v>7227</v>
      </c>
      <c r="D1614" s="42">
        <v>41130</v>
      </c>
      <c r="E1614" s="56">
        <v>41130</v>
      </c>
      <c r="F1614" s="38">
        <v>8</v>
      </c>
      <c r="G1614" s="22">
        <v>2012</v>
      </c>
      <c r="H1614" s="22">
        <v>42</v>
      </c>
      <c r="I1614" t="s">
        <v>4341</v>
      </c>
    </row>
    <row r="1615" spans="1:9" hidden="1">
      <c r="A1615" s="45" t="s">
        <v>14</v>
      </c>
      <c r="B1615" s="27">
        <v>25220</v>
      </c>
      <c r="C1615" s="27" t="s">
        <v>7227</v>
      </c>
      <c r="D1615" s="42">
        <v>41233</v>
      </c>
      <c r="E1615" s="35" t="s">
        <v>534</v>
      </c>
      <c r="F1615" s="38">
        <v>11</v>
      </c>
      <c r="G1615" s="22">
        <v>2012</v>
      </c>
      <c r="H1615" s="22">
        <v>42</v>
      </c>
      <c r="I1615" t="s">
        <v>4341</v>
      </c>
    </row>
    <row r="1616" spans="1:9" ht="60" hidden="1">
      <c r="A1616" s="45" t="s">
        <v>14</v>
      </c>
      <c r="B1616" s="27">
        <v>25220</v>
      </c>
      <c r="C1616" s="27" t="s">
        <v>7227</v>
      </c>
      <c r="D1616" s="42">
        <v>41347</v>
      </c>
      <c r="E1616" s="35" t="s">
        <v>7229</v>
      </c>
      <c r="F1616" s="38">
        <v>3</v>
      </c>
      <c r="G1616" s="22">
        <v>2013</v>
      </c>
      <c r="H1616" s="22">
        <v>42</v>
      </c>
      <c r="I1616" t="s">
        <v>4341</v>
      </c>
    </row>
    <row r="1617" spans="1:9" hidden="1">
      <c r="A1617" s="45" t="s">
        <v>14</v>
      </c>
      <c r="B1617" s="27">
        <v>25220</v>
      </c>
      <c r="C1617" s="27" t="s">
        <v>7227</v>
      </c>
      <c r="D1617" s="42">
        <v>41408</v>
      </c>
      <c r="E1617" s="56">
        <v>41408</v>
      </c>
      <c r="F1617" s="38">
        <v>5</v>
      </c>
      <c r="G1617" s="22">
        <v>2013</v>
      </c>
      <c r="H1617" s="22">
        <v>42</v>
      </c>
      <c r="I1617" t="s">
        <v>4341</v>
      </c>
    </row>
    <row r="1618" spans="1:9" hidden="1">
      <c r="A1618" s="47" t="s">
        <v>38</v>
      </c>
      <c r="B1618" s="27">
        <v>25220</v>
      </c>
      <c r="C1618" s="27" t="s">
        <v>7227</v>
      </c>
      <c r="D1618" s="42">
        <v>41408</v>
      </c>
      <c r="E1618" s="38" t="s">
        <v>7230</v>
      </c>
      <c r="F1618" s="38">
        <v>5</v>
      </c>
      <c r="G1618" s="22">
        <v>2013</v>
      </c>
      <c r="H1618" s="22">
        <v>42</v>
      </c>
      <c r="I1618" t="s">
        <v>4341</v>
      </c>
    </row>
    <row r="1619" spans="1:9" hidden="1">
      <c r="A1619" s="47" t="s">
        <v>38</v>
      </c>
      <c r="B1619" s="27">
        <v>25220</v>
      </c>
      <c r="C1619" s="27" t="s">
        <v>7227</v>
      </c>
      <c r="D1619" s="42">
        <v>41488</v>
      </c>
      <c r="E1619" s="38" t="s">
        <v>499</v>
      </c>
      <c r="F1619" s="38">
        <v>8</v>
      </c>
      <c r="G1619" s="22">
        <v>2013</v>
      </c>
      <c r="H1619" s="22">
        <v>42</v>
      </c>
      <c r="I1619" t="s">
        <v>4341</v>
      </c>
    </row>
    <row r="1620" spans="1:9" ht="30" hidden="1">
      <c r="A1620" s="45" t="s">
        <v>14</v>
      </c>
      <c r="B1620" s="27">
        <v>25220</v>
      </c>
      <c r="C1620" s="27" t="s">
        <v>7227</v>
      </c>
      <c r="D1620" s="42">
        <v>41584</v>
      </c>
      <c r="E1620" s="35" t="s">
        <v>7231</v>
      </c>
      <c r="F1620" s="38">
        <v>11</v>
      </c>
      <c r="G1620" s="22">
        <v>2013</v>
      </c>
      <c r="H1620" s="22">
        <v>42</v>
      </c>
      <c r="I1620" t="s">
        <v>4341</v>
      </c>
    </row>
    <row r="1621" spans="1:9" ht="45" hidden="1">
      <c r="A1621" s="45" t="s">
        <v>77</v>
      </c>
      <c r="B1621" s="27">
        <v>25220</v>
      </c>
      <c r="C1621" s="27" t="s">
        <v>7227</v>
      </c>
      <c r="D1621" s="42">
        <v>41829</v>
      </c>
      <c r="E1621" s="38" t="s">
        <v>7232</v>
      </c>
      <c r="F1621" s="38">
        <v>7</v>
      </c>
      <c r="G1621" s="22">
        <v>2014</v>
      </c>
      <c r="H1621" s="22">
        <v>42</v>
      </c>
      <c r="I1621" t="s">
        <v>4341</v>
      </c>
    </row>
    <row r="1622" spans="1:9" ht="45" hidden="1">
      <c r="A1622" s="45" t="s">
        <v>79</v>
      </c>
      <c r="B1622" s="27">
        <v>25220</v>
      </c>
      <c r="C1622" s="27" t="s">
        <v>7227</v>
      </c>
      <c r="D1622" s="42">
        <v>41867</v>
      </c>
      <c r="E1622" s="38" t="s">
        <v>7233</v>
      </c>
      <c r="F1622" s="38">
        <v>8</v>
      </c>
      <c r="G1622" s="22">
        <v>2014</v>
      </c>
      <c r="H1622" s="22">
        <v>42</v>
      </c>
      <c r="I1622" t="s">
        <v>4341</v>
      </c>
    </row>
    <row r="1623" spans="1:9" ht="45" hidden="1">
      <c r="A1623" s="47" t="s">
        <v>23</v>
      </c>
      <c r="B1623" s="27">
        <v>25220</v>
      </c>
      <c r="C1623" s="27" t="s">
        <v>7227</v>
      </c>
      <c r="D1623" s="42">
        <v>41982</v>
      </c>
      <c r="E1623" s="56" t="s">
        <v>7234</v>
      </c>
      <c r="F1623" s="38">
        <v>12</v>
      </c>
      <c r="G1623" s="22">
        <v>2014</v>
      </c>
      <c r="H1623" s="22">
        <v>42</v>
      </c>
      <c r="I1623" t="s">
        <v>4341</v>
      </c>
    </row>
    <row r="1624" spans="1:9" ht="30" hidden="1">
      <c r="A1624" s="47" t="s">
        <v>27</v>
      </c>
      <c r="B1624" s="27">
        <v>25220</v>
      </c>
      <c r="C1624" s="27" t="s">
        <v>7227</v>
      </c>
      <c r="D1624" s="42">
        <v>41991</v>
      </c>
      <c r="E1624" s="56" t="s">
        <v>7235</v>
      </c>
      <c r="F1624" s="38">
        <v>12</v>
      </c>
      <c r="G1624" s="22">
        <v>2014</v>
      </c>
      <c r="H1624" s="22">
        <v>42</v>
      </c>
      <c r="I1624" t="s">
        <v>4341</v>
      </c>
    </row>
    <row r="1625" spans="1:9" hidden="1">
      <c r="A1625" s="45" t="s">
        <v>9</v>
      </c>
      <c r="B1625" s="27">
        <v>25220</v>
      </c>
      <c r="C1625" s="27" t="s">
        <v>7227</v>
      </c>
      <c r="D1625" s="42">
        <v>42034</v>
      </c>
      <c r="E1625" s="56" t="s">
        <v>7236</v>
      </c>
      <c r="F1625" s="38">
        <v>1</v>
      </c>
      <c r="G1625" s="22">
        <v>2015</v>
      </c>
      <c r="H1625" s="22">
        <v>42</v>
      </c>
      <c r="I1625" t="s">
        <v>4341</v>
      </c>
    </row>
    <row r="1626" spans="1:9" ht="30" hidden="1">
      <c r="A1626" s="45" t="s">
        <v>27</v>
      </c>
      <c r="B1626" s="27">
        <v>25220</v>
      </c>
      <c r="C1626" s="27" t="s">
        <v>7227</v>
      </c>
      <c r="D1626" s="42">
        <v>42086</v>
      </c>
      <c r="E1626" s="56" t="s">
        <v>7237</v>
      </c>
      <c r="F1626" s="38">
        <v>3</v>
      </c>
      <c r="G1626" s="22">
        <v>2015</v>
      </c>
      <c r="H1626" s="22">
        <v>42</v>
      </c>
      <c r="I1626" t="s">
        <v>4341</v>
      </c>
    </row>
    <row r="1627" spans="1:9" ht="45" hidden="1">
      <c r="A1627" s="45" t="s">
        <v>77</v>
      </c>
      <c r="B1627" s="27">
        <v>25220</v>
      </c>
      <c r="C1627" s="27" t="s">
        <v>7227</v>
      </c>
      <c r="D1627" s="42">
        <v>42195</v>
      </c>
      <c r="E1627" s="38" t="s">
        <v>7238</v>
      </c>
      <c r="F1627" s="38">
        <v>7</v>
      </c>
      <c r="G1627" s="22">
        <v>2015</v>
      </c>
      <c r="H1627" s="22">
        <v>42</v>
      </c>
      <c r="I1627" t="s">
        <v>4341</v>
      </c>
    </row>
    <row r="1628" spans="1:9" hidden="1">
      <c r="A1628" s="45" t="s">
        <v>7239</v>
      </c>
      <c r="B1628" s="27">
        <v>25220</v>
      </c>
      <c r="C1628" s="27" t="s">
        <v>7227</v>
      </c>
      <c r="D1628" s="42">
        <v>42212</v>
      </c>
      <c r="E1628" s="56" t="s">
        <v>612</v>
      </c>
      <c r="F1628" s="38">
        <v>7</v>
      </c>
      <c r="G1628" s="22">
        <v>2015</v>
      </c>
      <c r="H1628" s="22">
        <v>42</v>
      </c>
      <c r="I1628" t="s">
        <v>4341</v>
      </c>
    </row>
    <row r="1629" spans="1:9" ht="30" hidden="1">
      <c r="A1629" s="47" t="s">
        <v>23</v>
      </c>
      <c r="B1629" s="27">
        <v>25220</v>
      </c>
      <c r="C1629" s="27" t="s">
        <v>7227</v>
      </c>
      <c r="D1629" s="42">
        <v>42277</v>
      </c>
      <c r="E1629" s="56" t="s">
        <v>7240</v>
      </c>
      <c r="F1629" s="38">
        <v>9</v>
      </c>
      <c r="G1629" s="22">
        <v>2015</v>
      </c>
      <c r="H1629" s="22">
        <v>42</v>
      </c>
      <c r="I1629" t="s">
        <v>4341</v>
      </c>
    </row>
    <row r="1630" spans="1:9" hidden="1">
      <c r="A1630" s="45" t="s">
        <v>9</v>
      </c>
      <c r="B1630" s="27">
        <v>25220</v>
      </c>
      <c r="C1630" s="27" t="s">
        <v>7227</v>
      </c>
      <c r="D1630" s="42">
        <v>42395</v>
      </c>
      <c r="E1630" s="38" t="s">
        <v>7241</v>
      </c>
      <c r="F1630" s="38">
        <v>1</v>
      </c>
      <c r="G1630" s="22">
        <v>2016</v>
      </c>
      <c r="H1630" s="22">
        <v>42</v>
      </c>
      <c r="I1630" t="s">
        <v>4341</v>
      </c>
    </row>
    <row r="1631" spans="1:9" ht="30" hidden="1">
      <c r="A1631" s="45" t="s">
        <v>79</v>
      </c>
      <c r="B1631" s="27">
        <v>25220</v>
      </c>
      <c r="C1631" s="27" t="s">
        <v>7227</v>
      </c>
      <c r="D1631" s="42">
        <v>42465</v>
      </c>
      <c r="E1631" s="38" t="s">
        <v>7242</v>
      </c>
      <c r="F1631" s="38">
        <v>4</v>
      </c>
      <c r="G1631" s="22">
        <v>2016</v>
      </c>
      <c r="H1631" s="22">
        <v>42</v>
      </c>
      <c r="I1631" t="s">
        <v>4341</v>
      </c>
    </row>
    <row r="1632" spans="1:9" ht="30" hidden="1">
      <c r="A1632" s="45" t="s">
        <v>79</v>
      </c>
      <c r="B1632" s="27">
        <v>25220</v>
      </c>
      <c r="C1632" s="27" t="s">
        <v>7227</v>
      </c>
      <c r="D1632" s="42">
        <v>42632</v>
      </c>
      <c r="E1632" s="38" t="s">
        <v>7243</v>
      </c>
      <c r="F1632" s="38">
        <v>9</v>
      </c>
      <c r="G1632" s="22">
        <v>2016</v>
      </c>
      <c r="H1632" s="22">
        <v>42</v>
      </c>
      <c r="I1632" t="s">
        <v>4341</v>
      </c>
    </row>
    <row r="1633" spans="1:9" ht="75" hidden="1">
      <c r="A1633" s="45" t="s">
        <v>25</v>
      </c>
      <c r="B1633" s="27">
        <v>25220</v>
      </c>
      <c r="C1633" s="27" t="s">
        <v>7227</v>
      </c>
      <c r="D1633" s="42">
        <v>42647</v>
      </c>
      <c r="E1633" s="38" t="s">
        <v>7244</v>
      </c>
      <c r="F1633" s="38">
        <v>10</v>
      </c>
      <c r="G1633" s="22">
        <v>2016</v>
      </c>
      <c r="H1633" s="22">
        <v>42</v>
      </c>
      <c r="I1633" t="s">
        <v>4341</v>
      </c>
    </row>
    <row r="1634" spans="1:9" ht="30" hidden="1">
      <c r="A1634" s="45" t="s">
        <v>25</v>
      </c>
      <c r="B1634" s="27">
        <v>25220</v>
      </c>
      <c r="C1634" s="27" t="s">
        <v>7227</v>
      </c>
      <c r="D1634" s="42">
        <v>42698</v>
      </c>
      <c r="E1634" s="38" t="s">
        <v>7245</v>
      </c>
      <c r="F1634" s="38">
        <v>11</v>
      </c>
      <c r="G1634" s="22">
        <v>2016</v>
      </c>
      <c r="H1634" s="22">
        <v>42</v>
      </c>
      <c r="I1634" t="s">
        <v>4341</v>
      </c>
    </row>
    <row r="1635" spans="1:9" ht="30" hidden="1">
      <c r="A1635" s="45" t="s">
        <v>79</v>
      </c>
      <c r="B1635" s="27">
        <v>25220</v>
      </c>
      <c r="C1635" s="27" t="s">
        <v>7227</v>
      </c>
      <c r="D1635" s="42">
        <v>42761</v>
      </c>
      <c r="E1635" s="38" t="s">
        <v>7246</v>
      </c>
      <c r="F1635" s="38">
        <v>1</v>
      </c>
      <c r="G1635" s="22">
        <v>2017</v>
      </c>
      <c r="H1635" s="22">
        <v>42</v>
      </c>
      <c r="I1635" t="s">
        <v>4341</v>
      </c>
    </row>
    <row r="1636" spans="1:9" hidden="1">
      <c r="A1636" s="45" t="s">
        <v>79</v>
      </c>
      <c r="B1636" s="27">
        <v>25220</v>
      </c>
      <c r="C1636" s="27" t="s">
        <v>7227</v>
      </c>
      <c r="D1636" s="42">
        <v>42816</v>
      </c>
      <c r="E1636" s="38" t="s">
        <v>7247</v>
      </c>
      <c r="F1636" s="38">
        <v>3</v>
      </c>
      <c r="G1636" s="22">
        <v>2017</v>
      </c>
      <c r="H1636" s="22">
        <v>42</v>
      </c>
      <c r="I1636" t="s">
        <v>4341</v>
      </c>
    </row>
    <row r="1637" spans="1:9" ht="30" hidden="1">
      <c r="A1637" s="45" t="s">
        <v>79</v>
      </c>
      <c r="B1637" s="27">
        <v>25220</v>
      </c>
      <c r="C1637" s="27" t="s">
        <v>7227</v>
      </c>
      <c r="D1637" s="42">
        <v>42963</v>
      </c>
      <c r="E1637" s="38" t="s">
        <v>7248</v>
      </c>
      <c r="F1637" s="38">
        <v>8</v>
      </c>
      <c r="G1637" s="22">
        <v>2017</v>
      </c>
      <c r="H1637" s="22">
        <v>42</v>
      </c>
      <c r="I1637" t="s">
        <v>4341</v>
      </c>
    </row>
    <row r="1638" spans="1:9" ht="60" hidden="1">
      <c r="A1638" s="45" t="s">
        <v>79</v>
      </c>
      <c r="B1638" s="27">
        <v>25220</v>
      </c>
      <c r="C1638" s="27" t="s">
        <v>7227</v>
      </c>
      <c r="D1638" s="42">
        <v>43105</v>
      </c>
      <c r="E1638" s="38" t="s">
        <v>7249</v>
      </c>
      <c r="F1638" s="38">
        <v>1</v>
      </c>
      <c r="G1638" s="22">
        <v>2018</v>
      </c>
      <c r="H1638" s="22">
        <v>42</v>
      </c>
      <c r="I1638" t="s">
        <v>4341</v>
      </c>
    </row>
    <row r="1639" spans="1:9" ht="75" hidden="1">
      <c r="A1639" s="45" t="s">
        <v>23</v>
      </c>
      <c r="B1639" s="27">
        <v>25220</v>
      </c>
      <c r="C1639" s="27" t="s">
        <v>7227</v>
      </c>
      <c r="D1639" s="42">
        <v>43160</v>
      </c>
      <c r="E1639" s="38" t="s">
        <v>7250</v>
      </c>
      <c r="F1639" s="38">
        <v>3</v>
      </c>
      <c r="G1639" s="22">
        <v>2018</v>
      </c>
      <c r="H1639" s="22">
        <v>42</v>
      </c>
      <c r="I1639" t="s">
        <v>4341</v>
      </c>
    </row>
    <row r="1640" spans="1:9" ht="75" hidden="1">
      <c r="A1640" s="45" t="s">
        <v>23</v>
      </c>
      <c r="B1640" s="27">
        <v>25220</v>
      </c>
      <c r="C1640" s="27" t="s">
        <v>7227</v>
      </c>
      <c r="D1640" s="42">
        <v>43202</v>
      </c>
      <c r="E1640" s="38" t="s">
        <v>7251</v>
      </c>
      <c r="F1640" s="38">
        <v>4</v>
      </c>
      <c r="G1640" s="22">
        <v>2018</v>
      </c>
      <c r="H1640" s="22">
        <v>42</v>
      </c>
      <c r="I1640" t="s">
        <v>4341</v>
      </c>
    </row>
    <row r="1641" spans="1:9" ht="30" hidden="1">
      <c r="A1641" s="45" t="s">
        <v>105</v>
      </c>
      <c r="B1641" s="27">
        <v>25220</v>
      </c>
      <c r="C1641" s="27" t="s">
        <v>7227</v>
      </c>
      <c r="D1641" s="42">
        <v>43207</v>
      </c>
      <c r="E1641" s="38" t="s">
        <v>7252</v>
      </c>
      <c r="F1641" s="38">
        <v>4</v>
      </c>
      <c r="G1641" s="22">
        <v>2018</v>
      </c>
      <c r="H1641" s="22">
        <v>42</v>
      </c>
      <c r="I1641" t="s">
        <v>4341</v>
      </c>
    </row>
    <row r="1642" spans="1:9" ht="30" hidden="1">
      <c r="A1642" s="45" t="s">
        <v>105</v>
      </c>
      <c r="B1642" s="27">
        <v>25220</v>
      </c>
      <c r="C1642" s="27" t="s">
        <v>7227</v>
      </c>
      <c r="D1642" s="42">
        <v>43227</v>
      </c>
      <c r="E1642" s="38" t="s">
        <v>7253</v>
      </c>
      <c r="F1642" s="38">
        <v>5</v>
      </c>
      <c r="G1642" s="22">
        <v>2018</v>
      </c>
      <c r="H1642" s="22">
        <v>42</v>
      </c>
      <c r="I1642" t="s">
        <v>4341</v>
      </c>
    </row>
    <row r="1643" spans="1:9" ht="195" hidden="1">
      <c r="A1643" s="45" t="s">
        <v>14</v>
      </c>
      <c r="B1643" s="27">
        <v>25220</v>
      </c>
      <c r="C1643" s="27" t="s">
        <v>7227</v>
      </c>
      <c r="D1643" s="42">
        <v>43243</v>
      </c>
      <c r="E1643" s="38" t="s">
        <v>7254</v>
      </c>
      <c r="F1643" s="38">
        <v>5</v>
      </c>
      <c r="G1643" s="22">
        <v>2018</v>
      </c>
      <c r="H1643" s="22">
        <v>42</v>
      </c>
      <c r="I1643" t="s">
        <v>4341</v>
      </c>
    </row>
    <row r="1644" spans="1:9" ht="30" hidden="1">
      <c r="A1644" s="45" t="s">
        <v>79</v>
      </c>
      <c r="B1644" s="27">
        <v>25220</v>
      </c>
      <c r="C1644" s="27" t="s">
        <v>7227</v>
      </c>
      <c r="D1644" s="42">
        <v>43259</v>
      </c>
      <c r="E1644" s="38" t="s">
        <v>7255</v>
      </c>
      <c r="F1644" s="38">
        <v>6</v>
      </c>
      <c r="G1644" s="22">
        <v>2018</v>
      </c>
      <c r="H1644" s="22">
        <v>42</v>
      </c>
      <c r="I1644" t="s">
        <v>4341</v>
      </c>
    </row>
    <row r="1645" spans="1:9" hidden="1">
      <c r="A1645" s="45" t="s">
        <v>105</v>
      </c>
      <c r="B1645" s="27">
        <v>25220</v>
      </c>
      <c r="C1645" s="27" t="s">
        <v>7227</v>
      </c>
      <c r="D1645" s="42">
        <v>43272</v>
      </c>
      <c r="E1645" s="38" t="s">
        <v>7256</v>
      </c>
      <c r="F1645" s="38">
        <v>6</v>
      </c>
      <c r="G1645" s="22">
        <v>2018</v>
      </c>
      <c r="H1645" s="22">
        <v>42</v>
      </c>
      <c r="I1645" t="s">
        <v>4341</v>
      </c>
    </row>
    <row r="1646" spans="1:9" hidden="1">
      <c r="A1646" s="45" t="s">
        <v>9</v>
      </c>
      <c r="B1646" s="27">
        <v>25220</v>
      </c>
      <c r="C1646" s="27" t="s">
        <v>7227</v>
      </c>
      <c r="D1646" s="42">
        <v>43278</v>
      </c>
      <c r="E1646" s="38" t="s">
        <v>22</v>
      </c>
      <c r="F1646" s="38">
        <v>6</v>
      </c>
      <c r="G1646" s="22">
        <v>2018</v>
      </c>
      <c r="H1646" s="22">
        <v>42</v>
      </c>
      <c r="I1646" t="s">
        <v>4341</v>
      </c>
    </row>
    <row r="1647" spans="1:9" hidden="1">
      <c r="A1647" s="45" t="s">
        <v>105</v>
      </c>
      <c r="B1647" s="27">
        <v>25220</v>
      </c>
      <c r="C1647" s="27" t="s">
        <v>7227</v>
      </c>
      <c r="D1647" s="42">
        <v>43314</v>
      </c>
      <c r="E1647" s="38" t="s">
        <v>7257</v>
      </c>
      <c r="F1647" s="38">
        <v>8</v>
      </c>
      <c r="G1647" s="22">
        <v>2018</v>
      </c>
      <c r="H1647" s="22">
        <v>42</v>
      </c>
      <c r="I1647" t="s">
        <v>4341</v>
      </c>
    </row>
    <row r="1648" spans="1:9" ht="30" hidden="1">
      <c r="A1648" s="45" t="s">
        <v>14</v>
      </c>
      <c r="B1648" s="27">
        <v>25220</v>
      </c>
      <c r="C1648" s="27" t="s">
        <v>7227</v>
      </c>
      <c r="D1648" s="42">
        <v>43325</v>
      </c>
      <c r="E1648" s="38" t="s">
        <v>7258</v>
      </c>
      <c r="F1648" s="38">
        <v>8</v>
      </c>
      <c r="G1648" s="22">
        <v>2018</v>
      </c>
      <c r="H1648" s="22">
        <v>42</v>
      </c>
      <c r="I1648" t="s">
        <v>4341</v>
      </c>
    </row>
    <row r="1649" spans="1:9" ht="30" hidden="1">
      <c r="A1649" s="45" t="s">
        <v>79</v>
      </c>
      <c r="B1649" s="27">
        <v>25220</v>
      </c>
      <c r="C1649" s="27" t="s">
        <v>7227</v>
      </c>
      <c r="D1649" s="42">
        <v>43347</v>
      </c>
      <c r="E1649" s="38" t="s">
        <v>7259</v>
      </c>
      <c r="F1649" s="38">
        <v>9</v>
      </c>
      <c r="G1649" s="22">
        <v>2018</v>
      </c>
      <c r="H1649" s="22">
        <v>42</v>
      </c>
      <c r="I1649" t="s">
        <v>4341</v>
      </c>
    </row>
    <row r="1650" spans="1:9" ht="30" hidden="1">
      <c r="A1650" s="45" t="s">
        <v>7260</v>
      </c>
      <c r="B1650" s="27">
        <v>25220</v>
      </c>
      <c r="C1650" s="27" t="s">
        <v>7227</v>
      </c>
      <c r="D1650" s="42">
        <v>43378</v>
      </c>
      <c r="E1650" s="38" t="s">
        <v>7261</v>
      </c>
      <c r="F1650" s="38">
        <v>10</v>
      </c>
      <c r="G1650" s="22">
        <v>2018</v>
      </c>
      <c r="H1650" s="22">
        <v>42</v>
      </c>
      <c r="I1650" t="s">
        <v>4341</v>
      </c>
    </row>
    <row r="1651" spans="1:9" hidden="1">
      <c r="A1651" s="45" t="s">
        <v>7262</v>
      </c>
      <c r="B1651" s="27">
        <v>25220</v>
      </c>
      <c r="C1651" s="27" t="s">
        <v>7227</v>
      </c>
      <c r="D1651" s="42">
        <v>43551</v>
      </c>
      <c r="E1651" s="38" t="s">
        <v>7263</v>
      </c>
      <c r="F1651" s="38">
        <v>3</v>
      </c>
      <c r="G1651" s="22">
        <v>2019</v>
      </c>
      <c r="H1651" s="22">
        <v>42</v>
      </c>
      <c r="I1651" t="s">
        <v>4341</v>
      </c>
    </row>
    <row r="1652" spans="1:9" hidden="1">
      <c r="A1652" s="45" t="s">
        <v>7264</v>
      </c>
      <c r="B1652" s="27">
        <v>25220</v>
      </c>
      <c r="C1652" s="27" t="s">
        <v>7227</v>
      </c>
      <c r="D1652" s="42">
        <v>43593</v>
      </c>
      <c r="E1652" s="38" t="s">
        <v>7265</v>
      </c>
      <c r="F1652" s="38">
        <v>5</v>
      </c>
      <c r="G1652" s="22">
        <v>2019</v>
      </c>
      <c r="H1652" s="22">
        <v>42</v>
      </c>
      <c r="I1652" t="s">
        <v>4341</v>
      </c>
    </row>
    <row r="1653" spans="1:9" hidden="1">
      <c r="A1653" s="45" t="s">
        <v>14</v>
      </c>
      <c r="B1653" s="27">
        <v>25524</v>
      </c>
      <c r="C1653" s="27" t="s">
        <v>7266</v>
      </c>
      <c r="D1653" s="42">
        <v>41087</v>
      </c>
      <c r="E1653" s="35" t="s">
        <v>7267</v>
      </c>
      <c r="F1653" s="38">
        <v>6</v>
      </c>
      <c r="G1653" s="22">
        <v>2012</v>
      </c>
      <c r="H1653" s="22">
        <v>8</v>
      </c>
      <c r="I1653" t="s">
        <v>4306</v>
      </c>
    </row>
    <row r="1654" spans="1:9" hidden="1">
      <c r="A1654" s="45" t="s">
        <v>14</v>
      </c>
      <c r="B1654" s="27">
        <v>25524</v>
      </c>
      <c r="C1654" s="27" t="s">
        <v>7266</v>
      </c>
      <c r="D1654" s="42">
        <v>41233</v>
      </c>
      <c r="E1654" s="35" t="s">
        <v>803</v>
      </c>
      <c r="F1654" s="38">
        <v>11</v>
      </c>
      <c r="G1654" s="22">
        <v>2012</v>
      </c>
      <c r="H1654" s="22">
        <v>8</v>
      </c>
      <c r="I1654" t="s">
        <v>4306</v>
      </c>
    </row>
    <row r="1655" spans="1:9" hidden="1">
      <c r="A1655" s="45" t="s">
        <v>14</v>
      </c>
      <c r="B1655" s="27">
        <v>25524</v>
      </c>
      <c r="C1655" s="27" t="s">
        <v>7266</v>
      </c>
      <c r="D1655" s="42">
        <v>41791</v>
      </c>
      <c r="E1655" s="35" t="s">
        <v>1198</v>
      </c>
      <c r="F1655" s="38">
        <v>6</v>
      </c>
      <c r="G1655" s="22">
        <v>2014</v>
      </c>
      <c r="H1655" s="22">
        <v>8</v>
      </c>
      <c r="I1655" t="s">
        <v>4306</v>
      </c>
    </row>
    <row r="1656" spans="1:9" hidden="1">
      <c r="A1656" s="45" t="s">
        <v>14</v>
      </c>
      <c r="B1656" s="27">
        <v>25524</v>
      </c>
      <c r="C1656" s="27" t="s">
        <v>7266</v>
      </c>
      <c r="D1656" s="42">
        <v>41837</v>
      </c>
      <c r="E1656" s="35" t="s">
        <v>2129</v>
      </c>
      <c r="F1656" s="38">
        <v>7</v>
      </c>
      <c r="G1656" s="22">
        <v>2014</v>
      </c>
      <c r="H1656" s="22">
        <v>8</v>
      </c>
      <c r="I1656" t="s">
        <v>4306</v>
      </c>
    </row>
    <row r="1657" spans="1:9" ht="75" hidden="1">
      <c r="A1657" s="45" t="s">
        <v>65</v>
      </c>
      <c r="B1657" s="27">
        <v>25524</v>
      </c>
      <c r="C1657" s="27" t="s">
        <v>7266</v>
      </c>
      <c r="D1657" s="42">
        <v>42131</v>
      </c>
      <c r="E1657" s="38" t="s">
        <v>7268</v>
      </c>
      <c r="F1657" s="38">
        <v>5</v>
      </c>
      <c r="G1657" s="22">
        <v>2015</v>
      </c>
      <c r="H1657" s="22">
        <v>8</v>
      </c>
      <c r="I1657" t="s">
        <v>4306</v>
      </c>
    </row>
    <row r="1658" spans="1:9" hidden="1">
      <c r="A1658" s="45" t="s">
        <v>153</v>
      </c>
      <c r="B1658" s="27">
        <v>25524</v>
      </c>
      <c r="C1658" s="27" t="s">
        <v>7266</v>
      </c>
      <c r="D1658" s="42">
        <v>42716</v>
      </c>
      <c r="E1658" s="38" t="s">
        <v>7269</v>
      </c>
      <c r="F1658" s="38">
        <v>12</v>
      </c>
      <c r="G1658" s="22">
        <v>2016</v>
      </c>
      <c r="H1658" s="22">
        <v>8</v>
      </c>
      <c r="I1658" t="s">
        <v>4306</v>
      </c>
    </row>
    <row r="1659" spans="1:9" ht="45" hidden="1">
      <c r="A1659" s="45" t="s">
        <v>77</v>
      </c>
      <c r="B1659" s="27">
        <v>25524</v>
      </c>
      <c r="C1659" s="27" t="s">
        <v>7266</v>
      </c>
      <c r="D1659" s="42">
        <v>42832</v>
      </c>
      <c r="E1659" s="38" t="s">
        <v>7270</v>
      </c>
      <c r="F1659" s="38">
        <v>4</v>
      </c>
      <c r="G1659" s="22">
        <v>2017</v>
      </c>
      <c r="H1659" s="22">
        <v>8</v>
      </c>
      <c r="I1659" t="s">
        <v>4306</v>
      </c>
    </row>
    <row r="1660" spans="1:9" hidden="1">
      <c r="A1660" s="45" t="s">
        <v>3169</v>
      </c>
      <c r="B1660" s="27">
        <v>25524</v>
      </c>
      <c r="C1660" s="27" t="s">
        <v>7266</v>
      </c>
      <c r="D1660" s="42">
        <v>43787</v>
      </c>
      <c r="E1660" s="38" t="s">
        <v>7271</v>
      </c>
      <c r="F1660" s="38">
        <v>11</v>
      </c>
      <c r="G1660" s="22">
        <v>2019</v>
      </c>
      <c r="H1660" s="22">
        <v>8</v>
      </c>
      <c r="I1660" t="s">
        <v>4306</v>
      </c>
    </row>
    <row r="1661" spans="1:9" ht="30" hidden="1">
      <c r="A1661" s="45" t="s">
        <v>105</v>
      </c>
      <c r="B1661" s="27">
        <v>25525</v>
      </c>
      <c r="C1661" s="27" t="s">
        <v>7272</v>
      </c>
      <c r="D1661" s="42">
        <v>43216</v>
      </c>
      <c r="E1661" s="38" t="s">
        <v>7273</v>
      </c>
      <c r="F1661" s="38">
        <v>4</v>
      </c>
      <c r="G1661" s="22">
        <v>2018</v>
      </c>
      <c r="H1661" s="22">
        <v>3</v>
      </c>
      <c r="I1661" t="s">
        <v>4306</v>
      </c>
    </row>
    <row r="1662" spans="1:9" hidden="1">
      <c r="A1662" s="45" t="s">
        <v>105</v>
      </c>
      <c r="B1662" s="27">
        <v>25525</v>
      </c>
      <c r="C1662" s="27" t="s">
        <v>7272</v>
      </c>
      <c r="D1662" s="42">
        <v>43272</v>
      </c>
      <c r="E1662" s="38" t="s">
        <v>7274</v>
      </c>
      <c r="F1662" s="38">
        <v>6</v>
      </c>
      <c r="G1662" s="22">
        <v>2018</v>
      </c>
      <c r="H1662" s="22">
        <v>3</v>
      </c>
      <c r="I1662" t="s">
        <v>4306</v>
      </c>
    </row>
    <row r="1663" spans="1:9" ht="90" hidden="1">
      <c r="A1663" s="45" t="s">
        <v>105</v>
      </c>
      <c r="B1663" s="27">
        <v>25525</v>
      </c>
      <c r="C1663" s="27" t="s">
        <v>7272</v>
      </c>
      <c r="D1663" s="42">
        <v>43341</v>
      </c>
      <c r="E1663" s="38" t="s">
        <v>7275</v>
      </c>
      <c r="F1663" s="38">
        <v>8</v>
      </c>
      <c r="G1663" s="22">
        <v>2018</v>
      </c>
      <c r="H1663" s="22">
        <v>3</v>
      </c>
      <c r="I1663" t="s">
        <v>4306</v>
      </c>
    </row>
    <row r="1664" spans="1:9" ht="30" hidden="1">
      <c r="A1664" s="45" t="s">
        <v>23</v>
      </c>
      <c r="B1664" s="27">
        <v>25605</v>
      </c>
      <c r="C1664" s="27" t="s">
        <v>7276</v>
      </c>
      <c r="D1664" s="42">
        <v>43025</v>
      </c>
      <c r="E1664" s="35" t="s">
        <v>7277</v>
      </c>
      <c r="F1664" s="38">
        <v>10</v>
      </c>
      <c r="G1664" s="22">
        <v>2017</v>
      </c>
      <c r="H1664" s="22">
        <v>2</v>
      </c>
      <c r="I1664" t="s">
        <v>4341</v>
      </c>
    </row>
    <row r="1665" spans="1:9" hidden="1">
      <c r="A1665" s="45" t="s">
        <v>9</v>
      </c>
      <c r="B1665" s="27">
        <v>25605</v>
      </c>
      <c r="C1665" s="27" t="s">
        <v>7276</v>
      </c>
      <c r="D1665" s="42">
        <v>43278</v>
      </c>
      <c r="E1665" s="35" t="s">
        <v>22</v>
      </c>
      <c r="F1665" s="38">
        <v>6</v>
      </c>
      <c r="G1665" s="22">
        <v>2018</v>
      </c>
      <c r="H1665" s="22">
        <v>2</v>
      </c>
      <c r="I1665" t="s">
        <v>4341</v>
      </c>
    </row>
    <row r="1666" spans="1:9" ht="30" hidden="1">
      <c r="A1666" s="47" t="s">
        <v>38</v>
      </c>
      <c r="B1666" s="27">
        <v>25636</v>
      </c>
      <c r="C1666" s="27" t="s">
        <v>7278</v>
      </c>
      <c r="D1666" s="42">
        <v>41626</v>
      </c>
      <c r="E1666" s="38" t="s">
        <v>7279</v>
      </c>
      <c r="F1666" s="38">
        <v>12</v>
      </c>
      <c r="G1666" s="22">
        <v>2013</v>
      </c>
      <c r="H1666" s="22">
        <v>8</v>
      </c>
      <c r="I1666" t="s">
        <v>4306</v>
      </c>
    </row>
    <row r="1667" spans="1:9" hidden="1">
      <c r="A1667" s="47" t="s">
        <v>38</v>
      </c>
      <c r="B1667" s="27">
        <v>25636</v>
      </c>
      <c r="C1667" s="27" t="s">
        <v>7278</v>
      </c>
      <c r="D1667" s="42">
        <v>41922</v>
      </c>
      <c r="E1667" s="38" t="s">
        <v>7280</v>
      </c>
      <c r="F1667" s="38">
        <v>10</v>
      </c>
      <c r="G1667" s="22">
        <v>2014</v>
      </c>
      <c r="H1667" s="22">
        <v>8</v>
      </c>
      <c r="I1667" t="s">
        <v>4306</v>
      </c>
    </row>
    <row r="1668" spans="1:9" ht="60" hidden="1">
      <c r="A1668" s="47" t="s">
        <v>23</v>
      </c>
      <c r="B1668" s="27">
        <v>25636</v>
      </c>
      <c r="C1668" s="27" t="s">
        <v>7278</v>
      </c>
      <c r="D1668" s="42">
        <v>42474</v>
      </c>
      <c r="E1668" s="38" t="s">
        <v>7281</v>
      </c>
      <c r="F1668" s="38">
        <v>4</v>
      </c>
      <c r="G1668" s="22">
        <v>2016</v>
      </c>
      <c r="H1668" s="22">
        <v>8</v>
      </c>
      <c r="I1668" t="s">
        <v>4306</v>
      </c>
    </row>
    <row r="1669" spans="1:9" hidden="1">
      <c r="A1669" s="45" t="s">
        <v>9</v>
      </c>
      <c r="B1669" s="27">
        <v>25636</v>
      </c>
      <c r="C1669" s="27" t="s">
        <v>7278</v>
      </c>
      <c r="D1669" s="42">
        <v>42583</v>
      </c>
      <c r="E1669" s="38" t="s">
        <v>7282</v>
      </c>
      <c r="F1669" s="38">
        <v>8</v>
      </c>
      <c r="G1669" s="22">
        <v>2016</v>
      </c>
      <c r="H1669" s="22">
        <v>8</v>
      </c>
      <c r="I1669" t="s">
        <v>4306</v>
      </c>
    </row>
    <row r="1670" spans="1:9" hidden="1">
      <c r="A1670" s="47" t="s">
        <v>38</v>
      </c>
      <c r="B1670" s="27">
        <v>25636</v>
      </c>
      <c r="C1670" s="27" t="s">
        <v>7278</v>
      </c>
      <c r="D1670" s="42">
        <v>42641</v>
      </c>
      <c r="E1670" s="38" t="s">
        <v>7283</v>
      </c>
      <c r="F1670" s="38">
        <v>9</v>
      </c>
      <c r="G1670" s="22">
        <v>2016</v>
      </c>
      <c r="H1670" s="22">
        <v>8</v>
      </c>
      <c r="I1670" t="s">
        <v>4306</v>
      </c>
    </row>
    <row r="1671" spans="1:9" ht="45" hidden="1">
      <c r="A1671" s="47" t="s">
        <v>27</v>
      </c>
      <c r="B1671" s="27">
        <v>25636</v>
      </c>
      <c r="C1671" s="27" t="s">
        <v>7278</v>
      </c>
      <c r="D1671" s="42">
        <v>42641</v>
      </c>
      <c r="E1671" s="38" t="s">
        <v>7284</v>
      </c>
      <c r="F1671" s="38">
        <v>9</v>
      </c>
      <c r="G1671" s="22">
        <v>2016</v>
      </c>
      <c r="H1671" s="22">
        <v>8</v>
      </c>
      <c r="I1671" t="s">
        <v>4306</v>
      </c>
    </row>
    <row r="1672" spans="1:9" ht="30" hidden="1">
      <c r="A1672" s="47" t="s">
        <v>23</v>
      </c>
      <c r="B1672" s="27">
        <v>25636</v>
      </c>
      <c r="C1672" s="27" t="s">
        <v>7278</v>
      </c>
      <c r="D1672" s="42">
        <v>43424</v>
      </c>
      <c r="E1672" s="38" t="s">
        <v>7285</v>
      </c>
      <c r="F1672" s="38">
        <v>11</v>
      </c>
      <c r="G1672" s="22">
        <v>2018</v>
      </c>
      <c r="H1672" s="22">
        <v>8</v>
      </c>
      <c r="I1672" t="s">
        <v>4306</v>
      </c>
    </row>
    <row r="1673" spans="1:9" ht="90" hidden="1">
      <c r="A1673" s="47" t="s">
        <v>23</v>
      </c>
      <c r="B1673" s="27">
        <v>25636</v>
      </c>
      <c r="C1673" s="27" t="s">
        <v>7278</v>
      </c>
      <c r="D1673" s="42">
        <v>43493</v>
      </c>
      <c r="E1673" s="38" t="s">
        <v>7286</v>
      </c>
      <c r="F1673" s="38">
        <v>1</v>
      </c>
      <c r="G1673" s="22">
        <v>2019</v>
      </c>
      <c r="H1673" s="22">
        <v>8</v>
      </c>
      <c r="I1673" t="s">
        <v>4306</v>
      </c>
    </row>
    <row r="1674" spans="1:9" ht="30" hidden="1">
      <c r="A1674" s="47" t="s">
        <v>23</v>
      </c>
      <c r="B1674" s="27">
        <v>25875</v>
      </c>
      <c r="C1674" s="27" t="s">
        <v>7287</v>
      </c>
      <c r="D1674" s="42">
        <v>41487</v>
      </c>
      <c r="E1674" s="38" t="s">
        <v>7288</v>
      </c>
      <c r="F1674" s="38">
        <v>8</v>
      </c>
      <c r="G1674" s="22">
        <v>2013</v>
      </c>
      <c r="H1674" s="22">
        <v>5</v>
      </c>
      <c r="I1674" t="s">
        <v>4322</v>
      </c>
    </row>
    <row r="1675" spans="1:9" hidden="1">
      <c r="A1675" s="45" t="s">
        <v>65</v>
      </c>
      <c r="B1675" s="27">
        <v>25875</v>
      </c>
      <c r="C1675" s="27" t="s">
        <v>7287</v>
      </c>
      <c r="D1675" s="42">
        <v>41898</v>
      </c>
      <c r="E1675" s="38" t="s">
        <v>7289</v>
      </c>
      <c r="F1675" s="38">
        <v>9</v>
      </c>
      <c r="G1675" s="22">
        <v>2014</v>
      </c>
      <c r="H1675" s="22">
        <v>5</v>
      </c>
      <c r="I1675" t="s">
        <v>4322</v>
      </c>
    </row>
    <row r="1676" spans="1:9" ht="30" hidden="1">
      <c r="A1676" s="45" t="s">
        <v>14</v>
      </c>
      <c r="B1676" s="27">
        <v>25875</v>
      </c>
      <c r="C1676" s="27" t="s">
        <v>7287</v>
      </c>
      <c r="D1676" s="42">
        <v>41929</v>
      </c>
      <c r="E1676" s="35" t="s">
        <v>7290</v>
      </c>
      <c r="F1676" s="38">
        <v>10</v>
      </c>
      <c r="G1676" s="22">
        <v>2014</v>
      </c>
      <c r="H1676" s="22">
        <v>5</v>
      </c>
      <c r="I1676" t="s">
        <v>4322</v>
      </c>
    </row>
    <row r="1677" spans="1:9" hidden="1">
      <c r="A1677" s="47" t="s">
        <v>38</v>
      </c>
      <c r="B1677" s="27">
        <v>25875</v>
      </c>
      <c r="C1677" s="27" t="s">
        <v>7287</v>
      </c>
      <c r="D1677" s="42">
        <v>42103</v>
      </c>
      <c r="E1677" s="38" t="s">
        <v>7291</v>
      </c>
      <c r="F1677" s="38">
        <v>4</v>
      </c>
      <c r="G1677" s="22">
        <v>2015</v>
      </c>
      <c r="H1677" s="22">
        <v>5</v>
      </c>
      <c r="I1677" t="s">
        <v>4322</v>
      </c>
    </row>
    <row r="1678" spans="1:9" ht="75" hidden="1">
      <c r="A1678" s="45" t="s">
        <v>25</v>
      </c>
      <c r="B1678" s="27">
        <v>25875</v>
      </c>
      <c r="C1678" s="27" t="s">
        <v>7287</v>
      </c>
      <c r="D1678" s="42">
        <v>42762</v>
      </c>
      <c r="E1678" s="38" t="s">
        <v>7292</v>
      </c>
      <c r="F1678" s="38">
        <v>1</v>
      </c>
      <c r="G1678" s="22">
        <v>2017</v>
      </c>
      <c r="H1678" s="22">
        <v>5</v>
      </c>
      <c r="I1678" t="s">
        <v>4322</v>
      </c>
    </row>
    <row r="1679" spans="1:9" hidden="1">
      <c r="A1679" s="47" t="s">
        <v>38</v>
      </c>
      <c r="B1679" s="27">
        <v>25932</v>
      </c>
      <c r="C1679" s="27" t="s">
        <v>7293</v>
      </c>
      <c r="D1679" s="42">
        <v>41901</v>
      </c>
      <c r="E1679" s="38" t="s">
        <v>7294</v>
      </c>
      <c r="F1679" s="38">
        <v>9</v>
      </c>
      <c r="G1679" s="22">
        <v>2014</v>
      </c>
      <c r="H1679" s="22">
        <v>1</v>
      </c>
      <c r="I1679" t="s">
        <v>4317</v>
      </c>
    </row>
    <row r="1680" spans="1:9" hidden="1">
      <c r="A1680" s="45" t="s">
        <v>9</v>
      </c>
      <c r="B1680" s="27">
        <v>26046</v>
      </c>
      <c r="C1680" s="27" t="s">
        <v>7295</v>
      </c>
      <c r="D1680" s="42">
        <v>42109</v>
      </c>
      <c r="E1680" s="38" t="s">
        <v>7296</v>
      </c>
      <c r="F1680" s="38">
        <v>4</v>
      </c>
      <c r="G1680" s="22">
        <v>2015</v>
      </c>
      <c r="H1680" s="22">
        <v>11</v>
      </c>
      <c r="I1680" t="s">
        <v>4322</v>
      </c>
    </row>
    <row r="1681" spans="1:9" ht="45" hidden="1">
      <c r="A1681" s="47" t="s">
        <v>23</v>
      </c>
      <c r="B1681" s="27">
        <v>26046</v>
      </c>
      <c r="C1681" s="27" t="s">
        <v>7295</v>
      </c>
      <c r="D1681" s="42">
        <v>42194</v>
      </c>
      <c r="E1681" s="38" t="s">
        <v>7297</v>
      </c>
      <c r="F1681" s="38">
        <v>7</v>
      </c>
      <c r="G1681" s="22">
        <v>2015</v>
      </c>
      <c r="H1681" s="22">
        <v>11</v>
      </c>
      <c r="I1681" t="s">
        <v>4322</v>
      </c>
    </row>
    <row r="1682" spans="1:9" hidden="1">
      <c r="A1682" s="45" t="s">
        <v>9</v>
      </c>
      <c r="B1682" s="27">
        <v>26046</v>
      </c>
      <c r="C1682" s="27" t="s">
        <v>7295</v>
      </c>
      <c r="D1682" s="42">
        <v>42212</v>
      </c>
      <c r="E1682" s="38" t="s">
        <v>7298</v>
      </c>
      <c r="F1682" s="38">
        <v>7</v>
      </c>
      <c r="G1682" s="22">
        <v>2015</v>
      </c>
      <c r="H1682" s="22">
        <v>11</v>
      </c>
      <c r="I1682" t="s">
        <v>4322</v>
      </c>
    </row>
    <row r="1683" spans="1:9" hidden="1">
      <c r="A1683" s="45" t="s">
        <v>105</v>
      </c>
      <c r="B1683" s="27">
        <v>26046</v>
      </c>
      <c r="C1683" s="27" t="s">
        <v>7295</v>
      </c>
      <c r="D1683" s="42">
        <v>42278</v>
      </c>
      <c r="E1683" s="38" t="s">
        <v>7299</v>
      </c>
      <c r="F1683" s="38">
        <v>10</v>
      </c>
      <c r="G1683" s="22">
        <v>2015</v>
      </c>
      <c r="H1683" s="22">
        <v>11</v>
      </c>
      <c r="I1683" t="s">
        <v>4322</v>
      </c>
    </row>
    <row r="1684" spans="1:9" hidden="1">
      <c r="A1684" s="45" t="s">
        <v>9</v>
      </c>
      <c r="B1684" s="27">
        <v>26046</v>
      </c>
      <c r="C1684" s="27" t="s">
        <v>7295</v>
      </c>
      <c r="D1684" s="42">
        <v>42395</v>
      </c>
      <c r="E1684" s="38" t="s">
        <v>2263</v>
      </c>
      <c r="F1684" s="38">
        <v>1</v>
      </c>
      <c r="G1684" s="22">
        <v>2016</v>
      </c>
      <c r="H1684" s="22">
        <v>11</v>
      </c>
      <c r="I1684" t="s">
        <v>4322</v>
      </c>
    </row>
    <row r="1685" spans="1:9" ht="30" hidden="1">
      <c r="A1685" s="45" t="s">
        <v>105</v>
      </c>
      <c r="B1685" s="27">
        <v>26046</v>
      </c>
      <c r="C1685" s="27" t="s">
        <v>7295</v>
      </c>
      <c r="D1685" s="42">
        <v>42564</v>
      </c>
      <c r="E1685" s="38" t="s">
        <v>7300</v>
      </c>
      <c r="F1685" s="38">
        <v>7</v>
      </c>
      <c r="G1685" s="22">
        <v>2016</v>
      </c>
      <c r="H1685" s="22">
        <v>11</v>
      </c>
      <c r="I1685" t="s">
        <v>4322</v>
      </c>
    </row>
    <row r="1686" spans="1:9" ht="45" hidden="1">
      <c r="A1686" s="45" t="s">
        <v>105</v>
      </c>
      <c r="B1686" s="27">
        <v>26046</v>
      </c>
      <c r="C1686" s="27" t="s">
        <v>7295</v>
      </c>
      <c r="D1686" s="42">
        <v>42984</v>
      </c>
      <c r="E1686" s="38" t="s">
        <v>7301</v>
      </c>
      <c r="F1686" s="38">
        <v>9</v>
      </c>
      <c r="G1686" s="22">
        <v>2017</v>
      </c>
      <c r="H1686" s="22">
        <v>11</v>
      </c>
      <c r="I1686" t="s">
        <v>4322</v>
      </c>
    </row>
    <row r="1687" spans="1:9" ht="30" hidden="1">
      <c r="A1687" s="45" t="s">
        <v>105</v>
      </c>
      <c r="B1687" s="27">
        <v>26046</v>
      </c>
      <c r="C1687" s="27" t="s">
        <v>7295</v>
      </c>
      <c r="D1687" s="42">
        <v>42985</v>
      </c>
      <c r="E1687" s="38" t="s">
        <v>7302</v>
      </c>
      <c r="F1687" s="38">
        <v>9</v>
      </c>
      <c r="G1687" s="22">
        <v>2017</v>
      </c>
      <c r="H1687" s="22">
        <v>11</v>
      </c>
      <c r="I1687" t="s">
        <v>4322</v>
      </c>
    </row>
    <row r="1688" spans="1:9" hidden="1">
      <c r="A1688" s="45" t="s">
        <v>105</v>
      </c>
      <c r="B1688" s="27">
        <v>26046</v>
      </c>
      <c r="C1688" s="27" t="s">
        <v>7295</v>
      </c>
      <c r="D1688" s="42">
        <v>43027</v>
      </c>
      <c r="E1688" s="38" t="s">
        <v>7303</v>
      </c>
      <c r="F1688" s="38">
        <v>10</v>
      </c>
      <c r="G1688" s="22">
        <v>2017</v>
      </c>
      <c r="H1688" s="22">
        <v>11</v>
      </c>
      <c r="I1688" t="s">
        <v>4322</v>
      </c>
    </row>
    <row r="1689" spans="1:9" ht="30" hidden="1">
      <c r="A1689" s="45" t="s">
        <v>105</v>
      </c>
      <c r="B1689" s="27">
        <v>26046</v>
      </c>
      <c r="C1689" s="27" t="s">
        <v>7295</v>
      </c>
      <c r="D1689" s="42">
        <v>43383</v>
      </c>
      <c r="E1689" s="38" t="s">
        <v>7304</v>
      </c>
      <c r="F1689" s="38">
        <v>10</v>
      </c>
      <c r="G1689" s="22">
        <v>2018</v>
      </c>
      <c r="H1689" s="22">
        <v>11</v>
      </c>
      <c r="I1689" t="s">
        <v>4322</v>
      </c>
    </row>
    <row r="1690" spans="1:9" hidden="1">
      <c r="A1690" s="45" t="s">
        <v>105</v>
      </c>
      <c r="B1690" s="27">
        <v>26046</v>
      </c>
      <c r="C1690" s="27" t="s">
        <v>7295</v>
      </c>
      <c r="D1690" s="42">
        <v>43384</v>
      </c>
      <c r="E1690" s="38" t="s">
        <v>7305</v>
      </c>
      <c r="F1690" s="38">
        <v>10</v>
      </c>
      <c r="G1690" s="22">
        <v>2018</v>
      </c>
      <c r="H1690" s="22">
        <v>11</v>
      </c>
      <c r="I1690" t="s">
        <v>4322</v>
      </c>
    </row>
    <row r="1691" spans="1:9" hidden="1">
      <c r="A1691" s="47" t="s">
        <v>38</v>
      </c>
      <c r="B1691" s="27">
        <v>26337</v>
      </c>
      <c r="C1691" s="27" t="s">
        <v>7306</v>
      </c>
      <c r="D1691" s="42">
        <v>41570</v>
      </c>
      <c r="E1691" s="37" t="s">
        <v>6871</v>
      </c>
      <c r="F1691" s="38">
        <v>10</v>
      </c>
      <c r="G1691" s="22">
        <v>2013</v>
      </c>
      <c r="H1691" s="22">
        <v>30</v>
      </c>
      <c r="I1691" t="s">
        <v>4341</v>
      </c>
    </row>
    <row r="1692" spans="1:9" hidden="1">
      <c r="A1692" s="45" t="s">
        <v>27</v>
      </c>
      <c r="B1692" s="27">
        <v>26337</v>
      </c>
      <c r="C1692" s="27" t="s">
        <v>7306</v>
      </c>
      <c r="D1692" s="42">
        <v>41570</v>
      </c>
      <c r="E1692" s="38" t="s">
        <v>7307</v>
      </c>
      <c r="F1692" s="38">
        <v>10</v>
      </c>
      <c r="G1692" s="22">
        <v>2013</v>
      </c>
      <c r="H1692" s="22">
        <v>30</v>
      </c>
      <c r="I1692" t="s">
        <v>4341</v>
      </c>
    </row>
    <row r="1693" spans="1:9" hidden="1">
      <c r="A1693" s="45" t="s">
        <v>65</v>
      </c>
      <c r="B1693" s="27">
        <v>26337</v>
      </c>
      <c r="C1693" s="27" t="s">
        <v>7306</v>
      </c>
      <c r="D1693" s="42">
        <v>41570</v>
      </c>
      <c r="E1693" s="57">
        <v>41570</v>
      </c>
      <c r="F1693" s="38">
        <v>10</v>
      </c>
      <c r="G1693" s="22">
        <v>2013</v>
      </c>
      <c r="H1693" s="22">
        <v>30</v>
      </c>
      <c r="I1693" t="s">
        <v>4341</v>
      </c>
    </row>
    <row r="1694" spans="1:9" hidden="1">
      <c r="A1694" s="45" t="s">
        <v>65</v>
      </c>
      <c r="B1694" s="27">
        <v>26337</v>
      </c>
      <c r="C1694" s="27" t="s">
        <v>7306</v>
      </c>
      <c r="D1694" s="42">
        <v>41660</v>
      </c>
      <c r="E1694" s="38" t="s">
        <v>7308</v>
      </c>
      <c r="F1694" s="38">
        <v>1</v>
      </c>
      <c r="G1694" s="22">
        <v>2014</v>
      </c>
      <c r="H1694" s="22">
        <v>30</v>
      </c>
      <c r="I1694" t="s">
        <v>4341</v>
      </c>
    </row>
    <row r="1695" spans="1:9" hidden="1">
      <c r="A1695" s="45" t="s">
        <v>413</v>
      </c>
      <c r="B1695" s="27">
        <v>26337</v>
      </c>
      <c r="C1695" s="27" t="s">
        <v>7306</v>
      </c>
      <c r="D1695" s="42">
        <v>41863</v>
      </c>
      <c r="E1695" s="38" t="s">
        <v>7309</v>
      </c>
      <c r="F1695" s="38">
        <v>8</v>
      </c>
      <c r="G1695" s="22">
        <v>2014</v>
      </c>
      <c r="H1695" s="22">
        <v>30</v>
      </c>
      <c r="I1695" t="s">
        <v>4341</v>
      </c>
    </row>
    <row r="1696" spans="1:9" hidden="1">
      <c r="A1696" s="45" t="s">
        <v>65</v>
      </c>
      <c r="B1696" s="27">
        <v>26337</v>
      </c>
      <c r="C1696" s="27" t="s">
        <v>7306</v>
      </c>
      <c r="D1696" s="42">
        <v>42079</v>
      </c>
      <c r="E1696" s="38" t="s">
        <v>7310</v>
      </c>
      <c r="F1696" s="38">
        <v>3</v>
      </c>
      <c r="G1696" s="22">
        <v>2015</v>
      </c>
      <c r="H1696" s="22">
        <v>30</v>
      </c>
      <c r="I1696" t="s">
        <v>4341</v>
      </c>
    </row>
    <row r="1697" spans="1:9" ht="30" hidden="1">
      <c r="A1697" s="45" t="s">
        <v>25</v>
      </c>
      <c r="B1697" s="27">
        <v>26337</v>
      </c>
      <c r="C1697" s="27" t="s">
        <v>7306</v>
      </c>
      <c r="D1697" s="42">
        <v>42341</v>
      </c>
      <c r="E1697" s="38" t="s">
        <v>7311</v>
      </c>
      <c r="F1697" s="38">
        <v>12</v>
      </c>
      <c r="G1697" s="22">
        <v>2015</v>
      </c>
      <c r="H1697" s="22">
        <v>30</v>
      </c>
      <c r="I1697" t="s">
        <v>4341</v>
      </c>
    </row>
    <row r="1698" spans="1:9" hidden="1">
      <c r="A1698" s="45" t="s">
        <v>25</v>
      </c>
      <c r="B1698" s="27">
        <v>26337</v>
      </c>
      <c r="C1698" s="27" t="s">
        <v>7306</v>
      </c>
      <c r="D1698" s="42">
        <v>42377</v>
      </c>
      <c r="E1698" s="37" t="s">
        <v>7312</v>
      </c>
      <c r="F1698" s="38">
        <v>1</v>
      </c>
      <c r="G1698" s="22">
        <v>2016</v>
      </c>
      <c r="H1698" s="22">
        <v>30</v>
      </c>
      <c r="I1698" t="s">
        <v>4341</v>
      </c>
    </row>
    <row r="1699" spans="1:9" ht="45" hidden="1">
      <c r="A1699" s="45" t="s">
        <v>25</v>
      </c>
      <c r="B1699" s="27">
        <v>26337</v>
      </c>
      <c r="C1699" s="27" t="s">
        <v>7306</v>
      </c>
      <c r="D1699" s="42">
        <v>42381</v>
      </c>
      <c r="E1699" s="38" t="s">
        <v>7313</v>
      </c>
      <c r="F1699" s="38">
        <v>1</v>
      </c>
      <c r="G1699" s="22">
        <v>2016</v>
      </c>
      <c r="H1699" s="22">
        <v>30</v>
      </c>
      <c r="I1699" t="s">
        <v>4341</v>
      </c>
    </row>
    <row r="1700" spans="1:9" hidden="1">
      <c r="A1700" s="45" t="s">
        <v>65</v>
      </c>
      <c r="B1700" s="27">
        <v>26337</v>
      </c>
      <c r="C1700" s="27" t="s">
        <v>7306</v>
      </c>
      <c r="D1700" s="42">
        <v>42398</v>
      </c>
      <c r="E1700" s="38" t="s">
        <v>7314</v>
      </c>
      <c r="F1700" s="38">
        <v>1</v>
      </c>
      <c r="G1700" s="22">
        <v>2016</v>
      </c>
      <c r="H1700" s="22">
        <v>30</v>
      </c>
      <c r="I1700" t="s">
        <v>4341</v>
      </c>
    </row>
    <row r="1701" spans="1:9" ht="30" hidden="1">
      <c r="A1701" s="45" t="s">
        <v>14</v>
      </c>
      <c r="B1701" s="27">
        <v>26337</v>
      </c>
      <c r="C1701" s="27" t="s">
        <v>7306</v>
      </c>
      <c r="D1701" s="42">
        <v>42398</v>
      </c>
      <c r="E1701" s="38" t="s">
        <v>7315</v>
      </c>
      <c r="F1701" s="38">
        <v>1</v>
      </c>
      <c r="G1701" s="22">
        <v>2016</v>
      </c>
      <c r="H1701" s="22">
        <v>30</v>
      </c>
      <c r="I1701" t="s">
        <v>4341</v>
      </c>
    </row>
    <row r="1702" spans="1:9" ht="30" hidden="1">
      <c r="A1702" s="45" t="s">
        <v>38</v>
      </c>
      <c r="B1702" s="27">
        <v>26337</v>
      </c>
      <c r="C1702" s="27" t="s">
        <v>7306</v>
      </c>
      <c r="D1702" s="42">
        <v>42398</v>
      </c>
      <c r="E1702" s="38" t="s">
        <v>7316</v>
      </c>
      <c r="F1702" s="38">
        <v>1</v>
      </c>
      <c r="G1702" s="22">
        <v>2016</v>
      </c>
      <c r="H1702" s="22">
        <v>30</v>
      </c>
      <c r="I1702" t="s">
        <v>4341</v>
      </c>
    </row>
    <row r="1703" spans="1:9" ht="45" hidden="1">
      <c r="A1703" s="45" t="s">
        <v>77</v>
      </c>
      <c r="B1703" s="27">
        <v>26337</v>
      </c>
      <c r="C1703" s="27" t="s">
        <v>7306</v>
      </c>
      <c r="D1703" s="42">
        <v>42555</v>
      </c>
      <c r="E1703" s="38" t="s">
        <v>7317</v>
      </c>
      <c r="F1703" s="38">
        <v>7</v>
      </c>
      <c r="G1703" s="22">
        <v>2016</v>
      </c>
      <c r="H1703" s="22">
        <v>30</v>
      </c>
      <c r="I1703" t="s">
        <v>4341</v>
      </c>
    </row>
    <row r="1704" spans="1:9" hidden="1">
      <c r="A1704" s="45" t="s">
        <v>65</v>
      </c>
      <c r="B1704" s="27">
        <v>26337</v>
      </c>
      <c r="C1704" s="27" t="s">
        <v>7306</v>
      </c>
      <c r="D1704" s="42">
        <v>42590</v>
      </c>
      <c r="E1704" s="38" t="s">
        <v>7318</v>
      </c>
      <c r="F1704" s="38">
        <v>8</v>
      </c>
      <c r="G1704" s="22">
        <v>2016</v>
      </c>
      <c r="H1704" s="22">
        <v>30</v>
      </c>
      <c r="I1704" t="s">
        <v>4341</v>
      </c>
    </row>
    <row r="1705" spans="1:9" hidden="1">
      <c r="A1705" s="45" t="s">
        <v>9</v>
      </c>
      <c r="B1705" s="27">
        <v>26337</v>
      </c>
      <c r="C1705" s="27" t="s">
        <v>7306</v>
      </c>
      <c r="D1705" s="42">
        <v>42754</v>
      </c>
      <c r="E1705" s="38" t="s">
        <v>1410</v>
      </c>
      <c r="F1705" s="38">
        <v>1</v>
      </c>
      <c r="G1705" s="22">
        <v>2017</v>
      </c>
      <c r="H1705" s="22">
        <v>30</v>
      </c>
      <c r="I1705" t="s">
        <v>4341</v>
      </c>
    </row>
    <row r="1706" spans="1:9" ht="30" hidden="1">
      <c r="A1706" s="45" t="s">
        <v>27</v>
      </c>
      <c r="B1706" s="27">
        <v>26337</v>
      </c>
      <c r="C1706" s="27" t="s">
        <v>7306</v>
      </c>
      <c r="D1706" s="42">
        <v>42780</v>
      </c>
      <c r="E1706" s="38" t="s">
        <v>7319</v>
      </c>
      <c r="F1706" s="38">
        <v>2</v>
      </c>
      <c r="G1706" s="22">
        <v>2017</v>
      </c>
      <c r="H1706" s="22">
        <v>30</v>
      </c>
      <c r="I1706" t="s">
        <v>4341</v>
      </c>
    </row>
    <row r="1707" spans="1:9" hidden="1">
      <c r="A1707" s="45" t="s">
        <v>9</v>
      </c>
      <c r="B1707" s="27">
        <v>26337</v>
      </c>
      <c r="C1707" s="27" t="s">
        <v>7306</v>
      </c>
      <c r="D1707" s="42">
        <v>42982</v>
      </c>
      <c r="E1707" s="38" t="s">
        <v>357</v>
      </c>
      <c r="F1707" s="38">
        <v>9</v>
      </c>
      <c r="G1707" s="22">
        <v>2017</v>
      </c>
      <c r="H1707" s="22">
        <v>30</v>
      </c>
      <c r="I1707" t="s">
        <v>4341</v>
      </c>
    </row>
    <row r="1708" spans="1:9" ht="30" hidden="1">
      <c r="A1708" s="47" t="s">
        <v>23</v>
      </c>
      <c r="B1708" s="27">
        <v>26337</v>
      </c>
      <c r="C1708" s="27" t="s">
        <v>7306</v>
      </c>
      <c r="D1708" s="42">
        <v>43025</v>
      </c>
      <c r="E1708" s="38" t="s">
        <v>7320</v>
      </c>
      <c r="F1708" s="38">
        <v>10</v>
      </c>
      <c r="G1708" s="22">
        <v>2017</v>
      </c>
      <c r="H1708" s="22">
        <v>30</v>
      </c>
      <c r="I1708" t="s">
        <v>4341</v>
      </c>
    </row>
    <row r="1709" spans="1:9" hidden="1">
      <c r="A1709" s="45" t="s">
        <v>27</v>
      </c>
      <c r="B1709" s="27">
        <v>26337</v>
      </c>
      <c r="C1709" s="27" t="s">
        <v>7306</v>
      </c>
      <c r="D1709" s="42">
        <v>43067</v>
      </c>
      <c r="E1709" s="38" t="s">
        <v>7321</v>
      </c>
      <c r="F1709" s="38">
        <v>11</v>
      </c>
      <c r="G1709" s="22">
        <v>2017</v>
      </c>
      <c r="H1709" s="22">
        <v>30</v>
      </c>
      <c r="I1709" t="s">
        <v>4341</v>
      </c>
    </row>
    <row r="1710" spans="1:9" hidden="1">
      <c r="A1710" s="45" t="s">
        <v>9</v>
      </c>
      <c r="B1710" s="27">
        <v>26337</v>
      </c>
      <c r="C1710" s="27" t="s">
        <v>7306</v>
      </c>
      <c r="D1710" s="42">
        <v>43117</v>
      </c>
      <c r="E1710" s="38" t="s">
        <v>7322</v>
      </c>
      <c r="F1710" s="38">
        <v>1</v>
      </c>
      <c r="G1710" s="22">
        <v>2018</v>
      </c>
      <c r="H1710" s="22">
        <v>30</v>
      </c>
      <c r="I1710" t="s">
        <v>4341</v>
      </c>
    </row>
    <row r="1711" spans="1:9" hidden="1">
      <c r="A1711" s="45" t="s">
        <v>9</v>
      </c>
      <c r="B1711" s="27">
        <v>26337</v>
      </c>
      <c r="C1711" s="27" t="s">
        <v>7306</v>
      </c>
      <c r="D1711" s="42">
        <v>43153</v>
      </c>
      <c r="E1711" s="38" t="s">
        <v>7323</v>
      </c>
      <c r="F1711" s="38">
        <v>2</v>
      </c>
      <c r="G1711" s="22">
        <v>2018</v>
      </c>
      <c r="H1711" s="22">
        <v>30</v>
      </c>
      <c r="I1711" t="s">
        <v>4341</v>
      </c>
    </row>
    <row r="1712" spans="1:9" hidden="1">
      <c r="A1712" s="45" t="s">
        <v>27</v>
      </c>
      <c r="B1712" s="27">
        <v>26337</v>
      </c>
      <c r="C1712" s="27" t="s">
        <v>7306</v>
      </c>
      <c r="D1712" s="42">
        <v>43199</v>
      </c>
      <c r="E1712" s="38" t="s">
        <v>7324</v>
      </c>
      <c r="F1712" s="38">
        <v>4</v>
      </c>
      <c r="G1712" s="22">
        <v>2018</v>
      </c>
      <c r="H1712" s="22">
        <v>30</v>
      </c>
      <c r="I1712" t="s">
        <v>4341</v>
      </c>
    </row>
    <row r="1713" spans="1:9" hidden="1">
      <c r="A1713" s="45" t="s">
        <v>9</v>
      </c>
      <c r="B1713" s="27">
        <v>26337</v>
      </c>
      <c r="C1713" s="27" t="s">
        <v>7306</v>
      </c>
      <c r="D1713" s="42">
        <v>43278</v>
      </c>
      <c r="E1713" s="38" t="s">
        <v>22</v>
      </c>
      <c r="F1713" s="38">
        <v>6</v>
      </c>
      <c r="G1713" s="22">
        <v>2018</v>
      </c>
      <c r="H1713" s="22">
        <v>30</v>
      </c>
      <c r="I1713" t="s">
        <v>4341</v>
      </c>
    </row>
    <row r="1714" spans="1:9" ht="45" hidden="1">
      <c r="A1714" s="45" t="s">
        <v>65</v>
      </c>
      <c r="B1714" s="27">
        <v>26337</v>
      </c>
      <c r="C1714" s="27" t="s">
        <v>7306</v>
      </c>
      <c r="D1714" s="42">
        <v>43482</v>
      </c>
      <c r="E1714" s="38" t="s">
        <v>7325</v>
      </c>
      <c r="F1714" s="38">
        <v>1</v>
      </c>
      <c r="G1714" s="22">
        <v>2019</v>
      </c>
      <c r="H1714" s="22">
        <v>30</v>
      </c>
      <c r="I1714" t="s">
        <v>4341</v>
      </c>
    </row>
    <row r="1715" spans="1:9" hidden="1">
      <c r="A1715" s="47" t="s">
        <v>23</v>
      </c>
      <c r="B1715" s="27">
        <v>26337</v>
      </c>
      <c r="C1715" s="27" t="s">
        <v>7306</v>
      </c>
      <c r="D1715" s="42">
        <v>43483</v>
      </c>
      <c r="E1715" s="38" t="s">
        <v>7326</v>
      </c>
      <c r="F1715" s="38">
        <v>1</v>
      </c>
      <c r="G1715" s="22">
        <v>2019</v>
      </c>
      <c r="H1715" s="22">
        <v>30</v>
      </c>
      <c r="I1715" t="s">
        <v>4341</v>
      </c>
    </row>
    <row r="1716" spans="1:9" hidden="1">
      <c r="A1716" s="45" t="s">
        <v>7327</v>
      </c>
      <c r="B1716" s="27">
        <v>26337</v>
      </c>
      <c r="C1716" s="27" t="s">
        <v>7306</v>
      </c>
      <c r="D1716" s="42">
        <v>43721</v>
      </c>
      <c r="E1716" s="38" t="s">
        <v>7328</v>
      </c>
      <c r="F1716" s="38">
        <v>9</v>
      </c>
      <c r="G1716" s="22">
        <v>2019</v>
      </c>
      <c r="H1716" s="22">
        <v>30</v>
      </c>
      <c r="I1716" t="s">
        <v>4341</v>
      </c>
    </row>
    <row r="1717" spans="1:9" hidden="1">
      <c r="A1717" s="45" t="s">
        <v>7329</v>
      </c>
      <c r="B1717" s="27">
        <v>26337</v>
      </c>
      <c r="C1717" s="27" t="s">
        <v>7306</v>
      </c>
      <c r="D1717" s="42">
        <v>43759</v>
      </c>
      <c r="E1717" s="38" t="s">
        <v>7330</v>
      </c>
      <c r="F1717" s="38">
        <v>10</v>
      </c>
      <c r="G1717" s="22">
        <v>2019</v>
      </c>
      <c r="H1717" s="22">
        <v>30</v>
      </c>
      <c r="I1717" t="s">
        <v>4341</v>
      </c>
    </row>
    <row r="1718" spans="1:9" hidden="1">
      <c r="A1718" s="45" t="s">
        <v>7331</v>
      </c>
      <c r="B1718" s="27">
        <v>26337</v>
      </c>
      <c r="C1718" s="27" t="s">
        <v>7306</v>
      </c>
      <c r="D1718" s="42">
        <v>43769</v>
      </c>
      <c r="E1718" s="38" t="s">
        <v>7332</v>
      </c>
      <c r="F1718" s="38">
        <v>10</v>
      </c>
      <c r="G1718" s="22">
        <v>2019</v>
      </c>
      <c r="H1718" s="22">
        <v>30</v>
      </c>
      <c r="I1718" t="s">
        <v>4341</v>
      </c>
    </row>
    <row r="1719" spans="1:9" hidden="1">
      <c r="A1719" s="45" t="s">
        <v>2235</v>
      </c>
      <c r="B1719" s="27">
        <v>26337</v>
      </c>
      <c r="C1719" s="27" t="s">
        <v>7306</v>
      </c>
      <c r="D1719" s="42">
        <v>43797</v>
      </c>
      <c r="E1719" s="38" t="s">
        <v>7333</v>
      </c>
      <c r="F1719" s="38">
        <v>11</v>
      </c>
      <c r="G1719" s="22">
        <v>2019</v>
      </c>
      <c r="H1719" s="22">
        <v>30</v>
      </c>
      <c r="I1719" t="s">
        <v>4341</v>
      </c>
    </row>
    <row r="1720" spans="1:9" hidden="1">
      <c r="A1720" s="45" t="s">
        <v>3169</v>
      </c>
      <c r="B1720" s="27">
        <v>26337</v>
      </c>
      <c r="C1720" s="27" t="s">
        <v>7306</v>
      </c>
      <c r="D1720" s="42">
        <v>43803</v>
      </c>
      <c r="E1720" s="38" t="s">
        <v>3169</v>
      </c>
      <c r="F1720" s="38">
        <v>12</v>
      </c>
      <c r="G1720" s="22">
        <v>2019</v>
      </c>
      <c r="H1720" s="22">
        <v>30</v>
      </c>
      <c r="I1720" t="s">
        <v>4341</v>
      </c>
    </row>
    <row r="1721" spans="1:9" hidden="1">
      <c r="A1721" s="47" t="s">
        <v>38</v>
      </c>
      <c r="B1721" s="27">
        <v>26522</v>
      </c>
      <c r="C1721" s="27" t="s">
        <v>7334</v>
      </c>
      <c r="D1721" s="42">
        <v>41138</v>
      </c>
      <c r="E1721" s="37" t="s">
        <v>7335</v>
      </c>
      <c r="F1721" s="38">
        <v>8</v>
      </c>
      <c r="G1721" s="22">
        <v>2012</v>
      </c>
      <c r="H1721" s="22">
        <v>13</v>
      </c>
      <c r="I1721" t="s">
        <v>4322</v>
      </c>
    </row>
    <row r="1722" spans="1:9" hidden="1">
      <c r="A1722" s="45" t="s">
        <v>27</v>
      </c>
      <c r="B1722" s="27">
        <v>26522</v>
      </c>
      <c r="C1722" s="27" t="s">
        <v>7334</v>
      </c>
      <c r="D1722" s="42">
        <v>41138</v>
      </c>
      <c r="E1722" s="57">
        <v>41138</v>
      </c>
      <c r="F1722" s="38">
        <v>8</v>
      </c>
      <c r="G1722" s="22">
        <v>2012</v>
      </c>
      <c r="H1722" s="22">
        <v>13</v>
      </c>
      <c r="I1722" t="s">
        <v>4322</v>
      </c>
    </row>
    <row r="1723" spans="1:9" hidden="1">
      <c r="A1723" s="47" t="s">
        <v>38</v>
      </c>
      <c r="B1723" s="27">
        <v>26522</v>
      </c>
      <c r="C1723" s="27" t="s">
        <v>7334</v>
      </c>
      <c r="D1723" s="42">
        <v>41390</v>
      </c>
      <c r="E1723" s="37" t="s">
        <v>7336</v>
      </c>
      <c r="F1723" s="38">
        <v>4</v>
      </c>
      <c r="G1723" s="22">
        <v>2013</v>
      </c>
      <c r="H1723" s="22">
        <v>13</v>
      </c>
      <c r="I1723" t="s">
        <v>4322</v>
      </c>
    </row>
    <row r="1724" spans="1:9" hidden="1">
      <c r="A1724" s="45" t="s">
        <v>27</v>
      </c>
      <c r="B1724" s="27">
        <v>26522</v>
      </c>
      <c r="C1724" s="27" t="s">
        <v>7334</v>
      </c>
      <c r="D1724" s="42">
        <v>41390</v>
      </c>
      <c r="E1724" s="57">
        <v>41390</v>
      </c>
      <c r="F1724" s="38">
        <v>4</v>
      </c>
      <c r="G1724" s="22">
        <v>2013</v>
      </c>
      <c r="H1724" s="22">
        <v>13</v>
      </c>
      <c r="I1724" t="s">
        <v>4322</v>
      </c>
    </row>
    <row r="1725" spans="1:9" hidden="1">
      <c r="A1725" s="47" t="s">
        <v>38</v>
      </c>
      <c r="B1725" s="27">
        <v>26522</v>
      </c>
      <c r="C1725" s="27" t="s">
        <v>7334</v>
      </c>
      <c r="D1725" s="42">
        <v>41488</v>
      </c>
      <c r="E1725" s="37" t="s">
        <v>316</v>
      </c>
      <c r="F1725" s="38">
        <v>8</v>
      </c>
      <c r="G1725" s="22">
        <v>2013</v>
      </c>
      <c r="H1725" s="22">
        <v>13</v>
      </c>
      <c r="I1725" t="s">
        <v>4322</v>
      </c>
    </row>
    <row r="1726" spans="1:9" hidden="1">
      <c r="A1726" s="47" t="s">
        <v>38</v>
      </c>
      <c r="B1726" s="27">
        <v>26522</v>
      </c>
      <c r="C1726" s="27" t="s">
        <v>7334</v>
      </c>
      <c r="D1726" s="42">
        <v>41508</v>
      </c>
      <c r="E1726" s="37" t="s">
        <v>7337</v>
      </c>
      <c r="F1726" s="38">
        <v>8</v>
      </c>
      <c r="G1726" s="22">
        <v>2013</v>
      </c>
      <c r="H1726" s="22">
        <v>13</v>
      </c>
      <c r="I1726" t="s">
        <v>4322</v>
      </c>
    </row>
    <row r="1727" spans="1:9" hidden="1">
      <c r="A1727" s="45" t="s">
        <v>27</v>
      </c>
      <c r="B1727" s="27">
        <v>26522</v>
      </c>
      <c r="C1727" s="27" t="s">
        <v>7334</v>
      </c>
      <c r="D1727" s="42">
        <v>41508</v>
      </c>
      <c r="E1727" s="57">
        <v>41508</v>
      </c>
      <c r="F1727" s="38">
        <v>8</v>
      </c>
      <c r="G1727" s="22">
        <v>2013</v>
      </c>
      <c r="H1727" s="22">
        <v>13</v>
      </c>
      <c r="I1727" t="s">
        <v>4322</v>
      </c>
    </row>
    <row r="1728" spans="1:9" hidden="1">
      <c r="A1728" s="45" t="s">
        <v>9</v>
      </c>
      <c r="B1728" s="27">
        <v>26522</v>
      </c>
      <c r="C1728" s="27" t="s">
        <v>7334</v>
      </c>
      <c r="D1728" s="42">
        <v>41582</v>
      </c>
      <c r="E1728" s="38" t="s">
        <v>138</v>
      </c>
      <c r="F1728" s="38">
        <v>11</v>
      </c>
      <c r="G1728" s="22">
        <v>2013</v>
      </c>
      <c r="H1728" s="22">
        <v>13</v>
      </c>
      <c r="I1728" t="s">
        <v>4322</v>
      </c>
    </row>
    <row r="1729" spans="1:9" hidden="1">
      <c r="A1729" s="45" t="s">
        <v>9</v>
      </c>
      <c r="B1729" s="27">
        <v>26522</v>
      </c>
      <c r="C1729" s="27" t="s">
        <v>7334</v>
      </c>
      <c r="D1729" s="42">
        <v>41703</v>
      </c>
      <c r="E1729" s="38" t="s">
        <v>7338</v>
      </c>
      <c r="F1729" s="38">
        <v>3</v>
      </c>
      <c r="G1729" s="22">
        <v>2014</v>
      </c>
      <c r="H1729" s="22">
        <v>13</v>
      </c>
      <c r="I1729" t="s">
        <v>4322</v>
      </c>
    </row>
    <row r="1730" spans="1:9" hidden="1">
      <c r="A1730" s="47" t="s">
        <v>38</v>
      </c>
      <c r="B1730" s="27">
        <v>26522</v>
      </c>
      <c r="C1730" s="27" t="s">
        <v>7334</v>
      </c>
      <c r="D1730" s="42">
        <v>41849</v>
      </c>
      <c r="E1730" s="64" t="s">
        <v>275</v>
      </c>
      <c r="F1730" s="38">
        <v>7</v>
      </c>
      <c r="G1730" s="22">
        <v>2014</v>
      </c>
      <c r="H1730" s="22">
        <v>13</v>
      </c>
      <c r="I1730" t="s">
        <v>4322</v>
      </c>
    </row>
    <row r="1731" spans="1:9" hidden="1">
      <c r="A1731" s="45" t="s">
        <v>27</v>
      </c>
      <c r="B1731" s="27">
        <v>26522</v>
      </c>
      <c r="C1731" s="27" t="s">
        <v>7334</v>
      </c>
      <c r="D1731" s="42">
        <v>41849</v>
      </c>
      <c r="E1731" s="62" t="s">
        <v>275</v>
      </c>
      <c r="F1731" s="38">
        <v>7</v>
      </c>
      <c r="G1731" s="22">
        <v>2014</v>
      </c>
      <c r="H1731" s="22">
        <v>13</v>
      </c>
      <c r="I1731" t="s">
        <v>4322</v>
      </c>
    </row>
    <row r="1732" spans="1:9" ht="30" hidden="1">
      <c r="A1732" s="45" t="s">
        <v>9</v>
      </c>
      <c r="B1732" s="27">
        <v>26522</v>
      </c>
      <c r="C1732" s="27" t="s">
        <v>7334</v>
      </c>
      <c r="D1732" s="42">
        <v>42571</v>
      </c>
      <c r="E1732" s="38" t="s">
        <v>7339</v>
      </c>
      <c r="F1732" s="38">
        <v>7</v>
      </c>
      <c r="G1732" s="22">
        <v>2016</v>
      </c>
      <c r="H1732" s="22">
        <v>13</v>
      </c>
      <c r="I1732" t="s">
        <v>4322</v>
      </c>
    </row>
    <row r="1733" spans="1:9" ht="30" hidden="1">
      <c r="A1733" s="47" t="s">
        <v>23</v>
      </c>
      <c r="B1733" s="27">
        <v>26522</v>
      </c>
      <c r="C1733" s="27" t="s">
        <v>7334</v>
      </c>
      <c r="D1733" s="42">
        <v>42577</v>
      </c>
      <c r="E1733" s="38" t="s">
        <v>7340</v>
      </c>
      <c r="F1733" s="38">
        <v>7</v>
      </c>
      <c r="G1733" s="22">
        <v>2016</v>
      </c>
      <c r="H1733" s="22">
        <v>13</v>
      </c>
      <c r="I1733" t="s">
        <v>4322</v>
      </c>
    </row>
    <row r="1734" spans="1:9" hidden="1">
      <c r="A1734" s="47" t="s">
        <v>38</v>
      </c>
      <c r="B1734" s="27">
        <v>26795</v>
      </c>
      <c r="C1734" s="27" t="s">
        <v>7341</v>
      </c>
      <c r="D1734" s="42">
        <v>41064</v>
      </c>
      <c r="E1734" s="38" t="s">
        <v>7342</v>
      </c>
      <c r="F1734" s="38">
        <v>6</v>
      </c>
      <c r="G1734" s="22">
        <v>2012</v>
      </c>
      <c r="H1734" s="22">
        <v>31</v>
      </c>
      <c r="I1734" t="s">
        <v>4306</v>
      </c>
    </row>
    <row r="1735" spans="1:9" hidden="1">
      <c r="A1735" s="47" t="s">
        <v>38</v>
      </c>
      <c r="B1735" s="27">
        <v>26795</v>
      </c>
      <c r="C1735" s="27" t="s">
        <v>7341</v>
      </c>
      <c r="D1735" s="42">
        <v>41199</v>
      </c>
      <c r="E1735" s="38" t="s">
        <v>329</v>
      </c>
      <c r="F1735" s="38">
        <v>10</v>
      </c>
      <c r="G1735" s="22">
        <v>2012</v>
      </c>
      <c r="H1735" s="22">
        <v>31</v>
      </c>
      <c r="I1735" t="s">
        <v>4306</v>
      </c>
    </row>
    <row r="1736" spans="1:9" hidden="1">
      <c r="A1736" s="47" t="s">
        <v>38</v>
      </c>
      <c r="B1736" s="27">
        <v>26795</v>
      </c>
      <c r="C1736" s="27" t="s">
        <v>7341</v>
      </c>
      <c r="D1736" s="42">
        <v>41234</v>
      </c>
      <c r="E1736" s="38" t="s">
        <v>7343</v>
      </c>
      <c r="F1736" s="38">
        <v>11</v>
      </c>
      <c r="G1736" s="22">
        <v>2012</v>
      </c>
      <c r="H1736" s="22">
        <v>31</v>
      </c>
      <c r="I1736" t="s">
        <v>4306</v>
      </c>
    </row>
    <row r="1737" spans="1:9" hidden="1">
      <c r="A1737" s="47" t="s">
        <v>38</v>
      </c>
      <c r="B1737" s="27">
        <v>26795</v>
      </c>
      <c r="C1737" s="27" t="s">
        <v>7341</v>
      </c>
      <c r="D1737" s="42">
        <v>41488</v>
      </c>
      <c r="E1737" s="38" t="s">
        <v>499</v>
      </c>
      <c r="F1737" s="38">
        <v>8</v>
      </c>
      <c r="G1737" s="22">
        <v>2013</v>
      </c>
      <c r="H1737" s="22">
        <v>31</v>
      </c>
      <c r="I1737" t="s">
        <v>4306</v>
      </c>
    </row>
    <row r="1738" spans="1:9" hidden="1">
      <c r="A1738" s="47" t="s">
        <v>38</v>
      </c>
      <c r="B1738" s="27">
        <v>26795</v>
      </c>
      <c r="C1738" s="27" t="s">
        <v>7341</v>
      </c>
      <c r="D1738" s="42">
        <v>41626</v>
      </c>
      <c r="E1738" s="38" t="s">
        <v>7344</v>
      </c>
      <c r="F1738" s="38">
        <v>12</v>
      </c>
      <c r="G1738" s="22">
        <v>2013</v>
      </c>
      <c r="H1738" s="22">
        <v>31</v>
      </c>
      <c r="I1738" t="s">
        <v>4306</v>
      </c>
    </row>
    <row r="1739" spans="1:9" hidden="1">
      <c r="A1739" s="47" t="s">
        <v>38</v>
      </c>
      <c r="B1739" s="27">
        <v>26795</v>
      </c>
      <c r="C1739" s="27" t="s">
        <v>7341</v>
      </c>
      <c r="D1739" s="42">
        <v>41655</v>
      </c>
      <c r="E1739" s="38" t="s">
        <v>7345</v>
      </c>
      <c r="F1739" s="38">
        <v>1</v>
      </c>
      <c r="G1739" s="22">
        <v>2014</v>
      </c>
      <c r="H1739" s="22">
        <v>31</v>
      </c>
      <c r="I1739" t="s">
        <v>4306</v>
      </c>
    </row>
    <row r="1740" spans="1:9" hidden="1">
      <c r="A1740" s="47" t="s">
        <v>38</v>
      </c>
      <c r="B1740" s="27">
        <v>26795</v>
      </c>
      <c r="C1740" s="27" t="s">
        <v>7341</v>
      </c>
      <c r="D1740" s="42">
        <v>41695</v>
      </c>
      <c r="E1740" s="38" t="s">
        <v>500</v>
      </c>
      <c r="F1740" s="38">
        <v>2</v>
      </c>
      <c r="G1740" s="22">
        <v>2014</v>
      </c>
      <c r="H1740" s="22">
        <v>31</v>
      </c>
      <c r="I1740" t="s">
        <v>4306</v>
      </c>
    </row>
    <row r="1741" spans="1:9" hidden="1">
      <c r="A1741" s="47" t="s">
        <v>38</v>
      </c>
      <c r="B1741" s="27">
        <v>26795</v>
      </c>
      <c r="C1741" s="27" t="s">
        <v>7341</v>
      </c>
      <c r="D1741" s="42">
        <v>41697</v>
      </c>
      <c r="E1741" s="38" t="s">
        <v>275</v>
      </c>
      <c r="F1741" s="38">
        <v>2</v>
      </c>
      <c r="G1741" s="22">
        <v>2014</v>
      </c>
      <c r="H1741" s="22">
        <v>31</v>
      </c>
      <c r="I1741" t="s">
        <v>4306</v>
      </c>
    </row>
    <row r="1742" spans="1:9" hidden="1">
      <c r="A1742" s="47" t="s">
        <v>38</v>
      </c>
      <c r="B1742" s="27">
        <v>26795</v>
      </c>
      <c r="C1742" s="27" t="s">
        <v>7341</v>
      </c>
      <c r="D1742" s="42">
        <v>41701</v>
      </c>
      <c r="E1742" s="38" t="s">
        <v>7346</v>
      </c>
      <c r="F1742" s="38">
        <v>3</v>
      </c>
      <c r="G1742" s="22">
        <v>2014</v>
      </c>
      <c r="H1742" s="22">
        <v>31</v>
      </c>
      <c r="I1742" t="s">
        <v>4306</v>
      </c>
    </row>
    <row r="1743" spans="1:9" hidden="1">
      <c r="A1743" s="47" t="s">
        <v>38</v>
      </c>
      <c r="B1743" s="27">
        <v>26795</v>
      </c>
      <c r="C1743" s="27" t="s">
        <v>7341</v>
      </c>
      <c r="D1743" s="42">
        <v>41926</v>
      </c>
      <c r="E1743" s="38" t="s">
        <v>7347</v>
      </c>
      <c r="F1743" s="38">
        <v>10</v>
      </c>
      <c r="G1743" s="22">
        <v>2014</v>
      </c>
      <c r="H1743" s="22">
        <v>31</v>
      </c>
      <c r="I1743" t="s">
        <v>4306</v>
      </c>
    </row>
    <row r="1744" spans="1:9" hidden="1">
      <c r="A1744" s="47" t="s">
        <v>38</v>
      </c>
      <c r="B1744" s="27">
        <v>26795</v>
      </c>
      <c r="C1744" s="27" t="s">
        <v>7341</v>
      </c>
      <c r="D1744" s="42">
        <v>42150</v>
      </c>
      <c r="E1744" s="38" t="s">
        <v>7348</v>
      </c>
      <c r="F1744" s="38">
        <v>5</v>
      </c>
      <c r="G1744" s="22">
        <v>2015</v>
      </c>
      <c r="H1744" s="22">
        <v>31</v>
      </c>
      <c r="I1744" t="s">
        <v>4306</v>
      </c>
    </row>
    <row r="1745" spans="1:9" hidden="1">
      <c r="A1745" s="45" t="s">
        <v>77</v>
      </c>
      <c r="B1745" s="27">
        <v>26795</v>
      </c>
      <c r="C1745" s="27" t="s">
        <v>7341</v>
      </c>
      <c r="D1745" s="42">
        <v>42186</v>
      </c>
      <c r="E1745" s="38" t="s">
        <v>7349</v>
      </c>
      <c r="F1745" s="38">
        <v>7</v>
      </c>
      <c r="G1745" s="22">
        <v>2015</v>
      </c>
      <c r="H1745" s="22">
        <v>31</v>
      </c>
      <c r="I1745" t="s">
        <v>4306</v>
      </c>
    </row>
    <row r="1746" spans="1:9" ht="30" hidden="1">
      <c r="A1746" s="45" t="s">
        <v>77</v>
      </c>
      <c r="B1746" s="27">
        <v>26795</v>
      </c>
      <c r="C1746" s="27" t="s">
        <v>7341</v>
      </c>
      <c r="D1746" s="42">
        <v>42212</v>
      </c>
      <c r="E1746" s="38" t="s">
        <v>7350</v>
      </c>
      <c r="F1746" s="38">
        <v>7</v>
      </c>
      <c r="G1746" s="22">
        <v>2015</v>
      </c>
      <c r="H1746" s="22">
        <v>31</v>
      </c>
      <c r="I1746" t="s">
        <v>4306</v>
      </c>
    </row>
    <row r="1747" spans="1:9" hidden="1">
      <c r="A1747" s="45" t="s">
        <v>27</v>
      </c>
      <c r="B1747" s="27">
        <v>26795</v>
      </c>
      <c r="C1747" s="27" t="s">
        <v>7341</v>
      </c>
      <c r="D1747" s="42">
        <v>42257</v>
      </c>
      <c r="E1747" s="38" t="s">
        <v>7351</v>
      </c>
      <c r="F1747" s="38">
        <v>9</v>
      </c>
      <c r="G1747" s="22">
        <v>2015</v>
      </c>
      <c r="H1747" s="22">
        <v>31</v>
      </c>
      <c r="I1747" t="s">
        <v>4306</v>
      </c>
    </row>
    <row r="1748" spans="1:9" hidden="1">
      <c r="A1748" s="45" t="s">
        <v>38</v>
      </c>
      <c r="B1748" s="27">
        <v>26795</v>
      </c>
      <c r="C1748" s="27" t="s">
        <v>7341</v>
      </c>
      <c r="D1748" s="42">
        <v>42257</v>
      </c>
      <c r="E1748" s="38" t="s">
        <v>7351</v>
      </c>
      <c r="F1748" s="38">
        <v>9</v>
      </c>
      <c r="G1748" s="22">
        <v>2015</v>
      </c>
      <c r="H1748" s="22">
        <v>31</v>
      </c>
      <c r="I1748" t="s">
        <v>4306</v>
      </c>
    </row>
    <row r="1749" spans="1:9" hidden="1">
      <c r="A1749" s="45" t="s">
        <v>38</v>
      </c>
      <c r="B1749" s="27">
        <v>26795</v>
      </c>
      <c r="C1749" s="27" t="s">
        <v>7341</v>
      </c>
      <c r="D1749" s="42">
        <v>42612</v>
      </c>
      <c r="E1749" s="38" t="s">
        <v>7352</v>
      </c>
      <c r="F1749" s="38">
        <v>8</v>
      </c>
      <c r="G1749" s="22">
        <v>2016</v>
      </c>
      <c r="H1749" s="22">
        <v>31</v>
      </c>
      <c r="I1749" t="s">
        <v>4306</v>
      </c>
    </row>
    <row r="1750" spans="1:9" ht="165" hidden="1">
      <c r="A1750" s="45" t="s">
        <v>77</v>
      </c>
      <c r="B1750" s="27">
        <v>26795</v>
      </c>
      <c r="C1750" s="27" t="s">
        <v>7341</v>
      </c>
      <c r="D1750" s="42">
        <v>42803</v>
      </c>
      <c r="E1750" s="38" t="s">
        <v>7353</v>
      </c>
      <c r="F1750" s="38">
        <v>3</v>
      </c>
      <c r="G1750" s="22">
        <v>2017</v>
      </c>
      <c r="H1750" s="22">
        <v>31</v>
      </c>
      <c r="I1750" t="s">
        <v>4306</v>
      </c>
    </row>
    <row r="1751" spans="1:9" ht="60" hidden="1">
      <c r="A1751" s="45" t="s">
        <v>38</v>
      </c>
      <c r="B1751" s="27">
        <v>26795</v>
      </c>
      <c r="C1751" s="27" t="s">
        <v>7341</v>
      </c>
      <c r="D1751" s="42">
        <v>42864</v>
      </c>
      <c r="E1751" s="38" t="s">
        <v>7354</v>
      </c>
      <c r="F1751" s="38">
        <v>5</v>
      </c>
      <c r="G1751" s="22">
        <v>2017</v>
      </c>
      <c r="H1751" s="22">
        <v>31</v>
      </c>
      <c r="I1751" t="s">
        <v>4306</v>
      </c>
    </row>
    <row r="1752" spans="1:9" ht="30" hidden="1">
      <c r="A1752" s="45" t="s">
        <v>23</v>
      </c>
      <c r="B1752" s="27">
        <v>26795</v>
      </c>
      <c r="C1752" s="27" t="s">
        <v>7341</v>
      </c>
      <c r="D1752" s="42">
        <v>43178</v>
      </c>
      <c r="E1752" s="38" t="s">
        <v>7355</v>
      </c>
      <c r="F1752" s="38">
        <v>3</v>
      </c>
      <c r="G1752" s="22">
        <v>2018</v>
      </c>
      <c r="H1752" s="22">
        <v>31</v>
      </c>
      <c r="I1752" t="s">
        <v>4306</v>
      </c>
    </row>
    <row r="1753" spans="1:9" ht="60" hidden="1">
      <c r="A1753" s="45" t="s">
        <v>23</v>
      </c>
      <c r="B1753" s="27">
        <v>26795</v>
      </c>
      <c r="C1753" s="27" t="s">
        <v>7341</v>
      </c>
      <c r="D1753" s="42">
        <v>43195</v>
      </c>
      <c r="E1753" s="38" t="s">
        <v>7356</v>
      </c>
      <c r="F1753" s="38">
        <v>4</v>
      </c>
      <c r="G1753" s="22">
        <v>2018</v>
      </c>
      <c r="H1753" s="22">
        <v>31</v>
      </c>
      <c r="I1753" t="s">
        <v>4306</v>
      </c>
    </row>
    <row r="1754" spans="1:9" hidden="1">
      <c r="A1754" s="45" t="s">
        <v>9</v>
      </c>
      <c r="B1754" s="27">
        <v>26795</v>
      </c>
      <c r="C1754" s="27" t="s">
        <v>7341</v>
      </c>
      <c r="D1754" s="42">
        <v>43278</v>
      </c>
      <c r="E1754" s="38" t="s">
        <v>22</v>
      </c>
      <c r="F1754" s="38">
        <v>6</v>
      </c>
      <c r="G1754" s="22">
        <v>2018</v>
      </c>
      <c r="H1754" s="22">
        <v>31</v>
      </c>
      <c r="I1754" t="s">
        <v>4306</v>
      </c>
    </row>
    <row r="1755" spans="1:9" ht="30" hidden="1">
      <c r="A1755" s="45" t="s">
        <v>38</v>
      </c>
      <c r="B1755" s="27">
        <v>26795</v>
      </c>
      <c r="C1755" s="27" t="s">
        <v>7341</v>
      </c>
      <c r="D1755" s="42">
        <v>43573</v>
      </c>
      <c r="E1755" s="38" t="s">
        <v>7357</v>
      </c>
      <c r="F1755" s="38">
        <v>4</v>
      </c>
      <c r="G1755" s="22">
        <v>2019</v>
      </c>
      <c r="H1755" s="22">
        <v>31</v>
      </c>
      <c r="I1755" t="s">
        <v>4306</v>
      </c>
    </row>
    <row r="1756" spans="1:9" ht="30" hidden="1">
      <c r="A1756" s="45" t="s">
        <v>38</v>
      </c>
      <c r="B1756" s="27">
        <v>26795</v>
      </c>
      <c r="C1756" s="27" t="s">
        <v>7341</v>
      </c>
      <c r="D1756" s="42">
        <v>43649</v>
      </c>
      <c r="E1756" s="38" t="s">
        <v>7358</v>
      </c>
      <c r="F1756" s="38">
        <v>7</v>
      </c>
      <c r="G1756" s="22">
        <v>2019</v>
      </c>
      <c r="H1756" s="22">
        <v>31</v>
      </c>
      <c r="I1756" t="s">
        <v>4306</v>
      </c>
    </row>
    <row r="1757" spans="1:9" ht="45" hidden="1">
      <c r="A1757" s="45" t="s">
        <v>38</v>
      </c>
      <c r="B1757" s="27">
        <v>26795</v>
      </c>
      <c r="C1757" s="27" t="s">
        <v>7341</v>
      </c>
      <c r="D1757" s="42">
        <v>43713</v>
      </c>
      <c r="E1757" s="38" t="s">
        <v>7359</v>
      </c>
      <c r="F1757" s="38">
        <v>9</v>
      </c>
      <c r="G1757" s="22">
        <v>2019</v>
      </c>
      <c r="H1757" s="22">
        <v>31</v>
      </c>
      <c r="I1757" t="s">
        <v>4306</v>
      </c>
    </row>
    <row r="1758" spans="1:9" ht="30" hidden="1">
      <c r="A1758" s="45" t="s">
        <v>38</v>
      </c>
      <c r="B1758" s="27">
        <v>26795</v>
      </c>
      <c r="C1758" s="27" t="s">
        <v>7341</v>
      </c>
      <c r="D1758" s="42">
        <v>43724</v>
      </c>
      <c r="E1758" s="38" t="s">
        <v>7360</v>
      </c>
      <c r="F1758" s="38">
        <v>9</v>
      </c>
      <c r="G1758" s="22">
        <v>2019</v>
      </c>
      <c r="H1758" s="22">
        <v>31</v>
      </c>
      <c r="I1758" t="s">
        <v>4306</v>
      </c>
    </row>
    <row r="1759" spans="1:9" ht="30" hidden="1">
      <c r="A1759" s="45" t="s">
        <v>38</v>
      </c>
      <c r="B1759" s="27">
        <v>26795</v>
      </c>
      <c r="C1759" s="27" t="s">
        <v>7341</v>
      </c>
      <c r="D1759" s="42">
        <v>43738</v>
      </c>
      <c r="E1759" s="38" t="s">
        <v>7361</v>
      </c>
      <c r="F1759" s="38">
        <v>9</v>
      </c>
      <c r="G1759" s="22">
        <v>2019</v>
      </c>
      <c r="H1759" s="22">
        <v>31</v>
      </c>
      <c r="I1759" t="s">
        <v>4306</v>
      </c>
    </row>
    <row r="1760" spans="1:9" hidden="1">
      <c r="A1760" s="45" t="s">
        <v>38</v>
      </c>
      <c r="B1760" s="27">
        <v>26795</v>
      </c>
      <c r="C1760" s="27" t="s">
        <v>7341</v>
      </c>
      <c r="D1760" s="42">
        <v>43745</v>
      </c>
      <c r="E1760" s="38" t="s">
        <v>7362</v>
      </c>
      <c r="F1760" s="38">
        <v>10</v>
      </c>
      <c r="G1760" s="22">
        <v>2019</v>
      </c>
      <c r="H1760" s="22">
        <v>31</v>
      </c>
      <c r="I1760" t="s">
        <v>4306</v>
      </c>
    </row>
    <row r="1761" spans="1:9" ht="30" hidden="1">
      <c r="A1761" s="45" t="s">
        <v>11</v>
      </c>
      <c r="B1761" s="27">
        <v>26795</v>
      </c>
      <c r="C1761" s="27" t="s">
        <v>7341</v>
      </c>
      <c r="D1761" s="42">
        <v>43850</v>
      </c>
      <c r="E1761" s="38" t="s">
        <v>7363</v>
      </c>
      <c r="F1761" s="38">
        <v>1</v>
      </c>
      <c r="G1761" s="22">
        <v>2020</v>
      </c>
      <c r="H1761" s="22">
        <v>31</v>
      </c>
      <c r="I1761" t="s">
        <v>4306</v>
      </c>
    </row>
    <row r="1762" spans="1:9" ht="30" hidden="1">
      <c r="A1762" s="47" t="s">
        <v>11</v>
      </c>
      <c r="B1762" s="27">
        <v>26795</v>
      </c>
      <c r="C1762" s="27" t="s">
        <v>7341</v>
      </c>
      <c r="D1762" s="42">
        <v>44022</v>
      </c>
      <c r="E1762" s="38" t="s">
        <v>7364</v>
      </c>
      <c r="F1762" s="38">
        <v>7</v>
      </c>
      <c r="G1762" s="22">
        <v>2020</v>
      </c>
      <c r="H1762" s="22">
        <v>31</v>
      </c>
      <c r="I1762" t="s">
        <v>4306</v>
      </c>
    </row>
    <row r="1763" spans="1:9" ht="30" hidden="1">
      <c r="A1763" s="47" t="s">
        <v>11</v>
      </c>
      <c r="B1763" s="27">
        <v>26795</v>
      </c>
      <c r="C1763" s="27" t="s">
        <v>7341</v>
      </c>
      <c r="D1763" s="42">
        <v>44172</v>
      </c>
      <c r="E1763" s="38" t="s">
        <v>7365</v>
      </c>
      <c r="F1763" s="38">
        <v>12</v>
      </c>
      <c r="G1763" s="22">
        <v>2020</v>
      </c>
      <c r="H1763" s="22">
        <v>31</v>
      </c>
      <c r="I1763" t="s">
        <v>4306</v>
      </c>
    </row>
    <row r="1764" spans="1:9" ht="30" hidden="1">
      <c r="A1764" s="47" t="s">
        <v>11</v>
      </c>
      <c r="B1764" s="27">
        <v>26795</v>
      </c>
      <c r="C1764" s="27" t="s">
        <v>7341</v>
      </c>
      <c r="D1764" s="42">
        <v>44425</v>
      </c>
      <c r="E1764" s="38" t="s">
        <v>7366</v>
      </c>
      <c r="F1764" s="38">
        <v>8</v>
      </c>
      <c r="G1764" s="22">
        <v>2021</v>
      </c>
      <c r="H1764" s="22">
        <v>31</v>
      </c>
      <c r="I1764" t="s">
        <v>4306</v>
      </c>
    </row>
    <row r="1765" spans="1:9" ht="30" hidden="1">
      <c r="A1765" s="45" t="s">
        <v>9</v>
      </c>
      <c r="B1765" s="27">
        <v>27032</v>
      </c>
      <c r="C1765" s="27" t="s">
        <v>7367</v>
      </c>
      <c r="D1765" s="42">
        <v>42583</v>
      </c>
      <c r="E1765" s="38" t="s">
        <v>7368</v>
      </c>
      <c r="F1765" s="38">
        <v>8</v>
      </c>
      <c r="G1765" s="22">
        <v>2016</v>
      </c>
      <c r="H1765" s="22">
        <v>4</v>
      </c>
      <c r="I1765" t="s">
        <v>4317</v>
      </c>
    </row>
    <row r="1766" spans="1:9" hidden="1">
      <c r="A1766" s="45" t="s">
        <v>9</v>
      </c>
      <c r="B1766" s="27">
        <v>27032</v>
      </c>
      <c r="C1766" s="27" t="s">
        <v>7367</v>
      </c>
      <c r="D1766" s="42">
        <v>42668</v>
      </c>
      <c r="E1766" s="38" t="s">
        <v>7369</v>
      </c>
      <c r="F1766" s="38">
        <v>10</v>
      </c>
      <c r="G1766" s="22">
        <v>2016</v>
      </c>
      <c r="H1766" s="22">
        <v>4</v>
      </c>
      <c r="I1766" t="s">
        <v>4317</v>
      </c>
    </row>
    <row r="1767" spans="1:9" ht="30" hidden="1">
      <c r="A1767" s="45" t="s">
        <v>9</v>
      </c>
      <c r="B1767" s="27">
        <v>27032</v>
      </c>
      <c r="C1767" s="27" t="s">
        <v>7367</v>
      </c>
      <c r="D1767" s="42">
        <v>42759</v>
      </c>
      <c r="E1767" s="38" t="s">
        <v>7370</v>
      </c>
      <c r="F1767" s="38">
        <v>1</v>
      </c>
      <c r="G1767" s="22">
        <v>2017</v>
      </c>
      <c r="H1767" s="22">
        <v>4</v>
      </c>
      <c r="I1767" t="s">
        <v>4317</v>
      </c>
    </row>
    <row r="1768" spans="1:9" hidden="1">
      <c r="A1768" s="45" t="s">
        <v>9</v>
      </c>
      <c r="B1768" s="27">
        <v>27032</v>
      </c>
      <c r="C1768" s="27" t="s">
        <v>7367</v>
      </c>
      <c r="D1768" s="42">
        <v>42984</v>
      </c>
      <c r="E1768" s="38" t="s">
        <v>7371</v>
      </c>
      <c r="F1768" s="38">
        <v>9</v>
      </c>
      <c r="G1768" s="22">
        <v>2017</v>
      </c>
      <c r="H1768" s="22">
        <v>4</v>
      </c>
      <c r="I1768" t="s">
        <v>4317</v>
      </c>
    </row>
    <row r="1769" spans="1:9" hidden="1">
      <c r="A1769" s="47" t="s">
        <v>38</v>
      </c>
      <c r="B1769" s="27">
        <v>27105</v>
      </c>
      <c r="C1769" s="27" t="s">
        <v>7372</v>
      </c>
      <c r="D1769" s="42">
        <v>41572</v>
      </c>
      <c r="E1769" s="38" t="s">
        <v>7373</v>
      </c>
      <c r="F1769" s="38">
        <v>10</v>
      </c>
      <c r="G1769" s="22">
        <v>2013</v>
      </c>
      <c r="H1769" s="22">
        <v>5</v>
      </c>
      <c r="I1769" t="s">
        <v>4322</v>
      </c>
    </row>
    <row r="1770" spans="1:9" hidden="1">
      <c r="A1770" s="45" t="s">
        <v>65</v>
      </c>
      <c r="B1770" s="27">
        <v>27105</v>
      </c>
      <c r="C1770" s="27" t="s">
        <v>7372</v>
      </c>
      <c r="D1770" s="42">
        <v>41572</v>
      </c>
      <c r="E1770" s="57">
        <v>41572</v>
      </c>
      <c r="F1770" s="38">
        <v>10</v>
      </c>
      <c r="G1770" s="22">
        <v>2013</v>
      </c>
      <c r="H1770" s="22">
        <v>5</v>
      </c>
      <c r="I1770" t="s">
        <v>4322</v>
      </c>
    </row>
    <row r="1771" spans="1:9" hidden="1">
      <c r="A1771" s="47" t="s">
        <v>38</v>
      </c>
      <c r="B1771" s="27">
        <v>27105</v>
      </c>
      <c r="C1771" s="27" t="s">
        <v>7372</v>
      </c>
      <c r="D1771" s="42">
        <v>41624</v>
      </c>
      <c r="E1771" s="38" t="s">
        <v>7374</v>
      </c>
      <c r="F1771" s="38">
        <v>12</v>
      </c>
      <c r="G1771" s="22">
        <v>2013</v>
      </c>
      <c r="H1771" s="22">
        <v>5</v>
      </c>
      <c r="I1771" t="s">
        <v>4322</v>
      </c>
    </row>
    <row r="1772" spans="1:9" hidden="1">
      <c r="A1772" s="45" t="s">
        <v>65</v>
      </c>
      <c r="B1772" s="27">
        <v>27105</v>
      </c>
      <c r="C1772" s="27" t="s">
        <v>7372</v>
      </c>
      <c r="D1772" s="42">
        <v>41660</v>
      </c>
      <c r="E1772" s="38" t="s">
        <v>72</v>
      </c>
      <c r="F1772" s="38">
        <v>1</v>
      </c>
      <c r="G1772" s="22">
        <v>2014</v>
      </c>
      <c r="H1772" s="22">
        <v>5</v>
      </c>
      <c r="I1772" t="s">
        <v>4322</v>
      </c>
    </row>
    <row r="1773" spans="1:9" ht="30" hidden="1">
      <c r="A1773" s="45" t="s">
        <v>9</v>
      </c>
      <c r="B1773" s="27">
        <v>27105</v>
      </c>
      <c r="C1773" s="27" t="s">
        <v>7372</v>
      </c>
      <c r="D1773" s="42">
        <v>42759</v>
      </c>
      <c r="E1773" s="38" t="s">
        <v>7375</v>
      </c>
      <c r="F1773" s="38">
        <v>1</v>
      </c>
      <c r="G1773" s="22">
        <v>2017</v>
      </c>
      <c r="H1773" s="22">
        <v>5</v>
      </c>
      <c r="I1773" t="s">
        <v>4322</v>
      </c>
    </row>
    <row r="1774" spans="1:9" ht="45" hidden="1">
      <c r="A1774" s="45" t="s">
        <v>14</v>
      </c>
      <c r="B1774" s="27">
        <v>27152</v>
      </c>
      <c r="C1774" s="27" t="s">
        <v>7376</v>
      </c>
      <c r="D1774" s="42">
        <v>41985</v>
      </c>
      <c r="E1774" s="35" t="s">
        <v>7377</v>
      </c>
      <c r="F1774" s="38">
        <v>12</v>
      </c>
      <c r="G1774" s="22">
        <v>2014</v>
      </c>
      <c r="H1774" s="22">
        <v>4</v>
      </c>
      <c r="I1774" t="s">
        <v>4306</v>
      </c>
    </row>
    <row r="1775" spans="1:9" hidden="1">
      <c r="A1775" s="45" t="s">
        <v>14</v>
      </c>
      <c r="B1775" s="27">
        <v>27152</v>
      </c>
      <c r="C1775" s="27" t="s">
        <v>7376</v>
      </c>
      <c r="D1775" s="42">
        <v>42221</v>
      </c>
      <c r="E1775" s="35" t="s">
        <v>7378</v>
      </c>
      <c r="F1775" s="38">
        <v>8</v>
      </c>
      <c r="G1775" s="22">
        <v>2015</v>
      </c>
      <c r="H1775" s="22">
        <v>4</v>
      </c>
      <c r="I1775" t="s">
        <v>4306</v>
      </c>
    </row>
    <row r="1776" spans="1:9" ht="60" hidden="1">
      <c r="A1776" s="45" t="s">
        <v>1073</v>
      </c>
      <c r="B1776" s="27">
        <v>27152</v>
      </c>
      <c r="C1776" s="27" t="s">
        <v>7376</v>
      </c>
      <c r="D1776" s="42">
        <v>43878</v>
      </c>
      <c r="E1776" s="35" t="s">
        <v>7379</v>
      </c>
      <c r="F1776" s="38">
        <v>2</v>
      </c>
      <c r="G1776" s="22">
        <v>2020</v>
      </c>
      <c r="H1776" s="22">
        <v>4</v>
      </c>
      <c r="I1776" t="s">
        <v>4306</v>
      </c>
    </row>
    <row r="1777" spans="1:9" ht="30" hidden="1">
      <c r="A1777" s="45" t="s">
        <v>121</v>
      </c>
      <c r="B1777" s="27">
        <v>27152</v>
      </c>
      <c r="C1777" s="27" t="s">
        <v>7380</v>
      </c>
      <c r="D1777" s="42">
        <v>44278</v>
      </c>
      <c r="E1777" s="38" t="s">
        <v>7381</v>
      </c>
      <c r="F1777" s="38">
        <v>3</v>
      </c>
      <c r="G1777" s="22">
        <v>2021</v>
      </c>
      <c r="H1777" s="22">
        <v>4</v>
      </c>
      <c r="I1777" t="s">
        <v>4306</v>
      </c>
    </row>
    <row r="1778" spans="1:9" hidden="1">
      <c r="A1778" s="45" t="s">
        <v>14</v>
      </c>
      <c r="B1778" s="27">
        <v>27211</v>
      </c>
      <c r="C1778" s="27" t="s">
        <v>7382</v>
      </c>
      <c r="D1778" s="42">
        <v>42032</v>
      </c>
      <c r="E1778" s="35" t="s">
        <v>172</v>
      </c>
      <c r="F1778" s="38">
        <v>1</v>
      </c>
      <c r="G1778" s="22">
        <v>2015</v>
      </c>
      <c r="H1778" s="22">
        <v>2</v>
      </c>
      <c r="I1778" t="s">
        <v>4322</v>
      </c>
    </row>
    <row r="1779" spans="1:9" ht="30" hidden="1">
      <c r="A1779" s="45" t="s">
        <v>14</v>
      </c>
      <c r="B1779" s="27">
        <v>27211</v>
      </c>
      <c r="C1779" s="27" t="s">
        <v>7382</v>
      </c>
      <c r="D1779" s="42">
        <v>42129</v>
      </c>
      <c r="E1779" s="35" t="s">
        <v>7383</v>
      </c>
      <c r="F1779" s="38">
        <v>5</v>
      </c>
      <c r="G1779" s="22">
        <v>2015</v>
      </c>
      <c r="H1779" s="22">
        <v>2</v>
      </c>
      <c r="I1779" t="s">
        <v>4322</v>
      </c>
    </row>
    <row r="1780" spans="1:9" hidden="1">
      <c r="A1780" s="45" t="s">
        <v>29</v>
      </c>
      <c r="B1780" s="27">
        <v>27269</v>
      </c>
      <c r="C1780" s="27" t="s">
        <v>7384</v>
      </c>
      <c r="D1780" s="42">
        <v>43679</v>
      </c>
      <c r="E1780" s="35" t="s">
        <v>7385</v>
      </c>
      <c r="F1780" s="38">
        <v>8</v>
      </c>
      <c r="G1780" s="22">
        <v>2019</v>
      </c>
      <c r="H1780" s="22">
        <v>9</v>
      </c>
      <c r="I1780" t="s">
        <v>4322</v>
      </c>
    </row>
    <row r="1781" spans="1:9" ht="30" hidden="1">
      <c r="A1781" s="45" t="s">
        <v>29</v>
      </c>
      <c r="B1781" s="27">
        <v>27269</v>
      </c>
      <c r="C1781" s="27" t="s">
        <v>7384</v>
      </c>
      <c r="D1781" s="42">
        <v>43705</v>
      </c>
      <c r="E1781" s="38" t="s">
        <v>7386</v>
      </c>
      <c r="F1781" s="38">
        <v>8</v>
      </c>
      <c r="G1781" s="22">
        <v>2019</v>
      </c>
      <c r="H1781" s="22">
        <v>9</v>
      </c>
      <c r="I1781" t="s">
        <v>4322</v>
      </c>
    </row>
    <row r="1782" spans="1:9" hidden="1">
      <c r="A1782" s="45" t="s">
        <v>29</v>
      </c>
      <c r="B1782" s="27">
        <v>27269</v>
      </c>
      <c r="C1782" s="27" t="s">
        <v>7384</v>
      </c>
      <c r="D1782" s="42">
        <v>43759</v>
      </c>
      <c r="E1782" s="38" t="s">
        <v>7387</v>
      </c>
      <c r="F1782" s="38">
        <v>10</v>
      </c>
      <c r="G1782" s="22">
        <v>2019</v>
      </c>
      <c r="H1782" s="22">
        <v>9</v>
      </c>
      <c r="I1782" t="s">
        <v>4322</v>
      </c>
    </row>
    <row r="1783" spans="1:9" ht="30" hidden="1">
      <c r="A1783" s="45" t="s">
        <v>3706</v>
      </c>
      <c r="B1783" s="27">
        <v>27269</v>
      </c>
      <c r="C1783" s="27" t="s">
        <v>7384</v>
      </c>
      <c r="D1783" s="42">
        <v>44089</v>
      </c>
      <c r="E1783" s="38" t="s">
        <v>7388</v>
      </c>
      <c r="F1783" s="38">
        <v>9</v>
      </c>
      <c r="G1783" s="22">
        <v>2020</v>
      </c>
      <c r="H1783" s="22">
        <v>9</v>
      </c>
      <c r="I1783" t="s">
        <v>4322</v>
      </c>
    </row>
    <row r="1784" spans="1:9" hidden="1">
      <c r="A1784" s="45" t="s">
        <v>7389</v>
      </c>
      <c r="B1784" s="27">
        <v>27269</v>
      </c>
      <c r="C1784" s="27" t="s">
        <v>7384</v>
      </c>
      <c r="D1784" s="42">
        <v>44144</v>
      </c>
      <c r="E1784" s="38" t="s">
        <v>7390</v>
      </c>
      <c r="F1784" s="38">
        <v>11</v>
      </c>
      <c r="G1784" s="22">
        <v>2020</v>
      </c>
      <c r="H1784" s="22">
        <v>9</v>
      </c>
      <c r="I1784" t="s">
        <v>4322</v>
      </c>
    </row>
    <row r="1785" spans="1:9" ht="30" hidden="1">
      <c r="A1785" s="45" t="s">
        <v>7389</v>
      </c>
      <c r="B1785" s="27">
        <v>27269</v>
      </c>
      <c r="C1785" s="27" t="s">
        <v>7384</v>
      </c>
      <c r="D1785" s="42">
        <v>44216</v>
      </c>
      <c r="E1785" s="38" t="s">
        <v>7391</v>
      </c>
      <c r="F1785" s="38">
        <v>1</v>
      </c>
      <c r="G1785" s="22">
        <v>2021</v>
      </c>
      <c r="H1785" s="22">
        <v>9</v>
      </c>
      <c r="I1785" t="s">
        <v>4322</v>
      </c>
    </row>
    <row r="1786" spans="1:9" hidden="1">
      <c r="A1786" s="45" t="s">
        <v>7109</v>
      </c>
      <c r="B1786" s="27">
        <v>27269</v>
      </c>
      <c r="C1786" s="27" t="s">
        <v>7384</v>
      </c>
      <c r="D1786" s="42">
        <v>44300</v>
      </c>
      <c r="E1786" s="38" t="s">
        <v>7392</v>
      </c>
      <c r="F1786" s="38">
        <v>4</v>
      </c>
      <c r="G1786" s="22">
        <v>2021</v>
      </c>
      <c r="H1786" s="22">
        <v>9</v>
      </c>
      <c r="I1786" t="s">
        <v>4322</v>
      </c>
    </row>
    <row r="1787" spans="1:9" hidden="1">
      <c r="A1787" s="45" t="s">
        <v>7109</v>
      </c>
      <c r="B1787" s="27">
        <v>27269</v>
      </c>
      <c r="C1787" s="27" t="s">
        <v>7384</v>
      </c>
      <c r="D1787" s="42">
        <v>44432</v>
      </c>
      <c r="E1787" s="38" t="s">
        <v>7392</v>
      </c>
      <c r="F1787" s="38">
        <v>8</v>
      </c>
      <c r="G1787" s="22">
        <v>2021</v>
      </c>
      <c r="H1787" s="22">
        <v>9</v>
      </c>
      <c r="I1787" t="s">
        <v>4322</v>
      </c>
    </row>
    <row r="1788" spans="1:9" ht="30" hidden="1">
      <c r="A1788" s="45" t="s">
        <v>29</v>
      </c>
      <c r="B1788" s="27">
        <v>27269</v>
      </c>
      <c r="C1788" s="27" t="s">
        <v>7384</v>
      </c>
      <c r="D1788" s="42">
        <v>44434</v>
      </c>
      <c r="E1788" s="38" t="s">
        <v>7393</v>
      </c>
      <c r="F1788" s="38">
        <v>8</v>
      </c>
      <c r="G1788" s="22">
        <v>2021</v>
      </c>
      <c r="H1788" s="22">
        <v>9</v>
      </c>
      <c r="I1788" t="s">
        <v>4322</v>
      </c>
    </row>
    <row r="1789" spans="1:9" hidden="1">
      <c r="A1789" s="45" t="s">
        <v>14</v>
      </c>
      <c r="B1789" s="27">
        <v>27576</v>
      </c>
      <c r="C1789" s="27" t="s">
        <v>7394</v>
      </c>
      <c r="D1789" s="42">
        <v>41584</v>
      </c>
      <c r="E1789" s="35" t="s">
        <v>1218</v>
      </c>
      <c r="F1789" s="38">
        <v>11</v>
      </c>
      <c r="G1789" s="22">
        <v>2013</v>
      </c>
      <c r="H1789" s="22">
        <v>8</v>
      </c>
      <c r="I1789" t="s">
        <v>4306</v>
      </c>
    </row>
    <row r="1790" spans="1:9" hidden="1">
      <c r="A1790" s="45" t="s">
        <v>14</v>
      </c>
      <c r="B1790" s="27">
        <v>27576</v>
      </c>
      <c r="C1790" s="27" t="s">
        <v>7394</v>
      </c>
      <c r="D1790" s="42">
        <v>41791</v>
      </c>
      <c r="E1790" s="35" t="s">
        <v>1198</v>
      </c>
      <c r="F1790" s="38">
        <v>6</v>
      </c>
      <c r="G1790" s="22">
        <v>2014</v>
      </c>
      <c r="H1790" s="22">
        <v>8</v>
      </c>
      <c r="I1790" t="s">
        <v>4306</v>
      </c>
    </row>
    <row r="1791" spans="1:9" hidden="1">
      <c r="A1791" s="45" t="s">
        <v>14</v>
      </c>
      <c r="B1791" s="27">
        <v>27576</v>
      </c>
      <c r="C1791" s="27" t="s">
        <v>7394</v>
      </c>
      <c r="D1791" s="42">
        <v>41862</v>
      </c>
      <c r="E1791" s="35" t="s">
        <v>1219</v>
      </c>
      <c r="F1791" s="38">
        <v>8</v>
      </c>
      <c r="G1791" s="22">
        <v>2014</v>
      </c>
      <c r="H1791" s="22">
        <v>8</v>
      </c>
      <c r="I1791" t="s">
        <v>4306</v>
      </c>
    </row>
    <row r="1792" spans="1:9" hidden="1">
      <c r="A1792" s="45" t="s">
        <v>14</v>
      </c>
      <c r="B1792" s="27">
        <v>27576</v>
      </c>
      <c r="C1792" s="27" t="s">
        <v>7394</v>
      </c>
      <c r="D1792" s="42">
        <v>42032</v>
      </c>
      <c r="E1792" s="35" t="s">
        <v>281</v>
      </c>
      <c r="F1792" s="38">
        <v>1</v>
      </c>
      <c r="G1792" s="22">
        <v>2015</v>
      </c>
      <c r="H1792" s="22">
        <v>8</v>
      </c>
      <c r="I1792" t="s">
        <v>4306</v>
      </c>
    </row>
    <row r="1793" spans="1:9" hidden="1">
      <c r="A1793" s="45" t="s">
        <v>14</v>
      </c>
      <c r="B1793" s="27">
        <v>27576</v>
      </c>
      <c r="C1793" s="27" t="s">
        <v>7394</v>
      </c>
      <c r="D1793" s="42">
        <v>42174</v>
      </c>
      <c r="E1793" s="35" t="s">
        <v>7395</v>
      </c>
      <c r="F1793" s="38">
        <v>6</v>
      </c>
      <c r="G1793" s="22">
        <v>2015</v>
      </c>
      <c r="H1793" s="22">
        <v>8</v>
      </c>
      <c r="I1793" t="s">
        <v>4306</v>
      </c>
    </row>
    <row r="1794" spans="1:9" hidden="1">
      <c r="A1794" s="45" t="s">
        <v>14</v>
      </c>
      <c r="B1794" s="27">
        <v>27576</v>
      </c>
      <c r="C1794" s="27" t="s">
        <v>7394</v>
      </c>
      <c r="D1794" s="42">
        <v>42493</v>
      </c>
      <c r="E1794" s="35" t="s">
        <v>7396</v>
      </c>
      <c r="F1794" s="38">
        <v>5</v>
      </c>
      <c r="G1794" s="22">
        <v>2016</v>
      </c>
      <c r="H1794" s="22">
        <v>8</v>
      </c>
      <c r="I1794" t="s">
        <v>4306</v>
      </c>
    </row>
    <row r="1795" spans="1:9" ht="30" hidden="1">
      <c r="A1795" s="45" t="s">
        <v>14</v>
      </c>
      <c r="B1795" s="27">
        <v>27576</v>
      </c>
      <c r="C1795" s="27" t="s">
        <v>7394</v>
      </c>
      <c r="D1795" s="42">
        <v>42503</v>
      </c>
      <c r="E1795" s="38" t="s">
        <v>7397</v>
      </c>
      <c r="F1795" s="38">
        <v>5</v>
      </c>
      <c r="G1795" s="22">
        <v>2016</v>
      </c>
      <c r="H1795" s="22">
        <v>8</v>
      </c>
      <c r="I1795" t="s">
        <v>4306</v>
      </c>
    </row>
    <row r="1796" spans="1:9" hidden="1">
      <c r="A1796" s="45" t="s">
        <v>9</v>
      </c>
      <c r="B1796" s="27">
        <v>27576</v>
      </c>
      <c r="C1796" s="27" t="s">
        <v>7394</v>
      </c>
      <c r="D1796" s="42">
        <v>43278</v>
      </c>
      <c r="E1796" s="38" t="s">
        <v>22</v>
      </c>
      <c r="F1796" s="38">
        <v>6</v>
      </c>
      <c r="G1796" s="22">
        <v>2018</v>
      </c>
      <c r="H1796" s="22">
        <v>8</v>
      </c>
      <c r="I1796" t="s">
        <v>4306</v>
      </c>
    </row>
    <row r="1797" spans="1:9" hidden="1">
      <c r="A1797" s="45" t="s">
        <v>77</v>
      </c>
      <c r="B1797" s="27">
        <v>27602</v>
      </c>
      <c r="C1797" s="27" t="s">
        <v>7398</v>
      </c>
      <c r="D1797" s="42">
        <v>41179</v>
      </c>
      <c r="E1797" s="37" t="s">
        <v>2223</v>
      </c>
      <c r="F1797" s="38">
        <v>9</v>
      </c>
      <c r="G1797" s="22">
        <v>2012</v>
      </c>
      <c r="H1797" s="22">
        <v>20</v>
      </c>
      <c r="I1797" t="s">
        <v>4322</v>
      </c>
    </row>
    <row r="1798" spans="1:9" hidden="1">
      <c r="A1798" s="47" t="s">
        <v>38</v>
      </c>
      <c r="B1798" s="27">
        <v>27602</v>
      </c>
      <c r="C1798" s="27" t="s">
        <v>7398</v>
      </c>
      <c r="D1798" s="42">
        <v>41554</v>
      </c>
      <c r="E1798" s="38" t="s">
        <v>7399</v>
      </c>
      <c r="F1798" s="38">
        <v>10</v>
      </c>
      <c r="G1798" s="22">
        <v>2013</v>
      </c>
      <c r="H1798" s="22">
        <v>20</v>
      </c>
      <c r="I1798" t="s">
        <v>4322</v>
      </c>
    </row>
    <row r="1799" spans="1:9" hidden="1">
      <c r="A1799" s="45" t="s">
        <v>27</v>
      </c>
      <c r="B1799" s="27">
        <v>27602</v>
      </c>
      <c r="C1799" s="27" t="s">
        <v>7398</v>
      </c>
      <c r="D1799" s="42">
        <v>41554</v>
      </c>
      <c r="E1799" s="38" t="s">
        <v>7400</v>
      </c>
      <c r="F1799" s="38">
        <v>10</v>
      </c>
      <c r="G1799" s="22">
        <v>2013</v>
      </c>
      <c r="H1799" s="22">
        <v>20</v>
      </c>
      <c r="I1799" t="s">
        <v>4322</v>
      </c>
    </row>
    <row r="1800" spans="1:9" hidden="1">
      <c r="A1800" s="45" t="s">
        <v>9</v>
      </c>
      <c r="B1800" s="27">
        <v>27602</v>
      </c>
      <c r="C1800" s="27" t="s">
        <v>7398</v>
      </c>
      <c r="D1800" s="42">
        <v>41582</v>
      </c>
      <c r="E1800" s="38" t="s">
        <v>138</v>
      </c>
      <c r="F1800" s="38">
        <v>11</v>
      </c>
      <c r="G1800" s="22">
        <v>2013</v>
      </c>
      <c r="H1800" s="22">
        <v>20</v>
      </c>
      <c r="I1800" t="s">
        <v>4322</v>
      </c>
    </row>
    <row r="1801" spans="1:9" hidden="1">
      <c r="A1801" s="47" t="s">
        <v>38</v>
      </c>
      <c r="B1801" s="27">
        <v>27602</v>
      </c>
      <c r="C1801" s="27" t="s">
        <v>7398</v>
      </c>
      <c r="D1801" s="42">
        <v>41624</v>
      </c>
      <c r="E1801" s="38" t="s">
        <v>276</v>
      </c>
      <c r="F1801" s="38">
        <v>12</v>
      </c>
      <c r="G1801" s="22">
        <v>2013</v>
      </c>
      <c r="H1801" s="22">
        <v>20</v>
      </c>
      <c r="I1801" t="s">
        <v>4322</v>
      </c>
    </row>
    <row r="1802" spans="1:9" hidden="1">
      <c r="A1802" s="47" t="s">
        <v>38</v>
      </c>
      <c r="B1802" s="27">
        <v>27602</v>
      </c>
      <c r="C1802" s="27" t="s">
        <v>7398</v>
      </c>
      <c r="D1802" s="42">
        <v>41626</v>
      </c>
      <c r="E1802" s="38" t="s">
        <v>7401</v>
      </c>
      <c r="F1802" s="38">
        <v>12</v>
      </c>
      <c r="G1802" s="22">
        <v>2013</v>
      </c>
      <c r="H1802" s="22">
        <v>20</v>
      </c>
      <c r="I1802" t="s">
        <v>4322</v>
      </c>
    </row>
    <row r="1803" spans="1:9" hidden="1">
      <c r="A1803" s="47" t="s">
        <v>38</v>
      </c>
      <c r="B1803" s="27">
        <v>27602</v>
      </c>
      <c r="C1803" s="27" t="s">
        <v>7398</v>
      </c>
      <c r="D1803" s="42">
        <v>41628</v>
      </c>
      <c r="E1803" s="38" t="s">
        <v>7402</v>
      </c>
      <c r="F1803" s="38">
        <v>12</v>
      </c>
      <c r="G1803" s="22">
        <v>2013</v>
      </c>
      <c r="H1803" s="22">
        <v>20</v>
      </c>
      <c r="I1803" t="s">
        <v>4322</v>
      </c>
    </row>
    <row r="1804" spans="1:9" hidden="1">
      <c r="A1804" s="47" t="s">
        <v>38</v>
      </c>
      <c r="B1804" s="27">
        <v>27602</v>
      </c>
      <c r="C1804" s="27" t="s">
        <v>7398</v>
      </c>
      <c r="D1804" s="42">
        <v>41648</v>
      </c>
      <c r="E1804" s="38" t="s">
        <v>7403</v>
      </c>
      <c r="F1804" s="38">
        <v>1</v>
      </c>
      <c r="G1804" s="22">
        <v>2014</v>
      </c>
      <c r="H1804" s="22">
        <v>20</v>
      </c>
      <c r="I1804" t="s">
        <v>4322</v>
      </c>
    </row>
    <row r="1805" spans="1:9" hidden="1">
      <c r="A1805" s="47" t="s">
        <v>38</v>
      </c>
      <c r="B1805" s="27">
        <v>27602</v>
      </c>
      <c r="C1805" s="27" t="s">
        <v>7398</v>
      </c>
      <c r="D1805" s="42">
        <v>41759</v>
      </c>
      <c r="E1805" s="38" t="s">
        <v>7404</v>
      </c>
      <c r="F1805" s="38">
        <v>4</v>
      </c>
      <c r="G1805" s="22">
        <v>2014</v>
      </c>
      <c r="H1805" s="22">
        <v>20</v>
      </c>
      <c r="I1805" t="s">
        <v>4322</v>
      </c>
    </row>
    <row r="1806" spans="1:9" ht="30" hidden="1">
      <c r="A1806" s="47" t="s">
        <v>38</v>
      </c>
      <c r="B1806" s="27">
        <v>27602</v>
      </c>
      <c r="C1806" s="27" t="s">
        <v>7398</v>
      </c>
      <c r="D1806" s="42">
        <v>41767</v>
      </c>
      <c r="E1806" s="38" t="s">
        <v>7405</v>
      </c>
      <c r="F1806" s="38">
        <v>5</v>
      </c>
      <c r="G1806" s="22">
        <v>2014</v>
      </c>
      <c r="H1806" s="22">
        <v>20</v>
      </c>
      <c r="I1806" t="s">
        <v>4322</v>
      </c>
    </row>
    <row r="1807" spans="1:9" hidden="1">
      <c r="A1807" s="45" t="s">
        <v>23</v>
      </c>
      <c r="B1807" s="27">
        <v>27602</v>
      </c>
      <c r="C1807" s="27" t="s">
        <v>7398</v>
      </c>
      <c r="D1807" s="42">
        <v>41767</v>
      </c>
      <c r="E1807" s="38" t="s">
        <v>7406</v>
      </c>
      <c r="F1807" s="38">
        <v>5</v>
      </c>
      <c r="G1807" s="22">
        <v>2014</v>
      </c>
      <c r="H1807" s="22">
        <v>20</v>
      </c>
      <c r="I1807" t="s">
        <v>4322</v>
      </c>
    </row>
    <row r="1808" spans="1:9" ht="30" hidden="1">
      <c r="A1808" s="47" t="s">
        <v>38</v>
      </c>
      <c r="B1808" s="27">
        <v>27602</v>
      </c>
      <c r="C1808" s="27" t="s">
        <v>7398</v>
      </c>
      <c r="D1808" s="42">
        <v>41787</v>
      </c>
      <c r="E1808" s="38" t="s">
        <v>7407</v>
      </c>
      <c r="F1808" s="38">
        <v>5</v>
      </c>
      <c r="G1808" s="22">
        <v>2014</v>
      </c>
      <c r="H1808" s="22">
        <v>20</v>
      </c>
      <c r="I1808" t="s">
        <v>4322</v>
      </c>
    </row>
    <row r="1809" spans="1:9" hidden="1">
      <c r="A1809" s="47" t="s">
        <v>38</v>
      </c>
      <c r="B1809" s="27">
        <v>27602</v>
      </c>
      <c r="C1809" s="27" t="s">
        <v>7398</v>
      </c>
      <c r="D1809" s="42">
        <v>41792</v>
      </c>
      <c r="E1809" s="38" t="s">
        <v>7408</v>
      </c>
      <c r="F1809" s="38">
        <v>6</v>
      </c>
      <c r="G1809" s="22">
        <v>2014</v>
      </c>
      <c r="H1809" s="22">
        <v>20</v>
      </c>
      <c r="I1809" t="s">
        <v>4322</v>
      </c>
    </row>
    <row r="1810" spans="1:9" ht="30" hidden="1">
      <c r="A1810" s="47" t="s">
        <v>38</v>
      </c>
      <c r="B1810" s="27">
        <v>27602</v>
      </c>
      <c r="C1810" s="27" t="s">
        <v>7398</v>
      </c>
      <c r="D1810" s="42">
        <v>42103</v>
      </c>
      <c r="E1810" s="38" t="s">
        <v>7409</v>
      </c>
      <c r="F1810" s="38">
        <v>4</v>
      </c>
      <c r="G1810" s="22">
        <v>2015</v>
      </c>
      <c r="H1810" s="22">
        <v>20</v>
      </c>
      <c r="I1810" t="s">
        <v>4322</v>
      </c>
    </row>
    <row r="1811" spans="1:9" hidden="1">
      <c r="A1811" s="45" t="s">
        <v>9</v>
      </c>
      <c r="B1811" s="27">
        <v>27602</v>
      </c>
      <c r="C1811" s="27" t="s">
        <v>7398</v>
      </c>
      <c r="D1811" s="42">
        <v>42212</v>
      </c>
      <c r="E1811" s="38" t="s">
        <v>7410</v>
      </c>
      <c r="F1811" s="38">
        <v>7</v>
      </c>
      <c r="G1811" s="22">
        <v>2015</v>
      </c>
      <c r="H1811" s="22">
        <v>20</v>
      </c>
      <c r="I1811" t="s">
        <v>4322</v>
      </c>
    </row>
    <row r="1812" spans="1:9" ht="30" hidden="1">
      <c r="A1812" s="47" t="s">
        <v>23</v>
      </c>
      <c r="B1812" s="27">
        <v>27602</v>
      </c>
      <c r="C1812" s="27" t="s">
        <v>7398</v>
      </c>
      <c r="D1812" s="42">
        <v>42961</v>
      </c>
      <c r="E1812" s="38" t="s">
        <v>7411</v>
      </c>
      <c r="F1812" s="38">
        <v>8</v>
      </c>
      <c r="G1812" s="22">
        <v>2017</v>
      </c>
      <c r="H1812" s="22">
        <v>20</v>
      </c>
      <c r="I1812" t="s">
        <v>4322</v>
      </c>
    </row>
    <row r="1813" spans="1:9" ht="60" hidden="1">
      <c r="A1813" s="45" t="s">
        <v>2235</v>
      </c>
      <c r="B1813" s="27">
        <v>27602</v>
      </c>
      <c r="C1813" s="27" t="s">
        <v>7398</v>
      </c>
      <c r="D1813" s="42">
        <v>43038</v>
      </c>
      <c r="E1813" s="38" t="s">
        <v>7412</v>
      </c>
      <c r="F1813" s="38">
        <v>10</v>
      </c>
      <c r="G1813" s="22">
        <v>2017</v>
      </c>
      <c r="H1813" s="22">
        <v>20</v>
      </c>
      <c r="I1813" t="s">
        <v>4322</v>
      </c>
    </row>
    <row r="1814" spans="1:9" ht="45" hidden="1">
      <c r="A1814" s="45" t="s">
        <v>27</v>
      </c>
      <c r="B1814" s="27">
        <v>27602</v>
      </c>
      <c r="C1814" s="27" t="s">
        <v>7398</v>
      </c>
      <c r="D1814" s="42">
        <v>43038</v>
      </c>
      <c r="E1814" s="38" t="s">
        <v>7413</v>
      </c>
      <c r="F1814" s="38">
        <v>10</v>
      </c>
      <c r="G1814" s="22">
        <v>2017</v>
      </c>
      <c r="H1814" s="22">
        <v>20</v>
      </c>
      <c r="I1814" t="s">
        <v>4322</v>
      </c>
    </row>
    <row r="1815" spans="1:9" hidden="1">
      <c r="A1815" s="45" t="s">
        <v>9</v>
      </c>
      <c r="B1815" s="27">
        <v>27602</v>
      </c>
      <c r="C1815" s="27" t="s">
        <v>7398</v>
      </c>
      <c r="D1815" s="42">
        <v>43276</v>
      </c>
      <c r="E1815" s="38" t="s">
        <v>7414</v>
      </c>
      <c r="F1815" s="38">
        <v>6</v>
      </c>
      <c r="G1815" s="22">
        <v>2018</v>
      </c>
      <c r="H1815" s="22">
        <v>20</v>
      </c>
      <c r="I1815" t="s">
        <v>4322</v>
      </c>
    </row>
    <row r="1816" spans="1:9" ht="30" hidden="1">
      <c r="A1816" s="45" t="s">
        <v>2235</v>
      </c>
      <c r="B1816" s="27">
        <v>27602</v>
      </c>
      <c r="C1816" s="27" t="s">
        <v>7398</v>
      </c>
      <c r="D1816" s="42">
        <v>43308</v>
      </c>
      <c r="E1816" s="38" t="s">
        <v>7415</v>
      </c>
      <c r="F1816" s="38">
        <v>7</v>
      </c>
      <c r="G1816" s="22">
        <v>2018</v>
      </c>
      <c r="H1816" s="22">
        <v>20</v>
      </c>
      <c r="I1816" t="s">
        <v>4322</v>
      </c>
    </row>
    <row r="1817" spans="1:9" ht="30" hidden="1">
      <c r="A1817" s="47" t="s">
        <v>38</v>
      </c>
      <c r="B1817" s="27">
        <v>27603</v>
      </c>
      <c r="C1817" s="27" t="s">
        <v>7416</v>
      </c>
      <c r="D1817" s="42">
        <v>41977</v>
      </c>
      <c r="E1817" s="38" t="s">
        <v>7417</v>
      </c>
      <c r="F1817" s="38">
        <v>12</v>
      </c>
      <c r="G1817" s="22">
        <v>2014</v>
      </c>
      <c r="H1817" s="22">
        <v>9</v>
      </c>
      <c r="I1817" t="s">
        <v>4322</v>
      </c>
    </row>
    <row r="1818" spans="1:9" hidden="1">
      <c r="A1818" s="45" t="s">
        <v>9</v>
      </c>
      <c r="B1818" s="27">
        <v>27603</v>
      </c>
      <c r="C1818" s="27" t="s">
        <v>7416</v>
      </c>
      <c r="D1818" s="42">
        <v>42212</v>
      </c>
      <c r="E1818" s="38" t="s">
        <v>7418</v>
      </c>
      <c r="F1818" s="38">
        <v>7</v>
      </c>
      <c r="G1818" s="22">
        <v>2015</v>
      </c>
      <c r="H1818" s="22">
        <v>9</v>
      </c>
      <c r="I1818" t="s">
        <v>4322</v>
      </c>
    </row>
    <row r="1819" spans="1:9" hidden="1">
      <c r="A1819" s="45" t="s">
        <v>14</v>
      </c>
      <c r="B1819" s="27">
        <v>27603</v>
      </c>
      <c r="C1819" s="27" t="s">
        <v>7416</v>
      </c>
      <c r="D1819" s="42">
        <v>42221</v>
      </c>
      <c r="E1819" s="38" t="s">
        <v>300</v>
      </c>
      <c r="F1819" s="38">
        <v>8</v>
      </c>
      <c r="G1819" s="22">
        <v>2015</v>
      </c>
      <c r="H1819" s="22">
        <v>9</v>
      </c>
      <c r="I1819" t="s">
        <v>4322</v>
      </c>
    </row>
    <row r="1820" spans="1:9" hidden="1">
      <c r="A1820" s="45" t="s">
        <v>27</v>
      </c>
      <c r="B1820" s="27">
        <v>27603</v>
      </c>
      <c r="C1820" s="27" t="s">
        <v>7416</v>
      </c>
      <c r="D1820" s="42">
        <v>42243</v>
      </c>
      <c r="E1820" s="38" t="s">
        <v>7419</v>
      </c>
      <c r="F1820" s="38">
        <v>8</v>
      </c>
      <c r="G1820" s="22">
        <v>2015</v>
      </c>
      <c r="H1820" s="22">
        <v>9</v>
      </c>
      <c r="I1820" t="s">
        <v>4322</v>
      </c>
    </row>
    <row r="1821" spans="1:9" hidden="1">
      <c r="A1821" s="45" t="s">
        <v>14</v>
      </c>
      <c r="B1821" s="27">
        <v>27603</v>
      </c>
      <c r="C1821" s="27" t="s">
        <v>7416</v>
      </c>
      <c r="D1821" s="42">
        <v>42296</v>
      </c>
      <c r="E1821" s="38" t="s">
        <v>6432</v>
      </c>
      <c r="F1821" s="38">
        <v>10</v>
      </c>
      <c r="G1821" s="22">
        <v>2015</v>
      </c>
      <c r="H1821" s="22">
        <v>9</v>
      </c>
      <c r="I1821" t="s">
        <v>4322</v>
      </c>
    </row>
    <row r="1822" spans="1:9" hidden="1">
      <c r="A1822" s="45" t="s">
        <v>14</v>
      </c>
      <c r="B1822" s="27">
        <v>27603</v>
      </c>
      <c r="C1822" s="27" t="s">
        <v>7416</v>
      </c>
      <c r="D1822" s="42">
        <v>42348</v>
      </c>
      <c r="E1822" s="38" t="s">
        <v>302</v>
      </c>
      <c r="F1822" s="38">
        <v>12</v>
      </c>
      <c r="G1822" s="22">
        <v>2015</v>
      </c>
      <c r="H1822" s="22">
        <v>9</v>
      </c>
      <c r="I1822" t="s">
        <v>4322</v>
      </c>
    </row>
    <row r="1823" spans="1:9" hidden="1">
      <c r="A1823" s="45" t="s">
        <v>14</v>
      </c>
      <c r="B1823" s="27">
        <v>27603</v>
      </c>
      <c r="C1823" s="27" t="s">
        <v>7416</v>
      </c>
      <c r="D1823" s="42">
        <v>42461</v>
      </c>
      <c r="E1823" s="38" t="s">
        <v>7420</v>
      </c>
      <c r="F1823" s="38">
        <v>4</v>
      </c>
      <c r="G1823" s="22">
        <v>2016</v>
      </c>
      <c r="H1823" s="22">
        <v>9</v>
      </c>
      <c r="I1823" t="s">
        <v>4322</v>
      </c>
    </row>
    <row r="1824" spans="1:9" ht="30" hidden="1">
      <c r="A1824" s="45" t="s">
        <v>14</v>
      </c>
      <c r="B1824" s="27">
        <v>27603</v>
      </c>
      <c r="C1824" s="27" t="s">
        <v>7416</v>
      </c>
      <c r="D1824" s="42">
        <v>42493</v>
      </c>
      <c r="E1824" s="38" t="s">
        <v>7421</v>
      </c>
      <c r="F1824" s="38">
        <v>5</v>
      </c>
      <c r="G1824" s="22">
        <v>2016</v>
      </c>
      <c r="H1824" s="22">
        <v>9</v>
      </c>
      <c r="I1824" t="s">
        <v>4322</v>
      </c>
    </row>
    <row r="1825" spans="1:9" hidden="1">
      <c r="A1825" s="47" t="s">
        <v>23</v>
      </c>
      <c r="B1825" s="27">
        <v>27603</v>
      </c>
      <c r="C1825" s="27" t="s">
        <v>7416</v>
      </c>
      <c r="D1825" s="42">
        <v>42501</v>
      </c>
      <c r="E1825" s="38" t="s">
        <v>7422</v>
      </c>
      <c r="F1825" s="38">
        <v>5</v>
      </c>
      <c r="G1825" s="22">
        <v>2016</v>
      </c>
      <c r="H1825" s="22">
        <v>9</v>
      </c>
      <c r="I1825" t="s">
        <v>4322</v>
      </c>
    </row>
    <row r="1826" spans="1:9" hidden="1">
      <c r="A1826" s="45" t="s">
        <v>25</v>
      </c>
      <c r="B1826" s="27">
        <v>27716</v>
      </c>
      <c r="C1826" s="27" t="s">
        <v>7423</v>
      </c>
      <c r="D1826" s="42">
        <v>42388</v>
      </c>
      <c r="E1826" s="38" t="s">
        <v>7424</v>
      </c>
      <c r="F1826" s="38">
        <v>1</v>
      </c>
      <c r="G1826" s="22">
        <v>2016</v>
      </c>
      <c r="H1826" s="22">
        <v>8</v>
      </c>
      <c r="I1826" t="s">
        <v>4322</v>
      </c>
    </row>
    <row r="1827" spans="1:9" ht="30" hidden="1">
      <c r="A1827" s="45" t="s">
        <v>25</v>
      </c>
      <c r="B1827" s="27">
        <v>27716</v>
      </c>
      <c r="C1827" s="27" t="s">
        <v>7423</v>
      </c>
      <c r="D1827" s="42">
        <v>42389</v>
      </c>
      <c r="E1827" s="38" t="s">
        <v>7425</v>
      </c>
      <c r="F1827" s="38">
        <v>1</v>
      </c>
      <c r="G1827" s="22">
        <v>2016</v>
      </c>
      <c r="H1827" s="22">
        <v>8</v>
      </c>
      <c r="I1827" t="s">
        <v>4322</v>
      </c>
    </row>
    <row r="1828" spans="1:9" hidden="1">
      <c r="A1828" s="45" t="s">
        <v>1184</v>
      </c>
      <c r="B1828" s="27">
        <v>27716</v>
      </c>
      <c r="C1828" s="27" t="s">
        <v>7423</v>
      </c>
      <c r="D1828" s="42">
        <v>42394</v>
      </c>
      <c r="E1828" s="38" t="s">
        <v>2081</v>
      </c>
      <c r="F1828" s="38">
        <v>1</v>
      </c>
      <c r="G1828" s="22">
        <v>2016</v>
      </c>
      <c r="H1828" s="22">
        <v>8</v>
      </c>
      <c r="I1828" t="s">
        <v>4322</v>
      </c>
    </row>
    <row r="1829" spans="1:9" hidden="1">
      <c r="A1829" s="45" t="s">
        <v>9</v>
      </c>
      <c r="B1829" s="27">
        <v>27716</v>
      </c>
      <c r="C1829" s="27" t="s">
        <v>7423</v>
      </c>
      <c r="D1829" s="42">
        <v>42583</v>
      </c>
      <c r="E1829" s="38" t="s">
        <v>263</v>
      </c>
      <c r="F1829" s="38">
        <v>8</v>
      </c>
      <c r="G1829" s="22">
        <v>2016</v>
      </c>
      <c r="H1829" s="22">
        <v>8</v>
      </c>
      <c r="I1829" t="s">
        <v>4322</v>
      </c>
    </row>
    <row r="1830" spans="1:9" ht="30" hidden="1">
      <c r="A1830" s="45" t="s">
        <v>27</v>
      </c>
      <c r="B1830" s="27">
        <v>27716</v>
      </c>
      <c r="C1830" s="27" t="s">
        <v>7423</v>
      </c>
      <c r="D1830" s="42">
        <v>42641</v>
      </c>
      <c r="E1830" s="38" t="s">
        <v>7426</v>
      </c>
      <c r="F1830" s="38">
        <v>9</v>
      </c>
      <c r="G1830" s="22">
        <v>2016</v>
      </c>
      <c r="H1830" s="22">
        <v>8</v>
      </c>
      <c r="I1830" t="s">
        <v>4322</v>
      </c>
    </row>
    <row r="1831" spans="1:9" hidden="1">
      <c r="A1831" s="45" t="s">
        <v>9</v>
      </c>
      <c r="B1831" s="27">
        <v>27716</v>
      </c>
      <c r="C1831" s="27" t="s">
        <v>7423</v>
      </c>
      <c r="D1831" s="42">
        <v>42754</v>
      </c>
      <c r="E1831" s="38" t="s">
        <v>2607</v>
      </c>
      <c r="F1831" s="38">
        <v>1</v>
      </c>
      <c r="G1831" s="22">
        <v>2017</v>
      </c>
      <c r="H1831" s="22">
        <v>8</v>
      </c>
      <c r="I1831" t="s">
        <v>4322</v>
      </c>
    </row>
    <row r="1832" spans="1:9" hidden="1">
      <c r="A1832" s="45" t="s">
        <v>105</v>
      </c>
      <c r="B1832" s="27">
        <v>27716</v>
      </c>
      <c r="C1832" s="27" t="s">
        <v>7423</v>
      </c>
      <c r="D1832" s="42">
        <v>42990</v>
      </c>
      <c r="E1832" s="38" t="s">
        <v>7427</v>
      </c>
      <c r="F1832" s="38">
        <v>9</v>
      </c>
      <c r="G1832" s="22">
        <v>2017</v>
      </c>
      <c r="H1832" s="22">
        <v>8</v>
      </c>
      <c r="I1832" t="s">
        <v>4322</v>
      </c>
    </row>
    <row r="1833" spans="1:9" hidden="1">
      <c r="A1833" s="45" t="s">
        <v>7428</v>
      </c>
      <c r="B1833" s="27">
        <v>27716</v>
      </c>
      <c r="C1833" s="27" t="s">
        <v>7423</v>
      </c>
      <c r="D1833" s="42">
        <v>43627</v>
      </c>
      <c r="E1833" s="38" t="s">
        <v>7429</v>
      </c>
      <c r="F1833" s="38">
        <v>6</v>
      </c>
      <c r="G1833" s="22">
        <v>2019</v>
      </c>
      <c r="H1833" s="22">
        <v>8</v>
      </c>
      <c r="I1833" t="s">
        <v>4322</v>
      </c>
    </row>
    <row r="1834" spans="1:9" hidden="1">
      <c r="A1834" s="45" t="s">
        <v>9</v>
      </c>
      <c r="B1834" s="27">
        <v>27785</v>
      </c>
      <c r="C1834" s="27" t="s">
        <v>7430</v>
      </c>
      <c r="D1834" s="42">
        <v>41656</v>
      </c>
      <c r="E1834" s="38" t="s">
        <v>2297</v>
      </c>
      <c r="F1834" s="38">
        <v>1</v>
      </c>
      <c r="G1834" s="22">
        <v>2014</v>
      </c>
      <c r="H1834" s="22">
        <v>21</v>
      </c>
      <c r="I1834" t="s">
        <v>4557</v>
      </c>
    </row>
    <row r="1835" spans="1:9" hidden="1">
      <c r="A1835" s="45" t="s">
        <v>9</v>
      </c>
      <c r="B1835" s="27">
        <v>27785</v>
      </c>
      <c r="C1835" s="27" t="s">
        <v>7430</v>
      </c>
      <c r="D1835" s="42">
        <v>41703</v>
      </c>
      <c r="E1835" s="38" t="s">
        <v>794</v>
      </c>
      <c r="F1835" s="38">
        <v>3</v>
      </c>
      <c r="G1835" s="22">
        <v>2014</v>
      </c>
      <c r="H1835" s="22">
        <v>21</v>
      </c>
      <c r="I1835" t="s">
        <v>4557</v>
      </c>
    </row>
    <row r="1836" spans="1:9" hidden="1">
      <c r="A1836" s="45" t="s">
        <v>9</v>
      </c>
      <c r="B1836" s="27">
        <v>27785</v>
      </c>
      <c r="C1836" s="27" t="s">
        <v>7430</v>
      </c>
      <c r="D1836" s="42">
        <v>42034</v>
      </c>
      <c r="E1836" s="38" t="s">
        <v>1396</v>
      </c>
      <c r="F1836" s="38">
        <v>1</v>
      </c>
      <c r="G1836" s="22">
        <v>2015</v>
      </c>
      <c r="H1836" s="22">
        <v>21</v>
      </c>
      <c r="I1836" t="s">
        <v>4557</v>
      </c>
    </row>
    <row r="1837" spans="1:9" hidden="1">
      <c r="A1837" s="45" t="s">
        <v>9</v>
      </c>
      <c r="B1837" s="27">
        <v>27785</v>
      </c>
      <c r="C1837" s="27" t="s">
        <v>7430</v>
      </c>
      <c r="D1837" s="42">
        <v>42583</v>
      </c>
      <c r="E1837" s="22" t="s">
        <v>2300</v>
      </c>
      <c r="F1837" s="38">
        <v>8</v>
      </c>
      <c r="G1837" s="22">
        <v>2016</v>
      </c>
      <c r="H1837" s="22">
        <v>21</v>
      </c>
      <c r="I1837" t="s">
        <v>4557</v>
      </c>
    </row>
    <row r="1838" spans="1:9" ht="60" hidden="1">
      <c r="A1838" s="45" t="s">
        <v>27</v>
      </c>
      <c r="B1838" s="27">
        <v>27785</v>
      </c>
      <c r="C1838" s="27" t="s">
        <v>7430</v>
      </c>
      <c r="D1838" s="42">
        <v>42664</v>
      </c>
      <c r="E1838" s="38" t="s">
        <v>7431</v>
      </c>
      <c r="F1838" s="38">
        <v>10</v>
      </c>
      <c r="G1838" s="22">
        <v>2016</v>
      </c>
      <c r="H1838" s="22">
        <v>21</v>
      </c>
      <c r="I1838" t="s">
        <v>4557</v>
      </c>
    </row>
    <row r="1839" spans="1:9" hidden="1">
      <c r="A1839" s="45" t="s">
        <v>9</v>
      </c>
      <c r="B1839" s="27">
        <v>27785</v>
      </c>
      <c r="C1839" s="27" t="s">
        <v>7430</v>
      </c>
      <c r="D1839" s="42">
        <v>42759</v>
      </c>
      <c r="E1839" s="38" t="s">
        <v>2637</v>
      </c>
      <c r="F1839" s="38">
        <v>1</v>
      </c>
      <c r="G1839" s="22">
        <v>2017</v>
      </c>
      <c r="H1839" s="22">
        <v>21</v>
      </c>
      <c r="I1839" t="s">
        <v>4557</v>
      </c>
    </row>
    <row r="1840" spans="1:9" ht="30" hidden="1">
      <c r="A1840" s="45" t="s">
        <v>23</v>
      </c>
      <c r="B1840" s="27">
        <v>27785</v>
      </c>
      <c r="C1840" s="27" t="s">
        <v>7430</v>
      </c>
      <c r="D1840" s="42">
        <v>43025</v>
      </c>
      <c r="E1840" s="38" t="s">
        <v>7432</v>
      </c>
      <c r="F1840" s="38">
        <v>10</v>
      </c>
      <c r="G1840" s="22">
        <v>2017</v>
      </c>
      <c r="H1840" s="22">
        <v>21</v>
      </c>
      <c r="I1840" t="s">
        <v>4557</v>
      </c>
    </row>
    <row r="1841" spans="1:9" hidden="1">
      <c r="A1841" s="45" t="s">
        <v>23</v>
      </c>
      <c r="B1841" s="27">
        <v>27785</v>
      </c>
      <c r="C1841" s="27" t="s">
        <v>7430</v>
      </c>
      <c r="D1841" s="42">
        <v>43077</v>
      </c>
      <c r="E1841" s="38" t="s">
        <v>7433</v>
      </c>
      <c r="F1841" s="38">
        <v>12</v>
      </c>
      <c r="G1841" s="22">
        <v>2017</v>
      </c>
      <c r="H1841" s="22">
        <v>21</v>
      </c>
      <c r="I1841" t="s">
        <v>4557</v>
      </c>
    </row>
    <row r="1842" spans="1:9" hidden="1">
      <c r="A1842" s="45" t="s">
        <v>9</v>
      </c>
      <c r="B1842" s="27">
        <v>27785</v>
      </c>
      <c r="C1842" s="27" t="s">
        <v>7430</v>
      </c>
      <c r="D1842" s="42">
        <v>43117</v>
      </c>
      <c r="E1842" s="38" t="s">
        <v>7434</v>
      </c>
      <c r="F1842" s="38">
        <v>1</v>
      </c>
      <c r="G1842" s="22">
        <v>2018</v>
      </c>
      <c r="H1842" s="22">
        <v>21</v>
      </c>
      <c r="I1842" t="s">
        <v>4557</v>
      </c>
    </row>
    <row r="1843" spans="1:9" hidden="1">
      <c r="A1843" s="45" t="s">
        <v>23</v>
      </c>
      <c r="B1843" s="27">
        <v>27785</v>
      </c>
      <c r="C1843" s="27" t="s">
        <v>7430</v>
      </c>
      <c r="D1843" s="42">
        <v>43151</v>
      </c>
      <c r="E1843" s="38" t="s">
        <v>7435</v>
      </c>
      <c r="F1843" s="38">
        <v>2</v>
      </c>
      <c r="G1843" s="22">
        <v>2018</v>
      </c>
      <c r="H1843" s="22">
        <v>21</v>
      </c>
      <c r="I1843" t="s">
        <v>4557</v>
      </c>
    </row>
    <row r="1844" spans="1:9" hidden="1">
      <c r="A1844" s="45" t="s">
        <v>9</v>
      </c>
      <c r="B1844" s="27">
        <v>27785</v>
      </c>
      <c r="C1844" s="27" t="s">
        <v>7430</v>
      </c>
      <c r="D1844" s="42">
        <v>43153</v>
      </c>
      <c r="E1844" s="38" t="s">
        <v>7436</v>
      </c>
      <c r="F1844" s="38">
        <v>2</v>
      </c>
      <c r="G1844" s="22">
        <v>2018</v>
      </c>
      <c r="H1844" s="22">
        <v>21</v>
      </c>
      <c r="I1844" t="s">
        <v>4557</v>
      </c>
    </row>
    <row r="1845" spans="1:9" ht="30" hidden="1">
      <c r="A1845" s="45" t="s">
        <v>23</v>
      </c>
      <c r="B1845" s="27">
        <v>27785</v>
      </c>
      <c r="C1845" s="27" t="s">
        <v>7430</v>
      </c>
      <c r="D1845" s="42">
        <v>43154</v>
      </c>
      <c r="E1845" s="38" t="s">
        <v>7437</v>
      </c>
      <c r="F1845" s="38">
        <v>2</v>
      </c>
      <c r="G1845" s="22">
        <v>2018</v>
      </c>
      <c r="H1845" s="22">
        <v>21</v>
      </c>
      <c r="I1845" t="s">
        <v>4557</v>
      </c>
    </row>
    <row r="1846" spans="1:9" ht="60" hidden="1">
      <c r="A1846" s="45" t="s">
        <v>23</v>
      </c>
      <c r="B1846" s="27">
        <v>27785</v>
      </c>
      <c r="C1846" s="27" t="s">
        <v>7430</v>
      </c>
      <c r="D1846" s="42">
        <v>43199</v>
      </c>
      <c r="E1846" s="38" t="s">
        <v>7438</v>
      </c>
      <c r="F1846" s="38">
        <v>4</v>
      </c>
      <c r="G1846" s="22">
        <v>2018</v>
      </c>
      <c r="H1846" s="22">
        <v>21</v>
      </c>
      <c r="I1846" t="s">
        <v>4557</v>
      </c>
    </row>
    <row r="1847" spans="1:9" hidden="1">
      <c r="A1847" s="45" t="s">
        <v>9</v>
      </c>
      <c r="B1847" s="27">
        <v>27785</v>
      </c>
      <c r="C1847" s="27" t="s">
        <v>7430</v>
      </c>
      <c r="D1847" s="42">
        <v>43259</v>
      </c>
      <c r="E1847" s="38" t="s">
        <v>7439</v>
      </c>
      <c r="F1847" s="38">
        <v>6</v>
      </c>
      <c r="G1847" s="22">
        <v>2018</v>
      </c>
      <c r="H1847" s="22">
        <v>21</v>
      </c>
      <c r="I1847" t="s">
        <v>4557</v>
      </c>
    </row>
    <row r="1848" spans="1:9" hidden="1">
      <c r="A1848" s="45" t="s">
        <v>9</v>
      </c>
      <c r="B1848" s="27">
        <v>27785</v>
      </c>
      <c r="C1848" s="27" t="s">
        <v>7430</v>
      </c>
      <c r="D1848" s="42">
        <v>43278</v>
      </c>
      <c r="E1848" s="38" t="s">
        <v>357</v>
      </c>
      <c r="F1848" s="38">
        <v>6</v>
      </c>
      <c r="G1848" s="22">
        <v>2018</v>
      </c>
      <c r="H1848" s="22">
        <v>21</v>
      </c>
      <c r="I1848" t="s">
        <v>4557</v>
      </c>
    </row>
    <row r="1849" spans="1:9" ht="60" hidden="1">
      <c r="A1849" s="45" t="s">
        <v>27</v>
      </c>
      <c r="B1849" s="27">
        <v>27785</v>
      </c>
      <c r="C1849" s="27" t="s">
        <v>7430</v>
      </c>
      <c r="D1849" s="42">
        <v>43287</v>
      </c>
      <c r="E1849" s="38" t="s">
        <v>7440</v>
      </c>
      <c r="F1849" s="38">
        <v>7</v>
      </c>
      <c r="G1849" s="22">
        <v>2018</v>
      </c>
      <c r="H1849" s="22">
        <v>21</v>
      </c>
      <c r="I1849" t="s">
        <v>4557</v>
      </c>
    </row>
    <row r="1850" spans="1:9" ht="45" hidden="1">
      <c r="A1850" s="45" t="s">
        <v>23</v>
      </c>
      <c r="B1850" s="27">
        <v>27785</v>
      </c>
      <c r="C1850" s="27" t="s">
        <v>7430</v>
      </c>
      <c r="D1850" s="42">
        <v>43368</v>
      </c>
      <c r="E1850" s="38" t="s">
        <v>7441</v>
      </c>
      <c r="F1850" s="38">
        <v>9</v>
      </c>
      <c r="G1850" s="22">
        <v>2018</v>
      </c>
      <c r="H1850" s="22">
        <v>21</v>
      </c>
      <c r="I1850" t="s">
        <v>4557</v>
      </c>
    </row>
    <row r="1851" spans="1:9" ht="45" hidden="1">
      <c r="A1851" s="45" t="s">
        <v>23</v>
      </c>
      <c r="B1851" s="27">
        <v>27785</v>
      </c>
      <c r="C1851" s="27" t="s">
        <v>7430</v>
      </c>
      <c r="D1851" s="42">
        <v>43424</v>
      </c>
      <c r="E1851" s="38" t="s">
        <v>7442</v>
      </c>
      <c r="F1851" s="38">
        <v>11</v>
      </c>
      <c r="G1851" s="22">
        <v>2018</v>
      </c>
      <c r="H1851" s="22">
        <v>21</v>
      </c>
      <c r="I1851" t="s">
        <v>4557</v>
      </c>
    </row>
    <row r="1852" spans="1:9" hidden="1">
      <c r="A1852" s="45" t="s">
        <v>9</v>
      </c>
      <c r="B1852" s="27">
        <v>27785</v>
      </c>
      <c r="C1852" s="27" t="s">
        <v>7430</v>
      </c>
      <c r="D1852" s="42">
        <v>43483</v>
      </c>
      <c r="E1852" s="38" t="s">
        <v>1811</v>
      </c>
      <c r="F1852" s="38">
        <v>1</v>
      </c>
      <c r="G1852" s="22">
        <v>2019</v>
      </c>
      <c r="H1852" s="22">
        <v>21</v>
      </c>
      <c r="I1852" t="s">
        <v>4557</v>
      </c>
    </row>
    <row r="1853" spans="1:9" ht="45" hidden="1">
      <c r="A1853" s="45" t="s">
        <v>23</v>
      </c>
      <c r="B1853" s="27">
        <v>27785</v>
      </c>
      <c r="C1853" s="27" t="s">
        <v>7430</v>
      </c>
      <c r="D1853" s="42">
        <v>43497</v>
      </c>
      <c r="E1853" s="38" t="s">
        <v>7443</v>
      </c>
      <c r="F1853" s="38">
        <v>2</v>
      </c>
      <c r="G1853" s="22">
        <v>2019</v>
      </c>
      <c r="H1853" s="22">
        <v>21</v>
      </c>
      <c r="I1853" t="s">
        <v>4557</v>
      </c>
    </row>
    <row r="1854" spans="1:9" ht="30" hidden="1">
      <c r="A1854" s="45" t="s">
        <v>25</v>
      </c>
      <c r="B1854" s="27">
        <v>27785</v>
      </c>
      <c r="C1854" s="27" t="s">
        <v>7430</v>
      </c>
      <c r="D1854" s="42">
        <v>43627</v>
      </c>
      <c r="E1854" s="38" t="s">
        <v>7444</v>
      </c>
      <c r="F1854" s="38">
        <v>6</v>
      </c>
      <c r="G1854" s="22">
        <v>2019</v>
      </c>
      <c r="H1854" s="22">
        <v>21</v>
      </c>
      <c r="I1854" t="s">
        <v>4557</v>
      </c>
    </row>
    <row r="1855" spans="1:9" ht="30" hidden="1">
      <c r="A1855" s="45" t="s">
        <v>11</v>
      </c>
      <c r="B1855" s="27">
        <v>27863</v>
      </c>
      <c r="C1855" s="27" t="s">
        <v>7445</v>
      </c>
      <c r="D1855" s="42">
        <v>44027</v>
      </c>
      <c r="E1855" s="38" t="s">
        <v>7446</v>
      </c>
      <c r="F1855" s="38">
        <v>7</v>
      </c>
      <c r="G1855" s="22">
        <v>2020</v>
      </c>
      <c r="H1855" s="22">
        <v>2</v>
      </c>
      <c r="I1855" t="s">
        <v>4322</v>
      </c>
    </row>
    <row r="1856" spans="1:9" hidden="1">
      <c r="A1856" s="45" t="s">
        <v>128</v>
      </c>
      <c r="B1856" s="27">
        <v>27863</v>
      </c>
      <c r="C1856" s="27" t="s">
        <v>7445</v>
      </c>
      <c r="D1856" s="42">
        <v>44062</v>
      </c>
      <c r="E1856" s="38" t="s">
        <v>7447</v>
      </c>
      <c r="F1856" s="38">
        <v>8</v>
      </c>
      <c r="G1856" s="22">
        <v>2020</v>
      </c>
      <c r="H1856" s="22">
        <v>2</v>
      </c>
      <c r="I1856" t="s">
        <v>4322</v>
      </c>
    </row>
    <row r="1857" spans="1:9" ht="30" hidden="1">
      <c r="A1857" s="45" t="s">
        <v>14</v>
      </c>
      <c r="B1857" s="27">
        <v>28718</v>
      </c>
      <c r="C1857" s="27" t="s">
        <v>7448</v>
      </c>
      <c r="D1857" s="42">
        <v>42171</v>
      </c>
      <c r="E1857" s="35" t="s">
        <v>7449</v>
      </c>
      <c r="F1857" s="38">
        <v>6</v>
      </c>
      <c r="G1857" s="22">
        <v>2015</v>
      </c>
      <c r="H1857" s="22">
        <v>4</v>
      </c>
      <c r="I1857" t="s">
        <v>4341</v>
      </c>
    </row>
    <row r="1858" spans="1:9" ht="30" hidden="1">
      <c r="A1858" s="45" t="s">
        <v>2422</v>
      </c>
      <c r="B1858" s="27">
        <v>28718</v>
      </c>
      <c r="C1858" s="27" t="s">
        <v>7448</v>
      </c>
      <c r="D1858" s="42">
        <v>43802</v>
      </c>
      <c r="E1858" s="35" t="s">
        <v>7450</v>
      </c>
      <c r="F1858" s="38">
        <v>12</v>
      </c>
      <c r="G1858" s="22">
        <v>2019</v>
      </c>
      <c r="H1858" s="22">
        <v>4</v>
      </c>
      <c r="I1858" t="s">
        <v>4341</v>
      </c>
    </row>
    <row r="1859" spans="1:9" ht="45" hidden="1">
      <c r="A1859" s="45" t="s">
        <v>2422</v>
      </c>
      <c r="B1859" s="27">
        <v>28718</v>
      </c>
      <c r="C1859" s="27" t="s">
        <v>7448</v>
      </c>
      <c r="D1859" s="42">
        <v>43840</v>
      </c>
      <c r="E1859" s="35" t="s">
        <v>7451</v>
      </c>
      <c r="F1859" s="38">
        <v>1</v>
      </c>
      <c r="G1859" s="22">
        <v>2020</v>
      </c>
      <c r="H1859" s="22">
        <v>4</v>
      </c>
      <c r="I1859" t="s">
        <v>4341</v>
      </c>
    </row>
    <row r="1860" spans="1:9" ht="30" hidden="1">
      <c r="A1860" s="45" t="s">
        <v>2422</v>
      </c>
      <c r="B1860" s="27">
        <v>28718</v>
      </c>
      <c r="C1860" s="27" t="s">
        <v>7448</v>
      </c>
      <c r="D1860" s="42">
        <v>44615</v>
      </c>
      <c r="E1860" s="35" t="s">
        <v>7452</v>
      </c>
      <c r="F1860" s="38">
        <v>2</v>
      </c>
      <c r="G1860" s="22">
        <v>2022</v>
      </c>
      <c r="H1860" s="22">
        <v>4</v>
      </c>
      <c r="I1860" t="s">
        <v>4341</v>
      </c>
    </row>
    <row r="1861" spans="1:9" hidden="1">
      <c r="A1861" s="47" t="s">
        <v>38</v>
      </c>
      <c r="B1861" s="27">
        <v>28841</v>
      </c>
      <c r="C1861" s="27" t="s">
        <v>7453</v>
      </c>
      <c r="D1861" s="42">
        <v>42171</v>
      </c>
      <c r="E1861" s="37" t="s">
        <v>7454</v>
      </c>
      <c r="F1861" s="38">
        <v>6</v>
      </c>
      <c r="G1861" s="22">
        <v>2015</v>
      </c>
      <c r="H1861" s="22">
        <v>6</v>
      </c>
      <c r="I1861" t="s">
        <v>4306</v>
      </c>
    </row>
    <row r="1862" spans="1:9" ht="30" hidden="1">
      <c r="A1862" s="45" t="s">
        <v>38</v>
      </c>
      <c r="B1862" s="27">
        <v>28841</v>
      </c>
      <c r="C1862" s="27" t="s">
        <v>7453</v>
      </c>
      <c r="D1862" s="42">
        <v>42614</v>
      </c>
      <c r="E1862" s="38" t="s">
        <v>7455</v>
      </c>
      <c r="F1862" s="38">
        <v>9</v>
      </c>
      <c r="G1862" s="22">
        <v>2016</v>
      </c>
      <c r="H1862" s="22">
        <v>6</v>
      </c>
      <c r="I1862" t="s">
        <v>4306</v>
      </c>
    </row>
    <row r="1863" spans="1:9" ht="75" hidden="1">
      <c r="A1863" s="45" t="s">
        <v>147</v>
      </c>
      <c r="B1863" s="27">
        <v>28841</v>
      </c>
      <c r="C1863" s="27" t="s">
        <v>7453</v>
      </c>
      <c r="D1863" s="42">
        <v>43124</v>
      </c>
      <c r="E1863" s="38" t="s">
        <v>7456</v>
      </c>
      <c r="F1863" s="38">
        <v>1</v>
      </c>
      <c r="G1863" s="22">
        <v>2018</v>
      </c>
      <c r="H1863" s="22">
        <v>6</v>
      </c>
      <c r="I1863" t="s">
        <v>4306</v>
      </c>
    </row>
    <row r="1864" spans="1:9" ht="30" hidden="1">
      <c r="A1864" s="45" t="s">
        <v>38</v>
      </c>
      <c r="B1864" s="27">
        <v>28841</v>
      </c>
      <c r="C1864" s="27" t="s">
        <v>7453</v>
      </c>
      <c r="D1864" s="42">
        <v>43333</v>
      </c>
      <c r="E1864" s="38" t="s">
        <v>7457</v>
      </c>
      <c r="F1864" s="38">
        <v>8</v>
      </c>
      <c r="G1864" s="22">
        <v>2018</v>
      </c>
      <c r="H1864" s="22">
        <v>6</v>
      </c>
      <c r="I1864" t="s">
        <v>4306</v>
      </c>
    </row>
    <row r="1865" spans="1:9" ht="30" hidden="1">
      <c r="A1865" s="45" t="s">
        <v>38</v>
      </c>
      <c r="B1865" s="27">
        <v>28841</v>
      </c>
      <c r="C1865" s="27" t="s">
        <v>7453</v>
      </c>
      <c r="D1865" s="42">
        <v>43482</v>
      </c>
      <c r="E1865" s="38" t="s">
        <v>7458</v>
      </c>
      <c r="F1865" s="38">
        <v>1</v>
      </c>
      <c r="G1865" s="22">
        <v>2019</v>
      </c>
      <c r="H1865" s="22">
        <v>6</v>
      </c>
      <c r="I1865" t="s">
        <v>4306</v>
      </c>
    </row>
    <row r="1866" spans="1:9" hidden="1">
      <c r="A1866" s="45" t="s">
        <v>286</v>
      </c>
      <c r="B1866" s="27">
        <v>28841</v>
      </c>
      <c r="C1866" s="27" t="s">
        <v>7453</v>
      </c>
      <c r="D1866" s="42">
        <v>44091</v>
      </c>
      <c r="E1866" s="35" t="s">
        <v>7459</v>
      </c>
      <c r="F1866" s="38">
        <v>9</v>
      </c>
      <c r="G1866" s="22">
        <v>2020</v>
      </c>
      <c r="H1866" s="22">
        <v>6</v>
      </c>
      <c r="I1866" t="s">
        <v>4306</v>
      </c>
    </row>
    <row r="1867" spans="1:9" ht="45" hidden="1">
      <c r="A1867" s="45" t="s">
        <v>23</v>
      </c>
      <c r="B1867" s="27">
        <v>28908</v>
      </c>
      <c r="C1867" s="27" t="s">
        <v>7460</v>
      </c>
      <c r="D1867" s="42">
        <v>42999</v>
      </c>
      <c r="E1867" s="38" t="s">
        <v>7461</v>
      </c>
      <c r="F1867" s="38">
        <v>9</v>
      </c>
      <c r="G1867" s="22">
        <v>2017</v>
      </c>
      <c r="H1867" s="22">
        <v>5</v>
      </c>
      <c r="I1867" t="s">
        <v>4322</v>
      </c>
    </row>
    <row r="1868" spans="1:9" ht="75" hidden="1">
      <c r="A1868" s="45" t="s">
        <v>23</v>
      </c>
      <c r="B1868" s="27">
        <v>28908</v>
      </c>
      <c r="C1868" s="27" t="s">
        <v>7460</v>
      </c>
      <c r="D1868" s="42">
        <v>43005</v>
      </c>
      <c r="E1868" s="38" t="s">
        <v>7462</v>
      </c>
      <c r="F1868" s="38">
        <v>9</v>
      </c>
      <c r="G1868" s="22">
        <v>2017</v>
      </c>
      <c r="H1868" s="22">
        <v>5</v>
      </c>
      <c r="I1868" t="s">
        <v>4322</v>
      </c>
    </row>
    <row r="1869" spans="1:9" ht="45" hidden="1">
      <c r="A1869" s="45" t="s">
        <v>23</v>
      </c>
      <c r="B1869" s="27">
        <v>28908</v>
      </c>
      <c r="C1869" s="27" t="s">
        <v>7460</v>
      </c>
      <c r="D1869" s="42">
        <v>43013</v>
      </c>
      <c r="E1869" s="38" t="s">
        <v>7463</v>
      </c>
      <c r="F1869" s="38">
        <v>10</v>
      </c>
      <c r="G1869" s="22">
        <v>2017</v>
      </c>
      <c r="H1869" s="22">
        <v>5</v>
      </c>
      <c r="I1869" t="s">
        <v>4322</v>
      </c>
    </row>
    <row r="1870" spans="1:9" hidden="1">
      <c r="A1870" s="45" t="s">
        <v>23</v>
      </c>
      <c r="B1870" s="27">
        <v>28908</v>
      </c>
      <c r="C1870" s="27" t="s">
        <v>7460</v>
      </c>
      <c r="D1870" s="42">
        <v>43038</v>
      </c>
      <c r="E1870" s="38" t="s">
        <v>7464</v>
      </c>
      <c r="F1870" s="38">
        <v>10</v>
      </c>
      <c r="G1870" s="22">
        <v>2017</v>
      </c>
      <c r="H1870" s="22">
        <v>5</v>
      </c>
      <c r="I1870" t="s">
        <v>4322</v>
      </c>
    </row>
    <row r="1871" spans="1:9" ht="30" hidden="1">
      <c r="A1871" s="45" t="s">
        <v>199</v>
      </c>
      <c r="B1871" s="27">
        <v>28908</v>
      </c>
      <c r="C1871" s="27" t="s">
        <v>7460</v>
      </c>
      <c r="D1871" s="42">
        <v>43446</v>
      </c>
      <c r="E1871" s="38" t="s">
        <v>7465</v>
      </c>
      <c r="F1871" s="38">
        <v>12</v>
      </c>
      <c r="G1871" s="22">
        <v>2018</v>
      </c>
      <c r="H1871" s="22">
        <v>5</v>
      </c>
      <c r="I1871" t="s">
        <v>4322</v>
      </c>
    </row>
    <row r="1872" spans="1:9" hidden="1">
      <c r="A1872" s="45" t="s">
        <v>79</v>
      </c>
      <c r="B1872" s="27">
        <v>28997</v>
      </c>
      <c r="C1872" s="27" t="s">
        <v>7466</v>
      </c>
      <c r="D1872" s="42">
        <v>42272</v>
      </c>
      <c r="E1872" s="37" t="s">
        <v>7467</v>
      </c>
      <c r="F1872" s="38">
        <v>9</v>
      </c>
      <c r="G1872" s="22">
        <v>2015</v>
      </c>
      <c r="H1872" s="22">
        <v>10</v>
      </c>
      <c r="I1872" t="s">
        <v>4306</v>
      </c>
    </row>
    <row r="1873" spans="1:9" hidden="1">
      <c r="A1873" s="45" t="s">
        <v>27</v>
      </c>
      <c r="B1873" s="27">
        <v>28997</v>
      </c>
      <c r="C1873" s="27" t="s">
        <v>7466</v>
      </c>
      <c r="D1873" s="42">
        <v>43111</v>
      </c>
      <c r="E1873" s="38" t="s">
        <v>7468</v>
      </c>
      <c r="F1873" s="38">
        <v>1</v>
      </c>
      <c r="G1873" s="22">
        <v>2018</v>
      </c>
      <c r="H1873" s="22">
        <v>10</v>
      </c>
      <c r="I1873" t="s">
        <v>4306</v>
      </c>
    </row>
    <row r="1874" spans="1:9" ht="45" hidden="1">
      <c r="A1874" s="45" t="s">
        <v>79</v>
      </c>
      <c r="B1874" s="27">
        <v>28997</v>
      </c>
      <c r="C1874" s="27" t="s">
        <v>7466</v>
      </c>
      <c r="D1874" s="42">
        <v>43153</v>
      </c>
      <c r="E1874" s="38" t="s">
        <v>7469</v>
      </c>
      <c r="F1874" s="38">
        <v>2</v>
      </c>
      <c r="G1874" s="22">
        <v>2018</v>
      </c>
      <c r="H1874" s="22">
        <v>10</v>
      </c>
      <c r="I1874" t="s">
        <v>4306</v>
      </c>
    </row>
    <row r="1875" spans="1:9" hidden="1">
      <c r="A1875" s="45" t="s">
        <v>38</v>
      </c>
      <c r="B1875" s="27">
        <v>28997</v>
      </c>
      <c r="C1875" s="27" t="s">
        <v>7466</v>
      </c>
      <c r="D1875" s="42">
        <v>43165</v>
      </c>
      <c r="E1875" s="38" t="s">
        <v>7470</v>
      </c>
      <c r="F1875" s="38">
        <v>3</v>
      </c>
      <c r="G1875" s="22">
        <v>2018</v>
      </c>
      <c r="H1875" s="22">
        <v>10</v>
      </c>
      <c r="I1875" t="s">
        <v>4306</v>
      </c>
    </row>
    <row r="1876" spans="1:9" ht="30" hidden="1">
      <c r="A1876" s="45" t="s">
        <v>9</v>
      </c>
      <c r="B1876" s="27">
        <v>28997</v>
      </c>
      <c r="C1876" s="27" t="s">
        <v>7466</v>
      </c>
      <c r="D1876" s="42">
        <v>43259</v>
      </c>
      <c r="E1876" s="38" t="s">
        <v>7471</v>
      </c>
      <c r="F1876" s="38">
        <v>6</v>
      </c>
      <c r="G1876" s="22">
        <v>2018</v>
      </c>
      <c r="H1876" s="22">
        <v>10</v>
      </c>
      <c r="I1876" t="s">
        <v>4306</v>
      </c>
    </row>
    <row r="1877" spans="1:9" ht="30" hidden="1">
      <c r="A1877" s="45" t="s">
        <v>27</v>
      </c>
      <c r="B1877" s="27">
        <v>28997</v>
      </c>
      <c r="C1877" s="27" t="s">
        <v>7466</v>
      </c>
      <c r="D1877" s="42">
        <v>43272</v>
      </c>
      <c r="E1877" s="38" t="s">
        <v>7472</v>
      </c>
      <c r="F1877" s="38">
        <v>6</v>
      </c>
      <c r="G1877" s="22">
        <v>2018</v>
      </c>
      <c r="H1877" s="22">
        <v>10</v>
      </c>
      <c r="I1877" t="s">
        <v>4306</v>
      </c>
    </row>
    <row r="1878" spans="1:9" hidden="1">
      <c r="A1878" s="45" t="s">
        <v>9</v>
      </c>
      <c r="B1878" s="27">
        <v>28997</v>
      </c>
      <c r="C1878" s="27" t="s">
        <v>7466</v>
      </c>
      <c r="D1878" s="42">
        <v>43276</v>
      </c>
      <c r="E1878" s="38" t="s">
        <v>7473</v>
      </c>
      <c r="F1878" s="38">
        <v>6</v>
      </c>
      <c r="G1878" s="22">
        <v>2018</v>
      </c>
      <c r="H1878" s="22">
        <v>10</v>
      </c>
      <c r="I1878" t="s">
        <v>4306</v>
      </c>
    </row>
    <row r="1879" spans="1:9" ht="60" hidden="1">
      <c r="A1879" s="45" t="s">
        <v>27</v>
      </c>
      <c r="B1879" s="27">
        <v>28997</v>
      </c>
      <c r="C1879" s="27" t="s">
        <v>7466</v>
      </c>
      <c r="D1879" s="42">
        <v>43397</v>
      </c>
      <c r="E1879" s="38" t="s">
        <v>7474</v>
      </c>
      <c r="F1879" s="38">
        <v>10</v>
      </c>
      <c r="G1879" s="22">
        <v>2018</v>
      </c>
      <c r="H1879" s="22">
        <v>10</v>
      </c>
      <c r="I1879" t="s">
        <v>4306</v>
      </c>
    </row>
    <row r="1880" spans="1:9" hidden="1">
      <c r="A1880" s="45" t="s">
        <v>9</v>
      </c>
      <c r="B1880" s="27">
        <v>28997</v>
      </c>
      <c r="C1880" s="27" t="s">
        <v>7466</v>
      </c>
      <c r="D1880" s="42">
        <v>43483</v>
      </c>
      <c r="E1880" s="38" t="s">
        <v>7475</v>
      </c>
      <c r="F1880" s="38">
        <v>1</v>
      </c>
      <c r="G1880" s="22">
        <v>2019</v>
      </c>
      <c r="H1880" s="22">
        <v>10</v>
      </c>
      <c r="I1880" t="s">
        <v>4306</v>
      </c>
    </row>
    <row r="1881" spans="1:9" ht="30" hidden="1">
      <c r="A1881" s="45" t="s">
        <v>128</v>
      </c>
      <c r="B1881" s="27">
        <v>28997</v>
      </c>
      <c r="C1881" s="27" t="s">
        <v>7466</v>
      </c>
      <c r="D1881" s="42">
        <v>43564</v>
      </c>
      <c r="E1881" s="38" t="s">
        <v>7476</v>
      </c>
      <c r="F1881" s="38">
        <v>4</v>
      </c>
      <c r="G1881" s="22">
        <v>2019</v>
      </c>
      <c r="H1881" s="22">
        <v>10</v>
      </c>
      <c r="I1881" t="s">
        <v>4306</v>
      </c>
    </row>
    <row r="1882" spans="1:9" hidden="1">
      <c r="A1882" s="45" t="s">
        <v>9</v>
      </c>
      <c r="B1882" s="27">
        <v>29074</v>
      </c>
      <c r="C1882" s="27" t="s">
        <v>7477</v>
      </c>
      <c r="D1882" s="42">
        <v>42034</v>
      </c>
      <c r="E1882" s="38" t="s">
        <v>7478</v>
      </c>
      <c r="F1882" s="38">
        <v>1</v>
      </c>
      <c r="G1882" s="22">
        <v>2015</v>
      </c>
      <c r="H1882" s="22">
        <v>8</v>
      </c>
      <c r="I1882" t="s">
        <v>4341</v>
      </c>
    </row>
    <row r="1883" spans="1:9" hidden="1">
      <c r="A1883" s="45" t="s">
        <v>9</v>
      </c>
      <c r="B1883" s="27">
        <v>29074</v>
      </c>
      <c r="C1883" s="27" t="s">
        <v>7477</v>
      </c>
      <c r="D1883" s="42">
        <v>42212</v>
      </c>
      <c r="E1883" s="38" t="s">
        <v>7479</v>
      </c>
      <c r="F1883" s="38">
        <v>7</v>
      </c>
      <c r="G1883" s="22">
        <v>2015</v>
      </c>
      <c r="H1883" s="22">
        <v>8</v>
      </c>
      <c r="I1883" t="s">
        <v>4341</v>
      </c>
    </row>
    <row r="1884" spans="1:9" ht="45" hidden="1">
      <c r="A1884" s="47" t="s">
        <v>23</v>
      </c>
      <c r="B1884" s="27">
        <v>29074</v>
      </c>
      <c r="C1884" s="27" t="s">
        <v>7477</v>
      </c>
      <c r="D1884" s="42">
        <v>42537</v>
      </c>
      <c r="E1884" s="38" t="s">
        <v>7480</v>
      </c>
      <c r="F1884" s="38">
        <v>6</v>
      </c>
      <c r="G1884" s="22">
        <v>2016</v>
      </c>
      <c r="H1884" s="22">
        <v>8</v>
      </c>
      <c r="I1884" t="s">
        <v>4341</v>
      </c>
    </row>
    <row r="1885" spans="1:9" ht="45" hidden="1">
      <c r="A1885" s="47" t="s">
        <v>23</v>
      </c>
      <c r="B1885" s="27">
        <v>29074</v>
      </c>
      <c r="C1885" s="27" t="s">
        <v>7477</v>
      </c>
      <c r="D1885" s="42">
        <v>43312</v>
      </c>
      <c r="E1885" s="38" t="s">
        <v>7481</v>
      </c>
      <c r="F1885" s="38">
        <v>7</v>
      </c>
      <c r="G1885" s="22">
        <v>2018</v>
      </c>
      <c r="H1885" s="22">
        <v>8</v>
      </c>
      <c r="I1885" t="s">
        <v>4341</v>
      </c>
    </row>
    <row r="1886" spans="1:9" ht="30" hidden="1">
      <c r="A1886" s="47" t="s">
        <v>23</v>
      </c>
      <c r="B1886" s="27">
        <v>29074</v>
      </c>
      <c r="C1886" s="27" t="s">
        <v>7477</v>
      </c>
      <c r="D1886" s="42">
        <v>43368</v>
      </c>
      <c r="E1886" s="38" t="s">
        <v>7482</v>
      </c>
      <c r="F1886" s="38">
        <v>9</v>
      </c>
      <c r="G1886" s="22">
        <v>2018</v>
      </c>
      <c r="H1886" s="22">
        <v>8</v>
      </c>
      <c r="I1886" t="s">
        <v>4341</v>
      </c>
    </row>
    <row r="1887" spans="1:9" ht="30" hidden="1">
      <c r="A1887" s="47" t="s">
        <v>23</v>
      </c>
      <c r="B1887" s="27">
        <v>29074</v>
      </c>
      <c r="C1887" s="27" t="s">
        <v>7477</v>
      </c>
      <c r="D1887" s="42">
        <v>43424</v>
      </c>
      <c r="E1887" s="38" t="s">
        <v>7483</v>
      </c>
      <c r="F1887" s="38">
        <v>11</v>
      </c>
      <c r="G1887" s="22">
        <v>2018</v>
      </c>
      <c r="H1887" s="22">
        <v>8</v>
      </c>
      <c r="I1887" t="s">
        <v>4341</v>
      </c>
    </row>
    <row r="1888" spans="1:9" hidden="1">
      <c r="A1888" s="47" t="s">
        <v>23</v>
      </c>
      <c r="B1888" s="27">
        <v>29074</v>
      </c>
      <c r="C1888" s="27" t="s">
        <v>7477</v>
      </c>
      <c r="D1888" s="42">
        <v>43479</v>
      </c>
      <c r="E1888" s="38" t="s">
        <v>7484</v>
      </c>
      <c r="F1888" s="38">
        <v>1</v>
      </c>
      <c r="G1888" s="22">
        <v>2019</v>
      </c>
      <c r="H1888" s="22">
        <v>8</v>
      </c>
      <c r="I1888" t="s">
        <v>4341</v>
      </c>
    </row>
    <row r="1889" spans="1:9" hidden="1">
      <c r="A1889" s="47" t="s">
        <v>23</v>
      </c>
      <c r="B1889" s="27">
        <v>29074</v>
      </c>
      <c r="C1889" s="27" t="s">
        <v>7477</v>
      </c>
      <c r="D1889" s="42">
        <v>43873</v>
      </c>
      <c r="E1889" s="37" t="s">
        <v>7485</v>
      </c>
      <c r="F1889" s="38">
        <v>2</v>
      </c>
      <c r="G1889" s="22">
        <v>2020</v>
      </c>
      <c r="H1889" s="22">
        <v>8</v>
      </c>
      <c r="I1889" t="s">
        <v>4341</v>
      </c>
    </row>
    <row r="1890" spans="1:9" hidden="1">
      <c r="A1890" s="45" t="s">
        <v>11</v>
      </c>
      <c r="B1890" s="27">
        <v>29076</v>
      </c>
      <c r="C1890" s="27" t="s">
        <v>7486</v>
      </c>
      <c r="D1890" s="42">
        <v>43979</v>
      </c>
      <c r="E1890" s="38" t="s">
        <v>7487</v>
      </c>
      <c r="F1890" s="38">
        <v>5</v>
      </c>
      <c r="G1890" s="22">
        <v>2020</v>
      </c>
      <c r="H1890" s="22">
        <v>2</v>
      </c>
      <c r="I1890" t="s">
        <v>4322</v>
      </c>
    </row>
    <row r="1891" spans="1:9" hidden="1">
      <c r="A1891" s="45" t="s">
        <v>1209</v>
      </c>
      <c r="B1891" s="27">
        <v>29076</v>
      </c>
      <c r="C1891" s="27" t="s">
        <v>7486</v>
      </c>
      <c r="D1891" s="42">
        <v>44278</v>
      </c>
      <c r="E1891" s="38" t="s">
        <v>120</v>
      </c>
      <c r="F1891" s="38">
        <v>3</v>
      </c>
      <c r="G1891" s="22">
        <v>2021</v>
      </c>
      <c r="H1891" s="22">
        <v>2</v>
      </c>
      <c r="I1891" t="s">
        <v>4322</v>
      </c>
    </row>
    <row r="1892" spans="1:9" hidden="1">
      <c r="A1892" s="45" t="s">
        <v>2586</v>
      </c>
      <c r="B1892" s="27">
        <v>29267</v>
      </c>
      <c r="C1892" s="27" t="s">
        <v>7488</v>
      </c>
      <c r="D1892" s="42">
        <v>42019</v>
      </c>
      <c r="E1892" s="28" t="s">
        <v>2588</v>
      </c>
      <c r="F1892" s="38">
        <v>1</v>
      </c>
      <c r="G1892" s="22">
        <v>2015</v>
      </c>
      <c r="H1892" s="22">
        <v>11</v>
      </c>
      <c r="I1892" t="s">
        <v>4557</v>
      </c>
    </row>
    <row r="1893" spans="1:9" hidden="1">
      <c r="A1893" s="45" t="s">
        <v>9</v>
      </c>
      <c r="B1893" s="27">
        <v>29267</v>
      </c>
      <c r="C1893" s="27" t="s">
        <v>7488</v>
      </c>
      <c r="D1893" s="42">
        <v>42034</v>
      </c>
      <c r="E1893" s="38" t="s">
        <v>7489</v>
      </c>
      <c r="F1893" s="38">
        <v>1</v>
      </c>
      <c r="G1893" s="22">
        <v>2015</v>
      </c>
      <c r="H1893" s="22">
        <v>11</v>
      </c>
      <c r="I1893" t="s">
        <v>4557</v>
      </c>
    </row>
    <row r="1894" spans="1:9" ht="45" hidden="1">
      <c r="A1894" s="45" t="s">
        <v>9</v>
      </c>
      <c r="B1894" s="27">
        <v>29267</v>
      </c>
      <c r="C1894" s="27" t="s">
        <v>7488</v>
      </c>
      <c r="D1894" s="42">
        <v>42212</v>
      </c>
      <c r="E1894" s="38" t="s">
        <v>7490</v>
      </c>
      <c r="F1894" s="38">
        <v>7</v>
      </c>
      <c r="G1894" s="22">
        <v>2015</v>
      </c>
      <c r="H1894" s="22">
        <v>11</v>
      </c>
      <c r="I1894" t="s">
        <v>4557</v>
      </c>
    </row>
    <row r="1895" spans="1:9" hidden="1">
      <c r="A1895" s="45" t="s">
        <v>14</v>
      </c>
      <c r="B1895" s="27">
        <v>29267</v>
      </c>
      <c r="C1895" s="27" t="s">
        <v>7488</v>
      </c>
      <c r="D1895" s="42">
        <v>42242</v>
      </c>
      <c r="E1895" s="38" t="s">
        <v>7491</v>
      </c>
      <c r="F1895" s="38">
        <v>8</v>
      </c>
      <c r="G1895" s="22">
        <v>2015</v>
      </c>
      <c r="H1895" s="22">
        <v>11</v>
      </c>
      <c r="I1895" t="s">
        <v>4557</v>
      </c>
    </row>
    <row r="1896" spans="1:9" hidden="1">
      <c r="A1896" s="45" t="s">
        <v>14</v>
      </c>
      <c r="B1896" s="27">
        <v>29267</v>
      </c>
      <c r="C1896" s="27" t="s">
        <v>7488</v>
      </c>
      <c r="D1896" s="42">
        <v>42296</v>
      </c>
      <c r="E1896" s="38" t="s">
        <v>2707</v>
      </c>
      <c r="F1896" s="38">
        <v>10</v>
      </c>
      <c r="G1896" s="22">
        <v>2015</v>
      </c>
      <c r="H1896" s="22">
        <v>11</v>
      </c>
      <c r="I1896" t="s">
        <v>4557</v>
      </c>
    </row>
    <row r="1897" spans="1:9" hidden="1">
      <c r="A1897" s="45" t="s">
        <v>14</v>
      </c>
      <c r="B1897" s="27">
        <v>29267</v>
      </c>
      <c r="C1897" s="27" t="s">
        <v>7488</v>
      </c>
      <c r="D1897" s="42">
        <v>42348</v>
      </c>
      <c r="E1897" s="38" t="s">
        <v>302</v>
      </c>
      <c r="F1897" s="38">
        <v>12</v>
      </c>
      <c r="G1897" s="22">
        <v>2015</v>
      </c>
      <c r="H1897" s="22">
        <v>11</v>
      </c>
      <c r="I1897" t="s">
        <v>4557</v>
      </c>
    </row>
    <row r="1898" spans="1:9" hidden="1">
      <c r="A1898" s="45" t="s">
        <v>14</v>
      </c>
      <c r="B1898" s="27">
        <v>29267</v>
      </c>
      <c r="C1898" s="27" t="s">
        <v>7488</v>
      </c>
      <c r="D1898" s="42">
        <v>42482</v>
      </c>
      <c r="E1898" s="38" t="s">
        <v>7492</v>
      </c>
      <c r="F1898" s="38">
        <v>4</v>
      </c>
      <c r="G1898" s="22">
        <v>2016</v>
      </c>
      <c r="H1898" s="22">
        <v>11</v>
      </c>
      <c r="I1898" t="s">
        <v>4557</v>
      </c>
    </row>
    <row r="1899" spans="1:9" hidden="1">
      <c r="A1899" s="45" t="s">
        <v>14</v>
      </c>
      <c r="B1899" s="27">
        <v>29267</v>
      </c>
      <c r="C1899" s="27" t="s">
        <v>7488</v>
      </c>
      <c r="D1899" s="42">
        <v>42493</v>
      </c>
      <c r="E1899" s="38" t="s">
        <v>7493</v>
      </c>
      <c r="F1899" s="38">
        <v>5</v>
      </c>
      <c r="G1899" s="22">
        <v>2016</v>
      </c>
      <c r="H1899" s="22">
        <v>11</v>
      </c>
      <c r="I1899" t="s">
        <v>4557</v>
      </c>
    </row>
    <row r="1900" spans="1:9" hidden="1">
      <c r="A1900" s="45" t="s">
        <v>9</v>
      </c>
      <c r="B1900" s="27">
        <v>29267</v>
      </c>
      <c r="C1900" s="27" t="s">
        <v>7488</v>
      </c>
      <c r="D1900" s="42">
        <v>42583</v>
      </c>
      <c r="E1900" s="38" t="s">
        <v>7494</v>
      </c>
      <c r="F1900" s="38">
        <v>8</v>
      </c>
      <c r="G1900" s="22">
        <v>2016</v>
      </c>
      <c r="H1900" s="22">
        <v>11</v>
      </c>
      <c r="I1900" t="s">
        <v>4557</v>
      </c>
    </row>
    <row r="1901" spans="1:9" hidden="1">
      <c r="A1901" s="45" t="s">
        <v>9</v>
      </c>
      <c r="B1901" s="27">
        <v>29267</v>
      </c>
      <c r="C1901" s="27" t="s">
        <v>7488</v>
      </c>
      <c r="D1901" s="42">
        <v>42759</v>
      </c>
      <c r="E1901" s="38" t="s">
        <v>7495</v>
      </c>
      <c r="F1901" s="38">
        <v>1</v>
      </c>
      <c r="G1901" s="22">
        <v>2017</v>
      </c>
      <c r="H1901" s="22">
        <v>11</v>
      </c>
      <c r="I1901" t="s">
        <v>4557</v>
      </c>
    </row>
    <row r="1902" spans="1:9" ht="30" hidden="1">
      <c r="A1902" s="45" t="s">
        <v>23</v>
      </c>
      <c r="B1902" s="27">
        <v>29267</v>
      </c>
      <c r="C1902" s="27" t="s">
        <v>7488</v>
      </c>
      <c r="D1902" s="42">
        <v>43643</v>
      </c>
      <c r="E1902" s="38" t="s">
        <v>7496</v>
      </c>
      <c r="F1902" s="38">
        <v>6</v>
      </c>
      <c r="G1902" s="22">
        <v>2019</v>
      </c>
      <c r="H1902" s="22">
        <v>11</v>
      </c>
      <c r="I1902" t="s">
        <v>4557</v>
      </c>
    </row>
    <row r="1903" spans="1:9" hidden="1">
      <c r="A1903" s="45" t="s">
        <v>2586</v>
      </c>
      <c r="B1903" s="27">
        <v>29367</v>
      </c>
      <c r="C1903" s="27" t="s">
        <v>7497</v>
      </c>
      <c r="D1903" s="42">
        <v>42123</v>
      </c>
      <c r="E1903" s="28" t="s">
        <v>6521</v>
      </c>
      <c r="F1903" s="38">
        <v>4</v>
      </c>
      <c r="G1903" s="22">
        <v>2015</v>
      </c>
      <c r="H1903" s="22">
        <v>15</v>
      </c>
      <c r="I1903" t="s">
        <v>4341</v>
      </c>
    </row>
    <row r="1904" spans="1:9" hidden="1">
      <c r="A1904" s="45" t="s">
        <v>9</v>
      </c>
      <c r="B1904" s="27">
        <v>29367</v>
      </c>
      <c r="C1904" s="27" t="s">
        <v>7497</v>
      </c>
      <c r="D1904" s="42">
        <v>42212</v>
      </c>
      <c r="E1904" s="28" t="s">
        <v>7498</v>
      </c>
      <c r="F1904" s="38">
        <v>7</v>
      </c>
      <c r="G1904" s="22">
        <v>2015</v>
      </c>
      <c r="H1904" s="22">
        <v>15</v>
      </c>
      <c r="I1904" t="s">
        <v>4341</v>
      </c>
    </row>
    <row r="1905" spans="1:9" ht="30" hidden="1">
      <c r="A1905" s="45" t="s">
        <v>27</v>
      </c>
      <c r="B1905" s="27">
        <v>29367</v>
      </c>
      <c r="C1905" s="27" t="s">
        <v>7497</v>
      </c>
      <c r="D1905" s="42">
        <v>42243</v>
      </c>
      <c r="E1905" s="37" t="s">
        <v>7499</v>
      </c>
      <c r="F1905" s="38">
        <v>8</v>
      </c>
      <c r="G1905" s="22">
        <v>2015</v>
      </c>
      <c r="H1905" s="22">
        <v>15</v>
      </c>
      <c r="I1905" t="s">
        <v>4341</v>
      </c>
    </row>
    <row r="1906" spans="1:9" ht="120" hidden="1">
      <c r="A1906" s="45" t="s">
        <v>65</v>
      </c>
      <c r="B1906" s="27">
        <v>29367</v>
      </c>
      <c r="C1906" s="27" t="s">
        <v>7497</v>
      </c>
      <c r="D1906" s="42">
        <v>42398</v>
      </c>
      <c r="E1906" s="38" t="s">
        <v>7500</v>
      </c>
      <c r="F1906" s="38">
        <v>1</v>
      </c>
      <c r="G1906" s="22">
        <v>2016</v>
      </c>
      <c r="H1906" s="22">
        <v>15</v>
      </c>
      <c r="I1906" t="s">
        <v>4341</v>
      </c>
    </row>
    <row r="1907" spans="1:9" hidden="1">
      <c r="A1907" s="45" t="s">
        <v>9</v>
      </c>
      <c r="B1907" s="27">
        <v>29367</v>
      </c>
      <c r="C1907" s="27" t="s">
        <v>7497</v>
      </c>
      <c r="D1907" s="42">
        <v>42895</v>
      </c>
      <c r="E1907" s="38" t="s">
        <v>7501</v>
      </c>
      <c r="F1907" s="38">
        <v>6</v>
      </c>
      <c r="G1907" s="22">
        <v>2017</v>
      </c>
      <c r="H1907" s="22">
        <v>15</v>
      </c>
      <c r="I1907" t="s">
        <v>4341</v>
      </c>
    </row>
    <row r="1908" spans="1:9" ht="60" hidden="1">
      <c r="A1908" s="47" t="s">
        <v>23</v>
      </c>
      <c r="B1908" s="27">
        <v>29367</v>
      </c>
      <c r="C1908" s="27" t="s">
        <v>7497</v>
      </c>
      <c r="D1908" s="42">
        <v>42898</v>
      </c>
      <c r="E1908" s="38" t="s">
        <v>7502</v>
      </c>
      <c r="F1908" s="38">
        <v>6</v>
      </c>
      <c r="G1908" s="22">
        <v>2017</v>
      </c>
      <c r="H1908" s="22">
        <v>15</v>
      </c>
      <c r="I1908" t="s">
        <v>4341</v>
      </c>
    </row>
    <row r="1909" spans="1:9" hidden="1">
      <c r="A1909" s="45" t="s">
        <v>9</v>
      </c>
      <c r="B1909" s="27">
        <v>29367</v>
      </c>
      <c r="C1909" s="27" t="s">
        <v>7497</v>
      </c>
      <c r="D1909" s="42">
        <v>42984</v>
      </c>
      <c r="E1909" s="38" t="s">
        <v>7503</v>
      </c>
      <c r="F1909" s="38">
        <v>9</v>
      </c>
      <c r="G1909" s="22">
        <v>2017</v>
      </c>
      <c r="H1909" s="22">
        <v>15</v>
      </c>
      <c r="I1909" t="s">
        <v>4341</v>
      </c>
    </row>
    <row r="1910" spans="1:9" hidden="1">
      <c r="A1910" s="45" t="s">
        <v>9</v>
      </c>
      <c r="B1910" s="27">
        <v>29367</v>
      </c>
      <c r="C1910" s="27" t="s">
        <v>7497</v>
      </c>
      <c r="D1910" s="42">
        <v>43259</v>
      </c>
      <c r="E1910" s="38" t="s">
        <v>7504</v>
      </c>
      <c r="F1910" s="38">
        <v>6</v>
      </c>
      <c r="G1910" s="22">
        <v>2018</v>
      </c>
      <c r="H1910" s="22">
        <v>15</v>
      </c>
      <c r="I1910" t="s">
        <v>4341</v>
      </c>
    </row>
    <row r="1911" spans="1:9" hidden="1">
      <c r="A1911" s="45" t="s">
        <v>128</v>
      </c>
      <c r="B1911" s="27">
        <v>29367</v>
      </c>
      <c r="C1911" s="27" t="s">
        <v>7497</v>
      </c>
      <c r="D1911" s="42">
        <v>43340</v>
      </c>
      <c r="E1911" s="66" t="s">
        <v>7505</v>
      </c>
      <c r="F1911" s="38">
        <v>8</v>
      </c>
      <c r="G1911" s="22">
        <v>2018</v>
      </c>
      <c r="H1911" s="22">
        <v>15</v>
      </c>
      <c r="I1911" t="s">
        <v>4341</v>
      </c>
    </row>
    <row r="1912" spans="1:9" ht="30" hidden="1">
      <c r="A1912" s="45" t="s">
        <v>79</v>
      </c>
      <c r="B1912" s="27">
        <v>29367</v>
      </c>
      <c r="C1912" s="27" t="s">
        <v>7497</v>
      </c>
      <c r="D1912" s="42">
        <v>43383</v>
      </c>
      <c r="E1912" s="38" t="s">
        <v>7506</v>
      </c>
      <c r="F1912" s="38">
        <v>10</v>
      </c>
      <c r="G1912" s="22">
        <v>2018</v>
      </c>
      <c r="H1912" s="22">
        <v>15</v>
      </c>
      <c r="I1912" t="s">
        <v>4341</v>
      </c>
    </row>
    <row r="1913" spans="1:9" ht="45" hidden="1">
      <c r="A1913" s="45" t="s">
        <v>128</v>
      </c>
      <c r="B1913" s="27">
        <v>29367</v>
      </c>
      <c r="C1913" s="27" t="s">
        <v>7497</v>
      </c>
      <c r="D1913" s="42">
        <v>43427</v>
      </c>
      <c r="E1913" s="38" t="s">
        <v>7507</v>
      </c>
      <c r="F1913" s="38">
        <v>11</v>
      </c>
      <c r="G1913" s="22">
        <v>2018</v>
      </c>
      <c r="H1913" s="22">
        <v>15</v>
      </c>
      <c r="I1913" t="s">
        <v>4341</v>
      </c>
    </row>
    <row r="1914" spans="1:9" ht="30" hidden="1">
      <c r="A1914" s="45" t="s">
        <v>128</v>
      </c>
      <c r="B1914" s="27">
        <v>29367</v>
      </c>
      <c r="C1914" s="27" t="s">
        <v>7497</v>
      </c>
      <c r="D1914" s="42">
        <v>43524</v>
      </c>
      <c r="E1914" s="38" t="s">
        <v>7508</v>
      </c>
      <c r="F1914" s="38">
        <v>2</v>
      </c>
      <c r="G1914" s="22">
        <v>2019</v>
      </c>
      <c r="H1914" s="22">
        <v>15</v>
      </c>
      <c r="I1914" t="s">
        <v>4341</v>
      </c>
    </row>
    <row r="1915" spans="1:9" ht="30" hidden="1">
      <c r="A1915" s="45" t="s">
        <v>128</v>
      </c>
      <c r="B1915" s="27">
        <v>29367</v>
      </c>
      <c r="C1915" s="27" t="s">
        <v>7497</v>
      </c>
      <c r="D1915" s="42">
        <v>43524</v>
      </c>
      <c r="E1915" s="38" t="s">
        <v>7509</v>
      </c>
      <c r="F1915" s="38">
        <v>2</v>
      </c>
      <c r="G1915" s="22">
        <v>2019</v>
      </c>
      <c r="H1915" s="22">
        <v>15</v>
      </c>
      <c r="I1915" t="s">
        <v>4341</v>
      </c>
    </row>
    <row r="1916" spans="1:9" hidden="1">
      <c r="A1916" s="45" t="s">
        <v>27</v>
      </c>
      <c r="B1916" s="27">
        <v>29367</v>
      </c>
      <c r="C1916" s="27" t="s">
        <v>7497</v>
      </c>
      <c r="D1916" s="42">
        <v>43640</v>
      </c>
      <c r="E1916" s="38" t="s">
        <v>7510</v>
      </c>
      <c r="F1916" s="38">
        <v>6</v>
      </c>
      <c r="G1916" s="22">
        <v>2019</v>
      </c>
      <c r="H1916" s="22">
        <v>15</v>
      </c>
      <c r="I1916" t="s">
        <v>4341</v>
      </c>
    </row>
    <row r="1917" spans="1:9" ht="60" hidden="1">
      <c r="A1917" s="45" t="s">
        <v>79</v>
      </c>
      <c r="B1917" s="27">
        <v>29367</v>
      </c>
      <c r="C1917" s="27" t="s">
        <v>7497</v>
      </c>
      <c r="D1917" s="42">
        <v>43978</v>
      </c>
      <c r="E1917" s="38" t="s">
        <v>7511</v>
      </c>
      <c r="F1917" s="38">
        <v>5</v>
      </c>
      <c r="G1917" s="22">
        <v>2020</v>
      </c>
      <c r="H1917" s="22">
        <v>15</v>
      </c>
      <c r="I1917" t="s">
        <v>4341</v>
      </c>
    </row>
    <row r="1918" spans="1:9" hidden="1">
      <c r="A1918" s="45" t="s">
        <v>9</v>
      </c>
      <c r="B1918" s="27">
        <v>29369</v>
      </c>
      <c r="C1918" s="27" t="s">
        <v>7512</v>
      </c>
      <c r="D1918" s="42">
        <v>42034</v>
      </c>
      <c r="E1918" s="38" t="s">
        <v>1396</v>
      </c>
      <c r="F1918" s="38">
        <v>1</v>
      </c>
      <c r="G1918" s="22">
        <v>2015</v>
      </c>
      <c r="H1918" s="22">
        <v>12</v>
      </c>
      <c r="I1918" t="s">
        <v>4306</v>
      </c>
    </row>
    <row r="1919" spans="1:9" hidden="1">
      <c r="A1919" s="47" t="s">
        <v>2586</v>
      </c>
      <c r="B1919" s="27">
        <v>29369</v>
      </c>
      <c r="C1919" s="27" t="s">
        <v>7512</v>
      </c>
      <c r="D1919" s="42">
        <v>42115</v>
      </c>
      <c r="E1919" s="28" t="s">
        <v>7513</v>
      </c>
      <c r="F1919" s="38">
        <v>4</v>
      </c>
      <c r="G1919" s="22">
        <v>2015</v>
      </c>
      <c r="H1919" s="22">
        <v>12</v>
      </c>
      <c r="I1919" t="s">
        <v>4306</v>
      </c>
    </row>
    <row r="1920" spans="1:9" ht="30" hidden="1">
      <c r="A1920" s="45" t="s">
        <v>27</v>
      </c>
      <c r="B1920" s="27">
        <v>29369</v>
      </c>
      <c r="C1920" s="27" t="s">
        <v>7512</v>
      </c>
      <c r="D1920" s="42">
        <v>42115</v>
      </c>
      <c r="E1920" s="38" t="s">
        <v>7514</v>
      </c>
      <c r="F1920" s="38">
        <v>4</v>
      </c>
      <c r="G1920" s="22">
        <v>2015</v>
      </c>
      <c r="H1920" s="22">
        <v>12</v>
      </c>
      <c r="I1920" t="s">
        <v>4306</v>
      </c>
    </row>
    <row r="1921" spans="1:9" hidden="1">
      <c r="A1921" s="45" t="s">
        <v>9</v>
      </c>
      <c r="B1921" s="27">
        <v>29369</v>
      </c>
      <c r="C1921" s="27" t="s">
        <v>7512</v>
      </c>
      <c r="D1921" s="42">
        <v>42212</v>
      </c>
      <c r="E1921" s="38" t="s">
        <v>7515</v>
      </c>
      <c r="F1921" s="38">
        <v>7</v>
      </c>
      <c r="G1921" s="22">
        <v>2015</v>
      </c>
      <c r="H1921" s="22">
        <v>12</v>
      </c>
      <c r="I1921" t="s">
        <v>4306</v>
      </c>
    </row>
    <row r="1922" spans="1:9" hidden="1">
      <c r="A1922" s="47" t="s">
        <v>38</v>
      </c>
      <c r="B1922" s="27">
        <v>29369</v>
      </c>
      <c r="C1922" s="27" t="s">
        <v>7512</v>
      </c>
      <c r="D1922" s="42">
        <v>42354</v>
      </c>
      <c r="E1922" s="37" t="s">
        <v>7516</v>
      </c>
      <c r="F1922" s="38">
        <v>12</v>
      </c>
      <c r="G1922" s="22">
        <v>2015</v>
      </c>
      <c r="H1922" s="22">
        <v>12</v>
      </c>
      <c r="I1922" t="s">
        <v>4306</v>
      </c>
    </row>
    <row r="1923" spans="1:9" ht="30" hidden="1">
      <c r="A1923" s="47" t="s">
        <v>27</v>
      </c>
      <c r="B1923" s="27">
        <v>29369</v>
      </c>
      <c r="C1923" s="27" t="s">
        <v>7512</v>
      </c>
      <c r="D1923" s="42">
        <v>42354</v>
      </c>
      <c r="E1923" s="37" t="s">
        <v>7517</v>
      </c>
      <c r="F1923" s="38">
        <v>12</v>
      </c>
      <c r="G1923" s="22">
        <v>2015</v>
      </c>
      <c r="H1923" s="22">
        <v>12</v>
      </c>
      <c r="I1923" t="s">
        <v>4306</v>
      </c>
    </row>
    <row r="1924" spans="1:9" hidden="1">
      <c r="A1924" s="45" t="s">
        <v>9</v>
      </c>
      <c r="B1924" s="27">
        <v>29369</v>
      </c>
      <c r="C1924" s="27" t="s">
        <v>7512</v>
      </c>
      <c r="D1924" s="42">
        <v>42395</v>
      </c>
      <c r="E1924" s="38" t="s">
        <v>22</v>
      </c>
      <c r="F1924" s="38">
        <v>1</v>
      </c>
      <c r="G1924" s="22">
        <v>2016</v>
      </c>
      <c r="H1924" s="22">
        <v>12</v>
      </c>
      <c r="I1924" t="s">
        <v>4306</v>
      </c>
    </row>
    <row r="1925" spans="1:9" ht="30" hidden="1">
      <c r="A1925" s="45" t="s">
        <v>9</v>
      </c>
      <c r="B1925" s="27">
        <v>29369</v>
      </c>
      <c r="C1925" s="27" t="s">
        <v>7512</v>
      </c>
      <c r="D1925" s="42">
        <v>42571</v>
      </c>
      <c r="E1925" s="38" t="s">
        <v>7518</v>
      </c>
      <c r="F1925" s="38">
        <v>7</v>
      </c>
      <c r="G1925" s="22">
        <v>2016</v>
      </c>
      <c r="H1925" s="22">
        <v>12</v>
      </c>
      <c r="I1925" t="s">
        <v>4306</v>
      </c>
    </row>
    <row r="1926" spans="1:9" ht="30" hidden="1">
      <c r="A1926" s="47" t="s">
        <v>23</v>
      </c>
      <c r="B1926" s="27">
        <v>29369</v>
      </c>
      <c r="C1926" s="27" t="s">
        <v>7512</v>
      </c>
      <c r="D1926" s="42">
        <v>42571</v>
      </c>
      <c r="E1926" s="38" t="s">
        <v>6615</v>
      </c>
      <c r="F1926" s="38">
        <v>7</v>
      </c>
      <c r="G1926" s="22">
        <v>2016</v>
      </c>
      <c r="H1926" s="22">
        <v>12</v>
      </c>
      <c r="I1926" t="s">
        <v>4306</v>
      </c>
    </row>
    <row r="1927" spans="1:9" hidden="1">
      <c r="A1927" s="45" t="s">
        <v>27</v>
      </c>
      <c r="B1927" s="27">
        <v>29369</v>
      </c>
      <c r="C1927" s="27" t="s">
        <v>7512</v>
      </c>
      <c r="D1927" s="42">
        <v>42579</v>
      </c>
      <c r="E1927" s="38" t="s">
        <v>7519</v>
      </c>
      <c r="F1927" s="38">
        <v>7</v>
      </c>
      <c r="G1927" s="22">
        <v>2016</v>
      </c>
      <c r="H1927" s="22">
        <v>12</v>
      </c>
      <c r="I1927" t="s">
        <v>4306</v>
      </c>
    </row>
    <row r="1928" spans="1:9" hidden="1">
      <c r="A1928" s="45" t="s">
        <v>9</v>
      </c>
      <c r="B1928" s="27">
        <v>29369</v>
      </c>
      <c r="C1928" s="27" t="s">
        <v>7512</v>
      </c>
      <c r="D1928" s="42">
        <v>42754</v>
      </c>
      <c r="E1928" s="38" t="s">
        <v>7520</v>
      </c>
      <c r="F1928" s="38">
        <v>1</v>
      </c>
      <c r="G1928" s="22">
        <v>2017</v>
      </c>
      <c r="H1928" s="22">
        <v>12</v>
      </c>
      <c r="I1928" t="s">
        <v>4306</v>
      </c>
    </row>
    <row r="1929" spans="1:9" ht="30" hidden="1">
      <c r="A1929" s="45" t="s">
        <v>27</v>
      </c>
      <c r="B1929" s="27">
        <v>29369</v>
      </c>
      <c r="C1929" s="27" t="s">
        <v>7512</v>
      </c>
      <c r="D1929" s="42">
        <v>42816</v>
      </c>
      <c r="E1929" s="38" t="s">
        <v>7521</v>
      </c>
      <c r="F1929" s="38">
        <v>3</v>
      </c>
      <c r="G1929" s="22">
        <v>2017</v>
      </c>
      <c r="H1929" s="22">
        <v>12</v>
      </c>
      <c r="I1929" t="s">
        <v>4306</v>
      </c>
    </row>
    <row r="1930" spans="1:9" hidden="1">
      <c r="A1930" s="45" t="s">
        <v>2586</v>
      </c>
      <c r="B1930" s="27">
        <v>29474</v>
      </c>
      <c r="C1930" s="27" t="s">
        <v>7522</v>
      </c>
      <c r="D1930" s="42">
        <v>42121</v>
      </c>
      <c r="E1930" s="28" t="s">
        <v>7523</v>
      </c>
      <c r="F1930" s="38">
        <v>4</v>
      </c>
      <c r="G1930" s="22">
        <v>2015</v>
      </c>
      <c r="H1930" s="22">
        <v>23</v>
      </c>
      <c r="I1930" t="s">
        <v>4341</v>
      </c>
    </row>
    <row r="1931" spans="1:9" ht="30" hidden="1">
      <c r="A1931" s="45" t="s">
        <v>14</v>
      </c>
      <c r="B1931" s="27">
        <v>29474</v>
      </c>
      <c r="C1931" s="27" t="s">
        <v>7522</v>
      </c>
      <c r="D1931" s="42">
        <v>42121</v>
      </c>
      <c r="E1931" s="35" t="s">
        <v>7524</v>
      </c>
      <c r="F1931" s="38">
        <v>4</v>
      </c>
      <c r="G1931" s="22">
        <v>2015</v>
      </c>
      <c r="H1931" s="22">
        <v>23</v>
      </c>
      <c r="I1931" t="s">
        <v>4341</v>
      </c>
    </row>
    <row r="1932" spans="1:9" ht="45" hidden="1">
      <c r="A1932" s="45" t="s">
        <v>27</v>
      </c>
      <c r="B1932" s="27">
        <v>29474</v>
      </c>
      <c r="C1932" s="27" t="s">
        <v>7522</v>
      </c>
      <c r="D1932" s="42">
        <v>42121</v>
      </c>
      <c r="E1932" s="38" t="s">
        <v>7525</v>
      </c>
      <c r="F1932" s="38">
        <v>4</v>
      </c>
      <c r="G1932" s="22">
        <v>2015</v>
      </c>
      <c r="H1932" s="22">
        <v>23</v>
      </c>
      <c r="I1932" t="s">
        <v>4341</v>
      </c>
    </row>
    <row r="1933" spans="1:9" ht="30" hidden="1">
      <c r="A1933" s="45" t="s">
        <v>65</v>
      </c>
      <c r="B1933" s="27">
        <v>29474</v>
      </c>
      <c r="C1933" s="27" t="s">
        <v>7522</v>
      </c>
      <c r="D1933" s="42">
        <v>42121</v>
      </c>
      <c r="E1933" s="38" t="s">
        <v>7526</v>
      </c>
      <c r="F1933" s="38">
        <v>4</v>
      </c>
      <c r="G1933" s="22">
        <v>2015</v>
      </c>
      <c r="H1933" s="22">
        <v>23</v>
      </c>
      <c r="I1933" t="s">
        <v>4341</v>
      </c>
    </row>
    <row r="1934" spans="1:9" hidden="1">
      <c r="A1934" s="45" t="s">
        <v>27</v>
      </c>
      <c r="B1934" s="27">
        <v>29474</v>
      </c>
      <c r="C1934" s="27" t="s">
        <v>7522</v>
      </c>
      <c r="D1934" s="42">
        <v>42194</v>
      </c>
      <c r="E1934" s="38" t="s">
        <v>7527</v>
      </c>
      <c r="F1934" s="38">
        <v>7</v>
      </c>
      <c r="G1934" s="22">
        <v>2015</v>
      </c>
      <c r="H1934" s="22">
        <v>23</v>
      </c>
      <c r="I1934" t="s">
        <v>4341</v>
      </c>
    </row>
    <row r="1935" spans="1:9" ht="30" hidden="1">
      <c r="A1935" s="45" t="s">
        <v>65</v>
      </c>
      <c r="B1935" s="27">
        <v>29474</v>
      </c>
      <c r="C1935" s="27" t="s">
        <v>7522</v>
      </c>
      <c r="D1935" s="42">
        <v>42194</v>
      </c>
      <c r="E1935" s="38" t="s">
        <v>7528</v>
      </c>
      <c r="F1935" s="38">
        <v>7</v>
      </c>
      <c r="G1935" s="22">
        <v>2015</v>
      </c>
      <c r="H1935" s="22">
        <v>23</v>
      </c>
      <c r="I1935" t="s">
        <v>4341</v>
      </c>
    </row>
    <row r="1936" spans="1:9" ht="30" hidden="1">
      <c r="A1936" s="45" t="s">
        <v>14</v>
      </c>
      <c r="B1936" s="27">
        <v>29474</v>
      </c>
      <c r="C1936" s="27" t="s">
        <v>7522</v>
      </c>
      <c r="D1936" s="42">
        <v>42194</v>
      </c>
      <c r="E1936" s="35" t="s">
        <v>7529</v>
      </c>
      <c r="F1936" s="38">
        <v>7</v>
      </c>
      <c r="G1936" s="22">
        <v>2015</v>
      </c>
      <c r="H1936" s="22">
        <v>23</v>
      </c>
      <c r="I1936" t="s">
        <v>4341</v>
      </c>
    </row>
    <row r="1937" spans="1:9" hidden="1">
      <c r="A1937" s="47" t="s">
        <v>38</v>
      </c>
      <c r="B1937" s="27">
        <v>29474</v>
      </c>
      <c r="C1937" s="27" t="s">
        <v>7522</v>
      </c>
      <c r="D1937" s="42">
        <v>42194</v>
      </c>
      <c r="E1937" s="37" t="s">
        <v>7530</v>
      </c>
      <c r="F1937" s="38">
        <v>7</v>
      </c>
      <c r="G1937" s="22">
        <v>2015</v>
      </c>
      <c r="H1937" s="22">
        <v>23</v>
      </c>
      <c r="I1937" t="s">
        <v>4341</v>
      </c>
    </row>
    <row r="1938" spans="1:9" ht="30" hidden="1">
      <c r="A1938" s="45" t="s">
        <v>14</v>
      </c>
      <c r="B1938" s="27">
        <v>29474</v>
      </c>
      <c r="C1938" s="27" t="s">
        <v>7522</v>
      </c>
      <c r="D1938" s="42">
        <v>42285</v>
      </c>
      <c r="E1938" s="35" t="s">
        <v>7531</v>
      </c>
      <c r="F1938" s="38">
        <v>10</v>
      </c>
      <c r="G1938" s="22">
        <v>2015</v>
      </c>
      <c r="H1938" s="22">
        <v>23</v>
      </c>
      <c r="I1938" t="s">
        <v>4341</v>
      </c>
    </row>
    <row r="1939" spans="1:9" ht="30" hidden="1">
      <c r="A1939" s="45" t="s">
        <v>65</v>
      </c>
      <c r="B1939" s="27">
        <v>29474</v>
      </c>
      <c r="C1939" s="27" t="s">
        <v>7522</v>
      </c>
      <c r="D1939" s="42">
        <v>42285</v>
      </c>
      <c r="E1939" s="35" t="s">
        <v>7532</v>
      </c>
      <c r="F1939" s="38">
        <v>10</v>
      </c>
      <c r="G1939" s="22">
        <v>2015</v>
      </c>
      <c r="H1939" s="22">
        <v>23</v>
      </c>
      <c r="I1939" t="s">
        <v>4341</v>
      </c>
    </row>
    <row r="1940" spans="1:9" hidden="1">
      <c r="A1940" s="45" t="s">
        <v>14</v>
      </c>
      <c r="B1940" s="27">
        <v>29474</v>
      </c>
      <c r="C1940" s="27" t="s">
        <v>7522</v>
      </c>
      <c r="D1940" s="42">
        <v>42348</v>
      </c>
      <c r="E1940" s="35" t="s">
        <v>302</v>
      </c>
      <c r="F1940" s="38">
        <v>12</v>
      </c>
      <c r="G1940" s="22">
        <v>2015</v>
      </c>
      <c r="H1940" s="22">
        <v>23</v>
      </c>
      <c r="I1940" t="s">
        <v>4341</v>
      </c>
    </row>
    <row r="1941" spans="1:9" ht="30" hidden="1">
      <c r="A1941" s="45" t="s">
        <v>25</v>
      </c>
      <c r="B1941" s="27">
        <v>29474</v>
      </c>
      <c r="C1941" s="27" t="s">
        <v>7522</v>
      </c>
      <c r="D1941" s="42">
        <v>42453</v>
      </c>
      <c r="E1941" s="38" t="s">
        <v>7533</v>
      </c>
      <c r="F1941" s="38">
        <v>3</v>
      </c>
      <c r="G1941" s="22">
        <v>2016</v>
      </c>
      <c r="H1941" s="22">
        <v>23</v>
      </c>
      <c r="I1941" t="s">
        <v>4341</v>
      </c>
    </row>
    <row r="1942" spans="1:9" ht="30" hidden="1">
      <c r="A1942" s="45" t="s">
        <v>14</v>
      </c>
      <c r="B1942" s="27">
        <v>29474</v>
      </c>
      <c r="C1942" s="27" t="s">
        <v>7522</v>
      </c>
      <c r="D1942" s="42">
        <v>42467</v>
      </c>
      <c r="E1942" s="38" t="s">
        <v>7534</v>
      </c>
      <c r="F1942" s="38">
        <v>4</v>
      </c>
      <c r="G1942" s="22">
        <v>2016</v>
      </c>
      <c r="H1942" s="22">
        <v>23</v>
      </c>
      <c r="I1942" t="s">
        <v>4341</v>
      </c>
    </row>
    <row r="1943" spans="1:9" hidden="1">
      <c r="A1943" s="45" t="s">
        <v>14</v>
      </c>
      <c r="B1943" s="27">
        <v>29474</v>
      </c>
      <c r="C1943" s="27" t="s">
        <v>7522</v>
      </c>
      <c r="D1943" s="42">
        <v>42493</v>
      </c>
      <c r="E1943" s="38" t="s">
        <v>7535</v>
      </c>
      <c r="F1943" s="38">
        <v>5</v>
      </c>
      <c r="G1943" s="22">
        <v>2016</v>
      </c>
      <c r="H1943" s="22">
        <v>23</v>
      </c>
      <c r="I1943" t="s">
        <v>4341</v>
      </c>
    </row>
    <row r="1944" spans="1:9" hidden="1">
      <c r="A1944" s="45" t="s">
        <v>9</v>
      </c>
      <c r="B1944" s="27">
        <v>29474</v>
      </c>
      <c r="C1944" s="27" t="s">
        <v>7522</v>
      </c>
      <c r="D1944" s="42">
        <v>42583</v>
      </c>
      <c r="E1944" s="38" t="s">
        <v>7536</v>
      </c>
      <c r="F1944" s="38">
        <v>8</v>
      </c>
      <c r="G1944" s="22">
        <v>2016</v>
      </c>
      <c r="H1944" s="22">
        <v>23</v>
      </c>
      <c r="I1944" t="s">
        <v>4341</v>
      </c>
    </row>
    <row r="1945" spans="1:9" ht="30" hidden="1">
      <c r="A1945" s="45" t="s">
        <v>23</v>
      </c>
      <c r="B1945" s="27">
        <v>29474</v>
      </c>
      <c r="C1945" s="27" t="s">
        <v>7522</v>
      </c>
      <c r="D1945" s="42">
        <v>43195</v>
      </c>
      <c r="E1945" s="38" t="s">
        <v>7537</v>
      </c>
      <c r="F1945" s="38">
        <v>4</v>
      </c>
      <c r="G1945" s="22">
        <v>2018</v>
      </c>
      <c r="H1945" s="22">
        <v>23</v>
      </c>
      <c r="I1945" t="s">
        <v>4341</v>
      </c>
    </row>
    <row r="1946" spans="1:9" hidden="1">
      <c r="A1946" s="45" t="s">
        <v>9</v>
      </c>
      <c r="B1946" s="27">
        <v>29474</v>
      </c>
      <c r="C1946" s="27" t="s">
        <v>7522</v>
      </c>
      <c r="D1946" s="42">
        <v>43278</v>
      </c>
      <c r="E1946" s="38" t="s">
        <v>5832</v>
      </c>
      <c r="F1946" s="38">
        <v>6</v>
      </c>
      <c r="G1946" s="22">
        <v>2018</v>
      </c>
      <c r="H1946" s="22">
        <v>23</v>
      </c>
      <c r="I1946" t="s">
        <v>4341</v>
      </c>
    </row>
    <row r="1947" spans="1:9" ht="30" hidden="1">
      <c r="A1947" s="45" t="s">
        <v>27</v>
      </c>
      <c r="B1947" s="27">
        <v>29474</v>
      </c>
      <c r="C1947" s="27" t="s">
        <v>7522</v>
      </c>
      <c r="D1947" s="42">
        <v>43304</v>
      </c>
      <c r="E1947" s="38" t="s">
        <v>7538</v>
      </c>
      <c r="F1947" s="38">
        <v>7</v>
      </c>
      <c r="G1947" s="22">
        <v>2018</v>
      </c>
      <c r="H1947" s="22">
        <v>23</v>
      </c>
      <c r="I1947" t="s">
        <v>4341</v>
      </c>
    </row>
    <row r="1948" spans="1:9" ht="30" hidden="1">
      <c r="A1948" s="45" t="s">
        <v>23</v>
      </c>
      <c r="B1948" s="27">
        <v>29474</v>
      </c>
      <c r="C1948" s="27" t="s">
        <v>7522</v>
      </c>
      <c r="D1948" s="42">
        <v>43368</v>
      </c>
      <c r="E1948" s="38" t="s">
        <v>7539</v>
      </c>
      <c r="F1948" s="38">
        <v>9</v>
      </c>
      <c r="G1948" s="22">
        <v>2018</v>
      </c>
      <c r="H1948" s="22">
        <v>23</v>
      </c>
      <c r="I1948" t="s">
        <v>4341</v>
      </c>
    </row>
    <row r="1949" spans="1:9" ht="30" hidden="1">
      <c r="A1949" s="45" t="s">
        <v>23</v>
      </c>
      <c r="B1949" s="27">
        <v>29474</v>
      </c>
      <c r="C1949" s="27" t="s">
        <v>7522</v>
      </c>
      <c r="D1949" s="42">
        <v>43427</v>
      </c>
      <c r="E1949" s="38" t="s">
        <v>7540</v>
      </c>
      <c r="F1949" s="38">
        <v>11</v>
      </c>
      <c r="G1949" s="22">
        <v>2018</v>
      </c>
      <c r="H1949" s="22">
        <v>23</v>
      </c>
      <c r="I1949" t="s">
        <v>4341</v>
      </c>
    </row>
    <row r="1950" spans="1:9" ht="30" hidden="1">
      <c r="A1950" s="45" t="s">
        <v>9</v>
      </c>
      <c r="B1950" s="27">
        <v>29474</v>
      </c>
      <c r="C1950" s="27" t="s">
        <v>7522</v>
      </c>
      <c r="D1950" s="42">
        <v>43439</v>
      </c>
      <c r="E1950" s="38" t="s">
        <v>7541</v>
      </c>
      <c r="F1950" s="38">
        <v>12</v>
      </c>
      <c r="G1950" s="22">
        <v>2018</v>
      </c>
      <c r="H1950" s="22">
        <v>23</v>
      </c>
      <c r="I1950" t="s">
        <v>4341</v>
      </c>
    </row>
    <row r="1951" spans="1:9" ht="30" hidden="1">
      <c r="A1951" s="45" t="s">
        <v>9</v>
      </c>
      <c r="B1951" s="27">
        <v>29474</v>
      </c>
      <c r="C1951" s="27" t="s">
        <v>7522</v>
      </c>
      <c r="D1951" s="42">
        <v>43483</v>
      </c>
      <c r="E1951" s="38" t="s">
        <v>7542</v>
      </c>
      <c r="F1951" s="38">
        <v>1</v>
      </c>
      <c r="G1951" s="22">
        <v>2019</v>
      </c>
      <c r="H1951" s="22">
        <v>23</v>
      </c>
      <c r="I1951" t="s">
        <v>4341</v>
      </c>
    </row>
    <row r="1952" spans="1:9" ht="45" hidden="1">
      <c r="A1952" s="45" t="s">
        <v>23</v>
      </c>
      <c r="B1952" s="27">
        <v>29474</v>
      </c>
      <c r="C1952" s="27" t="s">
        <v>7522</v>
      </c>
      <c r="D1952" s="42">
        <v>43488</v>
      </c>
      <c r="E1952" s="38" t="s">
        <v>7543</v>
      </c>
      <c r="F1952" s="38">
        <v>1</v>
      </c>
      <c r="G1952" s="22">
        <v>2019</v>
      </c>
      <c r="H1952" s="22">
        <v>23</v>
      </c>
      <c r="I1952" t="s">
        <v>4341</v>
      </c>
    </row>
    <row r="1953" spans="1:9" hidden="1">
      <c r="A1953" s="45" t="s">
        <v>2586</v>
      </c>
      <c r="B1953" s="27">
        <v>29556</v>
      </c>
      <c r="C1953" s="27" t="s">
        <v>7544</v>
      </c>
      <c r="D1953" s="42">
        <v>42230</v>
      </c>
      <c r="E1953" s="28" t="s">
        <v>7545</v>
      </c>
      <c r="F1953" s="38">
        <v>8</v>
      </c>
      <c r="G1953" s="22">
        <v>2015</v>
      </c>
      <c r="H1953" s="22">
        <v>11</v>
      </c>
      <c r="I1953" t="s">
        <v>4341</v>
      </c>
    </row>
    <row r="1954" spans="1:9" hidden="1">
      <c r="A1954" s="45" t="s">
        <v>9</v>
      </c>
      <c r="B1954" s="27">
        <v>29556</v>
      </c>
      <c r="C1954" s="27" t="s">
        <v>7544</v>
      </c>
      <c r="D1954" s="42">
        <v>42583</v>
      </c>
      <c r="E1954" s="28" t="s">
        <v>7546</v>
      </c>
      <c r="F1954" s="38">
        <v>8</v>
      </c>
      <c r="G1954" s="22">
        <v>2016</v>
      </c>
      <c r="H1954" s="22">
        <v>11</v>
      </c>
      <c r="I1954" t="s">
        <v>4341</v>
      </c>
    </row>
    <row r="1955" spans="1:9" ht="30" hidden="1">
      <c r="A1955" s="45" t="s">
        <v>27</v>
      </c>
      <c r="B1955" s="27">
        <v>29556</v>
      </c>
      <c r="C1955" s="27" t="s">
        <v>7544</v>
      </c>
      <c r="D1955" s="42">
        <v>42702</v>
      </c>
      <c r="E1955" s="38" t="s">
        <v>7547</v>
      </c>
      <c r="F1955" s="38">
        <v>11</v>
      </c>
      <c r="G1955" s="22">
        <v>2016</v>
      </c>
      <c r="H1955" s="22">
        <v>11</v>
      </c>
      <c r="I1955" t="s">
        <v>4341</v>
      </c>
    </row>
    <row r="1956" spans="1:9" hidden="1">
      <c r="A1956" s="45" t="s">
        <v>9</v>
      </c>
      <c r="B1956" s="27">
        <v>29556</v>
      </c>
      <c r="C1956" s="27" t="s">
        <v>7544</v>
      </c>
      <c r="D1956" s="42">
        <v>42759</v>
      </c>
      <c r="E1956" s="38" t="s">
        <v>7548</v>
      </c>
      <c r="F1956" s="38">
        <v>1</v>
      </c>
      <c r="G1956" s="22">
        <v>2017</v>
      </c>
      <c r="H1956" s="22">
        <v>11</v>
      </c>
      <c r="I1956" t="s">
        <v>4341</v>
      </c>
    </row>
    <row r="1957" spans="1:9" hidden="1">
      <c r="A1957" s="45" t="s">
        <v>199</v>
      </c>
      <c r="B1957" s="27">
        <v>29556</v>
      </c>
      <c r="C1957" s="27" t="s">
        <v>7544</v>
      </c>
      <c r="D1957" s="42">
        <v>42809</v>
      </c>
      <c r="E1957" s="38" t="s">
        <v>7549</v>
      </c>
      <c r="F1957" s="38">
        <v>3</v>
      </c>
      <c r="G1957" s="22">
        <v>2017</v>
      </c>
      <c r="H1957" s="22">
        <v>11</v>
      </c>
      <c r="I1957" t="s">
        <v>4341</v>
      </c>
    </row>
    <row r="1958" spans="1:9" hidden="1">
      <c r="A1958" s="45" t="s">
        <v>199</v>
      </c>
      <c r="B1958" s="27">
        <v>29556</v>
      </c>
      <c r="C1958" s="27" t="s">
        <v>7544</v>
      </c>
      <c r="D1958" s="42">
        <v>42810</v>
      </c>
      <c r="E1958" s="38" t="s">
        <v>7550</v>
      </c>
      <c r="F1958" s="38">
        <v>3</v>
      </c>
      <c r="G1958" s="22">
        <v>2017</v>
      </c>
      <c r="H1958" s="22">
        <v>11</v>
      </c>
      <c r="I1958" t="s">
        <v>4341</v>
      </c>
    </row>
    <row r="1959" spans="1:9" hidden="1">
      <c r="A1959" s="45" t="s">
        <v>199</v>
      </c>
      <c r="B1959" s="27">
        <v>29556</v>
      </c>
      <c r="C1959" s="27" t="s">
        <v>7544</v>
      </c>
      <c r="D1959" s="42">
        <v>42982</v>
      </c>
      <c r="E1959" s="38" t="s">
        <v>7551</v>
      </c>
      <c r="F1959" s="38">
        <v>9</v>
      </c>
      <c r="G1959" s="22">
        <v>2017</v>
      </c>
      <c r="H1959" s="22">
        <v>11</v>
      </c>
      <c r="I1959" t="s">
        <v>4341</v>
      </c>
    </row>
    <row r="1960" spans="1:9" hidden="1">
      <c r="A1960" s="45" t="s">
        <v>23</v>
      </c>
      <c r="B1960" s="27">
        <v>29556</v>
      </c>
      <c r="C1960" s="27" t="s">
        <v>7544</v>
      </c>
      <c r="D1960" s="42">
        <v>43178</v>
      </c>
      <c r="E1960" s="38" t="s">
        <v>7552</v>
      </c>
      <c r="F1960" s="38">
        <v>3</v>
      </c>
      <c r="G1960" s="22">
        <v>2018</v>
      </c>
      <c r="H1960" s="22">
        <v>11</v>
      </c>
      <c r="I1960" t="s">
        <v>4341</v>
      </c>
    </row>
    <row r="1961" spans="1:9" ht="45" hidden="1">
      <c r="A1961" s="45" t="s">
        <v>23</v>
      </c>
      <c r="B1961" s="27">
        <v>29556</v>
      </c>
      <c r="C1961" s="27" t="s">
        <v>7544</v>
      </c>
      <c r="D1961" s="42">
        <v>43179</v>
      </c>
      <c r="E1961" s="38" t="s">
        <v>7553</v>
      </c>
      <c r="F1961" s="38">
        <v>3</v>
      </c>
      <c r="G1961" s="22">
        <v>2018</v>
      </c>
      <c r="H1961" s="22">
        <v>11</v>
      </c>
      <c r="I1961" t="s">
        <v>4341</v>
      </c>
    </row>
    <row r="1962" spans="1:9" hidden="1">
      <c r="A1962" s="45" t="s">
        <v>9</v>
      </c>
      <c r="B1962" s="27">
        <v>29556</v>
      </c>
      <c r="C1962" s="27" t="s">
        <v>7544</v>
      </c>
      <c r="D1962" s="42">
        <v>43278</v>
      </c>
      <c r="E1962" s="38" t="s">
        <v>22</v>
      </c>
      <c r="F1962" s="38">
        <v>6</v>
      </c>
      <c r="G1962" s="22">
        <v>2018</v>
      </c>
      <c r="H1962" s="22">
        <v>11</v>
      </c>
      <c r="I1962" t="s">
        <v>4341</v>
      </c>
    </row>
    <row r="1963" spans="1:9" ht="45" hidden="1">
      <c r="A1963" s="45" t="s">
        <v>27</v>
      </c>
      <c r="B1963" s="27">
        <v>29556</v>
      </c>
      <c r="C1963" s="27" t="s">
        <v>7544</v>
      </c>
      <c r="D1963" s="42">
        <v>43486</v>
      </c>
      <c r="E1963" s="38" t="s">
        <v>7554</v>
      </c>
      <c r="F1963" s="38">
        <v>1</v>
      </c>
      <c r="G1963" s="22">
        <v>2019</v>
      </c>
      <c r="H1963" s="22">
        <v>11</v>
      </c>
      <c r="I1963" t="s">
        <v>4341</v>
      </c>
    </row>
    <row r="1964" spans="1:9" ht="30" hidden="1">
      <c r="A1964" s="45" t="s">
        <v>153</v>
      </c>
      <c r="B1964" s="27">
        <v>29590</v>
      </c>
      <c r="C1964" s="27" t="s">
        <v>7555</v>
      </c>
      <c r="D1964" s="42">
        <v>42222</v>
      </c>
      <c r="E1964" s="37" t="s">
        <v>7556</v>
      </c>
      <c r="F1964" s="38">
        <v>8</v>
      </c>
      <c r="G1964" s="22">
        <v>2015</v>
      </c>
      <c r="H1964" s="22">
        <v>19</v>
      </c>
      <c r="I1964" t="s">
        <v>4341</v>
      </c>
    </row>
    <row r="1965" spans="1:9" hidden="1">
      <c r="A1965" s="45" t="s">
        <v>2586</v>
      </c>
      <c r="B1965" s="27">
        <v>29590</v>
      </c>
      <c r="C1965" s="27" t="s">
        <v>7555</v>
      </c>
      <c r="D1965" s="42">
        <v>42243</v>
      </c>
      <c r="E1965" s="38" t="s">
        <v>7557</v>
      </c>
      <c r="F1965" s="38">
        <v>8</v>
      </c>
      <c r="G1965" s="22">
        <v>2015</v>
      </c>
      <c r="H1965" s="22">
        <v>19</v>
      </c>
      <c r="I1965" t="s">
        <v>4341</v>
      </c>
    </row>
    <row r="1966" spans="1:9" ht="30" hidden="1">
      <c r="A1966" s="45" t="s">
        <v>79</v>
      </c>
      <c r="B1966" s="27">
        <v>29590</v>
      </c>
      <c r="C1966" s="27" t="s">
        <v>7555</v>
      </c>
      <c r="D1966" s="42">
        <v>42488</v>
      </c>
      <c r="E1966" s="38" t="s">
        <v>7558</v>
      </c>
      <c r="F1966" s="38">
        <v>4</v>
      </c>
      <c r="G1966" s="22">
        <v>2016</v>
      </c>
      <c r="H1966" s="22">
        <v>19</v>
      </c>
      <c r="I1966" t="s">
        <v>4341</v>
      </c>
    </row>
    <row r="1967" spans="1:9" hidden="1">
      <c r="A1967" s="45" t="s">
        <v>14</v>
      </c>
      <c r="B1967" s="27">
        <v>29590</v>
      </c>
      <c r="C1967" s="27" t="s">
        <v>7555</v>
      </c>
      <c r="D1967" s="42">
        <v>42530</v>
      </c>
      <c r="E1967" s="38" t="s">
        <v>7559</v>
      </c>
      <c r="F1967" s="38">
        <v>6</v>
      </c>
      <c r="G1967" s="22">
        <v>2016</v>
      </c>
      <c r="H1967" s="22">
        <v>19</v>
      </c>
      <c r="I1967" t="s">
        <v>4341</v>
      </c>
    </row>
    <row r="1968" spans="1:9" ht="45" hidden="1">
      <c r="A1968" s="45" t="s">
        <v>153</v>
      </c>
      <c r="B1968" s="27">
        <v>29590</v>
      </c>
      <c r="C1968" s="27" t="s">
        <v>7555</v>
      </c>
      <c r="D1968" s="42">
        <v>42716</v>
      </c>
      <c r="E1968" s="38" t="s">
        <v>7560</v>
      </c>
      <c r="F1968" s="38">
        <v>12</v>
      </c>
      <c r="G1968" s="22">
        <v>2016</v>
      </c>
      <c r="H1968" s="22">
        <v>19</v>
      </c>
      <c r="I1968" t="s">
        <v>4341</v>
      </c>
    </row>
    <row r="1969" spans="1:9" ht="30" hidden="1">
      <c r="A1969" s="45" t="s">
        <v>77</v>
      </c>
      <c r="B1969" s="27">
        <v>29590</v>
      </c>
      <c r="C1969" s="27" t="s">
        <v>7555</v>
      </c>
      <c r="D1969" s="42">
        <v>42732</v>
      </c>
      <c r="E1969" s="38" t="s">
        <v>6561</v>
      </c>
      <c r="F1969" s="38">
        <v>12</v>
      </c>
      <c r="G1969" s="22">
        <v>2016</v>
      </c>
      <c r="H1969" s="22">
        <v>19</v>
      </c>
      <c r="I1969" t="s">
        <v>4341</v>
      </c>
    </row>
    <row r="1970" spans="1:9" ht="150" hidden="1">
      <c r="A1970" s="45" t="s">
        <v>77</v>
      </c>
      <c r="B1970" s="27">
        <v>29590</v>
      </c>
      <c r="C1970" s="27" t="s">
        <v>7555</v>
      </c>
      <c r="D1970" s="42">
        <v>42747</v>
      </c>
      <c r="E1970" s="38" t="s">
        <v>7561</v>
      </c>
      <c r="F1970" s="38">
        <v>1</v>
      </c>
      <c r="G1970" s="22">
        <v>2017</v>
      </c>
      <c r="H1970" s="22">
        <v>19</v>
      </c>
      <c r="I1970" t="s">
        <v>4341</v>
      </c>
    </row>
    <row r="1971" spans="1:9" hidden="1">
      <c r="A1971" s="45" t="s">
        <v>153</v>
      </c>
      <c r="B1971" s="27">
        <v>29590</v>
      </c>
      <c r="C1971" s="27" t="s">
        <v>7555</v>
      </c>
      <c r="D1971" s="42">
        <v>42860</v>
      </c>
      <c r="E1971" s="38" t="s">
        <v>7562</v>
      </c>
      <c r="F1971" s="38">
        <v>5</v>
      </c>
      <c r="G1971" s="22">
        <v>2017</v>
      </c>
      <c r="H1971" s="22">
        <v>19</v>
      </c>
      <c r="I1971" t="s">
        <v>4341</v>
      </c>
    </row>
    <row r="1972" spans="1:9" hidden="1">
      <c r="A1972" s="45" t="s">
        <v>153</v>
      </c>
      <c r="B1972" s="27">
        <v>29590</v>
      </c>
      <c r="C1972" s="27" t="s">
        <v>7555</v>
      </c>
      <c r="D1972" s="42">
        <v>42865</v>
      </c>
      <c r="E1972" s="38" t="s">
        <v>7563</v>
      </c>
      <c r="F1972" s="38">
        <v>5</v>
      </c>
      <c r="G1972" s="22">
        <v>2017</v>
      </c>
      <c r="H1972" s="22">
        <v>19</v>
      </c>
      <c r="I1972" t="s">
        <v>4341</v>
      </c>
    </row>
    <row r="1973" spans="1:9" hidden="1">
      <c r="A1973" s="45" t="s">
        <v>153</v>
      </c>
      <c r="B1973" s="27">
        <v>29590</v>
      </c>
      <c r="C1973" s="27" t="s">
        <v>7555</v>
      </c>
      <c r="D1973" s="42">
        <v>42901</v>
      </c>
      <c r="E1973" s="38" t="s">
        <v>7564</v>
      </c>
      <c r="F1973" s="38">
        <v>6</v>
      </c>
      <c r="G1973" s="22">
        <v>2017</v>
      </c>
      <c r="H1973" s="22">
        <v>19</v>
      </c>
      <c r="I1973" t="s">
        <v>4341</v>
      </c>
    </row>
    <row r="1974" spans="1:9" ht="45" hidden="1">
      <c r="A1974" s="45" t="s">
        <v>79</v>
      </c>
      <c r="B1974" s="27">
        <v>29590</v>
      </c>
      <c r="C1974" s="27" t="s">
        <v>7555</v>
      </c>
      <c r="D1974" s="42">
        <v>42992</v>
      </c>
      <c r="E1974" s="38" t="s">
        <v>7565</v>
      </c>
      <c r="F1974" s="38">
        <v>9</v>
      </c>
      <c r="G1974" s="22">
        <v>2017</v>
      </c>
      <c r="H1974" s="22">
        <v>19</v>
      </c>
      <c r="I1974" t="s">
        <v>4341</v>
      </c>
    </row>
    <row r="1975" spans="1:9" hidden="1">
      <c r="A1975" s="45" t="s">
        <v>79</v>
      </c>
      <c r="B1975" s="27">
        <v>29590</v>
      </c>
      <c r="C1975" s="27" t="s">
        <v>7555</v>
      </c>
      <c r="D1975" s="42">
        <v>43054</v>
      </c>
      <c r="E1975" s="38" t="s">
        <v>7566</v>
      </c>
      <c r="F1975" s="38">
        <v>11</v>
      </c>
      <c r="G1975" s="22">
        <v>2017</v>
      </c>
      <c r="H1975" s="22">
        <v>19</v>
      </c>
      <c r="I1975" t="s">
        <v>4341</v>
      </c>
    </row>
    <row r="1976" spans="1:9" ht="45" hidden="1">
      <c r="A1976" s="45" t="s">
        <v>77</v>
      </c>
      <c r="B1976" s="27">
        <v>29590</v>
      </c>
      <c r="C1976" s="27" t="s">
        <v>7555</v>
      </c>
      <c r="D1976" s="42">
        <v>43091</v>
      </c>
      <c r="E1976" s="38" t="s">
        <v>7567</v>
      </c>
      <c r="F1976" s="38">
        <v>12</v>
      </c>
      <c r="G1976" s="22">
        <v>2017</v>
      </c>
      <c r="H1976" s="22">
        <v>19</v>
      </c>
      <c r="I1976" t="s">
        <v>4341</v>
      </c>
    </row>
    <row r="1977" spans="1:9" hidden="1">
      <c r="A1977" s="45" t="s">
        <v>14</v>
      </c>
      <c r="B1977" s="27">
        <v>29590</v>
      </c>
      <c r="C1977" s="27" t="s">
        <v>7555</v>
      </c>
      <c r="D1977" s="42">
        <v>43206</v>
      </c>
      <c r="E1977" s="38" t="s">
        <v>7568</v>
      </c>
      <c r="F1977" s="38">
        <v>4</v>
      </c>
      <c r="G1977" s="22">
        <v>2018</v>
      </c>
      <c r="H1977" s="22">
        <v>19</v>
      </c>
      <c r="I1977" t="s">
        <v>4341</v>
      </c>
    </row>
    <row r="1978" spans="1:9" ht="30" hidden="1">
      <c r="A1978" s="45" t="s">
        <v>79</v>
      </c>
      <c r="B1978" s="27">
        <v>29590</v>
      </c>
      <c r="C1978" s="27" t="s">
        <v>7555</v>
      </c>
      <c r="D1978" s="42">
        <v>43227</v>
      </c>
      <c r="E1978" s="38" t="s">
        <v>7569</v>
      </c>
      <c r="F1978" s="38">
        <v>5</v>
      </c>
      <c r="G1978" s="22">
        <v>2018</v>
      </c>
      <c r="H1978" s="22">
        <v>19</v>
      </c>
      <c r="I1978" t="s">
        <v>4341</v>
      </c>
    </row>
    <row r="1979" spans="1:9" ht="45" hidden="1">
      <c r="A1979" s="45" t="s">
        <v>79</v>
      </c>
      <c r="B1979" s="27">
        <v>29590</v>
      </c>
      <c r="C1979" s="27" t="s">
        <v>7555</v>
      </c>
      <c r="D1979" s="42">
        <v>43259</v>
      </c>
      <c r="E1979" s="38" t="s">
        <v>7570</v>
      </c>
      <c r="F1979" s="38">
        <v>6</v>
      </c>
      <c r="G1979" s="22">
        <v>2018</v>
      </c>
      <c r="H1979" s="22">
        <v>19</v>
      </c>
      <c r="I1979" t="s">
        <v>4341</v>
      </c>
    </row>
    <row r="1980" spans="1:9" ht="30" hidden="1">
      <c r="A1980" s="45" t="s">
        <v>153</v>
      </c>
      <c r="B1980" s="27">
        <v>29590</v>
      </c>
      <c r="C1980" s="27" t="s">
        <v>7555</v>
      </c>
      <c r="D1980" s="42">
        <v>43265</v>
      </c>
      <c r="E1980" s="38" t="s">
        <v>7571</v>
      </c>
      <c r="F1980" s="38">
        <v>6</v>
      </c>
      <c r="G1980" s="22">
        <v>2018</v>
      </c>
      <c r="H1980" s="22">
        <v>19</v>
      </c>
      <c r="I1980" t="s">
        <v>4341</v>
      </c>
    </row>
    <row r="1981" spans="1:9" ht="45" hidden="1">
      <c r="A1981" s="45" t="s">
        <v>153</v>
      </c>
      <c r="B1981" s="27">
        <v>29590</v>
      </c>
      <c r="C1981" s="27" t="s">
        <v>7555</v>
      </c>
      <c r="D1981" s="42">
        <v>43481</v>
      </c>
      <c r="E1981" s="38" t="s">
        <v>7572</v>
      </c>
      <c r="F1981" s="38">
        <v>1</v>
      </c>
      <c r="G1981" s="22">
        <v>2019</v>
      </c>
      <c r="H1981" s="22">
        <v>19</v>
      </c>
      <c r="I1981" t="s">
        <v>4341</v>
      </c>
    </row>
    <row r="1982" spans="1:9" hidden="1">
      <c r="A1982" s="45" t="s">
        <v>153</v>
      </c>
      <c r="B1982" s="27">
        <v>29590</v>
      </c>
      <c r="C1982" s="27" t="s">
        <v>7555</v>
      </c>
      <c r="D1982" s="42">
        <v>43488</v>
      </c>
      <c r="E1982" s="38" t="s">
        <v>7573</v>
      </c>
      <c r="F1982" s="38">
        <v>1</v>
      </c>
      <c r="G1982" s="22">
        <v>2019</v>
      </c>
      <c r="H1982" s="22">
        <v>19</v>
      </c>
      <c r="I1982" t="s">
        <v>4341</v>
      </c>
    </row>
    <row r="1983" spans="1:9" hidden="1">
      <c r="A1983" s="47" t="s">
        <v>23</v>
      </c>
      <c r="B1983" s="27">
        <v>29605</v>
      </c>
      <c r="C1983" s="27" t="s">
        <v>7574</v>
      </c>
      <c r="D1983" s="42">
        <v>42055</v>
      </c>
      <c r="E1983" s="38" t="s">
        <v>7575</v>
      </c>
      <c r="F1983" s="38">
        <v>2</v>
      </c>
      <c r="G1983" s="22">
        <v>2015</v>
      </c>
      <c r="H1983" s="22">
        <v>19</v>
      </c>
      <c r="I1983" t="s">
        <v>4341</v>
      </c>
    </row>
    <row r="1984" spans="1:9" ht="30" hidden="1">
      <c r="A1984" s="47" t="s">
        <v>23</v>
      </c>
      <c r="B1984" s="27">
        <v>29605</v>
      </c>
      <c r="C1984" s="27" t="s">
        <v>7574</v>
      </c>
      <c r="D1984" s="42">
        <v>42066</v>
      </c>
      <c r="E1984" s="38" t="s">
        <v>7576</v>
      </c>
      <c r="F1984" s="38">
        <v>3</v>
      </c>
      <c r="G1984" s="22">
        <v>2015</v>
      </c>
      <c r="H1984" s="22">
        <v>19</v>
      </c>
      <c r="I1984" t="s">
        <v>4341</v>
      </c>
    </row>
    <row r="1985" spans="1:9" ht="45" hidden="1">
      <c r="A1985" s="45" t="s">
        <v>25</v>
      </c>
      <c r="B1985" s="27">
        <v>29605</v>
      </c>
      <c r="C1985" s="27" t="s">
        <v>7574</v>
      </c>
      <c r="D1985" s="42">
        <v>42367</v>
      </c>
      <c r="E1985" s="38" t="s">
        <v>7577</v>
      </c>
      <c r="F1985" s="38">
        <v>12</v>
      </c>
      <c r="G1985" s="22">
        <v>2015</v>
      </c>
      <c r="H1985" s="22">
        <v>19</v>
      </c>
      <c r="I1985" t="s">
        <v>4341</v>
      </c>
    </row>
    <row r="1986" spans="1:9" ht="120" hidden="1">
      <c r="A1986" s="47" t="s">
        <v>23</v>
      </c>
      <c r="B1986" s="27">
        <v>29605</v>
      </c>
      <c r="C1986" s="27" t="s">
        <v>7574</v>
      </c>
      <c r="D1986" s="42">
        <v>42404</v>
      </c>
      <c r="E1986" s="38" t="s">
        <v>7578</v>
      </c>
      <c r="F1986" s="38">
        <v>2</v>
      </c>
      <c r="G1986" s="22">
        <v>2016</v>
      </c>
      <c r="H1986" s="22">
        <v>19</v>
      </c>
      <c r="I1986" t="s">
        <v>4341</v>
      </c>
    </row>
    <row r="1987" spans="1:9" hidden="1">
      <c r="A1987" s="45" t="s">
        <v>508</v>
      </c>
      <c r="B1987" s="27">
        <v>29605</v>
      </c>
      <c r="C1987" s="27" t="s">
        <v>7574</v>
      </c>
      <c r="D1987" s="42">
        <v>42583</v>
      </c>
      <c r="E1987" s="38" t="s">
        <v>7579</v>
      </c>
      <c r="F1987" s="38">
        <v>8</v>
      </c>
      <c r="G1987" s="22">
        <v>2016</v>
      </c>
      <c r="H1987" s="22">
        <v>19</v>
      </c>
      <c r="I1987" t="s">
        <v>4341</v>
      </c>
    </row>
    <row r="1988" spans="1:9" hidden="1">
      <c r="A1988" s="45" t="s">
        <v>2586</v>
      </c>
      <c r="B1988" s="27">
        <v>29605</v>
      </c>
      <c r="C1988" s="27" t="s">
        <v>7574</v>
      </c>
      <c r="D1988" s="42">
        <v>42601</v>
      </c>
      <c r="E1988" s="38" t="s">
        <v>7580</v>
      </c>
      <c r="F1988" s="38">
        <v>8</v>
      </c>
      <c r="G1988" s="22">
        <v>2016</v>
      </c>
      <c r="H1988" s="22">
        <v>19</v>
      </c>
      <c r="I1988" t="s">
        <v>4341</v>
      </c>
    </row>
    <row r="1989" spans="1:9" hidden="1">
      <c r="A1989" s="45" t="s">
        <v>9</v>
      </c>
      <c r="B1989" s="27">
        <v>29605</v>
      </c>
      <c r="C1989" s="27" t="s">
        <v>7574</v>
      </c>
      <c r="D1989" s="42">
        <v>42759</v>
      </c>
      <c r="E1989" s="38" t="s">
        <v>7581</v>
      </c>
      <c r="F1989" s="38">
        <v>1</v>
      </c>
      <c r="G1989" s="22">
        <v>2017</v>
      </c>
      <c r="H1989" s="22">
        <v>19</v>
      </c>
      <c r="I1989" t="s">
        <v>4341</v>
      </c>
    </row>
    <row r="1990" spans="1:9" hidden="1">
      <c r="A1990" s="45" t="s">
        <v>27</v>
      </c>
      <c r="B1990" s="27">
        <v>29605</v>
      </c>
      <c r="C1990" s="55" t="s">
        <v>7574</v>
      </c>
      <c r="D1990" s="42">
        <v>42821</v>
      </c>
      <c r="E1990" s="38" t="s">
        <v>7582</v>
      </c>
      <c r="F1990" s="38">
        <v>3</v>
      </c>
      <c r="G1990" s="22">
        <v>2017</v>
      </c>
      <c r="H1990" s="22">
        <v>19</v>
      </c>
      <c r="I1990" t="s">
        <v>4341</v>
      </c>
    </row>
    <row r="1991" spans="1:9" hidden="1">
      <c r="A1991" s="47" t="s">
        <v>23</v>
      </c>
      <c r="B1991" s="27">
        <v>29605</v>
      </c>
      <c r="C1991" s="55" t="s">
        <v>7574</v>
      </c>
      <c r="D1991" s="42">
        <v>42839</v>
      </c>
      <c r="E1991" s="38" t="s">
        <v>7583</v>
      </c>
      <c r="F1991" s="38">
        <v>4</v>
      </c>
      <c r="G1991" s="22">
        <v>2017</v>
      </c>
      <c r="H1991" s="22">
        <v>19</v>
      </c>
      <c r="I1991" t="s">
        <v>4341</v>
      </c>
    </row>
    <row r="1992" spans="1:9" ht="30" hidden="1">
      <c r="A1992" s="47" t="s">
        <v>23</v>
      </c>
      <c r="B1992" s="27">
        <v>29605</v>
      </c>
      <c r="C1992" s="55" t="s">
        <v>7574</v>
      </c>
      <c r="D1992" s="42">
        <v>42870</v>
      </c>
      <c r="E1992" s="38" t="s">
        <v>7584</v>
      </c>
      <c r="F1992" s="38">
        <v>5</v>
      </c>
      <c r="G1992" s="22">
        <v>2017</v>
      </c>
      <c r="H1992" s="22">
        <v>19</v>
      </c>
      <c r="I1992" t="s">
        <v>4341</v>
      </c>
    </row>
    <row r="1993" spans="1:9" hidden="1">
      <c r="A1993" s="45" t="s">
        <v>9</v>
      </c>
      <c r="B1993" s="27">
        <v>29605</v>
      </c>
      <c r="C1993" s="55" t="s">
        <v>7574</v>
      </c>
      <c r="D1993" s="42">
        <v>42984</v>
      </c>
      <c r="E1993" s="38" t="s">
        <v>7585</v>
      </c>
      <c r="F1993" s="38">
        <v>9</v>
      </c>
      <c r="G1993" s="22">
        <v>2017</v>
      </c>
      <c r="H1993" s="22">
        <v>19</v>
      </c>
      <c r="I1993" t="s">
        <v>4341</v>
      </c>
    </row>
    <row r="1994" spans="1:9" ht="30" hidden="1">
      <c r="A1994" s="45" t="s">
        <v>27</v>
      </c>
      <c r="B1994" s="27">
        <v>29605</v>
      </c>
      <c r="C1994" s="27" t="s">
        <v>7574</v>
      </c>
      <c r="D1994" s="42">
        <v>43060</v>
      </c>
      <c r="E1994" s="38" t="s">
        <v>7586</v>
      </c>
      <c r="F1994" s="38">
        <v>11</v>
      </c>
      <c r="G1994" s="22">
        <v>2017</v>
      </c>
      <c r="H1994" s="22">
        <v>19</v>
      </c>
      <c r="I1994" t="s">
        <v>4341</v>
      </c>
    </row>
    <row r="1995" spans="1:9" hidden="1">
      <c r="A1995" s="45" t="s">
        <v>25</v>
      </c>
      <c r="B1995" s="27">
        <v>29605</v>
      </c>
      <c r="C1995" s="27" t="s">
        <v>7574</v>
      </c>
      <c r="D1995" s="42">
        <v>43172</v>
      </c>
      <c r="E1995" s="38" t="s">
        <v>7587</v>
      </c>
      <c r="F1995" s="38">
        <v>3</v>
      </c>
      <c r="G1995" s="22">
        <v>2018</v>
      </c>
      <c r="H1995" s="22">
        <v>19</v>
      </c>
      <c r="I1995" t="s">
        <v>4341</v>
      </c>
    </row>
    <row r="1996" spans="1:9" ht="60" hidden="1">
      <c r="A1996" s="45" t="s">
        <v>27</v>
      </c>
      <c r="B1996" s="27">
        <v>29605</v>
      </c>
      <c r="C1996" s="27" t="s">
        <v>7574</v>
      </c>
      <c r="D1996" s="42">
        <v>43188</v>
      </c>
      <c r="E1996" s="38" t="s">
        <v>7588</v>
      </c>
      <c r="F1996" s="38">
        <v>3</v>
      </c>
      <c r="G1996" s="22">
        <v>2018</v>
      </c>
      <c r="H1996" s="22">
        <v>19</v>
      </c>
      <c r="I1996" t="s">
        <v>4341</v>
      </c>
    </row>
    <row r="1997" spans="1:9" ht="30" hidden="1">
      <c r="A1997" s="45" t="s">
        <v>25</v>
      </c>
      <c r="B1997" s="27">
        <v>29605</v>
      </c>
      <c r="C1997" s="27" t="s">
        <v>7574</v>
      </c>
      <c r="D1997" s="42">
        <v>43202</v>
      </c>
      <c r="E1997" s="38" t="s">
        <v>7589</v>
      </c>
      <c r="F1997" s="38">
        <v>4</v>
      </c>
      <c r="G1997" s="22">
        <v>2018</v>
      </c>
      <c r="H1997" s="22">
        <v>19</v>
      </c>
      <c r="I1997" t="s">
        <v>4341</v>
      </c>
    </row>
    <row r="1998" spans="1:9" hidden="1">
      <c r="A1998" s="45" t="s">
        <v>9</v>
      </c>
      <c r="B1998" s="27">
        <v>29605</v>
      </c>
      <c r="C1998" s="55" t="s">
        <v>7574</v>
      </c>
      <c r="D1998" s="42">
        <v>43276</v>
      </c>
      <c r="E1998" s="38" t="s">
        <v>22</v>
      </c>
      <c r="F1998" s="38">
        <v>6</v>
      </c>
      <c r="G1998" s="22">
        <v>2018</v>
      </c>
      <c r="H1998" s="22">
        <v>19</v>
      </c>
      <c r="I1998" t="s">
        <v>4341</v>
      </c>
    </row>
    <row r="1999" spans="1:9" ht="75" hidden="1">
      <c r="A1999" s="45" t="s">
        <v>25</v>
      </c>
      <c r="B1999" s="27">
        <v>29605</v>
      </c>
      <c r="C1999" s="27" t="s">
        <v>7574</v>
      </c>
      <c r="D1999" s="42">
        <v>43423</v>
      </c>
      <c r="E1999" s="38" t="s">
        <v>7590</v>
      </c>
      <c r="F1999" s="38">
        <v>11</v>
      </c>
      <c r="G1999" s="22">
        <v>2018</v>
      </c>
      <c r="H1999" s="22">
        <v>19</v>
      </c>
      <c r="I1999" t="s">
        <v>4341</v>
      </c>
    </row>
    <row r="2000" spans="1:9" hidden="1">
      <c r="A2000" s="45" t="s">
        <v>9</v>
      </c>
      <c r="B2000" s="27">
        <v>29605</v>
      </c>
      <c r="C2000" s="27" t="s">
        <v>7574</v>
      </c>
      <c r="D2000" s="42">
        <v>43867</v>
      </c>
      <c r="E2000" s="38" t="s">
        <v>7591</v>
      </c>
      <c r="F2000" s="38">
        <v>2</v>
      </c>
      <c r="G2000" s="22">
        <v>2020</v>
      </c>
      <c r="H2000" s="22">
        <v>19</v>
      </c>
      <c r="I2000" t="s">
        <v>4341</v>
      </c>
    </row>
    <row r="2001" spans="1:9" hidden="1">
      <c r="A2001" s="45" t="s">
        <v>27</v>
      </c>
      <c r="B2001" s="27">
        <v>29605</v>
      </c>
      <c r="C2001" s="27" t="s">
        <v>7574</v>
      </c>
      <c r="D2001" s="42">
        <v>44692</v>
      </c>
      <c r="E2001" s="38" t="s">
        <v>7592</v>
      </c>
      <c r="F2001" s="38">
        <v>5</v>
      </c>
      <c r="G2001" s="22">
        <v>2022</v>
      </c>
      <c r="H2001" s="22">
        <v>19</v>
      </c>
      <c r="I2001" t="s">
        <v>4341</v>
      </c>
    </row>
    <row r="2002" spans="1:9" ht="45" hidden="1">
      <c r="A2002" s="45" t="s">
        <v>153</v>
      </c>
      <c r="B2002" s="27">
        <v>29663</v>
      </c>
      <c r="C2002" s="27" t="s">
        <v>7593</v>
      </c>
      <c r="D2002" s="42">
        <v>42732</v>
      </c>
      <c r="E2002" s="38" t="s">
        <v>7594</v>
      </c>
      <c r="F2002" s="38">
        <v>12</v>
      </c>
      <c r="G2002" s="22">
        <v>2016</v>
      </c>
      <c r="H2002" s="22">
        <v>7</v>
      </c>
      <c r="I2002" t="s">
        <v>4306</v>
      </c>
    </row>
    <row r="2003" spans="1:9" ht="30" hidden="1">
      <c r="A2003" s="47" t="s">
        <v>23</v>
      </c>
      <c r="B2003" s="27">
        <v>29663</v>
      </c>
      <c r="C2003" s="27" t="s">
        <v>7593</v>
      </c>
      <c r="D2003" s="42">
        <v>42868</v>
      </c>
      <c r="E2003" s="38" t="s">
        <v>7595</v>
      </c>
      <c r="F2003" s="38">
        <v>5</v>
      </c>
      <c r="G2003" s="22">
        <v>2017</v>
      </c>
      <c r="H2003" s="22">
        <v>7</v>
      </c>
      <c r="I2003" t="s">
        <v>4306</v>
      </c>
    </row>
    <row r="2004" spans="1:9" ht="30" hidden="1">
      <c r="A2004" s="47" t="s">
        <v>23</v>
      </c>
      <c r="B2004" s="27">
        <v>29663</v>
      </c>
      <c r="C2004" s="27" t="s">
        <v>7593</v>
      </c>
      <c r="D2004" s="42">
        <v>42870</v>
      </c>
      <c r="E2004" s="38" t="s">
        <v>7596</v>
      </c>
      <c r="F2004" s="38">
        <v>5</v>
      </c>
      <c r="G2004" s="22">
        <v>2017</v>
      </c>
      <c r="H2004" s="22">
        <v>7</v>
      </c>
      <c r="I2004" t="s">
        <v>4306</v>
      </c>
    </row>
    <row r="2005" spans="1:9" hidden="1">
      <c r="A2005" s="47" t="s">
        <v>79</v>
      </c>
      <c r="B2005" s="27">
        <v>29663</v>
      </c>
      <c r="C2005" s="27" t="s">
        <v>7593</v>
      </c>
      <c r="D2005" s="42">
        <v>43019</v>
      </c>
      <c r="E2005" s="38" t="s">
        <v>7597</v>
      </c>
      <c r="F2005" s="38">
        <v>10</v>
      </c>
      <c r="G2005" s="22">
        <v>2017</v>
      </c>
      <c r="H2005" s="22">
        <v>7</v>
      </c>
      <c r="I2005" t="s">
        <v>4306</v>
      </c>
    </row>
    <row r="2006" spans="1:9" ht="105" hidden="1">
      <c r="A2006" s="45" t="s">
        <v>153</v>
      </c>
      <c r="B2006" s="27">
        <v>29663</v>
      </c>
      <c r="C2006" s="27" t="s">
        <v>7593</v>
      </c>
      <c r="D2006" s="42">
        <v>43126</v>
      </c>
      <c r="E2006" s="38" t="s">
        <v>7598</v>
      </c>
      <c r="F2006" s="38">
        <v>1</v>
      </c>
      <c r="G2006" s="22">
        <v>2018</v>
      </c>
      <c r="H2006" s="22">
        <v>7</v>
      </c>
      <c r="I2006" t="s">
        <v>4306</v>
      </c>
    </row>
    <row r="2007" spans="1:9" ht="75" hidden="1">
      <c r="A2007" s="47" t="s">
        <v>23</v>
      </c>
      <c r="B2007" s="27">
        <v>29663</v>
      </c>
      <c r="C2007" s="27" t="s">
        <v>7593</v>
      </c>
      <c r="D2007" s="42">
        <v>43220</v>
      </c>
      <c r="E2007" s="38" t="s">
        <v>7599</v>
      </c>
      <c r="F2007" s="38">
        <v>4</v>
      </c>
      <c r="G2007" s="22">
        <v>2018</v>
      </c>
      <c r="H2007" s="22">
        <v>7</v>
      </c>
      <c r="I2007" t="s">
        <v>4306</v>
      </c>
    </row>
    <row r="2008" spans="1:9" ht="60" hidden="1">
      <c r="A2008" s="47" t="s">
        <v>27</v>
      </c>
      <c r="B2008" s="27">
        <v>29663</v>
      </c>
      <c r="C2008" s="27" t="s">
        <v>7593</v>
      </c>
      <c r="D2008" s="42">
        <v>43423</v>
      </c>
      <c r="E2008" s="38" t="s">
        <v>7600</v>
      </c>
      <c r="F2008" s="38">
        <v>11</v>
      </c>
      <c r="G2008" s="22">
        <v>2018</v>
      </c>
      <c r="H2008" s="22">
        <v>7</v>
      </c>
      <c r="I2008" t="s">
        <v>4306</v>
      </c>
    </row>
    <row r="2009" spans="1:9" hidden="1">
      <c r="A2009" s="45" t="s">
        <v>2586</v>
      </c>
      <c r="B2009" s="27">
        <v>29819</v>
      </c>
      <c r="C2009" s="27" t="s">
        <v>7601</v>
      </c>
      <c r="D2009" s="42">
        <v>42012</v>
      </c>
      <c r="E2009" s="38" t="s">
        <v>7602</v>
      </c>
      <c r="F2009" s="38">
        <v>1</v>
      </c>
      <c r="G2009" s="22">
        <v>2015</v>
      </c>
      <c r="H2009" s="22">
        <v>8</v>
      </c>
      <c r="I2009" t="s">
        <v>105</v>
      </c>
    </row>
    <row r="2010" spans="1:9" ht="45" hidden="1">
      <c r="A2010" s="45" t="s">
        <v>25</v>
      </c>
      <c r="B2010" s="27">
        <v>29819</v>
      </c>
      <c r="C2010" s="27" t="s">
        <v>7601</v>
      </c>
      <c r="D2010" s="42">
        <v>43684</v>
      </c>
      <c r="E2010" s="38" t="s">
        <v>7603</v>
      </c>
      <c r="F2010" s="38">
        <v>8</v>
      </c>
      <c r="G2010" s="22">
        <v>2019</v>
      </c>
      <c r="H2010" s="22">
        <v>8</v>
      </c>
      <c r="I2010" t="s">
        <v>105</v>
      </c>
    </row>
    <row r="2011" spans="1:9" ht="45" hidden="1">
      <c r="A2011" s="45" t="s">
        <v>29</v>
      </c>
      <c r="B2011" s="27">
        <v>29819</v>
      </c>
      <c r="C2011" s="27" t="s">
        <v>7601</v>
      </c>
      <c r="D2011" s="42">
        <v>44138</v>
      </c>
      <c r="E2011" s="38" t="s">
        <v>7604</v>
      </c>
      <c r="F2011" s="38">
        <v>11</v>
      </c>
      <c r="G2011" s="22">
        <v>2020</v>
      </c>
      <c r="H2011" s="22">
        <v>8</v>
      </c>
      <c r="I2011" t="s">
        <v>105</v>
      </c>
    </row>
    <row r="2012" spans="1:9" ht="75" hidden="1">
      <c r="A2012" s="45" t="s">
        <v>128</v>
      </c>
      <c r="B2012" s="27">
        <v>29819</v>
      </c>
      <c r="C2012" s="27" t="s">
        <v>7601</v>
      </c>
      <c r="D2012" s="42">
        <v>44204</v>
      </c>
      <c r="E2012" s="38" t="s">
        <v>7605</v>
      </c>
      <c r="F2012" s="38">
        <v>1</v>
      </c>
      <c r="G2012" s="22">
        <v>2021</v>
      </c>
      <c r="H2012" s="22">
        <v>8</v>
      </c>
      <c r="I2012" t="s">
        <v>105</v>
      </c>
    </row>
    <row r="2013" spans="1:9" ht="60" hidden="1">
      <c r="A2013" s="45" t="s">
        <v>128</v>
      </c>
      <c r="B2013" s="27">
        <v>29819</v>
      </c>
      <c r="C2013" s="27" t="s">
        <v>7601</v>
      </c>
      <c r="D2013" s="42">
        <v>44270</v>
      </c>
      <c r="E2013" s="38" t="s">
        <v>7606</v>
      </c>
      <c r="F2013" s="38">
        <v>3</v>
      </c>
      <c r="G2013" s="22">
        <v>2021</v>
      </c>
      <c r="H2013" s="22">
        <v>8</v>
      </c>
      <c r="I2013" t="s">
        <v>105</v>
      </c>
    </row>
    <row r="2014" spans="1:9" ht="45" hidden="1">
      <c r="A2014" s="45" t="s">
        <v>128</v>
      </c>
      <c r="B2014" s="27">
        <v>29819</v>
      </c>
      <c r="C2014" s="27" t="s">
        <v>7601</v>
      </c>
      <c r="D2014" s="42">
        <v>44390</v>
      </c>
      <c r="E2014" s="38" t="s">
        <v>7607</v>
      </c>
      <c r="F2014" s="38">
        <v>7</v>
      </c>
      <c r="G2014" s="22">
        <v>2021</v>
      </c>
      <c r="H2014" s="22">
        <v>8</v>
      </c>
      <c r="I2014" t="s">
        <v>105</v>
      </c>
    </row>
    <row r="2015" spans="1:9" hidden="1">
      <c r="A2015" s="45" t="s">
        <v>128</v>
      </c>
      <c r="B2015" s="27">
        <v>29819</v>
      </c>
      <c r="C2015" s="27" t="s">
        <v>7601</v>
      </c>
      <c r="D2015" s="42">
        <v>44426</v>
      </c>
      <c r="E2015" s="38" t="s">
        <v>7608</v>
      </c>
      <c r="F2015" s="38">
        <v>8</v>
      </c>
      <c r="G2015" s="22">
        <v>2021</v>
      </c>
      <c r="H2015" s="22">
        <v>8</v>
      </c>
      <c r="I2015" t="s">
        <v>105</v>
      </c>
    </row>
    <row r="2016" spans="1:9" hidden="1">
      <c r="A2016" s="45" t="s">
        <v>29</v>
      </c>
      <c r="B2016" s="27">
        <v>29819</v>
      </c>
      <c r="C2016" s="27" t="s">
        <v>7601</v>
      </c>
      <c r="D2016" s="42">
        <v>44544</v>
      </c>
      <c r="E2016" s="38" t="s">
        <v>7609</v>
      </c>
      <c r="F2016" s="38">
        <v>12</v>
      </c>
      <c r="G2016" s="22">
        <v>2021</v>
      </c>
      <c r="H2016" s="22">
        <v>8</v>
      </c>
      <c r="I2016" t="s">
        <v>105</v>
      </c>
    </row>
    <row r="2017" spans="1:9" hidden="1">
      <c r="A2017" s="45" t="s">
        <v>2586</v>
      </c>
      <c r="B2017" s="27">
        <v>29820</v>
      </c>
      <c r="C2017" s="27" t="s">
        <v>7610</v>
      </c>
      <c r="D2017" s="42">
        <v>42012</v>
      </c>
      <c r="E2017" s="38" t="s">
        <v>7602</v>
      </c>
      <c r="F2017" s="38">
        <v>1</v>
      </c>
      <c r="G2017" s="22">
        <v>2015</v>
      </c>
      <c r="H2017" s="22">
        <v>38</v>
      </c>
      <c r="I2017" t="s">
        <v>4341</v>
      </c>
    </row>
    <row r="2018" spans="1:9" hidden="1">
      <c r="A2018" s="47" t="s">
        <v>23</v>
      </c>
      <c r="B2018" s="27">
        <v>29820</v>
      </c>
      <c r="C2018" s="27" t="s">
        <v>7610</v>
      </c>
      <c r="D2018" s="42">
        <v>42448</v>
      </c>
      <c r="E2018" s="38" t="s">
        <v>7611</v>
      </c>
      <c r="F2018" s="38">
        <v>3</v>
      </c>
      <c r="G2018" s="22">
        <v>2016</v>
      </c>
      <c r="H2018" s="22">
        <v>38</v>
      </c>
      <c r="I2018" t="s">
        <v>4341</v>
      </c>
    </row>
    <row r="2019" spans="1:9" hidden="1">
      <c r="A2019" s="45" t="s">
        <v>14</v>
      </c>
      <c r="B2019" s="27">
        <v>29820</v>
      </c>
      <c r="C2019" s="27" t="s">
        <v>7610</v>
      </c>
      <c r="D2019" s="42">
        <v>42474</v>
      </c>
      <c r="E2019" s="38" t="s">
        <v>7612</v>
      </c>
      <c r="F2019" s="38">
        <v>4</v>
      </c>
      <c r="G2019" s="22">
        <v>2016</v>
      </c>
      <c r="H2019" s="22">
        <v>38</v>
      </c>
      <c r="I2019" t="s">
        <v>4341</v>
      </c>
    </row>
    <row r="2020" spans="1:9" hidden="1">
      <c r="A2020" s="45" t="s">
        <v>27</v>
      </c>
      <c r="B2020" s="27">
        <v>29820</v>
      </c>
      <c r="C2020" s="27" t="s">
        <v>7610</v>
      </c>
      <c r="D2020" s="42">
        <v>42474</v>
      </c>
      <c r="E2020" s="38" t="s">
        <v>7613</v>
      </c>
      <c r="F2020" s="38">
        <v>4</v>
      </c>
      <c r="G2020" s="22">
        <v>2016</v>
      </c>
      <c r="H2020" s="22">
        <v>38</v>
      </c>
      <c r="I2020" t="s">
        <v>4341</v>
      </c>
    </row>
    <row r="2021" spans="1:9" hidden="1">
      <c r="A2021" s="45" t="s">
        <v>14</v>
      </c>
      <c r="B2021" s="27">
        <v>29820</v>
      </c>
      <c r="C2021" s="27" t="s">
        <v>7610</v>
      </c>
      <c r="D2021" s="42">
        <v>42493</v>
      </c>
      <c r="E2021" s="22" t="s">
        <v>7614</v>
      </c>
      <c r="F2021" s="38">
        <v>5</v>
      </c>
      <c r="G2021" s="22">
        <v>2016</v>
      </c>
      <c r="H2021" s="22">
        <v>38</v>
      </c>
      <c r="I2021" t="s">
        <v>4341</v>
      </c>
    </row>
    <row r="2022" spans="1:9" hidden="1">
      <c r="A2022" s="45" t="s">
        <v>9</v>
      </c>
      <c r="B2022" s="27">
        <v>29820</v>
      </c>
      <c r="C2022" s="27" t="s">
        <v>7610</v>
      </c>
      <c r="D2022" s="42">
        <v>42571</v>
      </c>
      <c r="E2022" s="38" t="s">
        <v>22</v>
      </c>
      <c r="F2022" s="38">
        <v>7</v>
      </c>
      <c r="G2022" s="22">
        <v>2016</v>
      </c>
      <c r="H2022" s="22">
        <v>38</v>
      </c>
      <c r="I2022" t="s">
        <v>4341</v>
      </c>
    </row>
    <row r="2023" spans="1:9" hidden="1">
      <c r="A2023" s="45" t="s">
        <v>14</v>
      </c>
      <c r="B2023" s="27">
        <v>29820</v>
      </c>
      <c r="C2023" s="27" t="s">
        <v>7610</v>
      </c>
      <c r="D2023" s="42">
        <v>42593</v>
      </c>
      <c r="E2023" s="38" t="s">
        <v>2784</v>
      </c>
      <c r="F2023" s="38">
        <v>8</v>
      </c>
      <c r="G2023" s="22">
        <v>2016</v>
      </c>
      <c r="H2023" s="22">
        <v>38</v>
      </c>
      <c r="I2023" t="s">
        <v>4341</v>
      </c>
    </row>
    <row r="2024" spans="1:9" ht="30" hidden="1">
      <c r="A2024" s="45" t="s">
        <v>38</v>
      </c>
      <c r="B2024" s="27">
        <v>29820</v>
      </c>
      <c r="C2024" s="27" t="s">
        <v>7610</v>
      </c>
      <c r="D2024" s="42">
        <v>42745</v>
      </c>
      <c r="E2024" s="38" t="s">
        <v>7615</v>
      </c>
      <c r="F2024" s="38">
        <v>1</v>
      </c>
      <c r="G2024" s="22">
        <v>2017</v>
      </c>
      <c r="H2024" s="22">
        <v>38</v>
      </c>
      <c r="I2024" t="s">
        <v>4341</v>
      </c>
    </row>
    <row r="2025" spans="1:9" ht="30" hidden="1">
      <c r="A2025" s="45" t="s">
        <v>27</v>
      </c>
      <c r="B2025" s="27">
        <v>29820</v>
      </c>
      <c r="C2025" s="27" t="s">
        <v>7610</v>
      </c>
      <c r="D2025" s="42">
        <v>42745</v>
      </c>
      <c r="E2025" s="38" t="s">
        <v>7616</v>
      </c>
      <c r="F2025" s="38">
        <v>1</v>
      </c>
      <c r="G2025" s="22">
        <v>2017</v>
      </c>
      <c r="H2025" s="22">
        <v>38</v>
      </c>
      <c r="I2025" t="s">
        <v>4341</v>
      </c>
    </row>
    <row r="2026" spans="1:9" ht="30" hidden="1">
      <c r="A2026" s="45" t="s">
        <v>14</v>
      </c>
      <c r="B2026" s="27">
        <v>29820</v>
      </c>
      <c r="C2026" s="27" t="s">
        <v>7610</v>
      </c>
      <c r="D2026" s="42">
        <v>42745</v>
      </c>
      <c r="E2026" s="38" t="s">
        <v>7617</v>
      </c>
      <c r="F2026" s="38">
        <v>1</v>
      </c>
      <c r="G2026" s="22">
        <v>2017</v>
      </c>
      <c r="H2026" s="22">
        <v>38</v>
      </c>
      <c r="I2026" t="s">
        <v>4341</v>
      </c>
    </row>
    <row r="2027" spans="1:9" hidden="1">
      <c r="A2027" s="45" t="s">
        <v>9</v>
      </c>
      <c r="B2027" s="27">
        <v>29820</v>
      </c>
      <c r="C2027" s="27" t="s">
        <v>7610</v>
      </c>
      <c r="D2027" s="42">
        <v>42759</v>
      </c>
      <c r="E2027" s="38" t="s">
        <v>7618</v>
      </c>
      <c r="F2027" s="38">
        <v>1</v>
      </c>
      <c r="G2027" s="22">
        <v>2017</v>
      </c>
      <c r="H2027" s="22">
        <v>38</v>
      </c>
      <c r="I2027" t="s">
        <v>4341</v>
      </c>
    </row>
    <row r="2028" spans="1:9" hidden="1">
      <c r="A2028" s="47" t="s">
        <v>23</v>
      </c>
      <c r="B2028" s="27">
        <v>29820</v>
      </c>
      <c r="C2028" s="27" t="s">
        <v>7610</v>
      </c>
      <c r="D2028" s="42">
        <v>42768</v>
      </c>
      <c r="E2028" s="38" t="s">
        <v>7619</v>
      </c>
      <c r="F2028" s="38">
        <v>2</v>
      </c>
      <c r="G2028" s="22">
        <v>2017</v>
      </c>
      <c r="H2028" s="22">
        <v>38</v>
      </c>
      <c r="I2028" t="s">
        <v>4341</v>
      </c>
    </row>
    <row r="2029" spans="1:9" ht="30" hidden="1">
      <c r="A2029" s="45" t="s">
        <v>27</v>
      </c>
      <c r="B2029" s="27">
        <v>29820</v>
      </c>
      <c r="C2029" s="27" t="s">
        <v>7610</v>
      </c>
      <c r="D2029" s="42">
        <v>42964</v>
      </c>
      <c r="E2029" s="38" t="s">
        <v>7620</v>
      </c>
      <c r="F2029" s="38">
        <v>8</v>
      </c>
      <c r="G2029" s="22">
        <v>2017</v>
      </c>
      <c r="H2029" s="22">
        <v>38</v>
      </c>
      <c r="I2029" t="s">
        <v>4341</v>
      </c>
    </row>
    <row r="2030" spans="1:9" hidden="1">
      <c r="A2030" s="45" t="s">
        <v>9</v>
      </c>
      <c r="B2030" s="27">
        <v>29820</v>
      </c>
      <c r="C2030" s="27" t="s">
        <v>7610</v>
      </c>
      <c r="D2030" s="42">
        <v>42982</v>
      </c>
      <c r="E2030" s="38" t="s">
        <v>7621</v>
      </c>
      <c r="F2030" s="38">
        <v>9</v>
      </c>
      <c r="G2030" s="22">
        <v>2017</v>
      </c>
      <c r="H2030" s="22">
        <v>38</v>
      </c>
      <c r="I2030" t="s">
        <v>4341</v>
      </c>
    </row>
    <row r="2031" spans="1:9" ht="60" hidden="1">
      <c r="A2031" s="45" t="s">
        <v>23</v>
      </c>
      <c r="B2031" s="27">
        <v>29820</v>
      </c>
      <c r="C2031" s="27" t="s">
        <v>7610</v>
      </c>
      <c r="D2031" s="42">
        <v>43031</v>
      </c>
      <c r="E2031" s="38" t="s">
        <v>7622</v>
      </c>
      <c r="F2031" s="38">
        <v>10</v>
      </c>
      <c r="G2031" s="22">
        <v>2017</v>
      </c>
      <c r="H2031" s="22">
        <v>38</v>
      </c>
      <c r="I2031" t="s">
        <v>4341</v>
      </c>
    </row>
    <row r="2032" spans="1:9" ht="30" hidden="1">
      <c r="A2032" s="45" t="s">
        <v>23</v>
      </c>
      <c r="B2032" s="27">
        <v>29820</v>
      </c>
      <c r="C2032" s="27" t="s">
        <v>7610</v>
      </c>
      <c r="D2032" s="42">
        <v>43035</v>
      </c>
      <c r="E2032" s="38" t="s">
        <v>7623</v>
      </c>
      <c r="F2032" s="38">
        <v>10</v>
      </c>
      <c r="G2032" s="22">
        <v>2017</v>
      </c>
      <c r="H2032" s="22">
        <v>38</v>
      </c>
      <c r="I2032" t="s">
        <v>4341</v>
      </c>
    </row>
    <row r="2033" spans="1:9" hidden="1">
      <c r="A2033" s="45" t="s">
        <v>23</v>
      </c>
      <c r="B2033" s="27">
        <v>29820</v>
      </c>
      <c r="C2033" s="27" t="s">
        <v>7610</v>
      </c>
      <c r="D2033" s="42">
        <v>43077</v>
      </c>
      <c r="E2033" s="38" t="s">
        <v>7624</v>
      </c>
      <c r="F2033" s="38">
        <v>12</v>
      </c>
      <c r="G2033" s="22">
        <v>2017</v>
      </c>
      <c r="H2033" s="22">
        <v>38</v>
      </c>
      <c r="I2033" t="s">
        <v>4341</v>
      </c>
    </row>
    <row r="2034" spans="1:9" ht="30" hidden="1">
      <c r="A2034" s="45" t="s">
        <v>27</v>
      </c>
      <c r="B2034" s="27">
        <v>29820</v>
      </c>
      <c r="C2034" s="27" t="s">
        <v>7610</v>
      </c>
      <c r="D2034" s="42">
        <v>43146</v>
      </c>
      <c r="E2034" s="38" t="s">
        <v>2157</v>
      </c>
      <c r="F2034" s="38">
        <v>2</v>
      </c>
      <c r="G2034" s="22">
        <v>2018</v>
      </c>
      <c r="H2034" s="22">
        <v>38</v>
      </c>
      <c r="I2034" t="s">
        <v>4341</v>
      </c>
    </row>
    <row r="2035" spans="1:9" hidden="1">
      <c r="A2035" s="45" t="s">
        <v>9</v>
      </c>
      <c r="B2035" s="27">
        <v>29820</v>
      </c>
      <c r="C2035" s="27" t="s">
        <v>7610</v>
      </c>
      <c r="D2035" s="42">
        <v>43278</v>
      </c>
      <c r="E2035" s="38" t="s">
        <v>487</v>
      </c>
      <c r="F2035" s="38">
        <v>6</v>
      </c>
      <c r="G2035" s="22">
        <v>2018</v>
      </c>
      <c r="H2035" s="22">
        <v>38</v>
      </c>
      <c r="I2035" t="s">
        <v>4341</v>
      </c>
    </row>
    <row r="2036" spans="1:9" ht="75" hidden="1">
      <c r="A2036" s="45" t="s">
        <v>27</v>
      </c>
      <c r="B2036" s="27">
        <v>29820</v>
      </c>
      <c r="C2036" s="27" t="s">
        <v>7610</v>
      </c>
      <c r="D2036" s="42">
        <v>43385</v>
      </c>
      <c r="E2036" s="38" t="s">
        <v>7625</v>
      </c>
      <c r="F2036" s="38">
        <v>10</v>
      </c>
      <c r="G2036" s="22">
        <v>2018</v>
      </c>
      <c r="H2036" s="22">
        <v>38</v>
      </c>
      <c r="I2036" t="s">
        <v>4341</v>
      </c>
    </row>
    <row r="2037" spans="1:9" hidden="1">
      <c r="A2037" s="45" t="s">
        <v>147</v>
      </c>
      <c r="B2037" s="27">
        <v>29820</v>
      </c>
      <c r="C2037" s="27" t="s">
        <v>7610</v>
      </c>
      <c r="D2037" s="42">
        <v>43385</v>
      </c>
      <c r="E2037" s="38" t="s">
        <v>7626</v>
      </c>
      <c r="F2037" s="38">
        <v>10</v>
      </c>
      <c r="G2037" s="22">
        <v>2018</v>
      </c>
      <c r="H2037" s="22">
        <v>38</v>
      </c>
      <c r="I2037" t="s">
        <v>4341</v>
      </c>
    </row>
    <row r="2038" spans="1:9" ht="60" hidden="1">
      <c r="A2038" s="45" t="s">
        <v>27</v>
      </c>
      <c r="B2038" s="27">
        <v>29820</v>
      </c>
      <c r="C2038" s="27" t="s">
        <v>7610</v>
      </c>
      <c r="D2038" s="42">
        <v>43524</v>
      </c>
      <c r="E2038" s="38" t="s">
        <v>7627</v>
      </c>
      <c r="F2038" s="38">
        <v>2</v>
      </c>
      <c r="G2038" s="22">
        <v>2019</v>
      </c>
      <c r="H2038" s="22">
        <v>38</v>
      </c>
      <c r="I2038" t="s">
        <v>4341</v>
      </c>
    </row>
    <row r="2039" spans="1:9" ht="225" hidden="1">
      <c r="A2039" s="45" t="s">
        <v>23</v>
      </c>
      <c r="B2039" s="27">
        <v>29820</v>
      </c>
      <c r="C2039" s="27" t="s">
        <v>7610</v>
      </c>
      <c r="D2039" s="42">
        <v>43661</v>
      </c>
      <c r="E2039" s="38" t="s">
        <v>7628</v>
      </c>
      <c r="F2039" s="38">
        <v>7</v>
      </c>
      <c r="G2039" s="22">
        <v>2019</v>
      </c>
      <c r="H2039" s="22">
        <v>38</v>
      </c>
      <c r="I2039" t="s">
        <v>4341</v>
      </c>
    </row>
    <row r="2040" spans="1:9" ht="105" hidden="1">
      <c r="A2040" s="45" t="s">
        <v>23</v>
      </c>
      <c r="B2040" s="27">
        <v>29820</v>
      </c>
      <c r="C2040" s="27" t="s">
        <v>7610</v>
      </c>
      <c r="D2040" s="42">
        <v>43808</v>
      </c>
      <c r="E2040" s="38" t="s">
        <v>7629</v>
      </c>
      <c r="F2040" s="38">
        <v>12</v>
      </c>
      <c r="G2040" s="22">
        <v>2019</v>
      </c>
      <c r="H2040" s="22">
        <v>38</v>
      </c>
      <c r="I2040" t="s">
        <v>4341</v>
      </c>
    </row>
    <row r="2041" spans="1:9" ht="75" hidden="1">
      <c r="A2041" s="45" t="s">
        <v>23</v>
      </c>
      <c r="B2041" s="27">
        <v>29820</v>
      </c>
      <c r="C2041" s="27" t="s">
        <v>7610</v>
      </c>
      <c r="D2041" s="42">
        <v>43836</v>
      </c>
      <c r="E2041" s="38" t="s">
        <v>7630</v>
      </c>
      <c r="F2041" s="38">
        <v>1</v>
      </c>
      <c r="G2041" s="22">
        <v>2020</v>
      </c>
      <c r="H2041" s="22">
        <v>38</v>
      </c>
      <c r="I2041" t="s">
        <v>4341</v>
      </c>
    </row>
    <row r="2042" spans="1:9" ht="135" hidden="1">
      <c r="A2042" s="45" t="s">
        <v>23</v>
      </c>
      <c r="B2042" s="27">
        <v>29820</v>
      </c>
      <c r="C2042" s="27" t="s">
        <v>7610</v>
      </c>
      <c r="D2042" s="42">
        <v>43836</v>
      </c>
      <c r="E2042" s="38" t="s">
        <v>7631</v>
      </c>
      <c r="F2042" s="38">
        <v>1</v>
      </c>
      <c r="G2042" s="22">
        <v>2020</v>
      </c>
      <c r="H2042" s="22">
        <v>38</v>
      </c>
      <c r="I2042" t="s">
        <v>4341</v>
      </c>
    </row>
    <row r="2043" spans="1:9" hidden="1">
      <c r="A2043" s="45" t="s">
        <v>23</v>
      </c>
      <c r="B2043" s="27">
        <v>29820</v>
      </c>
      <c r="C2043" s="27" t="s">
        <v>7610</v>
      </c>
      <c r="D2043" s="42">
        <v>43860</v>
      </c>
      <c r="E2043" s="38" t="s">
        <v>7632</v>
      </c>
      <c r="F2043" s="38">
        <v>1</v>
      </c>
      <c r="G2043" s="22">
        <v>2020</v>
      </c>
      <c r="H2043" s="22">
        <v>38</v>
      </c>
      <c r="I2043" t="s">
        <v>4341</v>
      </c>
    </row>
    <row r="2044" spans="1:9" ht="135" hidden="1">
      <c r="A2044" s="45" t="s">
        <v>23</v>
      </c>
      <c r="B2044" s="27">
        <v>29820</v>
      </c>
      <c r="C2044" s="27" t="s">
        <v>7610</v>
      </c>
      <c r="D2044" s="42">
        <v>43872</v>
      </c>
      <c r="E2044" s="38" t="s">
        <v>7633</v>
      </c>
      <c r="F2044" s="38">
        <v>2</v>
      </c>
      <c r="G2044" s="22">
        <v>2020</v>
      </c>
      <c r="H2044" s="22">
        <v>38</v>
      </c>
      <c r="I2044" t="s">
        <v>4341</v>
      </c>
    </row>
    <row r="2045" spans="1:9" ht="150" hidden="1">
      <c r="A2045" s="45" t="s">
        <v>2541</v>
      </c>
      <c r="B2045" s="27">
        <v>29820</v>
      </c>
      <c r="C2045" s="27" t="s">
        <v>7610</v>
      </c>
      <c r="D2045" s="42">
        <v>43980</v>
      </c>
      <c r="E2045" s="38" t="s">
        <v>7634</v>
      </c>
      <c r="F2045" s="38">
        <v>5</v>
      </c>
      <c r="G2045" s="22">
        <v>2020</v>
      </c>
      <c r="H2045" s="22">
        <v>38</v>
      </c>
      <c r="I2045" t="s">
        <v>4341</v>
      </c>
    </row>
    <row r="2046" spans="1:9" ht="120" hidden="1">
      <c r="A2046" s="45" t="s">
        <v>7635</v>
      </c>
      <c r="B2046" s="27">
        <v>29820</v>
      </c>
      <c r="C2046" s="27" t="s">
        <v>7610</v>
      </c>
      <c r="D2046" s="42">
        <v>43993</v>
      </c>
      <c r="E2046" s="38" t="s">
        <v>7636</v>
      </c>
      <c r="F2046" s="38">
        <v>6</v>
      </c>
      <c r="G2046" s="22">
        <v>2020</v>
      </c>
      <c r="H2046" s="22">
        <v>38</v>
      </c>
      <c r="I2046" t="s">
        <v>4341</v>
      </c>
    </row>
    <row r="2047" spans="1:9" ht="135" hidden="1">
      <c r="A2047" s="45" t="s">
        <v>7637</v>
      </c>
      <c r="B2047" s="27">
        <v>29820</v>
      </c>
      <c r="C2047" s="27" t="s">
        <v>7610</v>
      </c>
      <c r="D2047" s="42">
        <v>44004</v>
      </c>
      <c r="E2047" s="38" t="s">
        <v>7638</v>
      </c>
      <c r="F2047" s="38">
        <v>6</v>
      </c>
      <c r="G2047" s="22">
        <v>2020</v>
      </c>
      <c r="H2047" s="22">
        <v>38</v>
      </c>
      <c r="I2047" t="s">
        <v>4341</v>
      </c>
    </row>
    <row r="2048" spans="1:9" ht="375" hidden="1">
      <c r="A2048" s="45" t="s">
        <v>402</v>
      </c>
      <c r="B2048" s="27">
        <v>29820</v>
      </c>
      <c r="C2048" s="27" t="s">
        <v>7610</v>
      </c>
      <c r="D2048" s="42">
        <v>44076</v>
      </c>
      <c r="E2048" s="38" t="s">
        <v>7639</v>
      </c>
      <c r="F2048" s="38">
        <v>9</v>
      </c>
      <c r="G2048" s="22">
        <v>2020</v>
      </c>
      <c r="H2048" s="22">
        <v>38</v>
      </c>
      <c r="I2048" t="s">
        <v>4341</v>
      </c>
    </row>
    <row r="2049" spans="1:9" ht="120" hidden="1">
      <c r="A2049" s="45" t="s">
        <v>25</v>
      </c>
      <c r="B2049" s="27">
        <v>29820</v>
      </c>
      <c r="C2049" s="27" t="s">
        <v>7610</v>
      </c>
      <c r="D2049" s="42">
        <v>44116</v>
      </c>
      <c r="E2049" s="38" t="s">
        <v>7640</v>
      </c>
      <c r="F2049" s="38">
        <v>10</v>
      </c>
      <c r="G2049" s="22">
        <v>2020</v>
      </c>
      <c r="H2049" s="22">
        <v>38</v>
      </c>
      <c r="I2049" t="s">
        <v>4341</v>
      </c>
    </row>
    <row r="2050" spans="1:9" ht="105" hidden="1">
      <c r="A2050" s="45" t="s">
        <v>402</v>
      </c>
      <c r="B2050" s="27">
        <v>29820</v>
      </c>
      <c r="C2050" s="27" t="s">
        <v>7610</v>
      </c>
      <c r="D2050" s="42">
        <v>44153</v>
      </c>
      <c r="E2050" s="38" t="s">
        <v>7641</v>
      </c>
      <c r="F2050" s="38">
        <v>11</v>
      </c>
      <c r="G2050" s="22">
        <v>2020</v>
      </c>
      <c r="H2050" s="22">
        <v>38</v>
      </c>
      <c r="I2050" t="s">
        <v>4341</v>
      </c>
    </row>
    <row r="2051" spans="1:9" ht="180" hidden="1">
      <c r="A2051" s="45" t="s">
        <v>27</v>
      </c>
      <c r="B2051" s="27">
        <v>29820</v>
      </c>
      <c r="C2051" s="27" t="s">
        <v>7610</v>
      </c>
      <c r="D2051" s="42">
        <v>44299</v>
      </c>
      <c r="E2051" s="38" t="s">
        <v>7642</v>
      </c>
      <c r="F2051" s="38">
        <v>4</v>
      </c>
      <c r="G2051" s="22">
        <v>2021</v>
      </c>
      <c r="H2051" s="22">
        <v>38</v>
      </c>
      <c r="I2051" t="s">
        <v>4341</v>
      </c>
    </row>
    <row r="2052" spans="1:9" ht="120" hidden="1">
      <c r="A2052" s="45" t="s">
        <v>27</v>
      </c>
      <c r="B2052" s="27">
        <v>29820</v>
      </c>
      <c r="C2052" s="27" t="s">
        <v>7610</v>
      </c>
      <c r="D2052" s="42">
        <v>44344</v>
      </c>
      <c r="E2052" s="38" t="s">
        <v>7643</v>
      </c>
      <c r="F2052" s="38">
        <v>5</v>
      </c>
      <c r="G2052" s="22">
        <v>2021</v>
      </c>
      <c r="H2052" s="22">
        <v>38</v>
      </c>
      <c r="I2052" t="s">
        <v>4341</v>
      </c>
    </row>
    <row r="2053" spans="1:9" ht="105" hidden="1">
      <c r="A2053" s="45" t="s">
        <v>20</v>
      </c>
      <c r="B2053" s="27">
        <v>29820</v>
      </c>
      <c r="C2053" s="27" t="s">
        <v>7610</v>
      </c>
      <c r="D2053" s="42">
        <v>44386</v>
      </c>
      <c r="E2053" s="38" t="s">
        <v>7644</v>
      </c>
      <c r="F2053" s="38">
        <v>7</v>
      </c>
      <c r="G2053" s="22">
        <v>2021</v>
      </c>
      <c r="H2053" s="22">
        <v>38</v>
      </c>
      <c r="I2053" t="s">
        <v>4341</v>
      </c>
    </row>
    <row r="2054" spans="1:9" ht="270" hidden="1">
      <c r="A2054" s="45" t="s">
        <v>7645</v>
      </c>
      <c r="B2054" s="27">
        <v>29820</v>
      </c>
      <c r="C2054" s="27" t="s">
        <v>7610</v>
      </c>
      <c r="D2054" s="42">
        <v>44476</v>
      </c>
      <c r="E2054" s="38" t="s">
        <v>7646</v>
      </c>
      <c r="F2054" s="38">
        <v>10</v>
      </c>
      <c r="G2054" s="22">
        <v>2021</v>
      </c>
      <c r="H2054" s="22">
        <v>38</v>
      </c>
      <c r="I2054" t="s">
        <v>4341</v>
      </c>
    </row>
    <row r="2055" spans="1:9" hidden="1">
      <c r="A2055" s="45" t="s">
        <v>2586</v>
      </c>
      <c r="B2055" s="27">
        <v>29907</v>
      </c>
      <c r="C2055" s="27" t="s">
        <v>7647</v>
      </c>
      <c r="D2055" s="42">
        <v>42387</v>
      </c>
      <c r="E2055" s="35" t="s">
        <v>7648</v>
      </c>
      <c r="F2055" s="38">
        <v>1</v>
      </c>
      <c r="G2055" s="22">
        <v>2016</v>
      </c>
      <c r="H2055" s="22">
        <v>7</v>
      </c>
      <c r="I2055" t="s">
        <v>4317</v>
      </c>
    </row>
    <row r="2056" spans="1:9" ht="30" hidden="1">
      <c r="A2056" s="45" t="s">
        <v>9</v>
      </c>
      <c r="B2056" s="27">
        <v>29907</v>
      </c>
      <c r="C2056" s="27" t="s">
        <v>7647</v>
      </c>
      <c r="D2056" s="42">
        <v>42895</v>
      </c>
      <c r="E2056" s="35" t="s">
        <v>7649</v>
      </c>
      <c r="F2056" s="38">
        <v>6</v>
      </c>
      <c r="G2056" s="22">
        <v>2017</v>
      </c>
      <c r="H2056" s="22">
        <v>7</v>
      </c>
      <c r="I2056" t="s">
        <v>4317</v>
      </c>
    </row>
    <row r="2057" spans="1:9" hidden="1">
      <c r="A2057" s="45" t="s">
        <v>9</v>
      </c>
      <c r="B2057" s="27">
        <v>29907</v>
      </c>
      <c r="C2057" s="27" t="s">
        <v>7647</v>
      </c>
      <c r="D2057" s="42">
        <v>42984</v>
      </c>
      <c r="E2057" s="35" t="s">
        <v>7650</v>
      </c>
      <c r="F2057" s="38">
        <v>9</v>
      </c>
      <c r="G2057" s="22">
        <v>2017</v>
      </c>
      <c r="H2057" s="22">
        <v>7</v>
      </c>
      <c r="I2057" t="s">
        <v>4317</v>
      </c>
    </row>
    <row r="2058" spans="1:9" hidden="1">
      <c r="A2058" s="45" t="s">
        <v>27</v>
      </c>
      <c r="B2058" s="27">
        <v>29907</v>
      </c>
      <c r="C2058" s="27" t="s">
        <v>7647</v>
      </c>
      <c r="D2058" s="25">
        <v>42992</v>
      </c>
      <c r="E2058" s="38" t="s">
        <v>7651</v>
      </c>
      <c r="F2058" s="38">
        <v>9</v>
      </c>
      <c r="G2058" s="22">
        <v>2017</v>
      </c>
      <c r="H2058" s="22">
        <v>7</v>
      </c>
      <c r="I2058" t="s">
        <v>4317</v>
      </c>
    </row>
    <row r="2059" spans="1:9" hidden="1">
      <c r="A2059" s="45" t="s">
        <v>9</v>
      </c>
      <c r="B2059" s="27">
        <v>29907</v>
      </c>
      <c r="C2059" s="27" t="s">
        <v>7647</v>
      </c>
      <c r="D2059" s="25">
        <v>43153</v>
      </c>
      <c r="E2059" s="38" t="s">
        <v>7652</v>
      </c>
      <c r="F2059" s="38">
        <v>2</v>
      </c>
      <c r="G2059" s="22">
        <v>2018</v>
      </c>
      <c r="H2059" s="22">
        <v>7</v>
      </c>
      <c r="I2059" t="s">
        <v>4317</v>
      </c>
    </row>
    <row r="2060" spans="1:9" hidden="1">
      <c r="A2060" s="45" t="s">
        <v>7653</v>
      </c>
      <c r="B2060" s="27">
        <v>29907</v>
      </c>
      <c r="C2060" s="27" t="s">
        <v>7647</v>
      </c>
      <c r="D2060" s="42">
        <v>43549</v>
      </c>
      <c r="E2060" s="38" t="s">
        <v>7654</v>
      </c>
      <c r="F2060" s="38">
        <v>3</v>
      </c>
      <c r="G2060" s="22">
        <v>2019</v>
      </c>
      <c r="H2060" s="22">
        <v>7</v>
      </c>
      <c r="I2060" t="s">
        <v>4317</v>
      </c>
    </row>
    <row r="2061" spans="1:9" hidden="1">
      <c r="A2061" s="45" t="s">
        <v>521</v>
      </c>
      <c r="B2061" s="27">
        <v>29907</v>
      </c>
      <c r="C2061" s="27" t="s">
        <v>7647</v>
      </c>
      <c r="D2061" s="42">
        <v>43979</v>
      </c>
      <c r="E2061" s="35" t="s">
        <v>7655</v>
      </c>
      <c r="F2061" s="38">
        <v>5</v>
      </c>
      <c r="G2061" s="22">
        <v>2020</v>
      </c>
      <c r="H2061" s="22">
        <v>7</v>
      </c>
      <c r="I2061" t="s">
        <v>4317</v>
      </c>
    </row>
    <row r="2062" spans="1:9" ht="30" hidden="1">
      <c r="A2062" s="45" t="s">
        <v>2586</v>
      </c>
      <c r="B2062" s="27">
        <v>30151</v>
      </c>
      <c r="C2062" s="27" t="s">
        <v>7656</v>
      </c>
      <c r="D2062" s="42">
        <v>42481</v>
      </c>
      <c r="E2062" s="38" t="s">
        <v>7657</v>
      </c>
      <c r="F2062" s="38">
        <v>4</v>
      </c>
      <c r="G2062" s="22">
        <v>2016</v>
      </c>
      <c r="H2062" s="22">
        <v>1</v>
      </c>
      <c r="I2062" t="s">
        <v>4306</v>
      </c>
    </row>
    <row r="2063" spans="1:9" hidden="1">
      <c r="A2063" s="45" t="s">
        <v>2586</v>
      </c>
      <c r="B2063" s="27">
        <v>30171</v>
      </c>
      <c r="C2063" s="27" t="s">
        <v>7658</v>
      </c>
      <c r="D2063" s="42">
        <v>42422</v>
      </c>
      <c r="E2063" s="38" t="s">
        <v>6613</v>
      </c>
      <c r="F2063" s="38">
        <v>2</v>
      </c>
      <c r="G2063" s="22">
        <v>2016</v>
      </c>
      <c r="H2063" s="22">
        <v>27</v>
      </c>
      <c r="I2063" t="s">
        <v>4306</v>
      </c>
    </row>
    <row r="2064" spans="1:9" hidden="1">
      <c r="A2064" s="45" t="s">
        <v>2586</v>
      </c>
      <c r="B2064" s="27">
        <v>30171</v>
      </c>
      <c r="C2064" s="27" t="s">
        <v>7658</v>
      </c>
      <c r="D2064" s="42">
        <v>42424</v>
      </c>
      <c r="E2064" s="38" t="s">
        <v>2783</v>
      </c>
      <c r="F2064" s="38">
        <v>2</v>
      </c>
      <c r="G2064" s="22">
        <v>2016</v>
      </c>
      <c r="H2064" s="22">
        <v>27</v>
      </c>
      <c r="I2064" t="s">
        <v>4306</v>
      </c>
    </row>
    <row r="2065" spans="1:9" ht="120" hidden="1">
      <c r="A2065" s="45" t="s">
        <v>77</v>
      </c>
      <c r="B2065" s="27">
        <v>30171</v>
      </c>
      <c r="C2065" s="27" t="s">
        <v>7658</v>
      </c>
      <c r="D2065" s="42">
        <v>42808</v>
      </c>
      <c r="E2065" s="38" t="s">
        <v>7659</v>
      </c>
      <c r="F2065" s="38">
        <v>3</v>
      </c>
      <c r="G2065" s="22">
        <v>2017</v>
      </c>
      <c r="H2065" s="22">
        <v>27</v>
      </c>
      <c r="I2065" t="s">
        <v>4306</v>
      </c>
    </row>
    <row r="2066" spans="1:9" ht="75" hidden="1">
      <c r="A2066" s="45" t="s">
        <v>25</v>
      </c>
      <c r="B2066" s="27">
        <v>30171</v>
      </c>
      <c r="C2066" s="27" t="s">
        <v>7658</v>
      </c>
      <c r="D2066" s="42">
        <v>43175</v>
      </c>
      <c r="E2066" s="38" t="s">
        <v>7660</v>
      </c>
      <c r="F2066" s="38">
        <v>3</v>
      </c>
      <c r="G2066" s="22">
        <v>2018</v>
      </c>
      <c r="H2066" s="22">
        <v>27</v>
      </c>
      <c r="I2066" t="s">
        <v>4306</v>
      </c>
    </row>
    <row r="2067" spans="1:9" ht="105" hidden="1">
      <c r="A2067" s="45" t="s">
        <v>1184</v>
      </c>
      <c r="B2067" s="27">
        <v>30171</v>
      </c>
      <c r="C2067" s="27" t="s">
        <v>7658</v>
      </c>
      <c r="D2067" s="42">
        <v>43199</v>
      </c>
      <c r="E2067" s="38" t="s">
        <v>7661</v>
      </c>
      <c r="F2067" s="38">
        <v>4</v>
      </c>
      <c r="G2067" s="22">
        <v>2018</v>
      </c>
      <c r="H2067" s="22">
        <v>27</v>
      </c>
      <c r="I2067" t="s">
        <v>4306</v>
      </c>
    </row>
    <row r="2068" spans="1:9" ht="30" hidden="1">
      <c r="A2068" s="45" t="s">
        <v>9</v>
      </c>
      <c r="B2068" s="27">
        <v>30171</v>
      </c>
      <c r="C2068" s="27" t="s">
        <v>7658</v>
      </c>
      <c r="D2068" s="42">
        <v>43278</v>
      </c>
      <c r="E2068" s="38" t="s">
        <v>7662</v>
      </c>
      <c r="F2068" s="38">
        <v>6</v>
      </c>
      <c r="G2068" s="22">
        <v>2018</v>
      </c>
      <c r="H2068" s="22">
        <v>27</v>
      </c>
      <c r="I2068" t="s">
        <v>4306</v>
      </c>
    </row>
    <row r="2069" spans="1:9" ht="30" hidden="1">
      <c r="A2069" s="45" t="s">
        <v>23</v>
      </c>
      <c r="B2069" s="27">
        <v>30171</v>
      </c>
      <c r="C2069" s="27" t="s">
        <v>7658</v>
      </c>
      <c r="D2069" s="42">
        <v>43307</v>
      </c>
      <c r="E2069" s="38" t="s">
        <v>7663</v>
      </c>
      <c r="F2069" s="38">
        <v>7</v>
      </c>
      <c r="G2069" s="22">
        <v>2018</v>
      </c>
      <c r="H2069" s="22">
        <v>27</v>
      </c>
      <c r="I2069" t="s">
        <v>4306</v>
      </c>
    </row>
    <row r="2070" spans="1:9" ht="30" hidden="1">
      <c r="A2070" s="45" t="s">
        <v>23</v>
      </c>
      <c r="B2070" s="27">
        <v>30171</v>
      </c>
      <c r="C2070" s="27" t="s">
        <v>7658</v>
      </c>
      <c r="D2070" s="42">
        <v>43369</v>
      </c>
      <c r="E2070" s="38" t="s">
        <v>7664</v>
      </c>
      <c r="F2070" s="38">
        <v>9</v>
      </c>
      <c r="G2070" s="22">
        <v>2018</v>
      </c>
      <c r="H2070" s="22">
        <v>27</v>
      </c>
      <c r="I2070" t="s">
        <v>4306</v>
      </c>
    </row>
    <row r="2071" spans="1:9" ht="45" hidden="1">
      <c r="A2071" s="45" t="s">
        <v>23</v>
      </c>
      <c r="B2071" s="27">
        <v>30171</v>
      </c>
      <c r="C2071" s="27" t="s">
        <v>7658</v>
      </c>
      <c r="D2071" s="42">
        <v>43425</v>
      </c>
      <c r="E2071" s="38" t="s">
        <v>7665</v>
      </c>
      <c r="F2071" s="38">
        <v>11</v>
      </c>
      <c r="G2071" s="22">
        <v>2018</v>
      </c>
      <c r="H2071" s="22">
        <v>27</v>
      </c>
      <c r="I2071" t="s">
        <v>4306</v>
      </c>
    </row>
    <row r="2072" spans="1:9" hidden="1">
      <c r="A2072" s="45" t="s">
        <v>23</v>
      </c>
      <c r="B2072" s="27">
        <v>30171</v>
      </c>
      <c r="C2072" s="27" t="s">
        <v>7658</v>
      </c>
      <c r="D2072" s="42">
        <v>43460</v>
      </c>
      <c r="E2072" s="38" t="s">
        <v>7666</v>
      </c>
      <c r="F2072" s="38">
        <v>12</v>
      </c>
      <c r="G2072" s="22">
        <v>2018</v>
      </c>
      <c r="H2072" s="22">
        <v>27</v>
      </c>
      <c r="I2072" t="s">
        <v>4306</v>
      </c>
    </row>
    <row r="2073" spans="1:9" hidden="1">
      <c r="A2073" s="45" t="s">
        <v>23</v>
      </c>
      <c r="B2073" s="27">
        <v>30171</v>
      </c>
      <c r="C2073" s="27" t="s">
        <v>7658</v>
      </c>
      <c r="D2073" s="42">
        <v>43462</v>
      </c>
      <c r="E2073" s="38" t="s">
        <v>7667</v>
      </c>
      <c r="F2073" s="38">
        <v>12</v>
      </c>
      <c r="G2073" s="22">
        <v>2018</v>
      </c>
      <c r="H2073" s="22">
        <v>27</v>
      </c>
      <c r="I2073" t="s">
        <v>4306</v>
      </c>
    </row>
    <row r="2074" spans="1:9" ht="30" hidden="1">
      <c r="A2074" s="45" t="s">
        <v>9</v>
      </c>
      <c r="B2074" s="27">
        <v>30171</v>
      </c>
      <c r="C2074" s="27" t="s">
        <v>7658</v>
      </c>
      <c r="D2074" s="42">
        <v>43483</v>
      </c>
      <c r="E2074" s="38" t="s">
        <v>7668</v>
      </c>
      <c r="F2074" s="38">
        <v>1</v>
      </c>
      <c r="G2074" s="22">
        <v>2019</v>
      </c>
      <c r="H2074" s="22">
        <v>27</v>
      </c>
      <c r="I2074" t="s">
        <v>4306</v>
      </c>
    </row>
    <row r="2075" spans="1:9" ht="30" hidden="1">
      <c r="A2075" s="45" t="s">
        <v>286</v>
      </c>
      <c r="B2075" s="27">
        <v>30171</v>
      </c>
      <c r="C2075" s="27" t="s">
        <v>7658</v>
      </c>
      <c r="D2075" s="42">
        <v>43571</v>
      </c>
      <c r="E2075" s="38" t="s">
        <v>7669</v>
      </c>
      <c r="F2075" s="38">
        <v>4</v>
      </c>
      <c r="G2075" s="22">
        <v>2019</v>
      </c>
      <c r="H2075" s="22">
        <v>27</v>
      </c>
      <c r="I2075" t="s">
        <v>4306</v>
      </c>
    </row>
    <row r="2076" spans="1:9" hidden="1">
      <c r="A2076" s="45" t="s">
        <v>1069</v>
      </c>
      <c r="B2076" s="27">
        <v>30171</v>
      </c>
      <c r="C2076" s="27" t="s">
        <v>7658</v>
      </c>
      <c r="D2076" s="42">
        <v>43768</v>
      </c>
      <c r="E2076" s="38" t="s">
        <v>7670</v>
      </c>
      <c r="F2076" s="38">
        <v>10</v>
      </c>
      <c r="G2076" s="22">
        <v>2019</v>
      </c>
      <c r="H2076" s="22">
        <v>27</v>
      </c>
      <c r="I2076" t="s">
        <v>4306</v>
      </c>
    </row>
    <row r="2077" spans="1:9" ht="30" hidden="1">
      <c r="A2077" s="45" t="s">
        <v>1069</v>
      </c>
      <c r="B2077" s="27">
        <v>30171</v>
      </c>
      <c r="C2077" s="27" t="s">
        <v>7658</v>
      </c>
      <c r="D2077" s="42">
        <v>43805</v>
      </c>
      <c r="E2077" s="38" t="s">
        <v>7671</v>
      </c>
      <c r="F2077" s="38">
        <v>12</v>
      </c>
      <c r="G2077" s="22">
        <v>2019</v>
      </c>
      <c r="H2077" s="22">
        <v>27</v>
      </c>
      <c r="I2077" t="s">
        <v>4306</v>
      </c>
    </row>
    <row r="2078" spans="1:9" hidden="1">
      <c r="A2078" s="45" t="s">
        <v>7672</v>
      </c>
      <c r="B2078" s="27">
        <v>30171</v>
      </c>
      <c r="C2078" s="27" t="s">
        <v>7658</v>
      </c>
      <c r="D2078" s="42">
        <v>43816</v>
      </c>
      <c r="E2078" s="38" t="s">
        <v>7673</v>
      </c>
      <c r="F2078" s="38">
        <v>12</v>
      </c>
      <c r="G2078" s="22">
        <v>2019</v>
      </c>
      <c r="H2078" s="22">
        <v>27</v>
      </c>
      <c r="I2078" t="s">
        <v>4306</v>
      </c>
    </row>
    <row r="2079" spans="1:9" hidden="1">
      <c r="A2079" s="45" t="s">
        <v>7672</v>
      </c>
      <c r="B2079" s="27">
        <v>30171</v>
      </c>
      <c r="C2079" s="27" t="s">
        <v>7658</v>
      </c>
      <c r="D2079" s="42">
        <v>43892</v>
      </c>
      <c r="E2079" s="38" t="s">
        <v>7674</v>
      </c>
      <c r="F2079" s="38">
        <v>3</v>
      </c>
      <c r="G2079" s="22">
        <v>2020</v>
      </c>
      <c r="H2079" s="22">
        <v>27</v>
      </c>
      <c r="I2079" t="s">
        <v>4306</v>
      </c>
    </row>
    <row r="2080" spans="1:9" ht="30" hidden="1">
      <c r="A2080" s="45" t="s">
        <v>29</v>
      </c>
      <c r="B2080" s="27">
        <v>30171</v>
      </c>
      <c r="C2080" s="27" t="s">
        <v>7658</v>
      </c>
      <c r="D2080" s="42">
        <v>43920</v>
      </c>
      <c r="E2080" s="38" t="s">
        <v>7675</v>
      </c>
      <c r="F2080" s="38">
        <v>3</v>
      </c>
      <c r="G2080" s="22">
        <v>2020</v>
      </c>
      <c r="H2080" s="22">
        <v>27</v>
      </c>
      <c r="I2080" t="s">
        <v>4306</v>
      </c>
    </row>
    <row r="2081" spans="1:9" hidden="1">
      <c r="A2081" s="45" t="s">
        <v>7676</v>
      </c>
      <c r="B2081" s="27">
        <v>30171</v>
      </c>
      <c r="C2081" s="27" t="s">
        <v>7658</v>
      </c>
      <c r="D2081" s="42">
        <v>43923</v>
      </c>
      <c r="E2081" s="38" t="s">
        <v>7677</v>
      </c>
      <c r="F2081" s="38">
        <v>4</v>
      </c>
      <c r="G2081" s="22">
        <v>2020</v>
      </c>
      <c r="H2081" s="22">
        <v>27</v>
      </c>
      <c r="I2081" t="s">
        <v>4306</v>
      </c>
    </row>
    <row r="2082" spans="1:9" hidden="1">
      <c r="A2082" s="45" t="s">
        <v>7678</v>
      </c>
      <c r="B2082" s="27">
        <v>30171</v>
      </c>
      <c r="C2082" s="27" t="s">
        <v>7658</v>
      </c>
      <c r="D2082" s="42">
        <v>43924</v>
      </c>
      <c r="E2082" s="38" t="s">
        <v>7679</v>
      </c>
      <c r="F2082" s="38">
        <v>4</v>
      </c>
      <c r="G2082" s="22">
        <v>2020</v>
      </c>
      <c r="H2082" s="22">
        <v>27</v>
      </c>
      <c r="I2082" t="s">
        <v>4306</v>
      </c>
    </row>
    <row r="2083" spans="1:9" hidden="1">
      <c r="A2083" s="45" t="s">
        <v>7680</v>
      </c>
      <c r="B2083" s="27">
        <v>30171</v>
      </c>
      <c r="C2083" s="27" t="s">
        <v>7658</v>
      </c>
      <c r="D2083" s="42">
        <v>43952</v>
      </c>
      <c r="E2083" s="38" t="s">
        <v>7681</v>
      </c>
      <c r="F2083" s="38">
        <v>5</v>
      </c>
      <c r="G2083" s="22">
        <v>2020</v>
      </c>
      <c r="H2083" s="22">
        <v>27</v>
      </c>
      <c r="I2083" t="s">
        <v>4306</v>
      </c>
    </row>
    <row r="2084" spans="1:9" hidden="1">
      <c r="A2084" s="45" t="s">
        <v>7672</v>
      </c>
      <c r="B2084" s="27">
        <v>30171</v>
      </c>
      <c r="C2084" s="27" t="s">
        <v>7658</v>
      </c>
      <c r="D2084" s="42">
        <v>43978</v>
      </c>
      <c r="E2084" s="38" t="s">
        <v>7682</v>
      </c>
      <c r="F2084" s="38">
        <v>5</v>
      </c>
      <c r="G2084" s="22">
        <v>2020</v>
      </c>
      <c r="H2084" s="22">
        <v>27</v>
      </c>
      <c r="I2084" t="s">
        <v>4306</v>
      </c>
    </row>
    <row r="2085" spans="1:9" ht="30" hidden="1">
      <c r="A2085" s="45" t="s">
        <v>128</v>
      </c>
      <c r="B2085" s="27">
        <v>30171</v>
      </c>
      <c r="C2085" s="27" t="s">
        <v>7658</v>
      </c>
      <c r="D2085" s="42">
        <v>43990</v>
      </c>
      <c r="E2085" s="38" t="s">
        <v>7683</v>
      </c>
      <c r="F2085" s="38">
        <v>6</v>
      </c>
      <c r="G2085" s="22">
        <v>2020</v>
      </c>
      <c r="H2085" s="22">
        <v>27</v>
      </c>
      <c r="I2085" t="s">
        <v>4306</v>
      </c>
    </row>
    <row r="2086" spans="1:9" ht="30" hidden="1">
      <c r="A2086" s="45" t="s">
        <v>128</v>
      </c>
      <c r="B2086" s="27">
        <v>30171</v>
      </c>
      <c r="C2086" s="27" t="s">
        <v>7658</v>
      </c>
      <c r="D2086" s="42">
        <v>44004</v>
      </c>
      <c r="E2086" s="38" t="s">
        <v>7684</v>
      </c>
      <c r="F2086" s="38">
        <v>6</v>
      </c>
      <c r="G2086" s="22">
        <v>2020</v>
      </c>
      <c r="H2086" s="22">
        <v>27</v>
      </c>
      <c r="I2086" t="s">
        <v>4306</v>
      </c>
    </row>
    <row r="2087" spans="1:9" hidden="1">
      <c r="A2087" s="45" t="s">
        <v>128</v>
      </c>
      <c r="B2087" s="27">
        <v>30171</v>
      </c>
      <c r="C2087" s="27" t="s">
        <v>7658</v>
      </c>
      <c r="D2087" s="42">
        <v>44007</v>
      </c>
      <c r="E2087" s="38" t="s">
        <v>7685</v>
      </c>
      <c r="F2087" s="38">
        <v>6</v>
      </c>
      <c r="G2087" s="22">
        <v>2020</v>
      </c>
      <c r="H2087" s="22">
        <v>27</v>
      </c>
      <c r="I2087" t="s">
        <v>4306</v>
      </c>
    </row>
    <row r="2088" spans="1:9" ht="30" hidden="1">
      <c r="A2088" s="45" t="s">
        <v>128</v>
      </c>
      <c r="B2088" s="27">
        <v>30171</v>
      </c>
      <c r="C2088" s="27" t="s">
        <v>7658</v>
      </c>
      <c r="D2088" s="42">
        <v>44105</v>
      </c>
      <c r="E2088" s="38" t="s">
        <v>7684</v>
      </c>
      <c r="F2088" s="38">
        <v>10</v>
      </c>
      <c r="G2088" s="22">
        <v>2020</v>
      </c>
      <c r="H2088" s="22">
        <v>27</v>
      </c>
      <c r="I2088" t="s">
        <v>4306</v>
      </c>
    </row>
    <row r="2089" spans="1:9" ht="30" hidden="1">
      <c r="A2089" s="45" t="s">
        <v>128</v>
      </c>
      <c r="B2089" s="27">
        <v>30171</v>
      </c>
      <c r="C2089" s="27" t="s">
        <v>7658</v>
      </c>
      <c r="D2089" s="42">
        <v>44136</v>
      </c>
      <c r="E2089" s="38" t="s">
        <v>7686</v>
      </c>
      <c r="F2089" s="38">
        <v>11</v>
      </c>
      <c r="G2089" s="22">
        <v>2020</v>
      </c>
      <c r="H2089" s="22">
        <v>27</v>
      </c>
      <c r="I2089" t="s">
        <v>4306</v>
      </c>
    </row>
    <row r="2090" spans="1:9" hidden="1">
      <c r="A2090" s="45" t="s">
        <v>14</v>
      </c>
      <c r="B2090" s="27">
        <v>30213</v>
      </c>
      <c r="C2090" s="27" t="s">
        <v>7687</v>
      </c>
      <c r="D2090" s="42">
        <v>42270</v>
      </c>
      <c r="E2090" s="38" t="s">
        <v>7688</v>
      </c>
      <c r="F2090" s="38">
        <v>9</v>
      </c>
      <c r="G2090" s="22">
        <v>2015</v>
      </c>
      <c r="H2090" s="22">
        <v>3</v>
      </c>
      <c r="I2090" t="s">
        <v>4322</v>
      </c>
    </row>
    <row r="2091" spans="1:9" ht="30" hidden="1">
      <c r="A2091" s="45" t="s">
        <v>14</v>
      </c>
      <c r="B2091" s="27">
        <v>30213</v>
      </c>
      <c r="C2091" s="27" t="s">
        <v>7687</v>
      </c>
      <c r="D2091" s="42">
        <v>42279</v>
      </c>
      <c r="E2091" s="37" t="s">
        <v>7689</v>
      </c>
      <c r="F2091" s="38">
        <v>10</v>
      </c>
      <c r="G2091" s="22">
        <v>2015</v>
      </c>
      <c r="H2091" s="22">
        <v>3</v>
      </c>
      <c r="I2091" t="s">
        <v>4322</v>
      </c>
    </row>
    <row r="2092" spans="1:9" hidden="1">
      <c r="A2092" s="45" t="s">
        <v>2586</v>
      </c>
      <c r="B2092" s="27">
        <v>30213</v>
      </c>
      <c r="C2092" s="27" t="s">
        <v>7687</v>
      </c>
      <c r="D2092" s="42">
        <v>42489</v>
      </c>
      <c r="E2092" s="38" t="s">
        <v>7690</v>
      </c>
      <c r="F2092" s="38">
        <v>4</v>
      </c>
      <c r="G2092" s="22">
        <v>2016</v>
      </c>
      <c r="H2092" s="22">
        <v>3</v>
      </c>
      <c r="I2092" t="s">
        <v>4322</v>
      </c>
    </row>
    <row r="2093" spans="1:9" hidden="1">
      <c r="A2093" s="45" t="s">
        <v>2586</v>
      </c>
      <c r="B2093" s="27">
        <v>30272</v>
      </c>
      <c r="C2093" s="27" t="s">
        <v>7691</v>
      </c>
      <c r="D2093" s="42">
        <v>42493</v>
      </c>
      <c r="E2093" s="38" t="s">
        <v>7692</v>
      </c>
      <c r="F2093" s="38">
        <v>5</v>
      </c>
      <c r="G2093" s="22">
        <v>2016</v>
      </c>
      <c r="H2093" s="22">
        <v>6</v>
      </c>
      <c r="I2093" t="s">
        <v>4306</v>
      </c>
    </row>
    <row r="2094" spans="1:9" ht="45" hidden="1">
      <c r="A2094" s="45" t="s">
        <v>77</v>
      </c>
      <c r="B2094" s="27">
        <v>30272</v>
      </c>
      <c r="C2094" s="27" t="s">
        <v>7691</v>
      </c>
      <c r="D2094" s="42">
        <v>42656</v>
      </c>
      <c r="E2094" s="38" t="s">
        <v>7693</v>
      </c>
      <c r="F2094" s="38">
        <v>10</v>
      </c>
      <c r="G2094" s="22">
        <v>2016</v>
      </c>
      <c r="H2094" s="22">
        <v>6</v>
      </c>
      <c r="I2094" t="s">
        <v>4306</v>
      </c>
    </row>
    <row r="2095" spans="1:9" hidden="1">
      <c r="A2095" s="45" t="s">
        <v>38</v>
      </c>
      <c r="B2095" s="27">
        <v>30272</v>
      </c>
      <c r="C2095" s="27" t="s">
        <v>7691</v>
      </c>
      <c r="D2095" s="42">
        <v>42656</v>
      </c>
      <c r="E2095" s="38" t="s">
        <v>7694</v>
      </c>
      <c r="F2095" s="38">
        <v>10</v>
      </c>
      <c r="G2095" s="22">
        <v>2016</v>
      </c>
      <c r="H2095" s="22">
        <v>6</v>
      </c>
      <c r="I2095" t="s">
        <v>4306</v>
      </c>
    </row>
    <row r="2096" spans="1:9" ht="45" hidden="1">
      <c r="A2096" s="45" t="s">
        <v>23</v>
      </c>
      <c r="B2096" s="27">
        <v>30272</v>
      </c>
      <c r="C2096" s="27" t="s">
        <v>7691</v>
      </c>
      <c r="D2096" s="42">
        <v>42999</v>
      </c>
      <c r="E2096" s="38" t="s">
        <v>7695</v>
      </c>
      <c r="F2096" s="38">
        <v>9</v>
      </c>
      <c r="G2096" s="22">
        <v>2017</v>
      </c>
      <c r="H2096" s="22">
        <v>6</v>
      </c>
      <c r="I2096" t="s">
        <v>4306</v>
      </c>
    </row>
    <row r="2097" spans="1:9" ht="30" hidden="1">
      <c r="A2097" s="45" t="s">
        <v>147</v>
      </c>
      <c r="B2097" s="27">
        <v>30272</v>
      </c>
      <c r="C2097" s="27" t="s">
        <v>7691</v>
      </c>
      <c r="D2097" s="42">
        <v>43104</v>
      </c>
      <c r="E2097" s="38" t="s">
        <v>7696</v>
      </c>
      <c r="F2097" s="38">
        <v>1</v>
      </c>
      <c r="G2097" s="22">
        <v>2018</v>
      </c>
      <c r="H2097" s="22">
        <v>6</v>
      </c>
      <c r="I2097" t="s">
        <v>4306</v>
      </c>
    </row>
    <row r="2098" spans="1:9" ht="120" hidden="1">
      <c r="A2098" s="45" t="s">
        <v>23</v>
      </c>
      <c r="B2098" s="27">
        <v>30272</v>
      </c>
      <c r="C2098" s="27" t="s">
        <v>7691</v>
      </c>
      <c r="D2098" s="42">
        <v>43651</v>
      </c>
      <c r="E2098" s="38" t="s">
        <v>7697</v>
      </c>
      <c r="F2098" s="38">
        <v>7</v>
      </c>
      <c r="G2098" s="22">
        <v>2019</v>
      </c>
      <c r="H2098" s="22">
        <v>6</v>
      </c>
      <c r="I2098" t="s">
        <v>4306</v>
      </c>
    </row>
    <row r="2099" spans="1:9" hidden="1">
      <c r="A2099" s="45" t="s">
        <v>14</v>
      </c>
      <c r="B2099" s="27">
        <v>30852</v>
      </c>
      <c r="C2099" s="27" t="s">
        <v>7698</v>
      </c>
      <c r="D2099" s="42">
        <v>42530</v>
      </c>
      <c r="E2099" s="38" t="s">
        <v>7699</v>
      </c>
      <c r="F2099" s="38">
        <v>6</v>
      </c>
      <c r="G2099" s="22">
        <v>2016</v>
      </c>
      <c r="H2099" s="22">
        <v>29</v>
      </c>
      <c r="I2099" t="s">
        <v>4306</v>
      </c>
    </row>
    <row r="2100" spans="1:9" hidden="1">
      <c r="A2100" s="45" t="s">
        <v>14</v>
      </c>
      <c r="B2100" s="27">
        <v>30852</v>
      </c>
      <c r="C2100" s="27" t="s">
        <v>7698</v>
      </c>
      <c r="D2100" s="42">
        <v>42531</v>
      </c>
      <c r="E2100" s="38" t="s">
        <v>7700</v>
      </c>
      <c r="F2100" s="38">
        <v>6</v>
      </c>
      <c r="G2100" s="22">
        <v>2016</v>
      </c>
      <c r="H2100" s="22">
        <v>29</v>
      </c>
      <c r="I2100" t="s">
        <v>4306</v>
      </c>
    </row>
    <row r="2101" spans="1:9" ht="30" hidden="1">
      <c r="A2101" s="45" t="s">
        <v>2586</v>
      </c>
      <c r="B2101" s="27">
        <v>30852</v>
      </c>
      <c r="C2101" s="27" t="s">
        <v>7698</v>
      </c>
      <c r="D2101" s="42">
        <v>42746</v>
      </c>
      <c r="E2101" s="38" t="s">
        <v>7701</v>
      </c>
      <c r="F2101" s="38">
        <v>1</v>
      </c>
      <c r="G2101" s="22">
        <v>2017</v>
      </c>
      <c r="H2101" s="22">
        <v>29</v>
      </c>
      <c r="I2101" t="s">
        <v>4306</v>
      </c>
    </row>
    <row r="2102" spans="1:9" ht="30" hidden="1">
      <c r="A2102" s="45" t="s">
        <v>9</v>
      </c>
      <c r="B2102" s="27">
        <v>30852</v>
      </c>
      <c r="C2102" s="27" t="s">
        <v>7698</v>
      </c>
      <c r="D2102" s="42">
        <v>42754</v>
      </c>
      <c r="E2102" s="38" t="s">
        <v>7702</v>
      </c>
      <c r="F2102" s="38">
        <v>1</v>
      </c>
      <c r="G2102" s="22">
        <v>2017</v>
      </c>
      <c r="H2102" s="22">
        <v>29</v>
      </c>
      <c r="I2102" t="s">
        <v>4306</v>
      </c>
    </row>
    <row r="2103" spans="1:9" hidden="1">
      <c r="A2103" s="45" t="s">
        <v>27</v>
      </c>
      <c r="B2103" s="27">
        <v>30852</v>
      </c>
      <c r="C2103" s="27" t="s">
        <v>7698</v>
      </c>
      <c r="D2103" s="42">
        <v>42839</v>
      </c>
      <c r="E2103" s="38" t="s">
        <v>7703</v>
      </c>
      <c r="F2103" s="38">
        <v>4</v>
      </c>
      <c r="G2103" s="22">
        <v>2017</v>
      </c>
      <c r="H2103" s="22">
        <v>29</v>
      </c>
      <c r="I2103" t="s">
        <v>4306</v>
      </c>
    </row>
    <row r="2104" spans="1:9" ht="60" hidden="1">
      <c r="A2104" s="45" t="s">
        <v>27</v>
      </c>
      <c r="B2104" s="27">
        <v>30852</v>
      </c>
      <c r="C2104" s="27" t="s">
        <v>7698</v>
      </c>
      <c r="D2104" s="42">
        <v>42951</v>
      </c>
      <c r="E2104" s="38" t="s">
        <v>7704</v>
      </c>
      <c r="F2104" s="38">
        <v>8</v>
      </c>
      <c r="G2104" s="22">
        <v>2017</v>
      </c>
      <c r="H2104" s="22">
        <v>29</v>
      </c>
      <c r="I2104" t="s">
        <v>4306</v>
      </c>
    </row>
    <row r="2105" spans="1:9" ht="60" hidden="1">
      <c r="A2105" s="47" t="s">
        <v>23</v>
      </c>
      <c r="B2105" s="27">
        <v>30852</v>
      </c>
      <c r="C2105" s="27" t="s">
        <v>7698</v>
      </c>
      <c r="D2105" s="42">
        <v>42961</v>
      </c>
      <c r="E2105" s="38" t="s">
        <v>7705</v>
      </c>
      <c r="F2105" s="38">
        <v>8</v>
      </c>
      <c r="G2105" s="22">
        <v>2017</v>
      </c>
      <c r="H2105" s="22">
        <v>29</v>
      </c>
      <c r="I2105" t="s">
        <v>4306</v>
      </c>
    </row>
    <row r="2106" spans="1:9" ht="30" hidden="1">
      <c r="A2106" s="45" t="s">
        <v>9</v>
      </c>
      <c r="B2106" s="27">
        <v>30852</v>
      </c>
      <c r="C2106" s="27" t="s">
        <v>7698</v>
      </c>
      <c r="D2106" s="42">
        <v>42982</v>
      </c>
      <c r="E2106" s="38" t="s">
        <v>7706</v>
      </c>
      <c r="F2106" s="38">
        <v>9</v>
      </c>
      <c r="G2106" s="22">
        <v>2017</v>
      </c>
      <c r="H2106" s="22">
        <v>29</v>
      </c>
      <c r="I2106" t="s">
        <v>4306</v>
      </c>
    </row>
    <row r="2107" spans="1:9" ht="60" hidden="1">
      <c r="A2107" s="47" t="s">
        <v>23</v>
      </c>
      <c r="B2107" s="27">
        <v>30852</v>
      </c>
      <c r="C2107" s="27" t="s">
        <v>7698</v>
      </c>
      <c r="D2107" s="42">
        <v>42983</v>
      </c>
      <c r="E2107" s="38" t="s">
        <v>7707</v>
      </c>
      <c r="F2107" s="38">
        <v>9</v>
      </c>
      <c r="G2107" s="22">
        <v>2017</v>
      </c>
      <c r="H2107" s="22">
        <v>29</v>
      </c>
      <c r="I2107" t="s">
        <v>4306</v>
      </c>
    </row>
    <row r="2108" spans="1:9" hidden="1">
      <c r="A2108" s="45" t="s">
        <v>38</v>
      </c>
      <c r="B2108" s="27">
        <v>30852</v>
      </c>
      <c r="C2108" s="27" t="s">
        <v>7698</v>
      </c>
      <c r="D2108" s="42">
        <v>42983</v>
      </c>
      <c r="E2108" s="38" t="s">
        <v>7708</v>
      </c>
      <c r="F2108" s="38">
        <v>9</v>
      </c>
      <c r="G2108" s="22">
        <v>2017</v>
      </c>
      <c r="H2108" s="22">
        <v>29</v>
      </c>
      <c r="I2108" t="s">
        <v>4306</v>
      </c>
    </row>
    <row r="2109" spans="1:9" ht="45" hidden="1">
      <c r="A2109" s="47" t="s">
        <v>23</v>
      </c>
      <c r="B2109" s="27">
        <v>30852</v>
      </c>
      <c r="C2109" s="27" t="s">
        <v>7698</v>
      </c>
      <c r="D2109" s="42">
        <v>42984</v>
      </c>
      <c r="E2109" s="38" t="s">
        <v>7709</v>
      </c>
      <c r="F2109" s="38">
        <v>9</v>
      </c>
      <c r="G2109" s="22">
        <v>2017</v>
      </c>
      <c r="H2109" s="22">
        <v>29</v>
      </c>
      <c r="I2109" t="s">
        <v>4306</v>
      </c>
    </row>
    <row r="2110" spans="1:9" ht="90" hidden="1">
      <c r="A2110" s="47" t="s">
        <v>23</v>
      </c>
      <c r="B2110" s="27">
        <v>30852</v>
      </c>
      <c r="C2110" s="27" t="s">
        <v>7698</v>
      </c>
      <c r="D2110" s="42">
        <v>42985</v>
      </c>
      <c r="E2110" s="38" t="s">
        <v>7710</v>
      </c>
      <c r="F2110" s="38">
        <v>9</v>
      </c>
      <c r="G2110" s="22">
        <v>2017</v>
      </c>
      <c r="H2110" s="22">
        <v>29</v>
      </c>
      <c r="I2110" t="s">
        <v>4306</v>
      </c>
    </row>
    <row r="2111" spans="1:9" ht="30" hidden="1">
      <c r="A2111" s="47" t="s">
        <v>23</v>
      </c>
      <c r="B2111" s="27">
        <v>30852</v>
      </c>
      <c r="C2111" s="27" t="s">
        <v>7698</v>
      </c>
      <c r="D2111" s="42">
        <v>43006</v>
      </c>
      <c r="E2111" s="38" t="s">
        <v>7711</v>
      </c>
      <c r="F2111" s="38">
        <v>9</v>
      </c>
      <c r="G2111" s="22">
        <v>2017</v>
      </c>
      <c r="H2111" s="22">
        <v>29</v>
      </c>
      <c r="I2111" t="s">
        <v>4306</v>
      </c>
    </row>
    <row r="2112" spans="1:9" hidden="1">
      <c r="A2112" s="47" t="s">
        <v>9</v>
      </c>
      <c r="B2112" s="27">
        <v>30852</v>
      </c>
      <c r="C2112" s="27" t="s">
        <v>7698</v>
      </c>
      <c r="D2112" s="42">
        <v>43011</v>
      </c>
      <c r="E2112" s="38" t="s">
        <v>7712</v>
      </c>
      <c r="F2112" s="38">
        <v>10</v>
      </c>
      <c r="G2112" s="22">
        <v>2017</v>
      </c>
      <c r="H2112" s="22">
        <v>29</v>
      </c>
      <c r="I2112" t="s">
        <v>4306</v>
      </c>
    </row>
    <row r="2113" spans="1:9" ht="30" hidden="1">
      <c r="A2113" s="45" t="s">
        <v>27</v>
      </c>
      <c r="B2113" s="27">
        <v>30852</v>
      </c>
      <c r="C2113" s="27" t="s">
        <v>7698</v>
      </c>
      <c r="D2113" s="42">
        <v>43046</v>
      </c>
      <c r="E2113" s="38" t="s">
        <v>7713</v>
      </c>
      <c r="F2113" s="38">
        <v>11</v>
      </c>
      <c r="G2113" s="22">
        <v>2017</v>
      </c>
      <c r="H2113" s="22">
        <v>29</v>
      </c>
      <c r="I2113" t="s">
        <v>4306</v>
      </c>
    </row>
    <row r="2114" spans="1:9" hidden="1">
      <c r="A2114" s="47" t="s">
        <v>9</v>
      </c>
      <c r="B2114" s="27">
        <v>30852</v>
      </c>
      <c r="C2114" s="27" t="s">
        <v>7698</v>
      </c>
      <c r="D2114" s="42">
        <v>43153</v>
      </c>
      <c r="E2114" s="38" t="s">
        <v>7714</v>
      </c>
      <c r="F2114" s="38">
        <v>2</v>
      </c>
      <c r="G2114" s="22">
        <v>2018</v>
      </c>
      <c r="H2114" s="22">
        <v>29</v>
      </c>
      <c r="I2114" t="s">
        <v>4306</v>
      </c>
    </row>
    <row r="2115" spans="1:9" ht="60" hidden="1">
      <c r="A2115" s="45" t="s">
        <v>27</v>
      </c>
      <c r="B2115" s="27">
        <v>30852</v>
      </c>
      <c r="C2115" s="27" t="s">
        <v>7698</v>
      </c>
      <c r="D2115" s="42">
        <v>43189</v>
      </c>
      <c r="E2115" s="38" t="s">
        <v>7715</v>
      </c>
      <c r="F2115" s="38">
        <v>3</v>
      </c>
      <c r="G2115" s="22">
        <v>2018</v>
      </c>
      <c r="H2115" s="22">
        <v>29</v>
      </c>
      <c r="I2115" t="s">
        <v>4306</v>
      </c>
    </row>
    <row r="2116" spans="1:9" ht="45" hidden="1">
      <c r="A2116" s="47" t="s">
        <v>23</v>
      </c>
      <c r="B2116" s="27">
        <v>30852</v>
      </c>
      <c r="C2116" s="27" t="s">
        <v>7698</v>
      </c>
      <c r="D2116" s="42">
        <v>43222</v>
      </c>
      <c r="E2116" s="38" t="s">
        <v>7716</v>
      </c>
      <c r="F2116" s="38">
        <v>5</v>
      </c>
      <c r="G2116" s="22">
        <v>2018</v>
      </c>
      <c r="H2116" s="22">
        <v>29</v>
      </c>
      <c r="I2116" t="s">
        <v>4306</v>
      </c>
    </row>
    <row r="2117" spans="1:9" ht="30" hidden="1">
      <c r="A2117" s="47" t="s">
        <v>9</v>
      </c>
      <c r="B2117" s="27">
        <v>30852</v>
      </c>
      <c r="C2117" s="27" t="s">
        <v>7698</v>
      </c>
      <c r="D2117" s="42">
        <v>43259</v>
      </c>
      <c r="E2117" s="38" t="s">
        <v>7717</v>
      </c>
      <c r="F2117" s="38">
        <v>6</v>
      </c>
      <c r="G2117" s="22">
        <v>2018</v>
      </c>
      <c r="H2117" s="22">
        <v>29</v>
      </c>
      <c r="I2117" t="s">
        <v>4306</v>
      </c>
    </row>
    <row r="2118" spans="1:9" hidden="1">
      <c r="A2118" s="47" t="s">
        <v>9</v>
      </c>
      <c r="B2118" s="27">
        <v>30852</v>
      </c>
      <c r="C2118" s="27" t="s">
        <v>7698</v>
      </c>
      <c r="D2118" s="42">
        <v>43276</v>
      </c>
      <c r="E2118" s="38" t="s">
        <v>7718</v>
      </c>
      <c r="F2118" s="38">
        <v>6</v>
      </c>
      <c r="G2118" s="22">
        <v>2018</v>
      </c>
      <c r="H2118" s="22">
        <v>29</v>
      </c>
      <c r="I2118" t="s">
        <v>4306</v>
      </c>
    </row>
    <row r="2119" spans="1:9" ht="45" hidden="1">
      <c r="A2119" s="45" t="s">
        <v>27</v>
      </c>
      <c r="B2119" s="27">
        <v>30852</v>
      </c>
      <c r="C2119" s="27" t="s">
        <v>7698</v>
      </c>
      <c r="D2119" s="42">
        <v>43285</v>
      </c>
      <c r="E2119" s="38" t="s">
        <v>7719</v>
      </c>
      <c r="F2119" s="38">
        <v>7</v>
      </c>
      <c r="G2119" s="22">
        <v>2018</v>
      </c>
      <c r="H2119" s="22">
        <v>29</v>
      </c>
      <c r="I2119" t="s">
        <v>4306</v>
      </c>
    </row>
    <row r="2120" spans="1:9" hidden="1">
      <c r="A2120" s="45" t="s">
        <v>199</v>
      </c>
      <c r="B2120" s="27">
        <v>30852</v>
      </c>
      <c r="C2120" s="27" t="s">
        <v>7698</v>
      </c>
      <c r="D2120" s="42">
        <v>43352</v>
      </c>
      <c r="E2120" s="38" t="s">
        <v>7720</v>
      </c>
      <c r="F2120" s="38">
        <v>9</v>
      </c>
      <c r="G2120" s="22">
        <v>2018</v>
      </c>
      <c r="H2120" s="22">
        <v>29</v>
      </c>
      <c r="I2120" t="s">
        <v>4306</v>
      </c>
    </row>
    <row r="2121" spans="1:9" ht="45" hidden="1">
      <c r="A2121" s="45" t="s">
        <v>199</v>
      </c>
      <c r="B2121" s="27">
        <v>30852</v>
      </c>
      <c r="C2121" s="27" t="s">
        <v>7698</v>
      </c>
      <c r="D2121" s="42">
        <v>43356</v>
      </c>
      <c r="E2121" s="38" t="s">
        <v>7721</v>
      </c>
      <c r="F2121" s="38">
        <v>9</v>
      </c>
      <c r="G2121" s="22">
        <v>2018</v>
      </c>
      <c r="H2121" s="22">
        <v>29</v>
      </c>
      <c r="I2121" t="s">
        <v>4306</v>
      </c>
    </row>
    <row r="2122" spans="1:9" ht="30" hidden="1">
      <c r="A2122" s="45" t="s">
        <v>199</v>
      </c>
      <c r="B2122" s="27">
        <v>30852</v>
      </c>
      <c r="C2122" s="27" t="s">
        <v>7698</v>
      </c>
      <c r="D2122" s="42">
        <v>43364</v>
      </c>
      <c r="E2122" s="38" t="s">
        <v>7722</v>
      </c>
      <c r="F2122" s="38">
        <v>9</v>
      </c>
      <c r="G2122" s="22">
        <v>2018</v>
      </c>
      <c r="H2122" s="22">
        <v>29</v>
      </c>
      <c r="I2122" t="s">
        <v>4306</v>
      </c>
    </row>
    <row r="2123" spans="1:9" ht="90" hidden="1">
      <c r="A2123" s="45" t="s">
        <v>199</v>
      </c>
      <c r="B2123" s="27">
        <v>30852</v>
      </c>
      <c r="C2123" s="27" t="s">
        <v>7698</v>
      </c>
      <c r="D2123" s="42">
        <v>43398</v>
      </c>
      <c r="E2123" s="38" t="s">
        <v>7723</v>
      </c>
      <c r="F2123" s="38">
        <v>10</v>
      </c>
      <c r="G2123" s="22">
        <v>2018</v>
      </c>
      <c r="H2123" s="22">
        <v>29</v>
      </c>
      <c r="I2123" t="s">
        <v>4306</v>
      </c>
    </row>
    <row r="2124" spans="1:9" hidden="1">
      <c r="A2124" s="45" t="s">
        <v>199</v>
      </c>
      <c r="B2124" s="27">
        <v>30852</v>
      </c>
      <c r="C2124" s="27" t="s">
        <v>7698</v>
      </c>
      <c r="D2124" s="42">
        <v>43447</v>
      </c>
      <c r="E2124" s="38" t="s">
        <v>7724</v>
      </c>
      <c r="F2124" s="38">
        <v>12</v>
      </c>
      <c r="G2124" s="22">
        <v>2018</v>
      </c>
      <c r="H2124" s="22">
        <v>29</v>
      </c>
      <c r="I2124" t="s">
        <v>4306</v>
      </c>
    </row>
    <row r="2125" spans="1:9" ht="30" hidden="1">
      <c r="A2125" s="45" t="s">
        <v>23</v>
      </c>
      <c r="B2125" s="27">
        <v>30852</v>
      </c>
      <c r="C2125" s="27" t="s">
        <v>7698</v>
      </c>
      <c r="D2125" s="42">
        <v>43451</v>
      </c>
      <c r="E2125" s="38" t="s">
        <v>7725</v>
      </c>
      <c r="F2125" s="38">
        <v>12</v>
      </c>
      <c r="G2125" s="22">
        <v>2018</v>
      </c>
      <c r="H2125" s="22">
        <v>29</v>
      </c>
      <c r="I2125" t="s">
        <v>4306</v>
      </c>
    </row>
    <row r="2126" spans="1:9" ht="30" hidden="1">
      <c r="A2126" s="45" t="s">
        <v>27</v>
      </c>
      <c r="B2126" s="27">
        <v>30852</v>
      </c>
      <c r="C2126" s="27" t="s">
        <v>7698</v>
      </c>
      <c r="D2126" s="42">
        <v>43539</v>
      </c>
      <c r="E2126" s="38" t="s">
        <v>7726</v>
      </c>
      <c r="F2126" s="38">
        <v>3</v>
      </c>
      <c r="G2126" s="22">
        <v>2019</v>
      </c>
      <c r="H2126" s="22">
        <v>29</v>
      </c>
      <c r="I2126" t="s">
        <v>4306</v>
      </c>
    </row>
    <row r="2127" spans="1:9" ht="30" hidden="1">
      <c r="A2127" s="45" t="s">
        <v>27</v>
      </c>
      <c r="B2127" s="27">
        <v>30852</v>
      </c>
      <c r="C2127" s="27" t="s">
        <v>7698</v>
      </c>
      <c r="D2127" s="42">
        <v>43706</v>
      </c>
      <c r="E2127" s="38" t="s">
        <v>7727</v>
      </c>
      <c r="F2127" s="38">
        <v>8</v>
      </c>
      <c r="G2127" s="22">
        <v>2019</v>
      </c>
      <c r="H2127" s="22">
        <v>29</v>
      </c>
      <c r="I2127" t="s">
        <v>4306</v>
      </c>
    </row>
    <row r="2128" spans="1:9" hidden="1">
      <c r="A2128" s="45" t="s">
        <v>14</v>
      </c>
      <c r="B2128" s="27">
        <v>30865</v>
      </c>
      <c r="C2128" s="27" t="s">
        <v>7728</v>
      </c>
      <c r="D2128" s="42">
        <v>42560</v>
      </c>
      <c r="E2128" s="38" t="s">
        <v>7729</v>
      </c>
      <c r="F2128" s="38">
        <v>7</v>
      </c>
      <c r="G2128" s="22">
        <v>2016</v>
      </c>
      <c r="H2128" s="22">
        <v>12</v>
      </c>
      <c r="I2128" t="s">
        <v>4341</v>
      </c>
    </row>
    <row r="2129" spans="1:9" ht="30" hidden="1">
      <c r="A2129" s="45" t="s">
        <v>14</v>
      </c>
      <c r="B2129" s="27">
        <v>30865</v>
      </c>
      <c r="C2129" s="27" t="s">
        <v>7728</v>
      </c>
      <c r="D2129" s="42">
        <v>42565</v>
      </c>
      <c r="E2129" s="38" t="s">
        <v>7730</v>
      </c>
      <c r="F2129" s="38">
        <v>7</v>
      </c>
      <c r="G2129" s="22">
        <v>2016</v>
      </c>
      <c r="H2129" s="22">
        <v>12</v>
      </c>
      <c r="I2129" t="s">
        <v>4341</v>
      </c>
    </row>
    <row r="2130" spans="1:9" ht="30" hidden="1">
      <c r="A2130" s="45" t="s">
        <v>2586</v>
      </c>
      <c r="B2130" s="27">
        <v>30865</v>
      </c>
      <c r="C2130" s="27" t="s">
        <v>7728</v>
      </c>
      <c r="D2130" s="42">
        <v>42741</v>
      </c>
      <c r="E2130" s="38" t="s">
        <v>7731</v>
      </c>
      <c r="F2130" s="38">
        <v>1</v>
      </c>
      <c r="G2130" s="22">
        <v>2017</v>
      </c>
      <c r="H2130" s="22">
        <v>12</v>
      </c>
      <c r="I2130" t="s">
        <v>4341</v>
      </c>
    </row>
    <row r="2131" spans="1:9" hidden="1">
      <c r="A2131" s="45" t="s">
        <v>9</v>
      </c>
      <c r="B2131" s="27">
        <v>30865</v>
      </c>
      <c r="C2131" s="27" t="s">
        <v>7728</v>
      </c>
      <c r="D2131" s="42">
        <v>42754</v>
      </c>
      <c r="E2131" s="38" t="s">
        <v>7732</v>
      </c>
      <c r="F2131" s="38">
        <v>1</v>
      </c>
      <c r="G2131" s="22">
        <v>2017</v>
      </c>
      <c r="H2131" s="22">
        <v>12</v>
      </c>
      <c r="I2131" t="s">
        <v>4341</v>
      </c>
    </row>
    <row r="2132" spans="1:9" ht="60" hidden="1">
      <c r="A2132" s="45" t="s">
        <v>27</v>
      </c>
      <c r="B2132" s="27">
        <v>30865</v>
      </c>
      <c r="C2132" s="27" t="s">
        <v>7728</v>
      </c>
      <c r="D2132" s="42">
        <v>42908</v>
      </c>
      <c r="E2132" s="38" t="s">
        <v>7733</v>
      </c>
      <c r="F2132" s="38">
        <v>6</v>
      </c>
      <c r="G2132" s="22">
        <v>2017</v>
      </c>
      <c r="H2132" s="22">
        <v>12</v>
      </c>
      <c r="I2132" t="s">
        <v>4341</v>
      </c>
    </row>
    <row r="2133" spans="1:9" hidden="1">
      <c r="A2133" s="45" t="s">
        <v>9</v>
      </c>
      <c r="B2133" s="27">
        <v>30865</v>
      </c>
      <c r="C2133" s="27" t="s">
        <v>7728</v>
      </c>
      <c r="D2133" s="42">
        <v>42982</v>
      </c>
      <c r="E2133" s="38" t="s">
        <v>433</v>
      </c>
      <c r="F2133" s="38">
        <v>9</v>
      </c>
      <c r="G2133" s="22">
        <v>2017</v>
      </c>
      <c r="H2133" s="22">
        <v>12</v>
      </c>
      <c r="I2133" t="s">
        <v>4341</v>
      </c>
    </row>
    <row r="2134" spans="1:9" ht="45" hidden="1">
      <c r="A2134" s="45" t="s">
        <v>27</v>
      </c>
      <c r="B2134" s="27">
        <v>30865</v>
      </c>
      <c r="C2134" s="27" t="s">
        <v>7728</v>
      </c>
      <c r="D2134" s="42">
        <v>43066</v>
      </c>
      <c r="E2134" s="38" t="s">
        <v>7734</v>
      </c>
      <c r="F2134" s="38">
        <v>11</v>
      </c>
      <c r="G2134" s="22">
        <v>2017</v>
      </c>
      <c r="H2134" s="22">
        <v>12</v>
      </c>
      <c r="I2134" t="s">
        <v>4341</v>
      </c>
    </row>
    <row r="2135" spans="1:9" hidden="1">
      <c r="A2135" s="45" t="s">
        <v>9</v>
      </c>
      <c r="B2135" s="27">
        <v>30865</v>
      </c>
      <c r="C2135" s="27" t="s">
        <v>7728</v>
      </c>
      <c r="D2135" s="42">
        <v>43276</v>
      </c>
      <c r="E2135" s="38" t="s">
        <v>22</v>
      </c>
      <c r="F2135" s="38">
        <v>6</v>
      </c>
      <c r="G2135" s="22">
        <v>2018</v>
      </c>
      <c r="H2135" s="22">
        <v>12</v>
      </c>
      <c r="I2135" t="s">
        <v>4341</v>
      </c>
    </row>
    <row r="2136" spans="1:9" hidden="1">
      <c r="A2136" s="45" t="s">
        <v>27</v>
      </c>
      <c r="B2136" s="27">
        <v>30865</v>
      </c>
      <c r="C2136" s="27" t="s">
        <v>7728</v>
      </c>
      <c r="D2136" s="42">
        <v>43305</v>
      </c>
      <c r="E2136" s="38" t="s">
        <v>7735</v>
      </c>
      <c r="F2136" s="38">
        <v>7</v>
      </c>
      <c r="G2136" s="22">
        <v>2018</v>
      </c>
      <c r="H2136" s="22">
        <v>12</v>
      </c>
      <c r="I2136" t="s">
        <v>4341</v>
      </c>
    </row>
    <row r="2137" spans="1:9" ht="30" hidden="1">
      <c r="A2137" s="45" t="s">
        <v>2235</v>
      </c>
      <c r="B2137" s="27">
        <v>30865</v>
      </c>
      <c r="C2137" s="27" t="s">
        <v>7728</v>
      </c>
      <c r="D2137" s="42">
        <v>43322</v>
      </c>
      <c r="E2137" s="38" t="s">
        <v>7736</v>
      </c>
      <c r="F2137" s="38">
        <v>8</v>
      </c>
      <c r="G2137" s="22">
        <v>2018</v>
      </c>
      <c r="H2137" s="22">
        <v>12</v>
      </c>
      <c r="I2137" t="s">
        <v>4341</v>
      </c>
    </row>
    <row r="2138" spans="1:9" ht="30" hidden="1">
      <c r="A2138" s="45" t="s">
        <v>27</v>
      </c>
      <c r="B2138" s="27">
        <v>30865</v>
      </c>
      <c r="C2138" s="27" t="s">
        <v>7728</v>
      </c>
      <c r="D2138" s="42">
        <v>43413</v>
      </c>
      <c r="E2138" s="38" t="s">
        <v>7737</v>
      </c>
      <c r="F2138" s="38">
        <v>11</v>
      </c>
      <c r="G2138" s="22">
        <v>2018</v>
      </c>
      <c r="H2138" s="22">
        <v>12</v>
      </c>
      <c r="I2138" t="s">
        <v>4341</v>
      </c>
    </row>
    <row r="2139" spans="1:9" ht="45" hidden="1">
      <c r="A2139" s="63" t="s">
        <v>7738</v>
      </c>
      <c r="B2139" s="27">
        <v>30865</v>
      </c>
      <c r="C2139" s="27" t="s">
        <v>7728</v>
      </c>
      <c r="D2139" s="42">
        <v>43592</v>
      </c>
      <c r="E2139" s="38" t="s">
        <v>7739</v>
      </c>
      <c r="F2139" s="38">
        <v>5</v>
      </c>
      <c r="G2139" s="22">
        <v>2019</v>
      </c>
      <c r="H2139" s="22">
        <v>12</v>
      </c>
      <c r="I2139" t="s">
        <v>4341</v>
      </c>
    </row>
    <row r="2140" spans="1:9" hidden="1">
      <c r="A2140" s="45" t="s">
        <v>2586</v>
      </c>
      <c r="B2140" s="27">
        <v>30964</v>
      </c>
      <c r="C2140" s="27" t="s">
        <v>7740</v>
      </c>
      <c r="D2140" s="42">
        <v>42747</v>
      </c>
      <c r="E2140" s="38" t="s">
        <v>7741</v>
      </c>
      <c r="F2140" s="38">
        <v>1</v>
      </c>
      <c r="G2140" s="22">
        <v>2017</v>
      </c>
      <c r="H2140" s="22">
        <v>13</v>
      </c>
      <c r="I2140" t="s">
        <v>4317</v>
      </c>
    </row>
    <row r="2141" spans="1:9" ht="60" hidden="1">
      <c r="A2141" s="45" t="s">
        <v>153</v>
      </c>
      <c r="B2141" s="27">
        <v>30964</v>
      </c>
      <c r="C2141" s="27" t="s">
        <v>7740</v>
      </c>
      <c r="D2141" s="42">
        <v>42888</v>
      </c>
      <c r="E2141" s="38" t="s">
        <v>7742</v>
      </c>
      <c r="F2141" s="38">
        <v>6</v>
      </c>
      <c r="G2141" s="22">
        <v>2017</v>
      </c>
      <c r="H2141" s="22">
        <v>13</v>
      </c>
      <c r="I2141" t="s">
        <v>4317</v>
      </c>
    </row>
    <row r="2142" spans="1:9" hidden="1">
      <c r="A2142" s="45" t="s">
        <v>153</v>
      </c>
      <c r="B2142" s="27">
        <v>30964</v>
      </c>
      <c r="C2142" s="27" t="s">
        <v>7740</v>
      </c>
      <c r="D2142" s="42">
        <v>42944</v>
      </c>
      <c r="E2142" s="38" t="s">
        <v>7743</v>
      </c>
      <c r="F2142" s="38">
        <v>7</v>
      </c>
      <c r="G2142" s="22">
        <v>2017</v>
      </c>
      <c r="H2142" s="22">
        <v>13</v>
      </c>
      <c r="I2142" t="s">
        <v>4317</v>
      </c>
    </row>
    <row r="2143" spans="1:9" hidden="1">
      <c r="A2143" s="45" t="s">
        <v>153</v>
      </c>
      <c r="B2143" s="27">
        <v>30964</v>
      </c>
      <c r="C2143" s="27" t="s">
        <v>7740</v>
      </c>
      <c r="D2143" s="42">
        <v>42983</v>
      </c>
      <c r="E2143" s="38" t="s">
        <v>7744</v>
      </c>
      <c r="F2143" s="38">
        <v>9</v>
      </c>
      <c r="G2143" s="22">
        <v>2017</v>
      </c>
      <c r="H2143" s="22">
        <v>13</v>
      </c>
      <c r="I2143" t="s">
        <v>4317</v>
      </c>
    </row>
    <row r="2144" spans="1:9" ht="90" hidden="1">
      <c r="A2144" s="45" t="s">
        <v>153</v>
      </c>
      <c r="B2144" s="27">
        <v>30964</v>
      </c>
      <c r="C2144" s="27" t="s">
        <v>7740</v>
      </c>
      <c r="D2144" s="42">
        <v>42984</v>
      </c>
      <c r="E2144" s="38" t="s">
        <v>7745</v>
      </c>
      <c r="F2144" s="38">
        <v>9</v>
      </c>
      <c r="G2144" s="22">
        <v>2017</v>
      </c>
      <c r="H2144" s="22">
        <v>13</v>
      </c>
      <c r="I2144" t="s">
        <v>4317</v>
      </c>
    </row>
    <row r="2145" spans="1:9" hidden="1">
      <c r="A2145" s="45" t="s">
        <v>153</v>
      </c>
      <c r="B2145" s="27">
        <v>30964</v>
      </c>
      <c r="C2145" s="27" t="s">
        <v>7740</v>
      </c>
      <c r="D2145" s="42">
        <v>42986</v>
      </c>
      <c r="E2145" s="38" t="s">
        <v>7744</v>
      </c>
      <c r="F2145" s="38">
        <v>9</v>
      </c>
      <c r="G2145" s="22">
        <v>2017</v>
      </c>
      <c r="H2145" s="22">
        <v>13</v>
      </c>
      <c r="I2145" t="s">
        <v>4317</v>
      </c>
    </row>
    <row r="2146" spans="1:9" ht="30" hidden="1">
      <c r="A2146" s="45" t="s">
        <v>153</v>
      </c>
      <c r="B2146" s="27">
        <v>30964</v>
      </c>
      <c r="C2146" s="27" t="s">
        <v>7740</v>
      </c>
      <c r="D2146" s="42">
        <v>42999</v>
      </c>
      <c r="E2146" s="38" t="s">
        <v>7746</v>
      </c>
      <c r="F2146" s="38">
        <v>9</v>
      </c>
      <c r="G2146" s="22">
        <v>2017</v>
      </c>
      <c r="H2146" s="22">
        <v>13</v>
      </c>
      <c r="I2146" t="s">
        <v>4317</v>
      </c>
    </row>
    <row r="2147" spans="1:9" ht="45" hidden="1">
      <c r="A2147" s="45" t="s">
        <v>153</v>
      </c>
      <c r="B2147" s="27">
        <v>30964</v>
      </c>
      <c r="C2147" s="27" t="s">
        <v>7740</v>
      </c>
      <c r="D2147" s="42">
        <v>43580</v>
      </c>
      <c r="E2147" s="38" t="s">
        <v>7747</v>
      </c>
      <c r="F2147" s="38">
        <v>4</v>
      </c>
      <c r="G2147" s="22">
        <v>2019</v>
      </c>
      <c r="H2147" s="22">
        <v>13</v>
      </c>
      <c r="I2147" t="s">
        <v>4317</v>
      </c>
    </row>
    <row r="2148" spans="1:9" ht="30" hidden="1">
      <c r="A2148" s="45" t="s">
        <v>153</v>
      </c>
      <c r="B2148" s="27">
        <v>30964</v>
      </c>
      <c r="C2148" s="27" t="s">
        <v>7740</v>
      </c>
      <c r="D2148" s="42">
        <v>43741</v>
      </c>
      <c r="E2148" s="38" t="s">
        <v>7748</v>
      </c>
      <c r="F2148" s="38">
        <v>10</v>
      </c>
      <c r="G2148" s="22">
        <v>2019</v>
      </c>
      <c r="H2148" s="22">
        <v>13</v>
      </c>
      <c r="I2148" t="s">
        <v>4317</v>
      </c>
    </row>
    <row r="2149" spans="1:9" hidden="1">
      <c r="A2149" s="45" t="s">
        <v>521</v>
      </c>
      <c r="B2149" s="27">
        <v>30964</v>
      </c>
      <c r="C2149" s="27" t="s">
        <v>7740</v>
      </c>
      <c r="D2149" s="42">
        <v>43979</v>
      </c>
      <c r="E2149" s="38" t="s">
        <v>7749</v>
      </c>
      <c r="F2149" s="38">
        <v>5</v>
      </c>
      <c r="G2149" s="22">
        <v>2020</v>
      </c>
      <c r="H2149" s="22">
        <v>13</v>
      </c>
      <c r="I2149" t="s">
        <v>4317</v>
      </c>
    </row>
    <row r="2150" spans="1:9" hidden="1">
      <c r="A2150" s="45" t="s">
        <v>521</v>
      </c>
      <c r="B2150" s="27">
        <v>30964</v>
      </c>
      <c r="C2150" s="27" t="s">
        <v>7740</v>
      </c>
      <c r="D2150" s="42">
        <v>44077</v>
      </c>
      <c r="E2150" s="38" t="s">
        <v>7750</v>
      </c>
      <c r="F2150" s="38">
        <v>9</v>
      </c>
      <c r="G2150" s="22">
        <v>2020</v>
      </c>
      <c r="H2150" s="22">
        <v>13</v>
      </c>
      <c r="I2150" t="s">
        <v>4317</v>
      </c>
    </row>
    <row r="2151" spans="1:9" hidden="1">
      <c r="A2151" s="45" t="s">
        <v>521</v>
      </c>
      <c r="B2151" s="27">
        <v>30964</v>
      </c>
      <c r="C2151" s="27" t="s">
        <v>7740</v>
      </c>
      <c r="D2151" s="42">
        <v>44110</v>
      </c>
      <c r="E2151" s="38" t="s">
        <v>7751</v>
      </c>
      <c r="F2151" s="38">
        <v>10</v>
      </c>
      <c r="G2151" s="22">
        <v>2020</v>
      </c>
      <c r="H2151" s="22">
        <v>13</v>
      </c>
      <c r="I2151" t="s">
        <v>4317</v>
      </c>
    </row>
    <row r="2152" spans="1:9" ht="90" hidden="1">
      <c r="A2152" s="45" t="s">
        <v>7752</v>
      </c>
      <c r="B2152" s="27">
        <v>30964</v>
      </c>
      <c r="C2152" s="27" t="s">
        <v>7740</v>
      </c>
      <c r="D2152" s="42">
        <v>44123</v>
      </c>
      <c r="E2152" s="38" t="s">
        <v>7753</v>
      </c>
      <c r="F2152" s="38">
        <v>10</v>
      </c>
      <c r="G2152" s="22">
        <v>2020</v>
      </c>
      <c r="H2152" s="22">
        <v>13</v>
      </c>
      <c r="I2152" t="s">
        <v>4317</v>
      </c>
    </row>
    <row r="2153" spans="1:9" hidden="1">
      <c r="A2153" s="45" t="s">
        <v>65</v>
      </c>
      <c r="B2153" s="27">
        <v>31000</v>
      </c>
      <c r="C2153" s="27" t="s">
        <v>7754</v>
      </c>
      <c r="D2153" s="42">
        <v>42565</v>
      </c>
      <c r="E2153" s="38" t="s">
        <v>7755</v>
      </c>
      <c r="F2153" s="38">
        <v>7</v>
      </c>
      <c r="G2153" s="22">
        <v>2016</v>
      </c>
      <c r="H2153" s="22">
        <v>7</v>
      </c>
      <c r="I2153" t="s">
        <v>4341</v>
      </c>
    </row>
    <row r="2154" spans="1:9" hidden="1">
      <c r="A2154" s="45" t="s">
        <v>2586</v>
      </c>
      <c r="B2154" s="27">
        <v>31000</v>
      </c>
      <c r="C2154" s="22" t="s">
        <v>7754</v>
      </c>
      <c r="D2154" s="42">
        <v>42818</v>
      </c>
      <c r="E2154" s="38" t="s">
        <v>7756</v>
      </c>
      <c r="F2154" s="38">
        <v>3</v>
      </c>
      <c r="G2154" s="22">
        <v>2017</v>
      </c>
      <c r="H2154" s="22">
        <v>7</v>
      </c>
      <c r="I2154" t="s">
        <v>4341</v>
      </c>
    </row>
    <row r="2155" spans="1:9" hidden="1">
      <c r="A2155" s="45" t="s">
        <v>9</v>
      </c>
      <c r="B2155" s="27">
        <v>31000</v>
      </c>
      <c r="C2155" s="22" t="s">
        <v>7754</v>
      </c>
      <c r="D2155" s="42">
        <v>43278</v>
      </c>
      <c r="E2155" s="38" t="s">
        <v>22</v>
      </c>
      <c r="F2155" s="38">
        <v>6</v>
      </c>
      <c r="G2155" s="22">
        <v>2018</v>
      </c>
      <c r="H2155" s="22">
        <v>7</v>
      </c>
      <c r="I2155" t="s">
        <v>4341</v>
      </c>
    </row>
    <row r="2156" spans="1:9" hidden="1">
      <c r="A2156" s="45" t="s">
        <v>1776</v>
      </c>
      <c r="B2156" s="27">
        <v>31000</v>
      </c>
      <c r="C2156" s="27" t="s">
        <v>7757</v>
      </c>
      <c r="D2156" s="42">
        <v>44575</v>
      </c>
      <c r="E2156" s="38" t="s">
        <v>7758</v>
      </c>
      <c r="F2156" s="38">
        <v>1</v>
      </c>
      <c r="G2156" s="22">
        <v>2022</v>
      </c>
      <c r="H2156" s="22">
        <v>7</v>
      </c>
      <c r="I2156" t="s">
        <v>4341</v>
      </c>
    </row>
    <row r="2157" spans="1:9" ht="120" hidden="1">
      <c r="A2157" s="45" t="s">
        <v>29</v>
      </c>
      <c r="B2157" s="27">
        <v>31000</v>
      </c>
      <c r="C2157" s="27" t="s">
        <v>7757</v>
      </c>
      <c r="D2157" s="42">
        <v>44671</v>
      </c>
      <c r="E2157" s="38" t="s">
        <v>7759</v>
      </c>
      <c r="F2157" s="38">
        <v>4</v>
      </c>
      <c r="G2157" s="22">
        <v>2022</v>
      </c>
      <c r="H2157" s="22">
        <v>7</v>
      </c>
      <c r="I2157" t="s">
        <v>4341</v>
      </c>
    </row>
    <row r="2158" spans="1:9" ht="45" hidden="1">
      <c r="A2158" s="45" t="s">
        <v>1814</v>
      </c>
      <c r="B2158" s="27">
        <v>31000</v>
      </c>
      <c r="C2158" s="27" t="s">
        <v>7757</v>
      </c>
      <c r="D2158" s="42">
        <v>44690</v>
      </c>
      <c r="E2158" s="38" t="s">
        <v>7760</v>
      </c>
      <c r="F2158" s="38">
        <v>5</v>
      </c>
      <c r="G2158" s="22">
        <v>2022</v>
      </c>
      <c r="H2158" s="22">
        <v>7</v>
      </c>
      <c r="I2158" t="s">
        <v>4341</v>
      </c>
    </row>
    <row r="2159" spans="1:9" ht="90" hidden="1">
      <c r="A2159" s="45" t="s">
        <v>1814</v>
      </c>
      <c r="B2159" s="27">
        <v>31000</v>
      </c>
      <c r="C2159" s="27" t="s">
        <v>7757</v>
      </c>
      <c r="D2159" s="42">
        <v>44705</v>
      </c>
      <c r="E2159" s="38" t="s">
        <v>7761</v>
      </c>
      <c r="F2159" s="38">
        <v>5</v>
      </c>
      <c r="G2159" s="22">
        <v>2022</v>
      </c>
      <c r="H2159" s="22">
        <v>7</v>
      </c>
      <c r="I2159" t="s">
        <v>4341</v>
      </c>
    </row>
    <row r="2160" spans="1:9" hidden="1">
      <c r="A2160" s="45" t="s">
        <v>65</v>
      </c>
      <c r="B2160" s="27">
        <v>31119</v>
      </c>
      <c r="C2160" s="27" t="s">
        <v>7762</v>
      </c>
      <c r="D2160" s="42">
        <v>42632</v>
      </c>
      <c r="E2160" s="38" t="s">
        <v>7763</v>
      </c>
      <c r="F2160" s="38">
        <v>9</v>
      </c>
      <c r="G2160" s="22">
        <v>2016</v>
      </c>
      <c r="H2160" s="22">
        <v>17</v>
      </c>
      <c r="I2160" t="s">
        <v>4306</v>
      </c>
    </row>
    <row r="2161" spans="1:9" ht="30" hidden="1">
      <c r="A2161" s="45" t="s">
        <v>2586</v>
      </c>
      <c r="B2161" s="27">
        <v>31119</v>
      </c>
      <c r="C2161" s="27" t="s">
        <v>7762</v>
      </c>
      <c r="D2161" s="42">
        <v>42852</v>
      </c>
      <c r="E2161" s="38" t="s">
        <v>7764</v>
      </c>
      <c r="F2161" s="38">
        <v>4</v>
      </c>
      <c r="G2161" s="22">
        <v>2017</v>
      </c>
      <c r="H2161" s="22">
        <v>17</v>
      </c>
      <c r="I2161" t="s">
        <v>4306</v>
      </c>
    </row>
    <row r="2162" spans="1:9" hidden="1">
      <c r="A2162" s="45" t="s">
        <v>9</v>
      </c>
      <c r="B2162" s="27">
        <v>31119</v>
      </c>
      <c r="C2162" s="27" t="s">
        <v>7762</v>
      </c>
      <c r="D2162" s="42">
        <v>42982</v>
      </c>
      <c r="E2162" s="38" t="s">
        <v>7765</v>
      </c>
      <c r="F2162" s="38">
        <v>9</v>
      </c>
      <c r="G2162" s="22">
        <v>2017</v>
      </c>
      <c r="H2162" s="22">
        <v>17</v>
      </c>
      <c r="I2162" t="s">
        <v>4306</v>
      </c>
    </row>
    <row r="2163" spans="1:9" ht="45" hidden="1">
      <c r="A2163" s="45" t="s">
        <v>27</v>
      </c>
      <c r="B2163" s="27">
        <v>31119</v>
      </c>
      <c r="C2163" s="27" t="s">
        <v>7762</v>
      </c>
      <c r="D2163" s="42">
        <v>42985</v>
      </c>
      <c r="E2163" s="38" t="s">
        <v>7766</v>
      </c>
      <c r="F2163" s="38">
        <v>9</v>
      </c>
      <c r="G2163" s="22">
        <v>2017</v>
      </c>
      <c r="H2163" s="22">
        <v>17</v>
      </c>
      <c r="I2163" t="s">
        <v>4306</v>
      </c>
    </row>
    <row r="2164" spans="1:9" ht="45" hidden="1">
      <c r="A2164" s="45" t="s">
        <v>65</v>
      </c>
      <c r="B2164" s="27">
        <v>31119</v>
      </c>
      <c r="C2164" s="27" t="s">
        <v>7762</v>
      </c>
      <c r="D2164" s="42">
        <v>42989</v>
      </c>
      <c r="E2164" s="38" t="s">
        <v>7767</v>
      </c>
      <c r="F2164" s="38">
        <v>9</v>
      </c>
      <c r="G2164" s="22">
        <v>2017</v>
      </c>
      <c r="H2164" s="22">
        <v>17</v>
      </c>
      <c r="I2164" t="s">
        <v>4306</v>
      </c>
    </row>
    <row r="2165" spans="1:9" ht="30" hidden="1">
      <c r="A2165" s="45" t="s">
        <v>27</v>
      </c>
      <c r="B2165" s="27">
        <v>31119</v>
      </c>
      <c r="C2165" s="27" t="s">
        <v>7762</v>
      </c>
      <c r="D2165" s="42">
        <v>43091</v>
      </c>
      <c r="E2165" s="38" t="s">
        <v>7768</v>
      </c>
      <c r="F2165" s="38">
        <v>12</v>
      </c>
      <c r="G2165" s="22">
        <v>2017</v>
      </c>
      <c r="H2165" s="22">
        <v>17</v>
      </c>
      <c r="I2165" t="s">
        <v>4306</v>
      </c>
    </row>
    <row r="2166" spans="1:9" ht="30" hidden="1">
      <c r="A2166" s="45" t="s">
        <v>9</v>
      </c>
      <c r="B2166" s="27">
        <v>31119</v>
      </c>
      <c r="C2166" s="27" t="s">
        <v>7762</v>
      </c>
      <c r="D2166" s="42">
        <v>43117</v>
      </c>
      <c r="E2166" s="38" t="s">
        <v>7769</v>
      </c>
      <c r="F2166" s="38">
        <v>1</v>
      </c>
      <c r="G2166" s="22">
        <v>2018</v>
      </c>
      <c r="H2166" s="22">
        <v>17</v>
      </c>
      <c r="I2166" t="s">
        <v>4306</v>
      </c>
    </row>
    <row r="2167" spans="1:9" ht="60" hidden="1">
      <c r="A2167" s="45" t="s">
        <v>77</v>
      </c>
      <c r="B2167" s="27">
        <v>31119</v>
      </c>
      <c r="C2167" s="27" t="s">
        <v>7762</v>
      </c>
      <c r="D2167" s="42">
        <v>43158</v>
      </c>
      <c r="E2167" s="38" t="s">
        <v>7770</v>
      </c>
      <c r="F2167" s="38">
        <v>2</v>
      </c>
      <c r="G2167" s="22">
        <v>2018</v>
      </c>
      <c r="H2167" s="22">
        <v>17</v>
      </c>
      <c r="I2167" t="s">
        <v>4306</v>
      </c>
    </row>
    <row r="2168" spans="1:9" ht="105" hidden="1">
      <c r="A2168" s="45" t="s">
        <v>77</v>
      </c>
      <c r="B2168" s="27">
        <v>31119</v>
      </c>
      <c r="C2168" s="27" t="s">
        <v>7762</v>
      </c>
      <c r="D2168" s="42">
        <v>43159</v>
      </c>
      <c r="E2168" s="38" t="s">
        <v>7771</v>
      </c>
      <c r="F2168" s="38">
        <v>2</v>
      </c>
      <c r="G2168" s="22">
        <v>2018</v>
      </c>
      <c r="H2168" s="22">
        <v>17</v>
      </c>
      <c r="I2168" t="s">
        <v>4306</v>
      </c>
    </row>
    <row r="2169" spans="1:9" ht="30" hidden="1">
      <c r="A2169" s="45" t="s">
        <v>27</v>
      </c>
      <c r="B2169" s="27">
        <v>31119</v>
      </c>
      <c r="C2169" s="27" t="s">
        <v>7762</v>
      </c>
      <c r="D2169" s="42">
        <v>43178</v>
      </c>
      <c r="E2169" s="38" t="s">
        <v>7772</v>
      </c>
      <c r="F2169" s="38">
        <v>3</v>
      </c>
      <c r="G2169" s="22">
        <v>2018</v>
      </c>
      <c r="H2169" s="22">
        <v>17</v>
      </c>
      <c r="I2169" t="s">
        <v>4306</v>
      </c>
    </row>
    <row r="2170" spans="1:9" ht="30" hidden="1">
      <c r="A2170" s="45" t="s">
        <v>23</v>
      </c>
      <c r="B2170" s="27">
        <v>31119</v>
      </c>
      <c r="C2170" s="27" t="s">
        <v>7762</v>
      </c>
      <c r="D2170" s="42">
        <v>43185</v>
      </c>
      <c r="E2170" s="38" t="s">
        <v>7773</v>
      </c>
      <c r="F2170" s="38">
        <v>3</v>
      </c>
      <c r="G2170" s="22">
        <v>2018</v>
      </c>
      <c r="H2170" s="22">
        <v>17</v>
      </c>
      <c r="I2170" t="s">
        <v>4306</v>
      </c>
    </row>
    <row r="2171" spans="1:9" hidden="1">
      <c r="A2171" s="45" t="s">
        <v>147</v>
      </c>
      <c r="B2171" s="27">
        <v>31119</v>
      </c>
      <c r="C2171" s="27" t="s">
        <v>7762</v>
      </c>
      <c r="D2171" s="42">
        <v>43256</v>
      </c>
      <c r="E2171" s="38" t="s">
        <v>7774</v>
      </c>
      <c r="F2171" s="38">
        <v>6</v>
      </c>
      <c r="G2171" s="22">
        <v>2018</v>
      </c>
      <c r="H2171" s="22">
        <v>17</v>
      </c>
      <c r="I2171" t="s">
        <v>4306</v>
      </c>
    </row>
    <row r="2172" spans="1:9" hidden="1">
      <c r="A2172" s="45" t="s">
        <v>9</v>
      </c>
      <c r="B2172" s="27">
        <v>31119</v>
      </c>
      <c r="C2172" s="27" t="s">
        <v>7762</v>
      </c>
      <c r="D2172" s="42">
        <v>43259</v>
      </c>
      <c r="E2172" s="38" t="s">
        <v>7775</v>
      </c>
      <c r="F2172" s="38">
        <v>6</v>
      </c>
      <c r="G2172" s="22">
        <v>2018</v>
      </c>
      <c r="H2172" s="22">
        <v>17</v>
      </c>
      <c r="I2172" t="s">
        <v>4306</v>
      </c>
    </row>
    <row r="2173" spans="1:9" hidden="1">
      <c r="A2173" s="45" t="s">
        <v>9</v>
      </c>
      <c r="B2173" s="27">
        <v>31119</v>
      </c>
      <c r="C2173" s="27" t="s">
        <v>7762</v>
      </c>
      <c r="D2173" s="42">
        <v>43276</v>
      </c>
      <c r="E2173" s="38" t="s">
        <v>7776</v>
      </c>
      <c r="F2173" s="38">
        <v>6</v>
      </c>
      <c r="G2173" s="22">
        <v>2018</v>
      </c>
      <c r="H2173" s="22">
        <v>17</v>
      </c>
      <c r="I2173" t="s">
        <v>4306</v>
      </c>
    </row>
    <row r="2174" spans="1:9" ht="30" hidden="1">
      <c r="A2174" s="45" t="s">
        <v>79</v>
      </c>
      <c r="B2174" s="27">
        <v>31119</v>
      </c>
      <c r="C2174" s="27" t="s">
        <v>7762</v>
      </c>
      <c r="D2174" s="42">
        <v>43297</v>
      </c>
      <c r="E2174" s="38" t="s">
        <v>7777</v>
      </c>
      <c r="F2174" s="38">
        <v>7</v>
      </c>
      <c r="G2174" s="22">
        <v>2018</v>
      </c>
      <c r="H2174" s="22">
        <v>17</v>
      </c>
      <c r="I2174" t="s">
        <v>4306</v>
      </c>
    </row>
    <row r="2175" spans="1:9" ht="30" hidden="1">
      <c r="A2175" s="45" t="s">
        <v>147</v>
      </c>
      <c r="B2175" s="27">
        <v>31119</v>
      </c>
      <c r="C2175" s="27" t="s">
        <v>7762</v>
      </c>
      <c r="D2175" s="42">
        <v>43472</v>
      </c>
      <c r="E2175" s="38" t="s">
        <v>7778</v>
      </c>
      <c r="F2175" s="38">
        <v>1</v>
      </c>
      <c r="G2175" s="22">
        <v>2019</v>
      </c>
      <c r="H2175" s="22">
        <v>17</v>
      </c>
      <c r="I2175" t="s">
        <v>4306</v>
      </c>
    </row>
    <row r="2176" spans="1:9" hidden="1">
      <c r="A2176" s="45" t="s">
        <v>79</v>
      </c>
      <c r="B2176" s="27">
        <v>31119</v>
      </c>
      <c r="C2176" s="27" t="s">
        <v>7762</v>
      </c>
      <c r="D2176" s="42">
        <v>43543</v>
      </c>
      <c r="E2176" s="38" t="s">
        <v>7779</v>
      </c>
      <c r="F2176" s="38">
        <v>3</v>
      </c>
      <c r="G2176" s="22">
        <v>2019</v>
      </c>
      <c r="H2176" s="22">
        <v>17</v>
      </c>
      <c r="I2176" t="s">
        <v>4306</v>
      </c>
    </row>
    <row r="2177" spans="1:9" hidden="1">
      <c r="A2177" s="45" t="s">
        <v>14</v>
      </c>
      <c r="B2177" s="27">
        <v>31208</v>
      </c>
      <c r="C2177" s="27" t="s">
        <v>7780</v>
      </c>
      <c r="D2177" s="42">
        <v>42703</v>
      </c>
      <c r="E2177" s="38" t="s">
        <v>7781</v>
      </c>
      <c r="F2177" s="38">
        <v>11</v>
      </c>
      <c r="G2177" s="22">
        <v>2016</v>
      </c>
      <c r="H2177" s="22">
        <v>3</v>
      </c>
      <c r="I2177" t="s">
        <v>4306</v>
      </c>
    </row>
    <row r="2178" spans="1:9" hidden="1">
      <c r="A2178" s="45" t="s">
        <v>2586</v>
      </c>
      <c r="B2178" s="27">
        <v>31208</v>
      </c>
      <c r="C2178" s="27" t="s">
        <v>7780</v>
      </c>
      <c r="D2178" s="42">
        <v>42947</v>
      </c>
      <c r="E2178" s="38" t="s">
        <v>7782</v>
      </c>
      <c r="F2178" s="38">
        <v>7</v>
      </c>
      <c r="G2178" s="22">
        <v>2017</v>
      </c>
      <c r="H2178" s="22">
        <v>3</v>
      </c>
      <c r="I2178" t="s">
        <v>4306</v>
      </c>
    </row>
    <row r="2179" spans="1:9" ht="45" hidden="1">
      <c r="A2179" s="45" t="s">
        <v>153</v>
      </c>
      <c r="B2179" s="27">
        <v>31208</v>
      </c>
      <c r="C2179" s="27" t="s">
        <v>7780</v>
      </c>
      <c r="D2179" s="42">
        <v>42978</v>
      </c>
      <c r="E2179" s="38" t="s">
        <v>7783</v>
      </c>
      <c r="F2179" s="38">
        <v>8</v>
      </c>
      <c r="G2179" s="22">
        <v>2017</v>
      </c>
      <c r="H2179" s="22">
        <v>3</v>
      </c>
      <c r="I2179" t="s">
        <v>4306</v>
      </c>
    </row>
    <row r="2180" spans="1:9" ht="45" hidden="1">
      <c r="A2180" s="45" t="s">
        <v>14</v>
      </c>
      <c r="B2180" s="27">
        <v>31229</v>
      </c>
      <c r="C2180" s="27" t="s">
        <v>7784</v>
      </c>
      <c r="D2180" s="42">
        <v>42731</v>
      </c>
      <c r="E2180" s="38" t="s">
        <v>7785</v>
      </c>
      <c r="F2180" s="38">
        <v>12</v>
      </c>
      <c r="G2180" s="22">
        <v>2016</v>
      </c>
      <c r="H2180" s="22">
        <v>10</v>
      </c>
      <c r="I2180" t="s">
        <v>4306</v>
      </c>
    </row>
    <row r="2181" spans="1:9" hidden="1">
      <c r="A2181" s="45" t="s">
        <v>2586</v>
      </c>
      <c r="B2181" s="27">
        <v>31229</v>
      </c>
      <c r="C2181" s="27" t="s">
        <v>7784</v>
      </c>
      <c r="D2181" s="42">
        <v>42947</v>
      </c>
      <c r="E2181" s="38" t="s">
        <v>3043</v>
      </c>
      <c r="F2181" s="38">
        <v>7</v>
      </c>
      <c r="G2181" s="22">
        <v>2017</v>
      </c>
      <c r="H2181" s="22">
        <v>10</v>
      </c>
      <c r="I2181" t="s">
        <v>4306</v>
      </c>
    </row>
    <row r="2182" spans="1:9" ht="105" hidden="1">
      <c r="A2182" s="45" t="s">
        <v>14</v>
      </c>
      <c r="B2182" s="27">
        <v>31229</v>
      </c>
      <c r="C2182" s="27" t="s">
        <v>7784</v>
      </c>
      <c r="D2182" s="42">
        <v>42977</v>
      </c>
      <c r="E2182" s="38" t="s">
        <v>7786</v>
      </c>
      <c r="F2182" s="38">
        <v>8</v>
      </c>
      <c r="G2182" s="22">
        <v>2017</v>
      </c>
      <c r="H2182" s="22">
        <v>10</v>
      </c>
      <c r="I2182" t="s">
        <v>4306</v>
      </c>
    </row>
    <row r="2183" spans="1:9" ht="30" hidden="1">
      <c r="A2183" s="45" t="s">
        <v>14</v>
      </c>
      <c r="B2183" s="27">
        <v>31229</v>
      </c>
      <c r="C2183" s="27" t="s">
        <v>7784</v>
      </c>
      <c r="D2183" s="42">
        <v>42977</v>
      </c>
      <c r="E2183" s="34" t="s">
        <v>7787</v>
      </c>
      <c r="F2183" s="38">
        <v>8</v>
      </c>
      <c r="G2183" s="22">
        <v>2017</v>
      </c>
      <c r="H2183" s="22">
        <v>10</v>
      </c>
      <c r="I2183" t="s">
        <v>4306</v>
      </c>
    </row>
    <row r="2184" spans="1:9" ht="30" hidden="1">
      <c r="A2184" s="45" t="s">
        <v>23</v>
      </c>
      <c r="B2184" s="27">
        <v>31229</v>
      </c>
      <c r="C2184" s="27" t="s">
        <v>7784</v>
      </c>
      <c r="D2184" s="42">
        <v>43013</v>
      </c>
      <c r="E2184" s="34" t="s">
        <v>7788</v>
      </c>
      <c r="F2184" s="38">
        <v>10</v>
      </c>
      <c r="G2184" s="22">
        <v>2017</v>
      </c>
      <c r="H2184" s="22">
        <v>10</v>
      </c>
      <c r="I2184" t="s">
        <v>4306</v>
      </c>
    </row>
    <row r="2185" spans="1:9" ht="30" hidden="1">
      <c r="A2185" s="45" t="s">
        <v>23</v>
      </c>
      <c r="B2185" s="27">
        <v>31229</v>
      </c>
      <c r="C2185" s="27" t="s">
        <v>7784</v>
      </c>
      <c r="D2185" s="42">
        <v>43014</v>
      </c>
      <c r="E2185" s="34" t="s">
        <v>7789</v>
      </c>
      <c r="F2185" s="38">
        <v>10</v>
      </c>
      <c r="G2185" s="22">
        <v>2017</v>
      </c>
      <c r="H2185" s="22">
        <v>10</v>
      </c>
      <c r="I2185" t="s">
        <v>4306</v>
      </c>
    </row>
    <row r="2186" spans="1:9" hidden="1">
      <c r="A2186" s="45" t="s">
        <v>23</v>
      </c>
      <c r="B2186" s="27">
        <v>31229</v>
      </c>
      <c r="C2186" s="27" t="s">
        <v>7784</v>
      </c>
      <c r="D2186" s="42">
        <v>43077</v>
      </c>
      <c r="E2186" s="38" t="s">
        <v>7790</v>
      </c>
      <c r="F2186" s="38">
        <v>12</v>
      </c>
      <c r="G2186" s="22">
        <v>2017</v>
      </c>
      <c r="H2186" s="22">
        <v>10</v>
      </c>
      <c r="I2186" t="s">
        <v>4306</v>
      </c>
    </row>
    <row r="2187" spans="1:9" ht="30" hidden="1">
      <c r="A2187" s="45" t="s">
        <v>27</v>
      </c>
      <c r="B2187" s="27">
        <v>31229</v>
      </c>
      <c r="C2187" s="27" t="s">
        <v>7784</v>
      </c>
      <c r="D2187" s="42">
        <v>43122</v>
      </c>
      <c r="E2187" s="38" t="s">
        <v>7791</v>
      </c>
      <c r="F2187" s="38">
        <v>1</v>
      </c>
      <c r="G2187" s="22">
        <v>2018</v>
      </c>
      <c r="H2187" s="22">
        <v>10</v>
      </c>
      <c r="I2187" t="s">
        <v>4306</v>
      </c>
    </row>
    <row r="2188" spans="1:9" ht="45" hidden="1">
      <c r="A2188" s="45" t="s">
        <v>23</v>
      </c>
      <c r="B2188" s="27">
        <v>31229</v>
      </c>
      <c r="C2188" s="27" t="s">
        <v>7784</v>
      </c>
      <c r="D2188" s="42">
        <v>43168</v>
      </c>
      <c r="E2188" s="38" t="s">
        <v>7792</v>
      </c>
      <c r="F2188" s="38">
        <v>3</v>
      </c>
      <c r="G2188" s="22">
        <v>2018</v>
      </c>
      <c r="H2188" s="22">
        <v>10</v>
      </c>
      <c r="I2188" t="s">
        <v>4306</v>
      </c>
    </row>
    <row r="2189" spans="1:9" hidden="1">
      <c r="A2189" s="45" t="s">
        <v>9</v>
      </c>
      <c r="B2189" s="27">
        <v>31229</v>
      </c>
      <c r="C2189" s="27" t="s">
        <v>7784</v>
      </c>
      <c r="D2189" s="42">
        <v>43278</v>
      </c>
      <c r="E2189" s="38" t="s">
        <v>22</v>
      </c>
      <c r="F2189" s="38">
        <v>6</v>
      </c>
      <c r="G2189" s="22">
        <v>2018</v>
      </c>
      <c r="H2189" s="22">
        <v>10</v>
      </c>
      <c r="I2189" t="s">
        <v>4306</v>
      </c>
    </row>
    <row r="2190" spans="1:9" hidden="1">
      <c r="A2190" s="45" t="s">
        <v>14</v>
      </c>
      <c r="B2190" s="27">
        <v>31235</v>
      </c>
      <c r="C2190" s="27" t="s">
        <v>7793</v>
      </c>
      <c r="D2190" s="42">
        <v>42699</v>
      </c>
      <c r="E2190" s="38" t="s">
        <v>3009</v>
      </c>
      <c r="F2190" s="38">
        <v>11</v>
      </c>
      <c r="G2190" s="22">
        <v>2016</v>
      </c>
      <c r="H2190" s="22">
        <v>2</v>
      </c>
      <c r="I2190" t="s">
        <v>4306</v>
      </c>
    </row>
    <row r="2191" spans="1:9" hidden="1">
      <c r="A2191" s="45" t="s">
        <v>2586</v>
      </c>
      <c r="B2191" s="27">
        <v>31235</v>
      </c>
      <c r="C2191" s="27" t="s">
        <v>7793</v>
      </c>
      <c r="D2191" s="42">
        <v>42900</v>
      </c>
      <c r="E2191" s="38" t="s">
        <v>7794</v>
      </c>
      <c r="F2191" s="38">
        <v>6</v>
      </c>
      <c r="G2191" s="22">
        <v>2017</v>
      </c>
      <c r="H2191" s="22">
        <v>2</v>
      </c>
      <c r="I2191" t="s">
        <v>4306</v>
      </c>
    </row>
    <row r="2192" spans="1:9" hidden="1">
      <c r="A2192" s="45" t="s">
        <v>2586</v>
      </c>
      <c r="B2192" s="27">
        <v>31256</v>
      </c>
      <c r="C2192" s="27" t="s">
        <v>7795</v>
      </c>
      <c r="D2192" s="42">
        <v>42948</v>
      </c>
      <c r="E2192" s="38" t="s">
        <v>3043</v>
      </c>
      <c r="F2192" s="38">
        <v>8</v>
      </c>
      <c r="G2192" s="22">
        <v>2017</v>
      </c>
      <c r="H2192" s="22">
        <v>3</v>
      </c>
      <c r="I2192" t="s">
        <v>4306</v>
      </c>
    </row>
    <row r="2193" spans="1:9" hidden="1">
      <c r="A2193" s="45" t="s">
        <v>9</v>
      </c>
      <c r="B2193" s="27">
        <v>31256</v>
      </c>
      <c r="C2193" s="27" t="s">
        <v>7795</v>
      </c>
      <c r="D2193" s="42">
        <v>43276</v>
      </c>
      <c r="E2193" s="38" t="s">
        <v>2540</v>
      </c>
      <c r="F2193" s="38">
        <v>6</v>
      </c>
      <c r="G2193" s="22">
        <v>2018</v>
      </c>
      <c r="H2193" s="22">
        <v>3</v>
      </c>
      <c r="I2193" t="s">
        <v>4306</v>
      </c>
    </row>
    <row r="2194" spans="1:9" hidden="1">
      <c r="A2194" s="45" t="s">
        <v>38</v>
      </c>
      <c r="B2194" s="27">
        <v>31256</v>
      </c>
      <c r="C2194" s="27" t="s">
        <v>7795</v>
      </c>
      <c r="D2194" s="42">
        <v>43749</v>
      </c>
      <c r="E2194" s="38" t="s">
        <v>7796</v>
      </c>
      <c r="F2194" s="38">
        <v>10</v>
      </c>
      <c r="G2194" s="22">
        <v>2019</v>
      </c>
      <c r="H2194" s="22">
        <v>3</v>
      </c>
      <c r="I2194" t="s">
        <v>4306</v>
      </c>
    </row>
    <row r="2195" spans="1:9" hidden="1">
      <c r="A2195" s="45" t="s">
        <v>14</v>
      </c>
      <c r="B2195" s="27">
        <v>31278</v>
      </c>
      <c r="C2195" s="27" t="s">
        <v>7797</v>
      </c>
      <c r="D2195" s="42">
        <v>42930</v>
      </c>
      <c r="E2195" s="38" t="s">
        <v>7798</v>
      </c>
      <c r="F2195" s="38">
        <v>7</v>
      </c>
      <c r="G2195" s="22">
        <v>2017</v>
      </c>
      <c r="H2195" s="22">
        <v>2</v>
      </c>
      <c r="I2195" t="s">
        <v>4322</v>
      </c>
    </row>
    <row r="2196" spans="1:9" hidden="1">
      <c r="A2196" s="45" t="s">
        <v>2586</v>
      </c>
      <c r="B2196" s="27">
        <v>31278</v>
      </c>
      <c r="C2196" s="27" t="s">
        <v>7797</v>
      </c>
      <c r="D2196" s="42">
        <v>42955</v>
      </c>
      <c r="E2196" s="38" t="s">
        <v>3043</v>
      </c>
      <c r="F2196" s="38">
        <v>8</v>
      </c>
      <c r="G2196" s="22">
        <v>2017</v>
      </c>
      <c r="H2196" s="22">
        <v>2</v>
      </c>
      <c r="I2196" t="s">
        <v>4322</v>
      </c>
    </row>
    <row r="2197" spans="1:9" ht="60" hidden="1">
      <c r="A2197" s="45" t="s">
        <v>153</v>
      </c>
      <c r="B2197" s="27">
        <v>31357</v>
      </c>
      <c r="C2197" s="27" t="s">
        <v>7799</v>
      </c>
      <c r="D2197" s="42">
        <v>42902</v>
      </c>
      <c r="E2197" s="38" t="s">
        <v>7800</v>
      </c>
      <c r="F2197" s="38">
        <v>6</v>
      </c>
      <c r="G2197" s="22">
        <v>2017</v>
      </c>
      <c r="H2197" s="22">
        <v>8</v>
      </c>
      <c r="I2197" t="s">
        <v>4306</v>
      </c>
    </row>
    <row r="2198" spans="1:9" hidden="1">
      <c r="A2198" s="45" t="s">
        <v>2586</v>
      </c>
      <c r="B2198" s="27">
        <v>31357</v>
      </c>
      <c r="C2198" s="27" t="s">
        <v>7799</v>
      </c>
      <c r="D2198" s="42">
        <v>42985</v>
      </c>
      <c r="E2198" s="38" t="s">
        <v>3098</v>
      </c>
      <c r="F2198" s="38">
        <v>9</v>
      </c>
      <c r="G2198" s="22">
        <v>2017</v>
      </c>
      <c r="H2198" s="22">
        <v>8</v>
      </c>
      <c r="I2198" t="s">
        <v>4306</v>
      </c>
    </row>
    <row r="2199" spans="1:9" ht="30" hidden="1">
      <c r="A2199" s="45" t="s">
        <v>38</v>
      </c>
      <c r="B2199" s="27">
        <v>31357</v>
      </c>
      <c r="C2199" s="27" t="s">
        <v>7799</v>
      </c>
      <c r="D2199" s="42">
        <v>43018</v>
      </c>
      <c r="E2199" s="38" t="s">
        <v>7801</v>
      </c>
      <c r="F2199" s="38">
        <v>10</v>
      </c>
      <c r="G2199" s="22">
        <v>2017</v>
      </c>
      <c r="H2199" s="22">
        <v>8</v>
      </c>
      <c r="I2199" t="s">
        <v>4306</v>
      </c>
    </row>
    <row r="2200" spans="1:9" hidden="1">
      <c r="A2200" s="45" t="s">
        <v>79</v>
      </c>
      <c r="B2200" s="27">
        <v>31357</v>
      </c>
      <c r="C2200" s="27" t="s">
        <v>7799</v>
      </c>
      <c r="D2200" s="42">
        <v>43388</v>
      </c>
      <c r="E2200" s="38" t="s">
        <v>7802</v>
      </c>
      <c r="F2200" s="38">
        <v>10</v>
      </c>
      <c r="G2200" s="22">
        <v>2018</v>
      </c>
      <c r="H2200" s="22">
        <v>8</v>
      </c>
      <c r="I2200" t="s">
        <v>4306</v>
      </c>
    </row>
    <row r="2201" spans="1:9" ht="30" hidden="1">
      <c r="A2201" s="45" t="s">
        <v>226</v>
      </c>
      <c r="B2201" s="27">
        <v>31357</v>
      </c>
      <c r="C2201" s="27" t="s">
        <v>7799</v>
      </c>
      <c r="D2201" s="42">
        <v>43724</v>
      </c>
      <c r="E2201" s="38" t="s">
        <v>7803</v>
      </c>
      <c r="F2201" s="38">
        <v>9</v>
      </c>
      <c r="G2201" s="22">
        <v>2019</v>
      </c>
      <c r="H2201" s="22">
        <v>8</v>
      </c>
      <c r="I2201" t="s">
        <v>4306</v>
      </c>
    </row>
    <row r="2202" spans="1:9" ht="30" hidden="1">
      <c r="A2202" s="45" t="s">
        <v>381</v>
      </c>
      <c r="B2202" s="27">
        <v>31357</v>
      </c>
      <c r="C2202" s="27" t="s">
        <v>7799</v>
      </c>
      <c r="D2202" s="42">
        <v>43816</v>
      </c>
      <c r="E2202" s="38" t="s">
        <v>7190</v>
      </c>
      <c r="F2202" s="38">
        <v>12</v>
      </c>
      <c r="G2202" s="22">
        <v>2019</v>
      </c>
      <c r="H2202" s="22">
        <v>8</v>
      </c>
      <c r="I2202" t="s">
        <v>4306</v>
      </c>
    </row>
    <row r="2203" spans="1:9" ht="60" hidden="1">
      <c r="A2203" s="45" t="s">
        <v>29</v>
      </c>
      <c r="B2203" s="27">
        <v>31357</v>
      </c>
      <c r="C2203" s="27" t="s">
        <v>7799</v>
      </c>
      <c r="D2203" s="42">
        <v>43977</v>
      </c>
      <c r="E2203" s="67" t="s">
        <v>7804</v>
      </c>
      <c r="F2203" s="38">
        <v>5</v>
      </c>
      <c r="G2203" s="22">
        <v>2020</v>
      </c>
      <c r="H2203" s="22">
        <v>8</v>
      </c>
      <c r="I2203" t="s">
        <v>4306</v>
      </c>
    </row>
    <row r="2204" spans="1:9" ht="30" hidden="1">
      <c r="A2204" s="45" t="s">
        <v>7805</v>
      </c>
      <c r="B2204" s="27">
        <v>31357</v>
      </c>
      <c r="C2204" s="27" t="s">
        <v>7799</v>
      </c>
      <c r="D2204" s="42">
        <v>44015</v>
      </c>
      <c r="E2204" s="38" t="s">
        <v>7806</v>
      </c>
      <c r="F2204" s="38">
        <v>7</v>
      </c>
      <c r="G2204" s="22">
        <v>2020</v>
      </c>
      <c r="H2204" s="22">
        <v>8</v>
      </c>
      <c r="I2204" t="s">
        <v>4306</v>
      </c>
    </row>
    <row r="2205" spans="1:9" hidden="1">
      <c r="A2205" s="45" t="s">
        <v>14</v>
      </c>
      <c r="B2205" s="27">
        <v>31359</v>
      </c>
      <c r="C2205" s="27" t="s">
        <v>7807</v>
      </c>
      <c r="D2205" s="28">
        <v>42768</v>
      </c>
      <c r="E2205" s="38" t="s">
        <v>3009</v>
      </c>
      <c r="F2205" s="38">
        <v>2</v>
      </c>
      <c r="G2205" s="22">
        <v>2017</v>
      </c>
      <c r="H2205" s="22">
        <v>2</v>
      </c>
      <c r="I2205" t="s">
        <v>4341</v>
      </c>
    </row>
    <row r="2206" spans="1:9" hidden="1">
      <c r="A2206" s="45" t="s">
        <v>2586</v>
      </c>
      <c r="B2206" s="27">
        <v>31359</v>
      </c>
      <c r="C2206" s="27" t="s">
        <v>7807</v>
      </c>
      <c r="D2206" s="42">
        <v>42989</v>
      </c>
      <c r="E2206" s="38" t="s">
        <v>2783</v>
      </c>
      <c r="F2206" s="38">
        <v>9</v>
      </c>
      <c r="G2206" s="22">
        <v>2017</v>
      </c>
      <c r="H2206" s="22">
        <v>2</v>
      </c>
      <c r="I2206" t="s">
        <v>4341</v>
      </c>
    </row>
    <row r="2207" spans="1:9" hidden="1">
      <c r="A2207" s="45" t="s">
        <v>2586</v>
      </c>
      <c r="B2207" s="27">
        <v>31405</v>
      </c>
      <c r="C2207" s="27" t="s">
        <v>7808</v>
      </c>
      <c r="D2207" s="42">
        <v>42978</v>
      </c>
      <c r="E2207" s="38" t="s">
        <v>7809</v>
      </c>
      <c r="F2207" s="38">
        <v>8</v>
      </c>
      <c r="G2207" s="22">
        <v>2017</v>
      </c>
      <c r="H2207" s="22">
        <v>22</v>
      </c>
      <c r="I2207" t="s">
        <v>4306</v>
      </c>
    </row>
    <row r="2208" spans="1:9" hidden="1">
      <c r="A2208" s="45" t="s">
        <v>9</v>
      </c>
      <c r="B2208" s="27">
        <v>31405</v>
      </c>
      <c r="C2208" s="27" t="s">
        <v>7808</v>
      </c>
      <c r="D2208" s="42">
        <v>42982</v>
      </c>
      <c r="E2208" s="38" t="s">
        <v>22</v>
      </c>
      <c r="F2208" s="38">
        <v>9</v>
      </c>
      <c r="G2208" s="22">
        <v>2017</v>
      </c>
      <c r="H2208" s="22">
        <v>22</v>
      </c>
      <c r="I2208" t="s">
        <v>4306</v>
      </c>
    </row>
    <row r="2209" spans="1:9" hidden="1">
      <c r="A2209" s="45" t="s">
        <v>27</v>
      </c>
      <c r="B2209" s="27">
        <v>31405</v>
      </c>
      <c r="C2209" s="27" t="s">
        <v>7808</v>
      </c>
      <c r="D2209" s="42">
        <v>43068</v>
      </c>
      <c r="E2209" s="38" t="s">
        <v>7810</v>
      </c>
      <c r="F2209" s="38">
        <v>11</v>
      </c>
      <c r="G2209" s="22">
        <v>2017</v>
      </c>
      <c r="H2209" s="22">
        <v>22</v>
      </c>
      <c r="I2209" t="s">
        <v>4306</v>
      </c>
    </row>
    <row r="2210" spans="1:9" ht="30" hidden="1">
      <c r="A2210" s="45" t="s">
        <v>9</v>
      </c>
      <c r="B2210" s="27">
        <v>31405</v>
      </c>
      <c r="C2210" s="27" t="s">
        <v>7808</v>
      </c>
      <c r="D2210" s="42">
        <v>43117</v>
      </c>
      <c r="E2210" s="38" t="s">
        <v>7811</v>
      </c>
      <c r="F2210" s="38">
        <v>1</v>
      </c>
      <c r="G2210" s="22">
        <v>2018</v>
      </c>
      <c r="H2210" s="22">
        <v>22</v>
      </c>
      <c r="I2210" t="s">
        <v>4306</v>
      </c>
    </row>
    <row r="2211" spans="1:9" ht="60" hidden="1">
      <c r="A2211" s="45" t="s">
        <v>23</v>
      </c>
      <c r="B2211" s="27">
        <v>31405</v>
      </c>
      <c r="C2211" s="27" t="s">
        <v>7808</v>
      </c>
      <c r="D2211" s="42">
        <v>43256</v>
      </c>
      <c r="E2211" s="38" t="s">
        <v>7812</v>
      </c>
      <c r="F2211" s="38">
        <v>6</v>
      </c>
      <c r="G2211" s="22">
        <v>2018</v>
      </c>
      <c r="H2211" s="22">
        <v>22</v>
      </c>
      <c r="I2211" t="s">
        <v>4306</v>
      </c>
    </row>
    <row r="2212" spans="1:9" ht="30" hidden="1">
      <c r="A2212" s="45" t="s">
        <v>9</v>
      </c>
      <c r="B2212" s="27">
        <v>31405</v>
      </c>
      <c r="C2212" s="27" t="s">
        <v>7808</v>
      </c>
      <c r="D2212" s="42">
        <v>43259</v>
      </c>
      <c r="E2212" s="38" t="s">
        <v>7813</v>
      </c>
      <c r="F2212" s="38">
        <v>6</v>
      </c>
      <c r="G2212" s="22">
        <v>2018</v>
      </c>
      <c r="H2212" s="22">
        <v>22</v>
      </c>
      <c r="I2212" t="s">
        <v>4306</v>
      </c>
    </row>
    <row r="2213" spans="1:9" hidden="1">
      <c r="A2213" s="45" t="s">
        <v>1996</v>
      </c>
      <c r="B2213" s="27">
        <v>31405</v>
      </c>
      <c r="C2213" s="27" t="s">
        <v>7808</v>
      </c>
      <c r="D2213" s="42">
        <v>43273</v>
      </c>
      <c r="E2213" s="38" t="s">
        <v>7814</v>
      </c>
      <c r="F2213" s="38">
        <v>6</v>
      </c>
      <c r="G2213" s="22">
        <v>2018</v>
      </c>
      <c r="H2213" s="22">
        <v>22</v>
      </c>
      <c r="I2213" t="s">
        <v>4306</v>
      </c>
    </row>
    <row r="2214" spans="1:9" hidden="1">
      <c r="A2214" s="45" t="s">
        <v>9</v>
      </c>
      <c r="B2214" s="27">
        <v>31405</v>
      </c>
      <c r="C2214" s="27" t="s">
        <v>7808</v>
      </c>
      <c r="D2214" s="42">
        <v>43278</v>
      </c>
      <c r="E2214" s="38" t="s">
        <v>22</v>
      </c>
      <c r="F2214" s="38">
        <v>6</v>
      </c>
      <c r="G2214" s="22">
        <v>2018</v>
      </c>
      <c r="H2214" s="22">
        <v>22</v>
      </c>
      <c r="I2214" t="s">
        <v>4306</v>
      </c>
    </row>
    <row r="2215" spans="1:9" ht="30" hidden="1">
      <c r="A2215" s="45" t="s">
        <v>23</v>
      </c>
      <c r="B2215" s="27">
        <v>31405</v>
      </c>
      <c r="C2215" s="27" t="s">
        <v>7808</v>
      </c>
      <c r="D2215" s="42">
        <v>43300</v>
      </c>
      <c r="E2215" s="38" t="s">
        <v>7815</v>
      </c>
      <c r="F2215" s="38">
        <v>7</v>
      </c>
      <c r="G2215" s="22">
        <v>2018</v>
      </c>
      <c r="H2215" s="22">
        <v>22</v>
      </c>
      <c r="I2215" t="s">
        <v>4306</v>
      </c>
    </row>
    <row r="2216" spans="1:9" ht="60" hidden="1">
      <c r="A2216" s="45" t="s">
        <v>23</v>
      </c>
      <c r="B2216" s="27">
        <v>31405</v>
      </c>
      <c r="C2216" s="27" t="s">
        <v>7808</v>
      </c>
      <c r="D2216" s="42">
        <v>43404</v>
      </c>
      <c r="E2216" s="38" t="s">
        <v>7816</v>
      </c>
      <c r="F2216" s="38">
        <v>10</v>
      </c>
      <c r="G2216" s="22">
        <v>2018</v>
      </c>
      <c r="H2216" s="22">
        <v>22</v>
      </c>
      <c r="I2216" t="s">
        <v>4306</v>
      </c>
    </row>
    <row r="2217" spans="1:9" hidden="1">
      <c r="A2217" s="45" t="s">
        <v>23</v>
      </c>
      <c r="B2217" s="27">
        <v>31405</v>
      </c>
      <c r="C2217" s="27" t="s">
        <v>7808</v>
      </c>
      <c r="D2217" s="42">
        <v>43413</v>
      </c>
      <c r="E2217" s="38" t="s">
        <v>7817</v>
      </c>
      <c r="F2217" s="38">
        <v>11</v>
      </c>
      <c r="G2217" s="22">
        <v>2018</v>
      </c>
      <c r="H2217" s="22">
        <v>22</v>
      </c>
      <c r="I2217" t="s">
        <v>4306</v>
      </c>
    </row>
    <row r="2218" spans="1:9" ht="105" hidden="1">
      <c r="A2218" s="45" t="s">
        <v>23</v>
      </c>
      <c r="B2218" s="27">
        <v>31405</v>
      </c>
      <c r="C2218" s="27" t="s">
        <v>7808</v>
      </c>
      <c r="D2218" s="42">
        <v>43423</v>
      </c>
      <c r="E2218" s="38" t="s">
        <v>7818</v>
      </c>
      <c r="F2218" s="38">
        <v>11</v>
      </c>
      <c r="G2218" s="22">
        <v>2018</v>
      </c>
      <c r="H2218" s="22">
        <v>22</v>
      </c>
      <c r="I2218" t="s">
        <v>4306</v>
      </c>
    </row>
    <row r="2219" spans="1:9" hidden="1">
      <c r="A2219" s="45" t="s">
        <v>23</v>
      </c>
      <c r="B2219" s="22">
        <v>31405</v>
      </c>
      <c r="C2219" s="27" t="s">
        <v>7808</v>
      </c>
      <c r="D2219" s="42">
        <v>43550</v>
      </c>
      <c r="E2219" s="38" t="s">
        <v>7819</v>
      </c>
      <c r="F2219" s="38">
        <v>3</v>
      </c>
      <c r="G2219" s="22">
        <v>2019</v>
      </c>
      <c r="H2219" s="22">
        <v>22</v>
      </c>
      <c r="I2219" t="s">
        <v>4306</v>
      </c>
    </row>
    <row r="2220" spans="1:9" hidden="1">
      <c r="A2220" s="45" t="s">
        <v>128</v>
      </c>
      <c r="B2220" s="27">
        <v>31405</v>
      </c>
      <c r="C2220" s="27" t="s">
        <v>7808</v>
      </c>
      <c r="D2220" s="42">
        <v>43669</v>
      </c>
      <c r="E2220" s="38" t="s">
        <v>7820</v>
      </c>
      <c r="F2220" s="38">
        <v>7</v>
      </c>
      <c r="G2220" s="22">
        <v>2019</v>
      </c>
      <c r="H2220" s="22">
        <v>22</v>
      </c>
      <c r="I2220" t="s">
        <v>4306</v>
      </c>
    </row>
    <row r="2221" spans="1:9" ht="45" hidden="1">
      <c r="A2221" s="45" t="s">
        <v>29</v>
      </c>
      <c r="B2221" s="27">
        <v>31405</v>
      </c>
      <c r="C2221" s="27" t="s">
        <v>7808</v>
      </c>
      <c r="D2221" s="42">
        <v>43819</v>
      </c>
      <c r="E2221" s="38" t="s">
        <v>7821</v>
      </c>
      <c r="F2221" s="38">
        <v>12</v>
      </c>
      <c r="G2221" s="22">
        <v>2019</v>
      </c>
      <c r="H2221" s="22">
        <v>22</v>
      </c>
      <c r="I2221" t="s">
        <v>4306</v>
      </c>
    </row>
    <row r="2222" spans="1:9" ht="30" hidden="1">
      <c r="A2222" s="45" t="s">
        <v>7822</v>
      </c>
      <c r="B2222" s="27">
        <v>31405</v>
      </c>
      <c r="C2222" s="27" t="s">
        <v>7808</v>
      </c>
      <c r="D2222" s="42">
        <v>43823</v>
      </c>
      <c r="E2222" s="38" t="s">
        <v>7823</v>
      </c>
      <c r="F2222" s="38">
        <v>12</v>
      </c>
      <c r="G2222" s="22">
        <v>2019</v>
      </c>
      <c r="H2222" s="22">
        <v>22</v>
      </c>
      <c r="I2222" t="s">
        <v>4306</v>
      </c>
    </row>
    <row r="2223" spans="1:9" hidden="1">
      <c r="A2223" s="45" t="s">
        <v>7824</v>
      </c>
      <c r="B2223" s="27">
        <v>31405</v>
      </c>
      <c r="C2223" s="27" t="s">
        <v>7808</v>
      </c>
      <c r="D2223" s="42">
        <v>43846</v>
      </c>
      <c r="E2223" s="38" t="s">
        <v>7825</v>
      </c>
      <c r="F2223" s="38">
        <v>1</v>
      </c>
      <c r="G2223" s="22">
        <v>2020</v>
      </c>
      <c r="H2223" s="22">
        <v>22</v>
      </c>
      <c r="I2223" t="s">
        <v>4306</v>
      </c>
    </row>
    <row r="2224" spans="1:9" ht="30" hidden="1">
      <c r="A2224" s="45" t="s">
        <v>883</v>
      </c>
      <c r="B2224" s="27">
        <v>31405</v>
      </c>
      <c r="C2224" s="27" t="s">
        <v>7808</v>
      </c>
      <c r="D2224" s="42">
        <v>43977</v>
      </c>
      <c r="E2224" s="38" t="s">
        <v>7826</v>
      </c>
      <c r="F2224" s="38">
        <v>5</v>
      </c>
      <c r="G2224" s="22">
        <v>2020</v>
      </c>
      <c r="H2224" s="22">
        <v>22</v>
      </c>
      <c r="I2224" t="s">
        <v>4306</v>
      </c>
    </row>
    <row r="2225" spans="1:9" ht="30" hidden="1">
      <c r="A2225" s="45" t="s">
        <v>29</v>
      </c>
      <c r="B2225" s="27">
        <v>31405</v>
      </c>
      <c r="C2225" s="27" t="s">
        <v>7808</v>
      </c>
      <c r="D2225" s="42">
        <v>44011</v>
      </c>
      <c r="E2225" s="38" t="s">
        <v>7827</v>
      </c>
      <c r="F2225" s="38">
        <v>6</v>
      </c>
      <c r="G2225" s="22">
        <v>2020</v>
      </c>
      <c r="H2225" s="22">
        <v>22</v>
      </c>
      <c r="I2225" t="s">
        <v>4306</v>
      </c>
    </row>
    <row r="2226" spans="1:9" hidden="1">
      <c r="A2226" s="45" t="s">
        <v>3035</v>
      </c>
      <c r="B2226" s="27">
        <v>31405</v>
      </c>
      <c r="C2226" s="27" t="s">
        <v>7808</v>
      </c>
      <c r="D2226" s="42">
        <v>44011</v>
      </c>
      <c r="E2226" s="38" t="s">
        <v>7828</v>
      </c>
      <c r="F2226" s="38">
        <v>6</v>
      </c>
      <c r="G2226" s="22">
        <v>2020</v>
      </c>
      <c r="H2226" s="22">
        <v>22</v>
      </c>
      <c r="I2226" t="s">
        <v>4306</v>
      </c>
    </row>
    <row r="2227" spans="1:9" ht="30" hidden="1">
      <c r="A2227" s="45" t="s">
        <v>128</v>
      </c>
      <c r="B2227" s="27">
        <v>31405</v>
      </c>
      <c r="C2227" s="27" t="s">
        <v>7808</v>
      </c>
      <c r="D2227" s="42">
        <v>44020</v>
      </c>
      <c r="E2227" s="38" t="s">
        <v>7829</v>
      </c>
      <c r="F2227" s="38">
        <v>7</v>
      </c>
      <c r="G2227" s="22">
        <v>2020</v>
      </c>
      <c r="H2227" s="22">
        <v>22</v>
      </c>
      <c r="I2227" t="s">
        <v>4306</v>
      </c>
    </row>
    <row r="2228" spans="1:9" hidden="1">
      <c r="A2228" s="45" t="s">
        <v>128</v>
      </c>
      <c r="B2228" s="27">
        <v>31405</v>
      </c>
      <c r="C2228" s="27" t="s">
        <v>7808</v>
      </c>
      <c r="D2228" s="42">
        <v>44069</v>
      </c>
      <c r="E2228" s="38" t="s">
        <v>7830</v>
      </c>
      <c r="F2228" s="38">
        <v>8</v>
      </c>
      <c r="G2228" s="22">
        <v>2020</v>
      </c>
      <c r="H2228" s="22">
        <v>22</v>
      </c>
      <c r="I2228" t="s">
        <v>4306</v>
      </c>
    </row>
    <row r="2229" spans="1:9" hidden="1">
      <c r="A2229" s="45" t="s">
        <v>147</v>
      </c>
      <c r="B2229" s="27">
        <v>31408</v>
      </c>
      <c r="C2229" s="27" t="s">
        <v>7831</v>
      </c>
      <c r="D2229" s="42">
        <v>42963</v>
      </c>
      <c r="E2229" s="38" t="s">
        <v>7832</v>
      </c>
      <c r="F2229" s="38">
        <v>8</v>
      </c>
      <c r="G2229" s="22">
        <v>2017</v>
      </c>
      <c r="H2229" s="22">
        <v>2</v>
      </c>
      <c r="I2229" t="s">
        <v>4341</v>
      </c>
    </row>
    <row r="2230" spans="1:9" hidden="1">
      <c r="A2230" s="45" t="s">
        <v>79</v>
      </c>
      <c r="B2230" s="27">
        <v>31408</v>
      </c>
      <c r="C2230" s="27" t="s">
        <v>7831</v>
      </c>
      <c r="D2230" s="42">
        <v>43111</v>
      </c>
      <c r="E2230" s="38" t="s">
        <v>7833</v>
      </c>
      <c r="F2230" s="38">
        <v>1</v>
      </c>
      <c r="G2230" s="22">
        <v>2018</v>
      </c>
      <c r="H2230" s="22">
        <v>2</v>
      </c>
      <c r="I2230" t="s">
        <v>4341</v>
      </c>
    </row>
    <row r="2231" spans="1:9" hidden="1">
      <c r="A2231" s="45" t="s">
        <v>2586</v>
      </c>
      <c r="B2231" s="27">
        <v>31425</v>
      </c>
      <c r="C2231" s="27" t="s">
        <v>7834</v>
      </c>
      <c r="D2231" s="42">
        <v>43010</v>
      </c>
      <c r="E2231" s="38" t="s">
        <v>2773</v>
      </c>
      <c r="F2231" s="38">
        <v>10</v>
      </c>
      <c r="G2231" s="22">
        <v>2017</v>
      </c>
      <c r="H2231" s="22">
        <v>6</v>
      </c>
      <c r="I2231" t="s">
        <v>4322</v>
      </c>
    </row>
    <row r="2232" spans="1:9" ht="45" hidden="1">
      <c r="A2232" s="45" t="s">
        <v>23</v>
      </c>
      <c r="B2232" s="27">
        <v>31425</v>
      </c>
      <c r="C2232" s="27" t="s">
        <v>7834</v>
      </c>
      <c r="D2232" s="42">
        <v>43308</v>
      </c>
      <c r="E2232" s="38" t="s">
        <v>7835</v>
      </c>
      <c r="F2232" s="38">
        <v>7</v>
      </c>
      <c r="G2232" s="22">
        <v>2018</v>
      </c>
      <c r="H2232" s="22">
        <v>6</v>
      </c>
      <c r="I2232" t="s">
        <v>4322</v>
      </c>
    </row>
    <row r="2233" spans="1:9" ht="60" hidden="1">
      <c r="A2233" s="45" t="s">
        <v>23</v>
      </c>
      <c r="B2233" s="27">
        <v>31425</v>
      </c>
      <c r="C2233" s="27" t="s">
        <v>7834</v>
      </c>
      <c r="D2233" s="42">
        <v>43381</v>
      </c>
      <c r="E2233" s="38" t="s">
        <v>7836</v>
      </c>
      <c r="F2233" s="38">
        <v>10</v>
      </c>
      <c r="G2233" s="22">
        <v>2018</v>
      </c>
      <c r="H2233" s="22">
        <v>6</v>
      </c>
      <c r="I2233" t="s">
        <v>4322</v>
      </c>
    </row>
    <row r="2234" spans="1:9" hidden="1">
      <c r="A2234" s="45" t="s">
        <v>23</v>
      </c>
      <c r="B2234" s="27">
        <v>31425</v>
      </c>
      <c r="C2234" s="27" t="s">
        <v>7834</v>
      </c>
      <c r="D2234" s="42">
        <v>43425</v>
      </c>
      <c r="E2234" s="38" t="s">
        <v>7837</v>
      </c>
      <c r="F2234" s="38">
        <v>11</v>
      </c>
      <c r="G2234" s="22">
        <v>2018</v>
      </c>
      <c r="H2234" s="22">
        <v>6</v>
      </c>
      <c r="I2234" t="s">
        <v>4322</v>
      </c>
    </row>
    <row r="2235" spans="1:9" ht="30" hidden="1">
      <c r="A2235" s="45" t="s">
        <v>23</v>
      </c>
      <c r="B2235" s="27">
        <v>31425</v>
      </c>
      <c r="C2235" s="27" t="s">
        <v>7834</v>
      </c>
      <c r="D2235" s="42">
        <v>43433</v>
      </c>
      <c r="E2235" s="38" t="s">
        <v>7838</v>
      </c>
      <c r="F2235" s="38">
        <v>11</v>
      </c>
      <c r="G2235" s="22">
        <v>2018</v>
      </c>
      <c r="H2235" s="22">
        <v>6</v>
      </c>
      <c r="I2235" t="s">
        <v>4322</v>
      </c>
    </row>
    <row r="2236" spans="1:9" ht="45" hidden="1">
      <c r="A2236" s="45" t="s">
        <v>153</v>
      </c>
      <c r="B2236" s="27">
        <v>31425</v>
      </c>
      <c r="C2236" s="27" t="s">
        <v>7834</v>
      </c>
      <c r="D2236" s="42">
        <v>44322</v>
      </c>
      <c r="E2236" s="38" t="s">
        <v>7839</v>
      </c>
      <c r="F2236" s="38">
        <v>5</v>
      </c>
      <c r="G2236" s="22">
        <v>2021</v>
      </c>
      <c r="H2236" s="22">
        <v>6</v>
      </c>
      <c r="I2236" t="s">
        <v>4322</v>
      </c>
    </row>
    <row r="2237" spans="1:9" ht="75" hidden="1">
      <c r="A2237" s="45" t="s">
        <v>2586</v>
      </c>
      <c r="B2237" s="27">
        <v>31433</v>
      </c>
      <c r="C2237" s="27" t="s">
        <v>7840</v>
      </c>
      <c r="D2237" s="42">
        <v>42993</v>
      </c>
      <c r="E2237" s="38" t="s">
        <v>7841</v>
      </c>
      <c r="F2237" s="38">
        <v>9</v>
      </c>
      <c r="G2237" s="22">
        <v>2017</v>
      </c>
      <c r="H2237" s="22">
        <v>19</v>
      </c>
      <c r="I2237" t="s">
        <v>4341</v>
      </c>
    </row>
    <row r="2238" spans="1:9" hidden="1">
      <c r="A2238" s="45" t="s">
        <v>9</v>
      </c>
      <c r="B2238" s="27">
        <v>31433</v>
      </c>
      <c r="C2238" s="27" t="s">
        <v>7840</v>
      </c>
      <c r="D2238" s="42">
        <v>43276</v>
      </c>
      <c r="E2238" s="38" t="s">
        <v>2540</v>
      </c>
      <c r="F2238" s="38">
        <v>6</v>
      </c>
      <c r="G2238" s="22">
        <v>2018</v>
      </c>
      <c r="H2238" s="22">
        <v>19</v>
      </c>
      <c r="I2238" t="s">
        <v>4341</v>
      </c>
    </row>
    <row r="2239" spans="1:9" ht="75" hidden="1">
      <c r="A2239" s="45" t="s">
        <v>77</v>
      </c>
      <c r="B2239" s="27">
        <v>31433</v>
      </c>
      <c r="C2239" s="27" t="s">
        <v>7840</v>
      </c>
      <c r="D2239" s="42">
        <v>43369</v>
      </c>
      <c r="E2239" s="38" t="s">
        <v>7842</v>
      </c>
      <c r="F2239" s="38">
        <v>9</v>
      </c>
      <c r="G2239" s="22">
        <v>2018</v>
      </c>
      <c r="H2239" s="22">
        <v>19</v>
      </c>
      <c r="I2239" t="s">
        <v>4341</v>
      </c>
    </row>
    <row r="2240" spans="1:9" ht="45" hidden="1">
      <c r="A2240" s="45" t="s">
        <v>128</v>
      </c>
      <c r="B2240" s="27">
        <v>31433</v>
      </c>
      <c r="C2240" s="27" t="s">
        <v>7840</v>
      </c>
      <c r="D2240" s="42">
        <v>43810</v>
      </c>
      <c r="E2240" s="38" t="s">
        <v>7843</v>
      </c>
      <c r="F2240" s="38">
        <v>12</v>
      </c>
      <c r="G2240" s="22">
        <v>2019</v>
      </c>
      <c r="H2240" s="22">
        <v>19</v>
      </c>
      <c r="I2240" t="s">
        <v>4341</v>
      </c>
    </row>
    <row r="2241" spans="1:9" hidden="1">
      <c r="A2241" s="45" t="s">
        <v>121</v>
      </c>
      <c r="B2241" s="27">
        <v>31433</v>
      </c>
      <c r="C2241" s="27" t="s">
        <v>7840</v>
      </c>
      <c r="D2241" s="42">
        <v>43850</v>
      </c>
      <c r="E2241" s="38" t="s">
        <v>7844</v>
      </c>
      <c r="F2241" s="38">
        <v>1</v>
      </c>
      <c r="G2241" s="22">
        <v>2020</v>
      </c>
      <c r="H2241" s="22">
        <v>19</v>
      </c>
      <c r="I2241" t="s">
        <v>4341</v>
      </c>
    </row>
    <row r="2242" spans="1:9" ht="30" hidden="1">
      <c r="A2242" s="45" t="s">
        <v>38</v>
      </c>
      <c r="B2242" s="27">
        <v>31433</v>
      </c>
      <c r="C2242" s="27" t="s">
        <v>7840</v>
      </c>
      <c r="D2242" s="42">
        <v>43899</v>
      </c>
      <c r="E2242" s="38" t="s">
        <v>7845</v>
      </c>
      <c r="F2242" s="38">
        <v>3</v>
      </c>
      <c r="G2242" s="22">
        <v>2020</v>
      </c>
      <c r="H2242" s="22">
        <v>19</v>
      </c>
      <c r="I2242" t="s">
        <v>4341</v>
      </c>
    </row>
    <row r="2243" spans="1:9" hidden="1">
      <c r="A2243" s="45" t="s">
        <v>29</v>
      </c>
      <c r="B2243" s="27">
        <v>31433</v>
      </c>
      <c r="C2243" s="27" t="s">
        <v>7840</v>
      </c>
      <c r="D2243" s="42">
        <v>43942</v>
      </c>
      <c r="E2243" s="38" t="s">
        <v>7846</v>
      </c>
      <c r="F2243" s="38">
        <v>4</v>
      </c>
      <c r="G2243" s="22">
        <v>2020</v>
      </c>
      <c r="H2243" s="22">
        <v>19</v>
      </c>
      <c r="I2243" t="s">
        <v>4341</v>
      </c>
    </row>
    <row r="2244" spans="1:9" hidden="1">
      <c r="A2244" s="45" t="s">
        <v>11</v>
      </c>
      <c r="B2244" s="27">
        <v>31433</v>
      </c>
      <c r="C2244" s="27" t="s">
        <v>7840</v>
      </c>
      <c r="D2244" s="42">
        <v>44027</v>
      </c>
      <c r="E2244" s="38" t="s">
        <v>7847</v>
      </c>
      <c r="F2244" s="38">
        <v>7</v>
      </c>
      <c r="G2244" s="22">
        <v>2020</v>
      </c>
      <c r="H2244" s="22">
        <v>19</v>
      </c>
      <c r="I2244" t="s">
        <v>4341</v>
      </c>
    </row>
    <row r="2245" spans="1:9" hidden="1">
      <c r="A2245" s="45" t="s">
        <v>11</v>
      </c>
      <c r="B2245" s="27">
        <v>31433</v>
      </c>
      <c r="C2245" s="27" t="s">
        <v>7840</v>
      </c>
      <c r="D2245" s="42">
        <v>44081</v>
      </c>
      <c r="E2245" s="38" t="s">
        <v>7848</v>
      </c>
      <c r="F2245" s="38">
        <v>9</v>
      </c>
      <c r="G2245" s="22">
        <v>2020</v>
      </c>
      <c r="H2245" s="22">
        <v>19</v>
      </c>
      <c r="I2245" t="s">
        <v>4341</v>
      </c>
    </row>
    <row r="2246" spans="1:9" hidden="1">
      <c r="A2246" s="45" t="s">
        <v>11</v>
      </c>
      <c r="B2246" s="27">
        <v>31433</v>
      </c>
      <c r="C2246" s="27" t="s">
        <v>7840</v>
      </c>
      <c r="D2246" s="42">
        <v>44110</v>
      </c>
      <c r="E2246" s="38" t="s">
        <v>7849</v>
      </c>
      <c r="F2246" s="38">
        <v>10</v>
      </c>
      <c r="G2246" s="22">
        <v>2020</v>
      </c>
      <c r="H2246" s="22">
        <v>19</v>
      </c>
      <c r="I2246" t="s">
        <v>4341</v>
      </c>
    </row>
    <row r="2247" spans="1:9" hidden="1">
      <c r="A2247" s="45" t="s">
        <v>7850</v>
      </c>
      <c r="B2247" s="27">
        <v>31433</v>
      </c>
      <c r="C2247" s="27" t="s">
        <v>7840</v>
      </c>
      <c r="D2247" s="42">
        <v>44144</v>
      </c>
      <c r="E2247" s="38" t="s">
        <v>7851</v>
      </c>
      <c r="F2247" s="38">
        <v>11</v>
      </c>
      <c r="G2247" s="22">
        <v>2020</v>
      </c>
      <c r="H2247" s="22">
        <v>19</v>
      </c>
      <c r="I2247" t="s">
        <v>4341</v>
      </c>
    </row>
    <row r="2248" spans="1:9" hidden="1">
      <c r="A2248" s="45" t="s">
        <v>29</v>
      </c>
      <c r="B2248" s="27">
        <v>31433</v>
      </c>
      <c r="C2248" s="27" t="s">
        <v>7840</v>
      </c>
      <c r="D2248" s="42">
        <v>44251</v>
      </c>
      <c r="E2248" s="38" t="s">
        <v>7852</v>
      </c>
      <c r="F2248" s="38">
        <v>2</v>
      </c>
      <c r="G2248" s="22">
        <v>2021</v>
      </c>
      <c r="H2248" s="22">
        <v>19</v>
      </c>
      <c r="I2248" t="s">
        <v>4341</v>
      </c>
    </row>
    <row r="2249" spans="1:9" hidden="1">
      <c r="A2249" s="45" t="s">
        <v>29</v>
      </c>
      <c r="B2249" s="27">
        <v>31433</v>
      </c>
      <c r="C2249" s="27" t="s">
        <v>7840</v>
      </c>
      <c r="D2249" s="42">
        <v>44259</v>
      </c>
      <c r="E2249" s="38" t="s">
        <v>7853</v>
      </c>
      <c r="F2249" s="38">
        <v>3</v>
      </c>
      <c r="G2249" s="22">
        <v>2021</v>
      </c>
      <c r="H2249" s="22">
        <v>19</v>
      </c>
      <c r="I2249" t="s">
        <v>4341</v>
      </c>
    </row>
    <row r="2250" spans="1:9" hidden="1">
      <c r="A2250" s="45" t="s">
        <v>252</v>
      </c>
      <c r="B2250" s="27">
        <v>31433</v>
      </c>
      <c r="C2250" s="27" t="s">
        <v>7840</v>
      </c>
      <c r="D2250" s="42">
        <v>44267</v>
      </c>
      <c r="E2250" s="38" t="s">
        <v>7854</v>
      </c>
      <c r="F2250" s="38">
        <v>3</v>
      </c>
      <c r="G2250" s="22">
        <v>2021</v>
      </c>
      <c r="H2250" s="22">
        <v>19</v>
      </c>
      <c r="I2250" t="s">
        <v>4341</v>
      </c>
    </row>
    <row r="2251" spans="1:9" hidden="1">
      <c r="A2251" s="45" t="s">
        <v>252</v>
      </c>
      <c r="B2251" s="27">
        <v>31433</v>
      </c>
      <c r="C2251" s="27" t="s">
        <v>7840</v>
      </c>
      <c r="D2251" s="42">
        <v>44267</v>
      </c>
      <c r="E2251" s="38" t="s">
        <v>7855</v>
      </c>
      <c r="F2251" s="38">
        <v>3</v>
      </c>
      <c r="G2251" s="22">
        <v>2021</v>
      </c>
      <c r="H2251" s="22">
        <v>19</v>
      </c>
      <c r="I2251" t="s">
        <v>4341</v>
      </c>
    </row>
    <row r="2252" spans="1:9" hidden="1">
      <c r="A2252" s="45" t="s">
        <v>252</v>
      </c>
      <c r="B2252" s="27">
        <v>31433</v>
      </c>
      <c r="C2252" s="27" t="s">
        <v>7840</v>
      </c>
      <c r="D2252" s="42">
        <v>44270</v>
      </c>
      <c r="E2252" s="38" t="s">
        <v>7856</v>
      </c>
      <c r="F2252" s="38">
        <v>3</v>
      </c>
      <c r="G2252" s="22">
        <v>2021</v>
      </c>
      <c r="H2252" s="22">
        <v>19</v>
      </c>
      <c r="I2252" t="s">
        <v>4341</v>
      </c>
    </row>
    <row r="2253" spans="1:9" hidden="1">
      <c r="A2253" s="45" t="s">
        <v>252</v>
      </c>
      <c r="B2253" s="27">
        <v>31433</v>
      </c>
      <c r="C2253" s="27" t="s">
        <v>7840</v>
      </c>
      <c r="D2253" s="42">
        <v>44280</v>
      </c>
      <c r="E2253" s="38" t="s">
        <v>7857</v>
      </c>
      <c r="F2253" s="38">
        <v>3</v>
      </c>
      <c r="G2253" s="22">
        <v>2021</v>
      </c>
      <c r="H2253" s="22">
        <v>19</v>
      </c>
      <c r="I2253" t="s">
        <v>4341</v>
      </c>
    </row>
    <row r="2254" spans="1:9" ht="60" hidden="1">
      <c r="A2254" s="45" t="s">
        <v>252</v>
      </c>
      <c r="B2254" s="27">
        <v>31433</v>
      </c>
      <c r="C2254" s="27" t="s">
        <v>7840</v>
      </c>
      <c r="D2254" s="42">
        <v>44308</v>
      </c>
      <c r="E2254" s="38" t="s">
        <v>7858</v>
      </c>
      <c r="F2254" s="38">
        <v>4</v>
      </c>
      <c r="G2254" s="22">
        <v>2021</v>
      </c>
      <c r="H2254" s="22">
        <v>19</v>
      </c>
      <c r="I2254" t="s">
        <v>4341</v>
      </c>
    </row>
    <row r="2255" spans="1:9" ht="30" hidden="1">
      <c r="A2255" s="45" t="s">
        <v>11</v>
      </c>
      <c r="B2255" s="27">
        <v>31433</v>
      </c>
      <c r="C2255" s="27" t="s">
        <v>7840</v>
      </c>
      <c r="D2255" s="42">
        <v>44355</v>
      </c>
      <c r="E2255" s="38" t="s">
        <v>7859</v>
      </c>
      <c r="F2255" s="38">
        <v>6</v>
      </c>
      <c r="G2255" s="22">
        <v>2021</v>
      </c>
      <c r="H2255" s="22">
        <v>19</v>
      </c>
      <c r="I2255" t="s">
        <v>4341</v>
      </c>
    </row>
    <row r="2256" spans="1:9" hidden="1">
      <c r="A2256" s="45" t="s">
        <v>2586</v>
      </c>
      <c r="B2256" s="27">
        <v>31483</v>
      </c>
      <c r="C2256" s="27" t="s">
        <v>7860</v>
      </c>
      <c r="D2256" s="42">
        <v>43014</v>
      </c>
      <c r="E2256" s="38" t="s">
        <v>2773</v>
      </c>
      <c r="F2256" s="38">
        <v>10</v>
      </c>
      <c r="G2256" s="22">
        <v>2017</v>
      </c>
      <c r="H2256" s="22">
        <v>2</v>
      </c>
      <c r="I2256" t="s">
        <v>4322</v>
      </c>
    </row>
    <row r="2257" spans="1:9" ht="45" hidden="1">
      <c r="A2257" s="45" t="s">
        <v>27</v>
      </c>
      <c r="B2257" s="27">
        <v>31483</v>
      </c>
      <c r="C2257" s="27" t="s">
        <v>7860</v>
      </c>
      <c r="D2257" s="42">
        <v>43423</v>
      </c>
      <c r="E2257" s="38" t="s">
        <v>7861</v>
      </c>
      <c r="F2257" s="38">
        <v>11</v>
      </c>
      <c r="G2257" s="22">
        <v>2018</v>
      </c>
      <c r="H2257" s="22">
        <v>2</v>
      </c>
      <c r="I2257" t="s">
        <v>4322</v>
      </c>
    </row>
    <row r="2258" spans="1:9" ht="30" hidden="1">
      <c r="A2258" s="45" t="s">
        <v>2586</v>
      </c>
      <c r="B2258" s="27">
        <v>31510</v>
      </c>
      <c r="C2258" s="27" t="s">
        <v>7862</v>
      </c>
      <c r="D2258" s="42">
        <v>43020</v>
      </c>
      <c r="E2258" s="38" t="s">
        <v>7863</v>
      </c>
      <c r="F2258" s="38">
        <v>10</v>
      </c>
      <c r="G2258" s="22">
        <v>2017</v>
      </c>
      <c r="H2258" s="22">
        <v>3</v>
      </c>
      <c r="I2258" t="s">
        <v>4306</v>
      </c>
    </row>
    <row r="2259" spans="1:9" hidden="1">
      <c r="A2259" s="45" t="s">
        <v>9</v>
      </c>
      <c r="B2259" s="27">
        <v>31510</v>
      </c>
      <c r="C2259" s="27" t="s">
        <v>7862</v>
      </c>
      <c r="D2259" s="42">
        <v>43276</v>
      </c>
      <c r="E2259" s="38" t="s">
        <v>2540</v>
      </c>
      <c r="F2259" s="38">
        <v>6</v>
      </c>
      <c r="G2259" s="22">
        <v>2018</v>
      </c>
      <c r="H2259" s="22">
        <v>3</v>
      </c>
      <c r="I2259" t="s">
        <v>4306</v>
      </c>
    </row>
    <row r="2260" spans="1:9" ht="45" hidden="1">
      <c r="A2260" s="45" t="s">
        <v>79</v>
      </c>
      <c r="B2260" s="27">
        <v>31510</v>
      </c>
      <c r="C2260" s="27" t="s">
        <v>7862</v>
      </c>
      <c r="D2260" s="42">
        <v>43425</v>
      </c>
      <c r="E2260" s="38" t="s">
        <v>7864</v>
      </c>
      <c r="F2260" s="38">
        <v>11</v>
      </c>
      <c r="G2260" s="22">
        <v>2018</v>
      </c>
      <c r="H2260" s="22">
        <v>3</v>
      </c>
      <c r="I2260" t="s">
        <v>4306</v>
      </c>
    </row>
    <row r="2261" spans="1:9" hidden="1">
      <c r="A2261" s="45" t="s">
        <v>147</v>
      </c>
      <c r="B2261" s="27">
        <v>31513</v>
      </c>
      <c r="C2261" s="27" t="s">
        <v>7865</v>
      </c>
      <c r="D2261" s="42">
        <v>42982</v>
      </c>
      <c r="E2261" s="38" t="s">
        <v>7866</v>
      </c>
      <c r="F2261" s="38">
        <v>9</v>
      </c>
      <c r="G2261" s="22">
        <v>2017</v>
      </c>
      <c r="H2261" s="22">
        <v>18</v>
      </c>
      <c r="I2261" t="s">
        <v>4341</v>
      </c>
    </row>
    <row r="2262" spans="1:9" ht="60" hidden="1">
      <c r="A2262" s="47" t="s">
        <v>23</v>
      </c>
      <c r="B2262" s="27">
        <v>31513</v>
      </c>
      <c r="C2262" s="27" t="s">
        <v>7865</v>
      </c>
      <c r="D2262" s="42">
        <v>43006</v>
      </c>
      <c r="E2262" s="38" t="s">
        <v>7867</v>
      </c>
      <c r="F2262" s="38">
        <v>9</v>
      </c>
      <c r="G2262" s="22">
        <v>2017</v>
      </c>
      <c r="H2262" s="22">
        <v>18</v>
      </c>
      <c r="I2262" t="s">
        <v>4341</v>
      </c>
    </row>
    <row r="2263" spans="1:9" hidden="1">
      <c r="A2263" s="47" t="s">
        <v>25</v>
      </c>
      <c r="B2263" s="27">
        <v>31513</v>
      </c>
      <c r="C2263" s="27" t="s">
        <v>7865</v>
      </c>
      <c r="D2263" s="42">
        <v>43006</v>
      </c>
      <c r="E2263" s="38" t="s">
        <v>7868</v>
      </c>
      <c r="F2263" s="38">
        <v>9</v>
      </c>
      <c r="G2263" s="22">
        <v>2017</v>
      </c>
      <c r="H2263" s="22">
        <v>18</v>
      </c>
      <c r="I2263" t="s">
        <v>4341</v>
      </c>
    </row>
    <row r="2264" spans="1:9" hidden="1">
      <c r="A2264" s="45" t="s">
        <v>27</v>
      </c>
      <c r="B2264" s="27">
        <v>31513</v>
      </c>
      <c r="C2264" s="27" t="s">
        <v>7865</v>
      </c>
      <c r="D2264" s="42">
        <v>43039</v>
      </c>
      <c r="E2264" s="38" t="s">
        <v>7869</v>
      </c>
      <c r="F2264" s="38">
        <v>10</v>
      </c>
      <c r="G2264" s="22">
        <v>2017</v>
      </c>
      <c r="H2264" s="22">
        <v>18</v>
      </c>
      <c r="I2264" t="s">
        <v>4341</v>
      </c>
    </row>
    <row r="2265" spans="1:9" ht="30" hidden="1">
      <c r="A2265" s="45" t="s">
        <v>9</v>
      </c>
      <c r="B2265" s="27">
        <v>31513</v>
      </c>
      <c r="C2265" s="27" t="s">
        <v>7865</v>
      </c>
      <c r="D2265" s="42">
        <v>43117</v>
      </c>
      <c r="E2265" s="38" t="s">
        <v>7870</v>
      </c>
      <c r="F2265" s="38">
        <v>1</v>
      </c>
      <c r="G2265" s="22">
        <v>2018</v>
      </c>
      <c r="H2265" s="22">
        <v>18</v>
      </c>
      <c r="I2265" t="s">
        <v>4341</v>
      </c>
    </row>
    <row r="2266" spans="1:9" hidden="1">
      <c r="A2266" s="45" t="s">
        <v>77</v>
      </c>
      <c r="B2266" s="27">
        <v>31513</v>
      </c>
      <c r="C2266" s="27" t="s">
        <v>7865</v>
      </c>
      <c r="D2266" s="42">
        <v>43126</v>
      </c>
      <c r="E2266" s="38" t="s">
        <v>7871</v>
      </c>
      <c r="F2266" s="38">
        <v>1</v>
      </c>
      <c r="G2266" s="22">
        <v>2018</v>
      </c>
      <c r="H2266" s="22">
        <v>18</v>
      </c>
      <c r="I2266" t="s">
        <v>4341</v>
      </c>
    </row>
    <row r="2267" spans="1:9" hidden="1">
      <c r="A2267" s="45" t="s">
        <v>77</v>
      </c>
      <c r="B2267" s="27">
        <v>31513</v>
      </c>
      <c r="C2267" s="27" t="s">
        <v>7865</v>
      </c>
      <c r="D2267" s="42">
        <v>43145</v>
      </c>
      <c r="E2267" s="38" t="s">
        <v>7872</v>
      </c>
      <c r="F2267" s="38">
        <v>2</v>
      </c>
      <c r="G2267" s="22">
        <v>2018</v>
      </c>
      <c r="H2267" s="22">
        <v>18</v>
      </c>
      <c r="I2267" t="s">
        <v>4341</v>
      </c>
    </row>
    <row r="2268" spans="1:9" hidden="1">
      <c r="A2268" s="45" t="s">
        <v>27</v>
      </c>
      <c r="B2268" s="27">
        <v>31513</v>
      </c>
      <c r="C2268" s="27" t="s">
        <v>7865</v>
      </c>
      <c r="D2268" s="42">
        <v>43165</v>
      </c>
      <c r="E2268" s="38" t="s">
        <v>443</v>
      </c>
      <c r="F2268" s="38">
        <v>3</v>
      </c>
      <c r="G2268" s="22">
        <v>2018</v>
      </c>
      <c r="H2268" s="22">
        <v>18</v>
      </c>
      <c r="I2268" t="s">
        <v>4341</v>
      </c>
    </row>
    <row r="2269" spans="1:9" ht="30" hidden="1">
      <c r="A2269" s="45" t="s">
        <v>23</v>
      </c>
      <c r="B2269" s="27">
        <v>31513</v>
      </c>
      <c r="C2269" s="27" t="s">
        <v>7865</v>
      </c>
      <c r="D2269" s="42">
        <v>43257</v>
      </c>
      <c r="E2269" s="38" t="s">
        <v>7873</v>
      </c>
      <c r="F2269" s="38">
        <v>6</v>
      </c>
      <c r="G2269" s="22">
        <v>2018</v>
      </c>
      <c r="H2269" s="22">
        <v>18</v>
      </c>
      <c r="I2269" t="s">
        <v>4341</v>
      </c>
    </row>
    <row r="2270" spans="1:9" ht="30" hidden="1">
      <c r="A2270" s="45" t="s">
        <v>9</v>
      </c>
      <c r="B2270" s="27">
        <v>31513</v>
      </c>
      <c r="C2270" s="27" t="s">
        <v>7865</v>
      </c>
      <c r="D2270" s="42">
        <v>43259</v>
      </c>
      <c r="E2270" s="38" t="s">
        <v>7874</v>
      </c>
      <c r="F2270" s="38">
        <v>6</v>
      </c>
      <c r="G2270" s="22">
        <v>2018</v>
      </c>
      <c r="H2270" s="22">
        <v>18</v>
      </c>
      <c r="I2270" t="s">
        <v>4341</v>
      </c>
    </row>
    <row r="2271" spans="1:9" hidden="1">
      <c r="A2271" s="45" t="s">
        <v>27</v>
      </c>
      <c r="B2271" s="27">
        <v>31513</v>
      </c>
      <c r="C2271" s="27" t="s">
        <v>7865</v>
      </c>
      <c r="D2271" s="42">
        <v>43270</v>
      </c>
      <c r="E2271" s="38" t="s">
        <v>7875</v>
      </c>
      <c r="F2271" s="38">
        <v>6</v>
      </c>
      <c r="G2271" s="22">
        <v>2018</v>
      </c>
      <c r="H2271" s="22">
        <v>18</v>
      </c>
      <c r="I2271" t="s">
        <v>4341</v>
      </c>
    </row>
    <row r="2272" spans="1:9" hidden="1">
      <c r="A2272" s="45" t="s">
        <v>9</v>
      </c>
      <c r="B2272" s="27">
        <v>31513</v>
      </c>
      <c r="C2272" s="27" t="s">
        <v>7865</v>
      </c>
      <c r="D2272" s="42">
        <v>43276</v>
      </c>
      <c r="E2272" s="38" t="s">
        <v>7876</v>
      </c>
      <c r="F2272" s="38">
        <v>6</v>
      </c>
      <c r="G2272" s="22">
        <v>2018</v>
      </c>
      <c r="H2272" s="22">
        <v>18</v>
      </c>
      <c r="I2272" t="s">
        <v>4341</v>
      </c>
    </row>
    <row r="2273" spans="1:9" hidden="1">
      <c r="A2273" s="45" t="s">
        <v>79</v>
      </c>
      <c r="B2273" s="27">
        <v>31513</v>
      </c>
      <c r="C2273" s="27" t="s">
        <v>7865</v>
      </c>
      <c r="D2273" s="42">
        <v>43293</v>
      </c>
      <c r="E2273" s="38" t="s">
        <v>7877</v>
      </c>
      <c r="F2273" s="38">
        <v>7</v>
      </c>
      <c r="G2273" s="22">
        <v>2018</v>
      </c>
      <c r="H2273" s="22">
        <v>18</v>
      </c>
      <c r="I2273" t="s">
        <v>4341</v>
      </c>
    </row>
    <row r="2274" spans="1:9" ht="45" hidden="1">
      <c r="A2274" s="45" t="s">
        <v>755</v>
      </c>
      <c r="B2274" s="27">
        <v>31513</v>
      </c>
      <c r="C2274" s="27" t="s">
        <v>7865</v>
      </c>
      <c r="D2274" s="42">
        <v>43340</v>
      </c>
      <c r="E2274" s="67" t="s">
        <v>7878</v>
      </c>
      <c r="F2274" s="38">
        <v>8</v>
      </c>
      <c r="G2274" s="22">
        <v>2018</v>
      </c>
      <c r="H2274" s="22">
        <v>18</v>
      </c>
      <c r="I2274" t="s">
        <v>4341</v>
      </c>
    </row>
    <row r="2275" spans="1:9" ht="45" hidden="1">
      <c r="A2275" s="45" t="s">
        <v>27</v>
      </c>
      <c r="B2275" s="27">
        <v>31513</v>
      </c>
      <c r="C2275" s="27" t="s">
        <v>7865</v>
      </c>
      <c r="D2275" s="42">
        <v>43404</v>
      </c>
      <c r="E2275" s="38" t="s">
        <v>7879</v>
      </c>
      <c r="F2275" s="38">
        <v>10</v>
      </c>
      <c r="G2275" s="22">
        <v>2018</v>
      </c>
      <c r="H2275" s="22">
        <v>18</v>
      </c>
      <c r="I2275" t="s">
        <v>4341</v>
      </c>
    </row>
    <row r="2276" spans="1:9" hidden="1">
      <c r="A2276" s="45" t="s">
        <v>23</v>
      </c>
      <c r="B2276" s="27">
        <v>31513</v>
      </c>
      <c r="C2276" s="27" t="s">
        <v>7865</v>
      </c>
      <c r="D2276" s="42">
        <v>43425</v>
      </c>
      <c r="E2276" s="38" t="s">
        <v>7880</v>
      </c>
      <c r="F2276" s="38">
        <v>11</v>
      </c>
      <c r="G2276" s="22">
        <v>2018</v>
      </c>
      <c r="H2276" s="22">
        <v>18</v>
      </c>
      <c r="I2276" t="s">
        <v>4341</v>
      </c>
    </row>
    <row r="2277" spans="1:9" hidden="1">
      <c r="A2277" s="45" t="s">
        <v>9</v>
      </c>
      <c r="B2277" s="27">
        <v>31513</v>
      </c>
      <c r="C2277" s="27" t="s">
        <v>7865</v>
      </c>
      <c r="D2277" s="42">
        <v>43430</v>
      </c>
      <c r="E2277" s="38" t="s">
        <v>7881</v>
      </c>
      <c r="F2277" s="38">
        <v>11</v>
      </c>
      <c r="G2277" s="22">
        <v>2018</v>
      </c>
      <c r="H2277" s="22">
        <v>18</v>
      </c>
      <c r="I2277" t="s">
        <v>4341</v>
      </c>
    </row>
    <row r="2278" spans="1:9" ht="30" hidden="1">
      <c r="A2278" s="45" t="s">
        <v>9</v>
      </c>
      <c r="B2278" s="27">
        <v>31513</v>
      </c>
      <c r="C2278" s="27" t="s">
        <v>7865</v>
      </c>
      <c r="D2278" s="42">
        <v>43483</v>
      </c>
      <c r="E2278" s="38" t="s">
        <v>7882</v>
      </c>
      <c r="F2278" s="38">
        <v>1</v>
      </c>
      <c r="G2278" s="22">
        <v>2019</v>
      </c>
      <c r="H2278" s="22">
        <v>18</v>
      </c>
      <c r="I2278" t="s">
        <v>4341</v>
      </c>
    </row>
    <row r="2279" spans="1:9" ht="45" hidden="1">
      <c r="A2279" s="45" t="s">
        <v>2586</v>
      </c>
      <c r="B2279" s="27">
        <v>31717</v>
      </c>
      <c r="C2279" s="27" t="s">
        <v>7883</v>
      </c>
      <c r="D2279" s="42">
        <v>43180</v>
      </c>
      <c r="E2279" s="38" t="s">
        <v>7884</v>
      </c>
      <c r="F2279" s="38">
        <v>3</v>
      </c>
      <c r="G2279" s="22">
        <v>2018</v>
      </c>
      <c r="H2279" s="22">
        <v>2</v>
      </c>
      <c r="I2279" t="s">
        <v>4306</v>
      </c>
    </row>
    <row r="2280" spans="1:9" ht="45" hidden="1">
      <c r="A2280" s="45" t="s">
        <v>2921</v>
      </c>
      <c r="B2280" s="27">
        <v>31717</v>
      </c>
      <c r="C2280" s="27" t="s">
        <v>7883</v>
      </c>
      <c r="D2280" s="42">
        <v>43588</v>
      </c>
      <c r="E2280" s="38" t="s">
        <v>7885</v>
      </c>
      <c r="F2280" s="38">
        <v>5</v>
      </c>
      <c r="G2280" s="22">
        <v>2019</v>
      </c>
      <c r="H2280" s="22">
        <v>2</v>
      </c>
      <c r="I2280" t="s">
        <v>4306</v>
      </c>
    </row>
    <row r="2281" spans="1:9" hidden="1">
      <c r="A2281" s="45" t="s">
        <v>14</v>
      </c>
      <c r="B2281" s="27">
        <v>31768</v>
      </c>
      <c r="C2281" s="27" t="s">
        <v>7886</v>
      </c>
      <c r="D2281" s="42">
        <v>42969</v>
      </c>
      <c r="E2281" s="38" t="s">
        <v>3131</v>
      </c>
      <c r="F2281" s="38">
        <v>8</v>
      </c>
      <c r="G2281" s="22">
        <v>2017</v>
      </c>
      <c r="H2281" s="22">
        <v>11</v>
      </c>
      <c r="I2281" t="s">
        <v>4306</v>
      </c>
    </row>
    <row r="2282" spans="1:9" hidden="1">
      <c r="A2282" s="47" t="s">
        <v>23</v>
      </c>
      <c r="B2282" s="27">
        <v>31768</v>
      </c>
      <c r="C2282" s="27" t="s">
        <v>7886</v>
      </c>
      <c r="D2282" s="42">
        <v>42977</v>
      </c>
      <c r="E2282" s="38" t="s">
        <v>7887</v>
      </c>
      <c r="F2282" s="38">
        <v>8</v>
      </c>
      <c r="G2282" s="22">
        <v>2017</v>
      </c>
      <c r="H2282" s="22">
        <v>11</v>
      </c>
      <c r="I2282" t="s">
        <v>4306</v>
      </c>
    </row>
    <row r="2283" spans="1:9" hidden="1">
      <c r="A2283" s="45" t="s">
        <v>9</v>
      </c>
      <c r="B2283" s="27">
        <v>31768</v>
      </c>
      <c r="C2283" s="27" t="s">
        <v>7886</v>
      </c>
      <c r="D2283" s="42">
        <v>43117</v>
      </c>
      <c r="E2283" s="38" t="s">
        <v>7888</v>
      </c>
      <c r="F2283" s="38">
        <v>1</v>
      </c>
      <c r="G2283" s="22">
        <v>2018</v>
      </c>
      <c r="H2283" s="22">
        <v>11</v>
      </c>
      <c r="I2283" t="s">
        <v>4306</v>
      </c>
    </row>
    <row r="2284" spans="1:9" ht="45" hidden="1">
      <c r="A2284" s="45" t="s">
        <v>2586</v>
      </c>
      <c r="B2284" s="27">
        <v>31768</v>
      </c>
      <c r="C2284" s="27" t="s">
        <v>7886</v>
      </c>
      <c r="D2284" s="42">
        <v>43119</v>
      </c>
      <c r="E2284" s="38" t="s">
        <v>7889</v>
      </c>
      <c r="F2284" s="38">
        <v>1</v>
      </c>
      <c r="G2284" s="22">
        <v>2018</v>
      </c>
      <c r="H2284" s="22">
        <v>11</v>
      </c>
      <c r="I2284" t="s">
        <v>4306</v>
      </c>
    </row>
    <row r="2285" spans="1:9" ht="30" hidden="1">
      <c r="A2285" s="45" t="s">
        <v>27</v>
      </c>
      <c r="B2285" s="27">
        <v>31768</v>
      </c>
      <c r="C2285" s="27" t="s">
        <v>7886</v>
      </c>
      <c r="D2285" s="42">
        <v>43153</v>
      </c>
      <c r="E2285" s="38" t="s">
        <v>7890</v>
      </c>
      <c r="F2285" s="38">
        <v>2</v>
      </c>
      <c r="G2285" s="22">
        <v>2018</v>
      </c>
      <c r="H2285" s="22">
        <v>11</v>
      </c>
      <c r="I2285" t="s">
        <v>4306</v>
      </c>
    </row>
    <row r="2286" spans="1:9" hidden="1">
      <c r="A2286" s="45" t="s">
        <v>9</v>
      </c>
      <c r="B2286" s="27">
        <v>31768</v>
      </c>
      <c r="C2286" s="27" t="s">
        <v>7886</v>
      </c>
      <c r="D2286" s="42">
        <v>43259</v>
      </c>
      <c r="E2286" s="38" t="s">
        <v>7891</v>
      </c>
      <c r="F2286" s="38">
        <v>6</v>
      </c>
      <c r="G2286" s="22">
        <v>2018</v>
      </c>
      <c r="H2286" s="22">
        <v>11</v>
      </c>
      <c r="I2286" t="s">
        <v>4306</v>
      </c>
    </row>
    <row r="2287" spans="1:9" hidden="1">
      <c r="A2287" s="45" t="s">
        <v>9</v>
      </c>
      <c r="B2287" s="27">
        <v>31768</v>
      </c>
      <c r="C2287" s="27" t="s">
        <v>7886</v>
      </c>
      <c r="D2287" s="42">
        <v>43276</v>
      </c>
      <c r="E2287" s="38" t="s">
        <v>22</v>
      </c>
      <c r="F2287" s="38">
        <v>6</v>
      </c>
      <c r="G2287" s="22">
        <v>2018</v>
      </c>
      <c r="H2287" s="22">
        <v>11</v>
      </c>
      <c r="I2287" t="s">
        <v>4306</v>
      </c>
    </row>
    <row r="2288" spans="1:9" ht="30" hidden="1">
      <c r="A2288" s="45" t="s">
        <v>2586</v>
      </c>
      <c r="B2288" s="27">
        <v>31768</v>
      </c>
      <c r="C2288" s="27" t="s">
        <v>7886</v>
      </c>
      <c r="D2288" s="42">
        <v>43333</v>
      </c>
      <c r="E2288" s="38" t="s">
        <v>7892</v>
      </c>
      <c r="F2288" s="38">
        <v>8</v>
      </c>
      <c r="G2288" s="22">
        <v>2018</v>
      </c>
      <c r="H2288" s="22">
        <v>11</v>
      </c>
      <c r="I2288" t="s">
        <v>4306</v>
      </c>
    </row>
    <row r="2289" spans="1:9" ht="150" hidden="1">
      <c r="A2289" s="47" t="s">
        <v>23</v>
      </c>
      <c r="B2289" s="27">
        <v>31768</v>
      </c>
      <c r="C2289" s="27" t="s">
        <v>7886</v>
      </c>
      <c r="D2289" s="42">
        <v>43371</v>
      </c>
      <c r="E2289" s="38" t="s">
        <v>7893</v>
      </c>
      <c r="F2289" s="38">
        <v>9</v>
      </c>
      <c r="G2289" s="22">
        <v>2018</v>
      </c>
      <c r="H2289" s="22">
        <v>11</v>
      </c>
      <c r="I2289" t="s">
        <v>4306</v>
      </c>
    </row>
    <row r="2290" spans="1:9" ht="45" hidden="1">
      <c r="A2290" s="45" t="s">
        <v>27</v>
      </c>
      <c r="B2290" s="27">
        <v>31768</v>
      </c>
      <c r="C2290" s="27" t="s">
        <v>7886</v>
      </c>
      <c r="D2290" s="42">
        <v>43411</v>
      </c>
      <c r="E2290" s="38" t="s">
        <v>7894</v>
      </c>
      <c r="F2290" s="38">
        <v>11</v>
      </c>
      <c r="G2290" s="22">
        <v>2018</v>
      </c>
      <c r="H2290" s="22">
        <v>11</v>
      </c>
      <c r="I2290" t="s">
        <v>4306</v>
      </c>
    </row>
    <row r="2291" spans="1:9" ht="30" hidden="1">
      <c r="A2291" s="45" t="s">
        <v>2235</v>
      </c>
      <c r="B2291" s="27">
        <v>31768</v>
      </c>
      <c r="C2291" s="27" t="s">
        <v>7886</v>
      </c>
      <c r="D2291" s="42">
        <v>43726</v>
      </c>
      <c r="E2291" s="38" t="s">
        <v>7895</v>
      </c>
      <c r="F2291" s="38">
        <v>9</v>
      </c>
      <c r="G2291" s="22">
        <v>2019</v>
      </c>
      <c r="H2291" s="22">
        <v>11</v>
      </c>
      <c r="I2291" t="s">
        <v>4306</v>
      </c>
    </row>
    <row r="2292" spans="1:9" hidden="1">
      <c r="A2292" s="45" t="s">
        <v>2586</v>
      </c>
      <c r="B2292" s="27">
        <v>31769</v>
      </c>
      <c r="C2292" s="27" t="s">
        <v>7896</v>
      </c>
      <c r="D2292" s="42">
        <v>43259</v>
      </c>
      <c r="E2292" s="38" t="s">
        <v>7897</v>
      </c>
      <c r="F2292" s="38">
        <v>6</v>
      </c>
      <c r="G2292" s="22">
        <v>2018</v>
      </c>
      <c r="H2292" s="22">
        <v>6</v>
      </c>
      <c r="I2292" t="s">
        <v>4306</v>
      </c>
    </row>
    <row r="2293" spans="1:9" ht="45" hidden="1">
      <c r="A2293" s="45" t="s">
        <v>128</v>
      </c>
      <c r="B2293" s="27">
        <v>31769</v>
      </c>
      <c r="C2293" s="27" t="s">
        <v>7896</v>
      </c>
      <c r="D2293" s="42">
        <v>43713</v>
      </c>
      <c r="E2293" s="38" t="s">
        <v>7898</v>
      </c>
      <c r="F2293" s="38">
        <v>9</v>
      </c>
      <c r="G2293" s="22">
        <v>2019</v>
      </c>
      <c r="H2293" s="22">
        <v>6</v>
      </c>
      <c r="I2293" t="s">
        <v>4306</v>
      </c>
    </row>
    <row r="2294" spans="1:9" ht="30" hidden="1">
      <c r="A2294" s="45" t="s">
        <v>121</v>
      </c>
      <c r="B2294" s="27">
        <v>31769</v>
      </c>
      <c r="C2294" s="27" t="s">
        <v>7896</v>
      </c>
      <c r="D2294" s="42">
        <v>43847</v>
      </c>
      <c r="E2294" s="38" t="s">
        <v>7899</v>
      </c>
      <c r="F2294" s="38">
        <v>1</v>
      </c>
      <c r="G2294" s="22">
        <v>2020</v>
      </c>
      <c r="H2294" s="22">
        <v>6</v>
      </c>
      <c r="I2294" t="s">
        <v>4306</v>
      </c>
    </row>
    <row r="2295" spans="1:9" hidden="1">
      <c r="A2295" s="45" t="s">
        <v>128</v>
      </c>
      <c r="B2295" s="27">
        <v>31769</v>
      </c>
      <c r="C2295" s="27" t="s">
        <v>7896</v>
      </c>
      <c r="D2295" s="42">
        <v>43880</v>
      </c>
      <c r="E2295" s="38" t="s">
        <v>7900</v>
      </c>
      <c r="F2295" s="38">
        <v>2</v>
      </c>
      <c r="G2295" s="22">
        <v>2020</v>
      </c>
      <c r="H2295" s="22">
        <v>6</v>
      </c>
      <c r="I2295" t="s">
        <v>4306</v>
      </c>
    </row>
    <row r="2296" spans="1:9" ht="30" hidden="1">
      <c r="A2296" s="45" t="s">
        <v>121</v>
      </c>
      <c r="B2296" s="27">
        <v>31769</v>
      </c>
      <c r="C2296" s="27" t="s">
        <v>7896</v>
      </c>
      <c r="D2296" s="42">
        <v>44020</v>
      </c>
      <c r="E2296" s="38" t="s">
        <v>7901</v>
      </c>
      <c r="F2296" s="38">
        <v>7</v>
      </c>
      <c r="G2296" s="22">
        <v>2020</v>
      </c>
      <c r="H2296" s="22">
        <v>6</v>
      </c>
      <c r="I2296" t="s">
        <v>4306</v>
      </c>
    </row>
    <row r="2297" spans="1:9" hidden="1">
      <c r="A2297" s="45" t="s">
        <v>121</v>
      </c>
      <c r="B2297" s="27">
        <v>31769</v>
      </c>
      <c r="C2297" s="27" t="s">
        <v>7896</v>
      </c>
      <c r="D2297" s="42">
        <v>44110</v>
      </c>
      <c r="E2297" s="38" t="s">
        <v>7902</v>
      </c>
      <c r="F2297" s="38">
        <v>10</v>
      </c>
      <c r="G2297" s="22">
        <v>2020</v>
      </c>
      <c r="H2297" s="22">
        <v>6</v>
      </c>
      <c r="I2297" t="s">
        <v>4306</v>
      </c>
    </row>
    <row r="2298" spans="1:9" hidden="1">
      <c r="A2298" s="45" t="s">
        <v>2586</v>
      </c>
      <c r="B2298" s="27">
        <v>31846</v>
      </c>
      <c r="C2298" s="27" t="s">
        <v>7903</v>
      </c>
      <c r="D2298" s="42">
        <v>43186</v>
      </c>
      <c r="E2298" s="38" t="s">
        <v>3139</v>
      </c>
      <c r="F2298" s="38">
        <v>3</v>
      </c>
      <c r="G2298" s="22">
        <v>2018</v>
      </c>
      <c r="H2298" s="22">
        <v>3</v>
      </c>
      <c r="I2298" t="s">
        <v>4322</v>
      </c>
    </row>
    <row r="2299" spans="1:9" ht="30" hidden="1">
      <c r="A2299" s="45" t="s">
        <v>7904</v>
      </c>
      <c r="B2299" s="27">
        <v>31846</v>
      </c>
      <c r="C2299" s="27" t="s">
        <v>7903</v>
      </c>
      <c r="D2299" s="42">
        <v>43678</v>
      </c>
      <c r="E2299" s="38" t="s">
        <v>7905</v>
      </c>
      <c r="F2299" s="38">
        <v>8</v>
      </c>
      <c r="G2299" s="22">
        <v>2019</v>
      </c>
      <c r="H2299" s="22">
        <v>3</v>
      </c>
      <c r="I2299" t="s">
        <v>4322</v>
      </c>
    </row>
    <row r="2300" spans="1:9" hidden="1">
      <c r="A2300" s="45" t="s">
        <v>121</v>
      </c>
      <c r="B2300" s="27">
        <v>31846</v>
      </c>
      <c r="C2300" s="27" t="s">
        <v>7903</v>
      </c>
      <c r="D2300" s="42">
        <v>43773</v>
      </c>
      <c r="E2300" s="38" t="s">
        <v>7906</v>
      </c>
      <c r="F2300" s="38">
        <v>11</v>
      </c>
      <c r="G2300" s="22">
        <v>2019</v>
      </c>
      <c r="H2300" s="22">
        <v>3</v>
      </c>
      <c r="I2300" t="s">
        <v>4322</v>
      </c>
    </row>
    <row r="2301" spans="1:9" hidden="1">
      <c r="A2301" s="45" t="s">
        <v>2586</v>
      </c>
      <c r="B2301" s="27">
        <v>31892</v>
      </c>
      <c r="C2301" s="27" t="s">
        <v>7907</v>
      </c>
      <c r="D2301" s="42">
        <v>43209</v>
      </c>
      <c r="E2301" s="38" t="s">
        <v>7908</v>
      </c>
      <c r="F2301" s="38">
        <v>4</v>
      </c>
      <c r="G2301" s="22">
        <v>2018</v>
      </c>
      <c r="H2301" s="22">
        <v>3</v>
      </c>
      <c r="I2301" t="s">
        <v>4306</v>
      </c>
    </row>
    <row r="2302" spans="1:9" ht="90" hidden="1">
      <c r="A2302" s="45" t="s">
        <v>38</v>
      </c>
      <c r="B2302" s="27">
        <v>31892</v>
      </c>
      <c r="C2302" s="27" t="s">
        <v>7907</v>
      </c>
      <c r="D2302" s="42">
        <v>43907</v>
      </c>
      <c r="E2302" s="38" t="s">
        <v>7909</v>
      </c>
      <c r="F2302" s="38">
        <v>3</v>
      </c>
      <c r="G2302" s="22">
        <v>2020</v>
      </c>
      <c r="H2302" s="22">
        <v>3</v>
      </c>
      <c r="I2302" t="s">
        <v>4306</v>
      </c>
    </row>
    <row r="2303" spans="1:9" ht="75" hidden="1">
      <c r="A2303" s="45" t="s">
        <v>451</v>
      </c>
      <c r="B2303" s="27">
        <v>31892</v>
      </c>
      <c r="C2303" s="27" t="s">
        <v>7907</v>
      </c>
      <c r="D2303" s="42">
        <v>44396</v>
      </c>
      <c r="E2303" s="38" t="s">
        <v>7910</v>
      </c>
      <c r="F2303" s="38">
        <v>7</v>
      </c>
      <c r="G2303" s="22">
        <v>2021</v>
      </c>
      <c r="H2303" s="22">
        <v>3</v>
      </c>
      <c r="I2303" t="s">
        <v>4306</v>
      </c>
    </row>
    <row r="2304" spans="1:9" ht="30" hidden="1">
      <c r="A2304" s="45" t="s">
        <v>65</v>
      </c>
      <c r="B2304" s="27">
        <v>31954</v>
      </c>
      <c r="C2304" s="27" t="s">
        <v>7911</v>
      </c>
      <c r="D2304" s="42">
        <v>42984</v>
      </c>
      <c r="E2304" s="38" t="s">
        <v>7912</v>
      </c>
      <c r="F2304" s="38">
        <v>9</v>
      </c>
      <c r="G2304" s="22">
        <v>2017</v>
      </c>
      <c r="H2304" s="22">
        <v>16</v>
      </c>
      <c r="I2304" t="s">
        <v>4341</v>
      </c>
    </row>
    <row r="2305" spans="1:9" ht="30" hidden="1">
      <c r="A2305" s="45" t="s">
        <v>14</v>
      </c>
      <c r="B2305" s="27">
        <v>31954</v>
      </c>
      <c r="C2305" s="27" t="s">
        <v>7911</v>
      </c>
      <c r="D2305" s="42">
        <v>43056</v>
      </c>
      <c r="E2305" s="38" t="s">
        <v>7913</v>
      </c>
      <c r="F2305" s="38">
        <v>11</v>
      </c>
      <c r="G2305" s="22">
        <v>2017</v>
      </c>
      <c r="H2305" s="22">
        <v>16</v>
      </c>
      <c r="I2305" t="s">
        <v>4341</v>
      </c>
    </row>
    <row r="2306" spans="1:9" ht="165" hidden="1">
      <c r="A2306" s="45" t="s">
        <v>23</v>
      </c>
      <c r="B2306" s="27">
        <v>31954</v>
      </c>
      <c r="C2306" s="27" t="s">
        <v>7911</v>
      </c>
      <c r="D2306" s="42">
        <v>43076</v>
      </c>
      <c r="E2306" s="38" t="s">
        <v>7914</v>
      </c>
      <c r="F2306" s="38">
        <v>12</v>
      </c>
      <c r="G2306" s="22">
        <v>2017</v>
      </c>
      <c r="H2306" s="22">
        <v>16</v>
      </c>
      <c r="I2306" t="s">
        <v>4341</v>
      </c>
    </row>
    <row r="2307" spans="1:9" ht="75" hidden="1">
      <c r="A2307" s="45" t="s">
        <v>23</v>
      </c>
      <c r="B2307" s="27">
        <v>31954</v>
      </c>
      <c r="C2307" s="27" t="s">
        <v>7911</v>
      </c>
      <c r="D2307" s="42">
        <v>43078</v>
      </c>
      <c r="E2307" s="38" t="s">
        <v>7915</v>
      </c>
      <c r="F2307" s="38">
        <v>12</v>
      </c>
      <c r="G2307" s="22">
        <v>2017</v>
      </c>
      <c r="H2307" s="22">
        <v>16</v>
      </c>
      <c r="I2307" t="s">
        <v>4341</v>
      </c>
    </row>
    <row r="2308" spans="1:9" ht="60" hidden="1">
      <c r="A2308" s="45" t="s">
        <v>23</v>
      </c>
      <c r="B2308" s="27">
        <v>31954</v>
      </c>
      <c r="C2308" s="27" t="s">
        <v>7911</v>
      </c>
      <c r="D2308" s="42">
        <v>43145</v>
      </c>
      <c r="E2308" s="38" t="s">
        <v>7916</v>
      </c>
      <c r="F2308" s="38">
        <v>2</v>
      </c>
      <c r="G2308" s="22">
        <v>2018</v>
      </c>
      <c r="H2308" s="22">
        <v>16</v>
      </c>
      <c r="I2308" t="s">
        <v>4341</v>
      </c>
    </row>
    <row r="2309" spans="1:9" hidden="1">
      <c r="A2309" s="45" t="s">
        <v>23</v>
      </c>
      <c r="B2309" s="27">
        <v>31954</v>
      </c>
      <c r="C2309" s="27" t="s">
        <v>7911</v>
      </c>
      <c r="D2309" s="42">
        <v>43146</v>
      </c>
      <c r="E2309" s="38" t="s">
        <v>7917</v>
      </c>
      <c r="F2309" s="38">
        <v>2</v>
      </c>
      <c r="G2309" s="22">
        <v>2018</v>
      </c>
      <c r="H2309" s="22">
        <v>16</v>
      </c>
      <c r="I2309" t="s">
        <v>4341</v>
      </c>
    </row>
    <row r="2310" spans="1:9" hidden="1">
      <c r="A2310" s="45" t="s">
        <v>27</v>
      </c>
      <c r="B2310" s="27">
        <v>31954</v>
      </c>
      <c r="C2310" s="27" t="s">
        <v>7911</v>
      </c>
      <c r="D2310" s="42">
        <v>43165</v>
      </c>
      <c r="E2310" s="38" t="s">
        <v>7918</v>
      </c>
      <c r="F2310" s="38">
        <v>3</v>
      </c>
      <c r="G2310" s="22">
        <v>2018</v>
      </c>
      <c r="H2310" s="22">
        <v>16</v>
      </c>
      <c r="I2310" t="s">
        <v>4341</v>
      </c>
    </row>
    <row r="2311" spans="1:9" hidden="1">
      <c r="A2311" s="45" t="s">
        <v>27</v>
      </c>
      <c r="B2311" s="27">
        <v>31954</v>
      </c>
      <c r="C2311" s="27" t="s">
        <v>7911</v>
      </c>
      <c r="D2311" s="42">
        <v>43258</v>
      </c>
      <c r="E2311" s="38" t="s">
        <v>7919</v>
      </c>
      <c r="F2311" s="38">
        <v>6</v>
      </c>
      <c r="G2311" s="22">
        <v>2018</v>
      </c>
      <c r="H2311" s="22">
        <v>16</v>
      </c>
      <c r="I2311" t="s">
        <v>4341</v>
      </c>
    </row>
    <row r="2312" spans="1:9" hidden="1">
      <c r="A2312" s="45" t="s">
        <v>9</v>
      </c>
      <c r="B2312" s="27">
        <v>31954</v>
      </c>
      <c r="C2312" s="27" t="s">
        <v>7911</v>
      </c>
      <c r="D2312" s="42">
        <v>43259</v>
      </c>
      <c r="E2312" s="38" t="s">
        <v>7920</v>
      </c>
      <c r="F2312" s="38">
        <v>6</v>
      </c>
      <c r="G2312" s="22">
        <v>2018</v>
      </c>
      <c r="H2312" s="22">
        <v>16</v>
      </c>
      <c r="I2312" t="s">
        <v>4341</v>
      </c>
    </row>
    <row r="2313" spans="1:9" hidden="1">
      <c r="A2313" s="45" t="s">
        <v>9</v>
      </c>
      <c r="B2313" s="27">
        <v>31954</v>
      </c>
      <c r="C2313" s="27" t="s">
        <v>7911</v>
      </c>
      <c r="D2313" s="42">
        <v>43276</v>
      </c>
      <c r="E2313" s="38" t="s">
        <v>22</v>
      </c>
      <c r="F2313" s="38">
        <v>6</v>
      </c>
      <c r="G2313" s="22">
        <v>2018</v>
      </c>
      <c r="H2313" s="22">
        <v>16</v>
      </c>
      <c r="I2313" t="s">
        <v>4341</v>
      </c>
    </row>
    <row r="2314" spans="1:9" ht="105" hidden="1">
      <c r="A2314" s="45" t="s">
        <v>27</v>
      </c>
      <c r="B2314" s="27">
        <v>31954</v>
      </c>
      <c r="C2314" s="27" t="s">
        <v>7911</v>
      </c>
      <c r="D2314" s="42">
        <v>43368</v>
      </c>
      <c r="E2314" s="38" t="s">
        <v>7921</v>
      </c>
      <c r="F2314" s="38">
        <v>9</v>
      </c>
      <c r="G2314" s="22">
        <v>2018</v>
      </c>
      <c r="H2314" s="22">
        <v>16</v>
      </c>
      <c r="I2314" t="s">
        <v>4341</v>
      </c>
    </row>
    <row r="2315" spans="1:9" hidden="1">
      <c r="A2315" s="45" t="s">
        <v>23</v>
      </c>
      <c r="B2315" s="27">
        <v>31954</v>
      </c>
      <c r="C2315" s="27" t="s">
        <v>7911</v>
      </c>
      <c r="D2315" s="42">
        <v>43369</v>
      </c>
      <c r="E2315" s="38" t="s">
        <v>7922</v>
      </c>
      <c r="F2315" s="38">
        <v>9</v>
      </c>
      <c r="G2315" s="22">
        <v>2018</v>
      </c>
      <c r="H2315" s="22">
        <v>16</v>
      </c>
      <c r="I2315" t="s">
        <v>4341</v>
      </c>
    </row>
    <row r="2316" spans="1:9" ht="45" hidden="1">
      <c r="A2316" s="45" t="s">
        <v>23</v>
      </c>
      <c r="B2316" s="27">
        <v>31954</v>
      </c>
      <c r="C2316" s="27" t="s">
        <v>7911</v>
      </c>
      <c r="D2316" s="42">
        <v>43425</v>
      </c>
      <c r="E2316" s="38" t="s">
        <v>7923</v>
      </c>
      <c r="F2316" s="38">
        <v>11</v>
      </c>
      <c r="G2316" s="22">
        <v>2018</v>
      </c>
      <c r="H2316" s="22">
        <v>16</v>
      </c>
      <c r="I2316" t="s">
        <v>4341</v>
      </c>
    </row>
    <row r="2317" spans="1:9" hidden="1">
      <c r="A2317" s="45" t="s">
        <v>9</v>
      </c>
      <c r="B2317" s="27">
        <v>31954</v>
      </c>
      <c r="C2317" s="27" t="s">
        <v>7911</v>
      </c>
      <c r="D2317" s="42">
        <v>43483</v>
      </c>
      <c r="E2317" s="38" t="s">
        <v>7924</v>
      </c>
      <c r="F2317" s="38">
        <v>1</v>
      </c>
      <c r="G2317" s="22">
        <v>2019</v>
      </c>
      <c r="H2317" s="22">
        <v>16</v>
      </c>
      <c r="I2317" t="s">
        <v>4341</v>
      </c>
    </row>
    <row r="2318" spans="1:9" hidden="1">
      <c r="A2318" s="45" t="s">
        <v>128</v>
      </c>
      <c r="B2318" s="27">
        <v>31954</v>
      </c>
      <c r="C2318" s="27" t="s">
        <v>7911</v>
      </c>
      <c r="D2318" s="42">
        <v>43579</v>
      </c>
      <c r="E2318" s="38" t="s">
        <v>7925</v>
      </c>
      <c r="F2318" s="38">
        <v>4</v>
      </c>
      <c r="G2318" s="22">
        <v>2019</v>
      </c>
      <c r="H2318" s="22">
        <v>16</v>
      </c>
      <c r="I2318" t="s">
        <v>4341</v>
      </c>
    </row>
    <row r="2319" spans="1:9" hidden="1">
      <c r="A2319" s="45" t="s">
        <v>23</v>
      </c>
      <c r="B2319" s="27">
        <v>31954</v>
      </c>
      <c r="C2319" s="27" t="s">
        <v>7911</v>
      </c>
      <c r="D2319" s="42">
        <v>43628</v>
      </c>
      <c r="E2319" s="38" t="s">
        <v>7926</v>
      </c>
      <c r="F2319" s="38">
        <v>6</v>
      </c>
      <c r="G2319" s="22">
        <v>2019</v>
      </c>
      <c r="H2319" s="22">
        <v>16</v>
      </c>
      <c r="I2319" t="s">
        <v>4341</v>
      </c>
    </row>
    <row r="2320" spans="1:9" hidden="1">
      <c r="A2320" s="45" t="s">
        <v>2586</v>
      </c>
      <c r="B2320" s="27">
        <v>31971</v>
      </c>
      <c r="C2320" s="27" t="s">
        <v>7927</v>
      </c>
      <c r="D2320" s="42">
        <v>43210</v>
      </c>
      <c r="E2320" s="38" t="s">
        <v>7928</v>
      </c>
      <c r="F2320" s="38">
        <v>4</v>
      </c>
      <c r="G2320" s="22">
        <v>2018</v>
      </c>
      <c r="H2320" s="22">
        <v>1</v>
      </c>
      <c r="I2320" t="s">
        <v>4322</v>
      </c>
    </row>
    <row r="2321" spans="1:9" hidden="1">
      <c r="A2321" s="45" t="s">
        <v>23</v>
      </c>
      <c r="B2321" s="27">
        <v>32144</v>
      </c>
      <c r="C2321" s="27" t="s">
        <v>7929</v>
      </c>
      <c r="D2321" s="42">
        <v>43019</v>
      </c>
      <c r="E2321" s="38" t="s">
        <v>7930</v>
      </c>
      <c r="F2321" s="38">
        <v>10</v>
      </c>
      <c r="G2321" s="22">
        <v>2017</v>
      </c>
      <c r="H2321" s="22">
        <v>30</v>
      </c>
      <c r="I2321" t="s">
        <v>4341</v>
      </c>
    </row>
    <row r="2322" spans="1:9" hidden="1">
      <c r="A2322" s="45" t="s">
        <v>2586</v>
      </c>
      <c r="B2322" s="27">
        <v>32144</v>
      </c>
      <c r="C2322" s="27" t="s">
        <v>7929</v>
      </c>
      <c r="D2322" s="42">
        <v>43250</v>
      </c>
      <c r="E2322" s="38" t="s">
        <v>7931</v>
      </c>
      <c r="F2322" s="38">
        <v>5</v>
      </c>
      <c r="G2322" s="22">
        <v>2018</v>
      </c>
      <c r="H2322" s="22">
        <v>30</v>
      </c>
      <c r="I2322" t="s">
        <v>4341</v>
      </c>
    </row>
    <row r="2323" spans="1:9" hidden="1">
      <c r="A2323" s="45" t="s">
        <v>27</v>
      </c>
      <c r="B2323" s="27">
        <v>32144</v>
      </c>
      <c r="C2323" s="27" t="s">
        <v>7929</v>
      </c>
      <c r="D2323" s="42">
        <v>43250</v>
      </c>
      <c r="E2323" s="38" t="s">
        <v>7932</v>
      </c>
      <c r="F2323" s="38">
        <v>5</v>
      </c>
      <c r="G2323" s="22">
        <v>2018</v>
      </c>
      <c r="H2323" s="22">
        <v>30</v>
      </c>
      <c r="I2323" t="s">
        <v>4341</v>
      </c>
    </row>
    <row r="2324" spans="1:9" hidden="1">
      <c r="A2324" s="45" t="s">
        <v>9</v>
      </c>
      <c r="B2324" s="27">
        <v>32144</v>
      </c>
      <c r="C2324" s="27" t="s">
        <v>7929</v>
      </c>
      <c r="D2324" s="42">
        <v>43259</v>
      </c>
      <c r="E2324" s="38" t="s">
        <v>7933</v>
      </c>
      <c r="F2324" s="38">
        <v>6</v>
      </c>
      <c r="G2324" s="22">
        <v>2018</v>
      </c>
      <c r="H2324" s="22">
        <v>30</v>
      </c>
      <c r="I2324" t="s">
        <v>4341</v>
      </c>
    </row>
    <row r="2325" spans="1:9" hidden="1">
      <c r="A2325" s="45" t="s">
        <v>9</v>
      </c>
      <c r="B2325" s="27">
        <v>32144</v>
      </c>
      <c r="C2325" s="27" t="s">
        <v>7929</v>
      </c>
      <c r="D2325" s="42">
        <v>43276</v>
      </c>
      <c r="E2325" s="38" t="s">
        <v>22</v>
      </c>
      <c r="F2325" s="38">
        <v>6</v>
      </c>
      <c r="G2325" s="22">
        <v>2018</v>
      </c>
      <c r="H2325" s="22">
        <v>30</v>
      </c>
      <c r="I2325" t="s">
        <v>4341</v>
      </c>
    </row>
    <row r="2326" spans="1:9" ht="45" hidden="1">
      <c r="A2326" s="45" t="s">
        <v>27</v>
      </c>
      <c r="B2326" s="27">
        <v>32144</v>
      </c>
      <c r="C2326" s="27" t="s">
        <v>7929</v>
      </c>
      <c r="D2326" s="42">
        <v>43341</v>
      </c>
      <c r="E2326" s="38" t="s">
        <v>7934</v>
      </c>
      <c r="F2326" s="38">
        <v>8</v>
      </c>
      <c r="G2326" s="22">
        <v>2018</v>
      </c>
      <c r="H2326" s="22">
        <v>30</v>
      </c>
      <c r="I2326" t="s">
        <v>4341</v>
      </c>
    </row>
    <row r="2327" spans="1:9" ht="45" hidden="1">
      <c r="A2327" s="45" t="s">
        <v>2235</v>
      </c>
      <c r="B2327" s="27">
        <v>32144</v>
      </c>
      <c r="C2327" s="27" t="s">
        <v>7929</v>
      </c>
      <c r="D2327" s="42">
        <v>43376</v>
      </c>
      <c r="E2327" s="38" t="s">
        <v>7935</v>
      </c>
      <c r="F2327" s="38">
        <v>10</v>
      </c>
      <c r="G2327" s="22">
        <v>2018</v>
      </c>
      <c r="H2327" s="22">
        <v>30</v>
      </c>
      <c r="I2327" t="s">
        <v>4341</v>
      </c>
    </row>
    <row r="2328" spans="1:9" hidden="1">
      <c r="A2328" s="45" t="s">
        <v>27</v>
      </c>
      <c r="B2328" s="27">
        <v>32144</v>
      </c>
      <c r="C2328" s="27" t="s">
        <v>7929</v>
      </c>
      <c r="D2328" s="42">
        <v>43430</v>
      </c>
      <c r="E2328" s="38" t="s">
        <v>443</v>
      </c>
      <c r="F2328" s="38">
        <v>11</v>
      </c>
      <c r="G2328" s="22">
        <v>2018</v>
      </c>
      <c r="H2328" s="22">
        <v>30</v>
      </c>
      <c r="I2328" t="s">
        <v>4341</v>
      </c>
    </row>
    <row r="2329" spans="1:9" ht="135" hidden="1">
      <c r="A2329" s="45" t="s">
        <v>89</v>
      </c>
      <c r="B2329" s="27">
        <v>32144</v>
      </c>
      <c r="C2329" s="27" t="s">
        <v>7929</v>
      </c>
      <c r="D2329" s="42">
        <v>43748</v>
      </c>
      <c r="E2329" s="38" t="s">
        <v>7936</v>
      </c>
      <c r="F2329" s="38">
        <v>10</v>
      </c>
      <c r="G2329" s="22">
        <v>2019</v>
      </c>
      <c r="H2329" s="22">
        <v>30</v>
      </c>
      <c r="I2329" t="s">
        <v>4341</v>
      </c>
    </row>
    <row r="2330" spans="1:9" ht="90" hidden="1">
      <c r="A2330" s="45" t="s">
        <v>25</v>
      </c>
      <c r="B2330" s="27">
        <v>32144</v>
      </c>
      <c r="C2330" s="27" t="s">
        <v>7929</v>
      </c>
      <c r="D2330" s="42">
        <v>43754</v>
      </c>
      <c r="E2330" s="38" t="s">
        <v>7937</v>
      </c>
      <c r="F2330" s="38">
        <v>10</v>
      </c>
      <c r="G2330" s="22">
        <v>2019</v>
      </c>
      <c r="H2330" s="22">
        <v>30</v>
      </c>
      <c r="I2330" t="s">
        <v>4341</v>
      </c>
    </row>
    <row r="2331" spans="1:9" ht="390" hidden="1">
      <c r="A2331" s="45" t="s">
        <v>25</v>
      </c>
      <c r="B2331" s="27">
        <v>32144</v>
      </c>
      <c r="C2331" s="27" t="s">
        <v>7929</v>
      </c>
      <c r="D2331" s="42">
        <v>43853</v>
      </c>
      <c r="E2331" s="38" t="s">
        <v>7938</v>
      </c>
      <c r="F2331" s="38">
        <v>1</v>
      </c>
      <c r="G2331" s="22">
        <v>2020</v>
      </c>
      <c r="H2331" s="22">
        <v>30</v>
      </c>
      <c r="I2331" t="s">
        <v>4341</v>
      </c>
    </row>
    <row r="2332" spans="1:9" ht="120" hidden="1">
      <c r="A2332" s="45" t="s">
        <v>25</v>
      </c>
      <c r="B2332" s="27">
        <v>32144</v>
      </c>
      <c r="C2332" s="27" t="s">
        <v>7929</v>
      </c>
      <c r="D2332" s="42">
        <v>43865</v>
      </c>
      <c r="E2332" s="38" t="s">
        <v>7939</v>
      </c>
      <c r="F2332" s="38">
        <v>2</v>
      </c>
      <c r="G2332" s="22">
        <v>2020</v>
      </c>
      <c r="H2332" s="22">
        <v>30</v>
      </c>
      <c r="I2332" t="s">
        <v>4341</v>
      </c>
    </row>
    <row r="2333" spans="1:9" ht="75" hidden="1">
      <c r="A2333" s="45" t="s">
        <v>451</v>
      </c>
      <c r="B2333" s="27">
        <v>32144</v>
      </c>
      <c r="C2333" s="27" t="s">
        <v>7929</v>
      </c>
      <c r="D2333" s="42">
        <v>43880</v>
      </c>
      <c r="E2333" s="38" t="s">
        <v>7940</v>
      </c>
      <c r="F2333" s="38">
        <v>2</v>
      </c>
      <c r="G2333" s="22">
        <v>2020</v>
      </c>
      <c r="H2333" s="22">
        <v>30</v>
      </c>
      <c r="I2333" t="s">
        <v>4341</v>
      </c>
    </row>
    <row r="2334" spans="1:9" ht="409.5" hidden="1">
      <c r="A2334" s="45" t="s">
        <v>25</v>
      </c>
      <c r="B2334" s="27">
        <v>32144</v>
      </c>
      <c r="C2334" s="27" t="s">
        <v>7929</v>
      </c>
      <c r="D2334" s="42">
        <v>44015</v>
      </c>
      <c r="E2334" s="38" t="s">
        <v>7941</v>
      </c>
      <c r="F2334" s="38">
        <v>7</v>
      </c>
      <c r="G2334" s="22">
        <v>2020</v>
      </c>
      <c r="H2334" s="22">
        <v>30</v>
      </c>
      <c r="I2334" t="s">
        <v>4341</v>
      </c>
    </row>
    <row r="2335" spans="1:9" ht="135" hidden="1">
      <c r="A2335" s="45" t="s">
        <v>25</v>
      </c>
      <c r="B2335" s="27">
        <v>32144</v>
      </c>
      <c r="C2335" s="27" t="s">
        <v>7929</v>
      </c>
      <c r="D2335" s="42">
        <v>44109</v>
      </c>
      <c r="E2335" s="38" t="s">
        <v>7942</v>
      </c>
      <c r="F2335" s="38">
        <v>10</v>
      </c>
      <c r="G2335" s="22">
        <v>2020</v>
      </c>
      <c r="H2335" s="22">
        <v>30</v>
      </c>
      <c r="I2335" t="s">
        <v>4341</v>
      </c>
    </row>
    <row r="2336" spans="1:9" ht="360" hidden="1">
      <c r="A2336" s="45" t="s">
        <v>25</v>
      </c>
      <c r="B2336" s="27">
        <v>32144</v>
      </c>
      <c r="C2336" s="27" t="s">
        <v>7929</v>
      </c>
      <c r="D2336" s="42">
        <v>44116</v>
      </c>
      <c r="E2336" s="38" t="s">
        <v>7943</v>
      </c>
      <c r="F2336" s="38">
        <v>10</v>
      </c>
      <c r="G2336" s="22">
        <v>2020</v>
      </c>
      <c r="H2336" s="22">
        <v>30</v>
      </c>
      <c r="I2336" t="s">
        <v>4341</v>
      </c>
    </row>
    <row r="2337" spans="1:9" ht="285" hidden="1">
      <c r="A2337" s="45" t="s">
        <v>25</v>
      </c>
      <c r="B2337" s="27">
        <v>32144</v>
      </c>
      <c r="C2337" s="27" t="s">
        <v>7929</v>
      </c>
      <c r="D2337" s="42">
        <v>44127</v>
      </c>
      <c r="E2337" s="38" t="s">
        <v>7944</v>
      </c>
      <c r="F2337" s="38">
        <v>10</v>
      </c>
      <c r="G2337" s="22">
        <v>2020</v>
      </c>
      <c r="H2337" s="22">
        <v>30</v>
      </c>
      <c r="I2337" t="s">
        <v>4341</v>
      </c>
    </row>
    <row r="2338" spans="1:9" ht="135" hidden="1">
      <c r="A2338" s="45" t="s">
        <v>1776</v>
      </c>
      <c r="B2338" s="27">
        <v>32144</v>
      </c>
      <c r="C2338" s="27" t="s">
        <v>7929</v>
      </c>
      <c r="D2338" s="42">
        <v>44147</v>
      </c>
      <c r="E2338" s="38" t="s">
        <v>7945</v>
      </c>
      <c r="F2338" s="38">
        <v>11</v>
      </c>
      <c r="G2338" s="22">
        <v>2020</v>
      </c>
      <c r="H2338" s="22">
        <v>30</v>
      </c>
      <c r="I2338" t="s">
        <v>4341</v>
      </c>
    </row>
    <row r="2339" spans="1:9" ht="270" hidden="1">
      <c r="A2339" s="45" t="s">
        <v>25</v>
      </c>
      <c r="B2339" s="27">
        <v>32144</v>
      </c>
      <c r="C2339" s="27" t="s">
        <v>7929</v>
      </c>
      <c r="D2339" s="42">
        <v>44174</v>
      </c>
      <c r="E2339" s="38" t="s">
        <v>7946</v>
      </c>
      <c r="F2339" s="38">
        <v>12</v>
      </c>
      <c r="G2339" s="22">
        <v>2020</v>
      </c>
      <c r="H2339" s="22">
        <v>30</v>
      </c>
      <c r="I2339" t="s">
        <v>4341</v>
      </c>
    </row>
    <row r="2340" spans="1:9" ht="240" hidden="1">
      <c r="A2340" s="45" t="s">
        <v>25</v>
      </c>
      <c r="B2340" s="27">
        <v>32144</v>
      </c>
      <c r="C2340" s="27" t="s">
        <v>7929</v>
      </c>
      <c r="D2340" s="42">
        <v>44218</v>
      </c>
      <c r="E2340" s="38" t="s">
        <v>7947</v>
      </c>
      <c r="F2340" s="38">
        <v>1</v>
      </c>
      <c r="G2340" s="22">
        <v>2021</v>
      </c>
      <c r="H2340" s="22">
        <v>30</v>
      </c>
      <c r="I2340" t="s">
        <v>4341</v>
      </c>
    </row>
    <row r="2341" spans="1:9" ht="90" hidden="1">
      <c r="A2341" s="45" t="s">
        <v>25</v>
      </c>
      <c r="B2341" s="27">
        <v>32144</v>
      </c>
      <c r="C2341" s="27" t="s">
        <v>7929</v>
      </c>
      <c r="D2341" s="42">
        <v>44295</v>
      </c>
      <c r="E2341" s="38" t="s">
        <v>7948</v>
      </c>
      <c r="F2341" s="38">
        <v>4</v>
      </c>
      <c r="G2341" s="22">
        <v>2021</v>
      </c>
      <c r="H2341" s="22">
        <v>30</v>
      </c>
      <c r="I2341" t="s">
        <v>4341</v>
      </c>
    </row>
    <row r="2342" spans="1:9" ht="165" hidden="1">
      <c r="A2342" s="45" t="s">
        <v>7949</v>
      </c>
      <c r="B2342" s="27">
        <v>32144</v>
      </c>
      <c r="C2342" s="27" t="s">
        <v>7929</v>
      </c>
      <c r="D2342" s="42">
        <v>44364</v>
      </c>
      <c r="E2342" s="38" t="s">
        <v>7950</v>
      </c>
      <c r="F2342" s="38">
        <v>6</v>
      </c>
      <c r="G2342" s="22">
        <v>2021</v>
      </c>
      <c r="H2342" s="22">
        <v>30</v>
      </c>
      <c r="I2342" t="s">
        <v>4341</v>
      </c>
    </row>
    <row r="2343" spans="1:9" ht="165" hidden="1">
      <c r="A2343" s="45" t="s">
        <v>7951</v>
      </c>
      <c r="B2343" s="27">
        <v>32144</v>
      </c>
      <c r="C2343" s="27" t="s">
        <v>7929</v>
      </c>
      <c r="D2343" s="42">
        <v>44404</v>
      </c>
      <c r="E2343" s="38" t="s">
        <v>7952</v>
      </c>
      <c r="F2343" s="38">
        <v>7</v>
      </c>
      <c r="G2343" s="22">
        <v>2021</v>
      </c>
      <c r="H2343" s="22">
        <v>30</v>
      </c>
      <c r="I2343" t="s">
        <v>4341</v>
      </c>
    </row>
    <row r="2344" spans="1:9" ht="360" hidden="1">
      <c r="A2344" s="45" t="s">
        <v>711</v>
      </c>
      <c r="B2344" s="27">
        <v>32144</v>
      </c>
      <c r="C2344" s="27" t="s">
        <v>7929</v>
      </c>
      <c r="D2344" s="42">
        <v>44474</v>
      </c>
      <c r="E2344" s="38" t="s">
        <v>7953</v>
      </c>
      <c r="F2344" s="38">
        <v>10</v>
      </c>
      <c r="G2344" s="22">
        <v>2021</v>
      </c>
      <c r="H2344" s="22">
        <v>30</v>
      </c>
      <c r="I2344" t="s">
        <v>4341</v>
      </c>
    </row>
    <row r="2345" spans="1:9" ht="409.5" hidden="1">
      <c r="A2345" s="45" t="s">
        <v>7949</v>
      </c>
      <c r="B2345" s="27">
        <v>32144</v>
      </c>
      <c r="C2345" s="27" t="s">
        <v>7929</v>
      </c>
      <c r="D2345" s="42">
        <v>44487</v>
      </c>
      <c r="E2345" s="38" t="s">
        <v>7954</v>
      </c>
      <c r="F2345" s="38">
        <v>10</v>
      </c>
      <c r="G2345" s="22">
        <v>2021</v>
      </c>
      <c r="H2345" s="22">
        <v>30</v>
      </c>
      <c r="I2345" t="s">
        <v>4341</v>
      </c>
    </row>
    <row r="2346" spans="1:9" ht="210" hidden="1">
      <c r="A2346" s="45" t="s">
        <v>3244</v>
      </c>
      <c r="B2346" s="27">
        <v>32144</v>
      </c>
      <c r="C2346" s="27" t="s">
        <v>7929</v>
      </c>
      <c r="D2346" s="42">
        <v>44589</v>
      </c>
      <c r="E2346" s="38" t="s">
        <v>7955</v>
      </c>
      <c r="F2346" s="38">
        <v>1</v>
      </c>
      <c r="G2346" s="22">
        <v>2022</v>
      </c>
      <c r="H2346" s="22">
        <v>30</v>
      </c>
      <c r="I2346" t="s">
        <v>4341</v>
      </c>
    </row>
    <row r="2347" spans="1:9" ht="135" hidden="1">
      <c r="A2347" s="45" t="s">
        <v>7956</v>
      </c>
      <c r="B2347" s="27">
        <v>32144</v>
      </c>
      <c r="C2347" s="27" t="s">
        <v>7929</v>
      </c>
      <c r="D2347" s="42">
        <v>44638</v>
      </c>
      <c r="E2347" s="38" t="s">
        <v>7957</v>
      </c>
      <c r="F2347" s="38">
        <v>3</v>
      </c>
      <c r="G2347" s="22">
        <v>2022</v>
      </c>
      <c r="H2347" s="22">
        <v>30</v>
      </c>
      <c r="I2347" t="s">
        <v>4341</v>
      </c>
    </row>
    <row r="2348" spans="1:9" ht="225" hidden="1">
      <c r="A2348" s="45" t="s">
        <v>7958</v>
      </c>
      <c r="B2348" s="27">
        <v>32144</v>
      </c>
      <c r="C2348" s="27" t="s">
        <v>7929</v>
      </c>
      <c r="D2348" s="42">
        <v>44679</v>
      </c>
      <c r="E2348" s="23" t="s">
        <v>7959</v>
      </c>
      <c r="F2348" s="38">
        <v>4</v>
      </c>
      <c r="G2348" s="22">
        <v>2022</v>
      </c>
      <c r="H2348" s="22">
        <v>30</v>
      </c>
      <c r="I2348" t="s">
        <v>4341</v>
      </c>
    </row>
    <row r="2349" spans="1:9" ht="225" hidden="1">
      <c r="A2349" s="45" t="s">
        <v>7958</v>
      </c>
      <c r="B2349" s="27">
        <v>32144</v>
      </c>
      <c r="C2349" s="27" t="s">
        <v>7929</v>
      </c>
      <c r="D2349" s="42">
        <v>44686</v>
      </c>
      <c r="E2349" s="38" t="s">
        <v>7960</v>
      </c>
      <c r="F2349" s="38">
        <v>5</v>
      </c>
      <c r="G2349" s="22">
        <v>2022</v>
      </c>
      <c r="H2349" s="22">
        <v>30</v>
      </c>
      <c r="I2349" t="s">
        <v>4341</v>
      </c>
    </row>
    <row r="2350" spans="1:9" ht="120" hidden="1">
      <c r="A2350" s="45" t="s">
        <v>7961</v>
      </c>
      <c r="B2350" s="27">
        <v>32144</v>
      </c>
      <c r="C2350" s="27" t="s">
        <v>7929</v>
      </c>
      <c r="D2350" s="42" t="s">
        <v>7962</v>
      </c>
      <c r="E2350" s="38" t="s">
        <v>7963</v>
      </c>
      <c r="G2350" s="22"/>
      <c r="H2350" s="22">
        <v>30</v>
      </c>
      <c r="I2350" t="s">
        <v>4341</v>
      </c>
    </row>
    <row r="2351" spans="1:9" ht="45" hidden="1">
      <c r="A2351" s="45" t="s">
        <v>23</v>
      </c>
      <c r="B2351" s="27">
        <v>32258</v>
      </c>
      <c r="C2351" s="27" t="s">
        <v>7964</v>
      </c>
      <c r="D2351" s="42">
        <v>43194</v>
      </c>
      <c r="E2351" s="38" t="s">
        <v>7965</v>
      </c>
      <c r="F2351" s="38">
        <v>4</v>
      </c>
      <c r="G2351" s="22">
        <v>2018</v>
      </c>
      <c r="H2351" s="22">
        <v>11</v>
      </c>
      <c r="I2351" t="s">
        <v>4341</v>
      </c>
    </row>
    <row r="2352" spans="1:9" ht="30" hidden="1">
      <c r="A2352" s="45" t="s">
        <v>23</v>
      </c>
      <c r="B2352" s="27">
        <v>32258</v>
      </c>
      <c r="C2352" s="27" t="s">
        <v>7964</v>
      </c>
      <c r="D2352" s="42">
        <v>43251</v>
      </c>
      <c r="E2352" s="38" t="s">
        <v>7966</v>
      </c>
      <c r="F2352" s="38">
        <v>5</v>
      </c>
      <c r="G2352" s="22">
        <v>2018</v>
      </c>
      <c r="H2352" s="22">
        <v>11</v>
      </c>
      <c r="I2352" t="s">
        <v>4341</v>
      </c>
    </row>
    <row r="2353" spans="1:9" ht="30" hidden="1">
      <c r="A2353" s="45" t="s">
        <v>23</v>
      </c>
      <c r="B2353" s="27">
        <v>32258</v>
      </c>
      <c r="C2353" s="27" t="s">
        <v>7964</v>
      </c>
      <c r="D2353" s="42">
        <v>43265</v>
      </c>
      <c r="E2353" s="38" t="s">
        <v>7967</v>
      </c>
      <c r="F2353" s="38">
        <v>6</v>
      </c>
      <c r="G2353" s="22">
        <v>2018</v>
      </c>
      <c r="H2353" s="22">
        <v>11</v>
      </c>
      <c r="I2353" t="s">
        <v>4341</v>
      </c>
    </row>
    <row r="2354" spans="1:9" hidden="1">
      <c r="A2354" s="45" t="s">
        <v>9</v>
      </c>
      <c r="B2354" s="27">
        <v>32258</v>
      </c>
      <c r="C2354" s="27" t="s">
        <v>7964</v>
      </c>
      <c r="D2354" s="42">
        <v>43278</v>
      </c>
      <c r="E2354" s="38" t="s">
        <v>2523</v>
      </c>
      <c r="F2354" s="38">
        <v>6</v>
      </c>
      <c r="G2354" s="22">
        <v>2018</v>
      </c>
      <c r="H2354" s="22">
        <v>11</v>
      </c>
      <c r="I2354" t="s">
        <v>4341</v>
      </c>
    </row>
    <row r="2355" spans="1:9" hidden="1">
      <c r="A2355" s="45" t="s">
        <v>27</v>
      </c>
      <c r="B2355" s="27">
        <v>32258</v>
      </c>
      <c r="C2355" s="27" t="s">
        <v>7964</v>
      </c>
      <c r="D2355" s="43">
        <v>43293</v>
      </c>
      <c r="E2355" s="63" t="s">
        <v>7968</v>
      </c>
      <c r="F2355" s="38">
        <v>7</v>
      </c>
      <c r="G2355" s="22">
        <v>2018</v>
      </c>
      <c r="H2355" s="22">
        <v>11</v>
      </c>
      <c r="I2355" t="s">
        <v>4341</v>
      </c>
    </row>
    <row r="2356" spans="1:9" ht="30" hidden="1">
      <c r="A2356" s="45" t="s">
        <v>23</v>
      </c>
      <c r="B2356" s="27">
        <v>32258</v>
      </c>
      <c r="C2356" s="27" t="s">
        <v>7964</v>
      </c>
      <c r="D2356" s="42">
        <v>43305</v>
      </c>
      <c r="E2356" s="38" t="s">
        <v>7969</v>
      </c>
      <c r="F2356" s="38">
        <v>7</v>
      </c>
      <c r="G2356" s="22">
        <v>2018</v>
      </c>
      <c r="H2356" s="22">
        <v>11</v>
      </c>
      <c r="I2356" t="s">
        <v>4341</v>
      </c>
    </row>
    <row r="2357" spans="1:9" hidden="1">
      <c r="A2357" s="45" t="s">
        <v>23</v>
      </c>
      <c r="B2357" s="27">
        <v>32258</v>
      </c>
      <c r="C2357" s="27" t="s">
        <v>7964</v>
      </c>
      <c r="D2357" s="42">
        <v>43313</v>
      </c>
      <c r="E2357" s="38" t="s">
        <v>7970</v>
      </c>
      <c r="F2357" s="38">
        <v>8</v>
      </c>
      <c r="G2357" s="22">
        <v>2018</v>
      </c>
      <c r="H2357" s="22">
        <v>11</v>
      </c>
      <c r="I2357" t="s">
        <v>4341</v>
      </c>
    </row>
    <row r="2358" spans="1:9" hidden="1">
      <c r="A2358" s="45" t="s">
        <v>27</v>
      </c>
      <c r="B2358" s="27">
        <v>32258</v>
      </c>
      <c r="C2358" s="27" t="s">
        <v>7964</v>
      </c>
      <c r="D2358" s="42">
        <v>43340</v>
      </c>
      <c r="E2358" s="66" t="s">
        <v>7971</v>
      </c>
      <c r="F2358" s="38">
        <v>8</v>
      </c>
      <c r="G2358" s="22">
        <v>2018</v>
      </c>
      <c r="H2358" s="22">
        <v>11</v>
      </c>
      <c r="I2358" t="s">
        <v>4341</v>
      </c>
    </row>
    <row r="2359" spans="1:9" ht="75" hidden="1">
      <c r="A2359" s="45" t="s">
        <v>23</v>
      </c>
      <c r="B2359" s="27">
        <v>32258</v>
      </c>
      <c r="C2359" s="27" t="s">
        <v>7964</v>
      </c>
      <c r="D2359" s="42">
        <v>43472</v>
      </c>
      <c r="E2359" s="67" t="s">
        <v>7972</v>
      </c>
      <c r="F2359" s="38">
        <v>1</v>
      </c>
      <c r="G2359" s="22">
        <v>2019</v>
      </c>
      <c r="H2359" s="22">
        <v>11</v>
      </c>
      <c r="I2359" t="s">
        <v>4341</v>
      </c>
    </row>
    <row r="2360" spans="1:9" ht="30" hidden="1">
      <c r="A2360" s="45" t="s">
        <v>23</v>
      </c>
      <c r="B2360" s="27">
        <v>32258</v>
      </c>
      <c r="C2360" s="27" t="s">
        <v>7964</v>
      </c>
      <c r="D2360" s="42">
        <v>43476</v>
      </c>
      <c r="E2360" s="67" t="s">
        <v>7973</v>
      </c>
      <c r="F2360" s="38">
        <v>1</v>
      </c>
      <c r="G2360" s="22">
        <v>2019</v>
      </c>
      <c r="H2360" s="22">
        <v>11</v>
      </c>
      <c r="I2360" t="s">
        <v>4341</v>
      </c>
    </row>
    <row r="2361" spans="1:9" hidden="1">
      <c r="A2361" s="45" t="s">
        <v>9</v>
      </c>
      <c r="B2361" s="27">
        <v>32258</v>
      </c>
      <c r="C2361" s="27" t="s">
        <v>7964</v>
      </c>
      <c r="D2361" s="42">
        <v>43483</v>
      </c>
      <c r="E2361" s="67" t="s">
        <v>7974</v>
      </c>
      <c r="F2361" s="38">
        <v>1</v>
      </c>
      <c r="G2361" s="22">
        <v>2019</v>
      </c>
      <c r="H2361" s="22">
        <v>11</v>
      </c>
      <c r="I2361" t="s">
        <v>4341</v>
      </c>
    </row>
    <row r="2362" spans="1:9" ht="30" hidden="1">
      <c r="A2362" s="45" t="s">
        <v>79</v>
      </c>
      <c r="B2362" s="27">
        <v>32556</v>
      </c>
      <c r="C2362" s="27" t="s">
        <v>7975</v>
      </c>
      <c r="D2362" s="42">
        <v>43325</v>
      </c>
      <c r="E2362" s="38" t="s">
        <v>7976</v>
      </c>
      <c r="F2362" s="38">
        <v>8</v>
      </c>
      <c r="G2362" s="22">
        <v>2018</v>
      </c>
      <c r="H2362" s="22">
        <v>4</v>
      </c>
      <c r="I2362" t="s">
        <v>4306</v>
      </c>
    </row>
    <row r="2363" spans="1:9" ht="75" hidden="1">
      <c r="A2363" s="45" t="s">
        <v>2586</v>
      </c>
      <c r="B2363" s="27">
        <v>32556</v>
      </c>
      <c r="C2363" s="27" t="s">
        <v>7975</v>
      </c>
      <c r="D2363" s="42">
        <v>43425</v>
      </c>
      <c r="E2363" s="38" t="s">
        <v>7977</v>
      </c>
      <c r="F2363" s="38">
        <v>11</v>
      </c>
      <c r="G2363" s="22">
        <v>2018</v>
      </c>
      <c r="H2363" s="22">
        <v>4</v>
      </c>
      <c r="I2363" t="s">
        <v>4306</v>
      </c>
    </row>
    <row r="2364" spans="1:9" ht="30" hidden="1">
      <c r="A2364" s="45" t="s">
        <v>2422</v>
      </c>
      <c r="B2364" s="27">
        <v>32556</v>
      </c>
      <c r="C2364" s="27" t="s">
        <v>7975</v>
      </c>
      <c r="D2364" s="42">
        <v>43746</v>
      </c>
      <c r="E2364" s="38" t="s">
        <v>7978</v>
      </c>
      <c r="F2364" s="38">
        <v>10</v>
      </c>
      <c r="G2364" s="22">
        <v>2019</v>
      </c>
      <c r="H2364" s="22">
        <v>4</v>
      </c>
      <c r="I2364" t="s">
        <v>4306</v>
      </c>
    </row>
    <row r="2365" spans="1:9" hidden="1">
      <c r="A2365" s="45" t="s">
        <v>128</v>
      </c>
      <c r="B2365" s="27">
        <v>32556</v>
      </c>
      <c r="C2365" s="27" t="s">
        <v>7975</v>
      </c>
      <c r="D2365" s="42">
        <v>43864</v>
      </c>
      <c r="E2365" s="38" t="s">
        <v>7979</v>
      </c>
      <c r="F2365" s="38">
        <v>2</v>
      </c>
      <c r="G2365" s="22">
        <v>2020</v>
      </c>
      <c r="H2365" s="22">
        <v>4</v>
      </c>
      <c r="I2365" t="s">
        <v>4306</v>
      </c>
    </row>
    <row r="2366" spans="1:9" hidden="1">
      <c r="A2366" s="45" t="s">
        <v>2586</v>
      </c>
      <c r="B2366" s="27">
        <v>32557</v>
      </c>
      <c r="C2366" s="27" t="s">
        <v>7980</v>
      </c>
      <c r="D2366" s="42">
        <v>43430</v>
      </c>
      <c r="E2366" s="38" t="s">
        <v>3195</v>
      </c>
      <c r="F2366" s="38">
        <v>11</v>
      </c>
      <c r="G2366" s="22">
        <v>2018</v>
      </c>
      <c r="H2366" s="22">
        <v>1</v>
      </c>
      <c r="I2366" t="s">
        <v>4306</v>
      </c>
    </row>
    <row r="2367" spans="1:9" ht="45" hidden="1">
      <c r="A2367" s="45" t="s">
        <v>2586</v>
      </c>
      <c r="B2367" s="27">
        <v>32610</v>
      </c>
      <c r="C2367" s="27" t="s">
        <v>7981</v>
      </c>
      <c r="D2367" s="42">
        <v>43446</v>
      </c>
      <c r="E2367" s="38" t="s">
        <v>7982</v>
      </c>
      <c r="F2367" s="38">
        <v>12</v>
      </c>
      <c r="G2367" s="22">
        <v>2018</v>
      </c>
      <c r="H2367" s="22">
        <v>4</v>
      </c>
      <c r="I2367" t="s">
        <v>4341</v>
      </c>
    </row>
    <row r="2368" spans="1:9" hidden="1">
      <c r="A2368" s="45" t="s">
        <v>226</v>
      </c>
      <c r="B2368" s="27">
        <v>32610</v>
      </c>
      <c r="C2368" s="27" t="s">
        <v>7981</v>
      </c>
      <c r="D2368" s="42">
        <v>43557</v>
      </c>
      <c r="E2368" s="38" t="s">
        <v>7983</v>
      </c>
      <c r="F2368" s="38">
        <v>4</v>
      </c>
      <c r="G2368" s="22">
        <v>2019</v>
      </c>
      <c r="H2368" s="22">
        <v>4</v>
      </c>
      <c r="I2368" t="s">
        <v>4341</v>
      </c>
    </row>
    <row r="2369" spans="1:9" ht="30" hidden="1">
      <c r="A2369" s="45" t="s">
        <v>2586</v>
      </c>
      <c r="B2369" s="27">
        <v>32610</v>
      </c>
      <c r="C2369" s="27" t="s">
        <v>7981</v>
      </c>
      <c r="D2369" s="42">
        <v>43731</v>
      </c>
      <c r="E2369" s="38" t="s">
        <v>7984</v>
      </c>
      <c r="F2369" s="38">
        <v>9</v>
      </c>
      <c r="G2369" s="22">
        <v>2019</v>
      </c>
      <c r="H2369" s="22">
        <v>4</v>
      </c>
      <c r="I2369" t="s">
        <v>4341</v>
      </c>
    </row>
    <row r="2370" spans="1:9" ht="45" hidden="1">
      <c r="A2370" s="45" t="s">
        <v>226</v>
      </c>
      <c r="B2370" s="27">
        <v>32610</v>
      </c>
      <c r="C2370" s="27" t="s">
        <v>7981</v>
      </c>
      <c r="D2370" s="42">
        <v>43804</v>
      </c>
      <c r="E2370" s="38" t="s">
        <v>7985</v>
      </c>
      <c r="F2370" s="38">
        <v>12</v>
      </c>
      <c r="G2370" s="22">
        <v>2019</v>
      </c>
      <c r="H2370" s="22">
        <v>4</v>
      </c>
      <c r="I2370" t="s">
        <v>4341</v>
      </c>
    </row>
    <row r="2371" spans="1:9" hidden="1">
      <c r="A2371" s="45" t="s">
        <v>14</v>
      </c>
      <c r="B2371" s="27">
        <v>32642</v>
      </c>
      <c r="C2371" s="27" t="s">
        <v>7986</v>
      </c>
      <c r="D2371" s="42">
        <v>43245</v>
      </c>
      <c r="E2371" s="38" t="s">
        <v>7987</v>
      </c>
      <c r="F2371" s="38">
        <v>5</v>
      </c>
      <c r="G2371" s="22">
        <v>2018</v>
      </c>
      <c r="H2371" s="22">
        <v>4</v>
      </c>
      <c r="I2371" t="s">
        <v>4341</v>
      </c>
    </row>
    <row r="2372" spans="1:9" ht="165" hidden="1">
      <c r="A2372" s="45" t="s">
        <v>451</v>
      </c>
      <c r="B2372" s="27">
        <v>32642</v>
      </c>
      <c r="C2372" s="27" t="s">
        <v>7986</v>
      </c>
      <c r="D2372" s="42">
        <v>44406</v>
      </c>
      <c r="E2372" s="38" t="s">
        <v>7988</v>
      </c>
      <c r="F2372" s="38">
        <v>7</v>
      </c>
      <c r="G2372" s="22">
        <v>2021</v>
      </c>
      <c r="H2372" s="22">
        <v>4</v>
      </c>
      <c r="I2372" t="s">
        <v>4341</v>
      </c>
    </row>
    <row r="2373" spans="1:9" hidden="1">
      <c r="A2373" s="45" t="s">
        <v>1776</v>
      </c>
      <c r="B2373" s="27">
        <v>32642</v>
      </c>
      <c r="C2373" s="27" t="s">
        <v>7986</v>
      </c>
      <c r="D2373" s="42">
        <v>44616</v>
      </c>
      <c r="E2373" s="38" t="s">
        <v>7989</v>
      </c>
      <c r="F2373" s="38">
        <v>2</v>
      </c>
      <c r="G2373" s="22">
        <v>2022</v>
      </c>
      <c r="H2373" s="22">
        <v>4</v>
      </c>
      <c r="I2373" t="s">
        <v>4341</v>
      </c>
    </row>
    <row r="2374" spans="1:9" ht="105" hidden="1">
      <c r="A2374" s="45" t="s">
        <v>1814</v>
      </c>
      <c r="B2374" s="27">
        <v>32642</v>
      </c>
      <c r="C2374" s="27" t="s">
        <v>7990</v>
      </c>
      <c r="D2374" s="42">
        <v>44670</v>
      </c>
      <c r="E2374" s="38" t="s">
        <v>7991</v>
      </c>
      <c r="F2374" s="38">
        <v>4</v>
      </c>
      <c r="G2374" s="22">
        <v>2022</v>
      </c>
      <c r="H2374" s="22">
        <v>4</v>
      </c>
      <c r="I2374" t="s">
        <v>4341</v>
      </c>
    </row>
    <row r="2375" spans="1:9" hidden="1">
      <c r="A2375" s="45" t="s">
        <v>2586</v>
      </c>
      <c r="B2375" s="27">
        <v>32657</v>
      </c>
      <c r="C2375" s="27" t="s">
        <v>7992</v>
      </c>
      <c r="D2375" s="42">
        <v>43567</v>
      </c>
      <c r="E2375" s="38" t="s">
        <v>7993</v>
      </c>
      <c r="F2375" s="38">
        <v>4</v>
      </c>
      <c r="G2375" s="22">
        <v>2019</v>
      </c>
      <c r="H2375" s="22">
        <v>7</v>
      </c>
      <c r="I2375" t="s">
        <v>4341</v>
      </c>
    </row>
    <row r="2376" spans="1:9" ht="30" hidden="1">
      <c r="A2376" s="45" t="s">
        <v>14</v>
      </c>
      <c r="B2376" s="27">
        <v>32657</v>
      </c>
      <c r="C2376" s="27" t="s">
        <v>7992</v>
      </c>
      <c r="D2376" s="42">
        <v>43594</v>
      </c>
      <c r="E2376" s="38" t="s">
        <v>7994</v>
      </c>
      <c r="F2376" s="38">
        <v>5</v>
      </c>
      <c r="G2376" s="22">
        <v>2019</v>
      </c>
      <c r="H2376" s="22">
        <v>7</v>
      </c>
      <c r="I2376" t="s">
        <v>4341</v>
      </c>
    </row>
    <row r="2377" spans="1:9" ht="90" hidden="1">
      <c r="A2377" s="45" t="s">
        <v>29</v>
      </c>
      <c r="B2377" s="27">
        <v>32657</v>
      </c>
      <c r="C2377" s="27" t="s">
        <v>7992</v>
      </c>
      <c r="D2377" s="42">
        <v>43594</v>
      </c>
      <c r="E2377" s="38" t="s">
        <v>7995</v>
      </c>
      <c r="F2377" s="38">
        <v>5</v>
      </c>
      <c r="G2377" s="22">
        <v>2019</v>
      </c>
      <c r="H2377" s="22">
        <v>7</v>
      </c>
      <c r="I2377" t="s">
        <v>4341</v>
      </c>
    </row>
    <row r="2378" spans="1:9" ht="30" hidden="1">
      <c r="A2378" s="45" t="s">
        <v>25</v>
      </c>
      <c r="B2378" s="27">
        <v>32657</v>
      </c>
      <c r="C2378" s="27" t="s">
        <v>7992</v>
      </c>
      <c r="D2378" s="42">
        <v>43626</v>
      </c>
      <c r="E2378" s="38" t="s">
        <v>7996</v>
      </c>
      <c r="F2378" s="38">
        <v>6</v>
      </c>
      <c r="G2378" s="22">
        <v>2019</v>
      </c>
      <c r="H2378" s="22">
        <v>7</v>
      </c>
      <c r="I2378" t="s">
        <v>4341</v>
      </c>
    </row>
    <row r="2379" spans="1:9" ht="60" hidden="1">
      <c r="A2379" s="45" t="s">
        <v>7997</v>
      </c>
      <c r="B2379" s="27">
        <v>32657</v>
      </c>
      <c r="C2379" s="27" t="s">
        <v>7992</v>
      </c>
      <c r="D2379" s="42">
        <v>43631</v>
      </c>
      <c r="E2379" s="38" t="s">
        <v>7998</v>
      </c>
      <c r="F2379" s="38">
        <v>6</v>
      </c>
      <c r="G2379" s="22">
        <v>2019</v>
      </c>
      <c r="H2379" s="22">
        <v>7</v>
      </c>
      <c r="I2379" t="s">
        <v>4341</v>
      </c>
    </row>
    <row r="2380" spans="1:9" ht="30" hidden="1">
      <c r="A2380" s="45" t="s">
        <v>29</v>
      </c>
      <c r="B2380" s="27">
        <v>32657</v>
      </c>
      <c r="C2380" s="27" t="s">
        <v>7992</v>
      </c>
      <c r="D2380" s="42">
        <v>43768</v>
      </c>
      <c r="E2380" s="38" t="s">
        <v>7999</v>
      </c>
      <c r="F2380" s="38">
        <v>10</v>
      </c>
      <c r="G2380" s="22">
        <v>2019</v>
      </c>
      <c r="H2380" s="22">
        <v>7</v>
      </c>
      <c r="I2380" t="s">
        <v>4341</v>
      </c>
    </row>
    <row r="2381" spans="1:9" ht="90" hidden="1">
      <c r="A2381" s="45" t="s">
        <v>29</v>
      </c>
      <c r="B2381" s="27">
        <v>32657</v>
      </c>
      <c r="C2381" s="27" t="s">
        <v>7992</v>
      </c>
      <c r="D2381" s="42">
        <v>43790</v>
      </c>
      <c r="E2381" s="38" t="s">
        <v>8000</v>
      </c>
      <c r="F2381" s="38">
        <v>11</v>
      </c>
      <c r="G2381" s="22">
        <v>2019</v>
      </c>
      <c r="H2381" s="22">
        <v>7</v>
      </c>
      <c r="I2381" t="s">
        <v>4341</v>
      </c>
    </row>
    <row r="2382" spans="1:9" ht="45" hidden="1">
      <c r="A2382" s="45" t="s">
        <v>77</v>
      </c>
      <c r="B2382" s="27">
        <v>32660</v>
      </c>
      <c r="C2382" s="27" t="s">
        <v>8001</v>
      </c>
      <c r="D2382" s="42">
        <v>43222</v>
      </c>
      <c r="E2382" s="38" t="s">
        <v>8002</v>
      </c>
      <c r="F2382" s="38">
        <v>5</v>
      </c>
      <c r="G2382" s="22">
        <v>2018</v>
      </c>
      <c r="H2382" s="22">
        <v>4</v>
      </c>
      <c r="I2382" t="s">
        <v>4306</v>
      </c>
    </row>
    <row r="2383" spans="1:9" ht="45" hidden="1">
      <c r="A2383" s="45" t="s">
        <v>77</v>
      </c>
      <c r="B2383" s="27">
        <v>32660</v>
      </c>
      <c r="C2383" s="27" t="s">
        <v>8001</v>
      </c>
      <c r="D2383" s="42">
        <v>43234</v>
      </c>
      <c r="E2383" s="38" t="s">
        <v>8003</v>
      </c>
      <c r="F2383" s="38">
        <v>5</v>
      </c>
      <c r="G2383" s="22">
        <v>2018</v>
      </c>
      <c r="H2383" s="22">
        <v>4</v>
      </c>
      <c r="I2383" t="s">
        <v>4306</v>
      </c>
    </row>
    <row r="2384" spans="1:9" ht="30" hidden="1">
      <c r="A2384" s="45" t="s">
        <v>38</v>
      </c>
      <c r="B2384" s="27">
        <v>32660</v>
      </c>
      <c r="C2384" s="27" t="s">
        <v>8001</v>
      </c>
      <c r="D2384" s="42">
        <v>43539</v>
      </c>
      <c r="E2384" s="38" t="s">
        <v>8004</v>
      </c>
      <c r="F2384" s="38">
        <v>3</v>
      </c>
      <c r="G2384" s="22">
        <v>2019</v>
      </c>
      <c r="H2384" s="22">
        <v>4</v>
      </c>
      <c r="I2384" t="s">
        <v>4306</v>
      </c>
    </row>
    <row r="2385" spans="1:9" hidden="1">
      <c r="A2385" s="45" t="s">
        <v>38</v>
      </c>
      <c r="B2385" s="27">
        <v>32660</v>
      </c>
      <c r="C2385" s="27" t="s">
        <v>8001</v>
      </c>
      <c r="D2385" s="42">
        <v>43584</v>
      </c>
      <c r="E2385" s="38" t="s">
        <v>8005</v>
      </c>
      <c r="F2385" s="38">
        <v>4</v>
      </c>
      <c r="G2385" s="22">
        <v>2019</v>
      </c>
      <c r="H2385" s="22">
        <v>4</v>
      </c>
      <c r="I2385" t="s">
        <v>4306</v>
      </c>
    </row>
    <row r="2386" spans="1:9" hidden="1">
      <c r="A2386" s="45" t="s">
        <v>2586</v>
      </c>
      <c r="B2386" s="22">
        <v>32822</v>
      </c>
      <c r="C2386" s="27" t="s">
        <v>8006</v>
      </c>
      <c r="D2386" s="42">
        <v>43558</v>
      </c>
      <c r="E2386" s="38" t="s">
        <v>8007</v>
      </c>
      <c r="F2386" s="38">
        <v>4</v>
      </c>
      <c r="G2386" s="22">
        <v>2019</v>
      </c>
      <c r="H2386" s="22">
        <v>1</v>
      </c>
      <c r="I2386" t="s">
        <v>4306</v>
      </c>
    </row>
    <row r="2387" spans="1:9" hidden="1">
      <c r="A2387" s="45" t="s">
        <v>2586</v>
      </c>
      <c r="B2387" s="27">
        <v>32968</v>
      </c>
      <c r="C2387" s="27" t="s">
        <v>8008</v>
      </c>
      <c r="D2387" s="42">
        <v>43558</v>
      </c>
      <c r="E2387" s="38" t="s">
        <v>8009</v>
      </c>
      <c r="F2387" s="38">
        <v>4</v>
      </c>
      <c r="G2387" s="22">
        <v>2019</v>
      </c>
      <c r="H2387" s="22">
        <v>6</v>
      </c>
      <c r="I2387" t="s">
        <v>4341</v>
      </c>
    </row>
    <row r="2388" spans="1:9" hidden="1">
      <c r="A2388" s="45" t="s">
        <v>29</v>
      </c>
      <c r="B2388" s="27">
        <v>32968</v>
      </c>
      <c r="C2388" s="27" t="s">
        <v>8008</v>
      </c>
      <c r="D2388" s="42">
        <v>43784</v>
      </c>
      <c r="E2388" s="38" t="s">
        <v>8010</v>
      </c>
      <c r="F2388" s="38">
        <v>11</v>
      </c>
      <c r="G2388" s="22">
        <v>2019</v>
      </c>
      <c r="H2388" s="22">
        <v>6</v>
      </c>
      <c r="I2388" t="s">
        <v>4341</v>
      </c>
    </row>
    <row r="2389" spans="1:9" hidden="1">
      <c r="A2389" s="45" t="s">
        <v>29</v>
      </c>
      <c r="B2389" s="27">
        <v>32968</v>
      </c>
      <c r="C2389" s="27" t="s">
        <v>8008</v>
      </c>
      <c r="D2389" s="42">
        <v>43801</v>
      </c>
      <c r="E2389" s="38" t="s">
        <v>8011</v>
      </c>
      <c r="F2389" s="38">
        <v>12</v>
      </c>
      <c r="G2389" s="22">
        <v>2019</v>
      </c>
      <c r="H2389" s="22">
        <v>6</v>
      </c>
      <c r="I2389" t="s">
        <v>4341</v>
      </c>
    </row>
    <row r="2390" spans="1:9" ht="30" hidden="1">
      <c r="A2390" s="45" t="s">
        <v>29</v>
      </c>
      <c r="B2390" s="27">
        <v>32968</v>
      </c>
      <c r="C2390" s="27" t="s">
        <v>8008</v>
      </c>
      <c r="D2390" s="42">
        <v>43844</v>
      </c>
      <c r="E2390" s="38" t="s">
        <v>8012</v>
      </c>
      <c r="F2390" s="38">
        <v>1</v>
      </c>
      <c r="G2390" s="22">
        <v>2020</v>
      </c>
      <c r="H2390" s="22">
        <v>6</v>
      </c>
      <c r="I2390" t="s">
        <v>4341</v>
      </c>
    </row>
    <row r="2391" spans="1:9" ht="30" hidden="1">
      <c r="A2391" s="45" t="s">
        <v>29</v>
      </c>
      <c r="B2391" s="27">
        <v>32968</v>
      </c>
      <c r="C2391" s="27" t="s">
        <v>8008</v>
      </c>
      <c r="D2391" s="42">
        <v>43873</v>
      </c>
      <c r="E2391" s="38" t="s">
        <v>8013</v>
      </c>
      <c r="F2391" s="38">
        <v>2</v>
      </c>
      <c r="G2391" s="22">
        <v>2020</v>
      </c>
      <c r="H2391" s="22">
        <v>6</v>
      </c>
      <c r="I2391" t="s">
        <v>4341</v>
      </c>
    </row>
    <row r="2392" spans="1:9" ht="30" hidden="1">
      <c r="A2392" s="45" t="s">
        <v>29</v>
      </c>
      <c r="B2392" s="27">
        <v>32968</v>
      </c>
      <c r="C2392" s="27" t="s">
        <v>8008</v>
      </c>
      <c r="D2392" s="42">
        <v>43958</v>
      </c>
      <c r="E2392" s="38" t="s">
        <v>8014</v>
      </c>
      <c r="F2392" s="38">
        <v>5</v>
      </c>
      <c r="G2392" s="22">
        <v>2020</v>
      </c>
      <c r="H2392" s="22">
        <v>6</v>
      </c>
      <c r="I2392" t="s">
        <v>4341</v>
      </c>
    </row>
    <row r="2393" spans="1:9" ht="75" hidden="1">
      <c r="A2393" s="45" t="s">
        <v>1421</v>
      </c>
      <c r="B2393" s="27">
        <v>33085</v>
      </c>
      <c r="C2393" s="27" t="s">
        <v>8015</v>
      </c>
      <c r="D2393" s="42">
        <v>43707</v>
      </c>
      <c r="E2393" s="38" t="s">
        <v>8016</v>
      </c>
      <c r="F2393" s="38">
        <v>8</v>
      </c>
      <c r="G2393" s="22">
        <v>2019</v>
      </c>
      <c r="H2393" s="22">
        <v>1</v>
      </c>
      <c r="I2393" t="s">
        <v>4306</v>
      </c>
    </row>
    <row r="2394" spans="1:9" hidden="1">
      <c r="A2394" s="45" t="s">
        <v>2586</v>
      </c>
      <c r="B2394" s="27">
        <v>33142</v>
      </c>
      <c r="C2394" s="27" t="s">
        <v>8017</v>
      </c>
      <c r="D2394" s="42">
        <v>43640</v>
      </c>
      <c r="E2394" s="38" t="s">
        <v>3201</v>
      </c>
      <c r="F2394" s="38">
        <v>6</v>
      </c>
      <c r="G2394" s="22">
        <v>2019</v>
      </c>
      <c r="H2394" s="22">
        <v>8</v>
      </c>
      <c r="I2394" t="s">
        <v>4306</v>
      </c>
    </row>
    <row r="2395" spans="1:9" ht="30" hidden="1">
      <c r="A2395" s="45" t="s">
        <v>451</v>
      </c>
      <c r="B2395" s="27">
        <v>33142</v>
      </c>
      <c r="C2395" s="27" t="s">
        <v>8017</v>
      </c>
      <c r="D2395" s="42">
        <v>43887</v>
      </c>
      <c r="E2395" s="38" t="s">
        <v>8018</v>
      </c>
      <c r="F2395" s="38">
        <v>2</v>
      </c>
      <c r="G2395" s="22">
        <v>2020</v>
      </c>
      <c r="H2395" s="22">
        <v>8</v>
      </c>
      <c r="I2395" t="s">
        <v>4306</v>
      </c>
    </row>
    <row r="2396" spans="1:9" hidden="1">
      <c r="A2396" s="45" t="s">
        <v>451</v>
      </c>
      <c r="B2396" s="27">
        <v>33142</v>
      </c>
      <c r="C2396" s="27" t="s">
        <v>8017</v>
      </c>
      <c r="D2396" s="42">
        <v>43909</v>
      </c>
      <c r="E2396" s="38" t="s">
        <v>8019</v>
      </c>
      <c r="F2396" s="38">
        <v>3</v>
      </c>
      <c r="G2396" s="22">
        <v>2020</v>
      </c>
      <c r="H2396" s="22">
        <v>8</v>
      </c>
      <c r="I2396" t="s">
        <v>4306</v>
      </c>
    </row>
    <row r="2397" spans="1:9" ht="30" hidden="1">
      <c r="A2397" s="45" t="s">
        <v>451</v>
      </c>
      <c r="B2397" s="27">
        <v>33142</v>
      </c>
      <c r="C2397" s="27" t="s">
        <v>8017</v>
      </c>
      <c r="D2397" s="42">
        <v>43924</v>
      </c>
      <c r="E2397" s="38" t="s">
        <v>8020</v>
      </c>
      <c r="F2397" s="38">
        <v>4</v>
      </c>
      <c r="G2397" s="22">
        <v>2020</v>
      </c>
      <c r="H2397" s="22">
        <v>8</v>
      </c>
      <c r="I2397" t="s">
        <v>4306</v>
      </c>
    </row>
    <row r="2398" spans="1:9" hidden="1">
      <c r="A2398" s="45" t="s">
        <v>451</v>
      </c>
      <c r="B2398" s="27">
        <v>33142</v>
      </c>
      <c r="C2398" s="27" t="s">
        <v>8017</v>
      </c>
      <c r="D2398" s="42">
        <v>43944</v>
      </c>
      <c r="E2398" s="38" t="s">
        <v>8021</v>
      </c>
      <c r="F2398" s="38">
        <v>4</v>
      </c>
      <c r="G2398" s="22">
        <v>2020</v>
      </c>
      <c r="H2398" s="22">
        <v>8</v>
      </c>
      <c r="I2398" t="s">
        <v>4306</v>
      </c>
    </row>
    <row r="2399" spans="1:9" ht="45" hidden="1">
      <c r="A2399" s="45" t="s">
        <v>128</v>
      </c>
      <c r="B2399" s="27">
        <v>33142</v>
      </c>
      <c r="C2399" s="27" t="s">
        <v>8017</v>
      </c>
      <c r="D2399" s="42">
        <v>43969</v>
      </c>
      <c r="E2399" s="38" t="s">
        <v>8022</v>
      </c>
      <c r="F2399" s="38">
        <v>5</v>
      </c>
      <c r="G2399" s="22">
        <v>2020</v>
      </c>
      <c r="H2399" s="22">
        <v>8</v>
      </c>
      <c r="I2399" t="s">
        <v>4306</v>
      </c>
    </row>
    <row r="2400" spans="1:9" ht="30" hidden="1">
      <c r="A2400" s="45" t="s">
        <v>128</v>
      </c>
      <c r="B2400" s="27">
        <v>33142</v>
      </c>
      <c r="C2400" s="27" t="s">
        <v>8017</v>
      </c>
      <c r="D2400" s="42">
        <v>44011</v>
      </c>
      <c r="E2400" s="38" t="s">
        <v>8023</v>
      </c>
      <c r="F2400" s="38">
        <v>6</v>
      </c>
      <c r="G2400" s="22">
        <v>2020</v>
      </c>
      <c r="H2400" s="22">
        <v>8</v>
      </c>
      <c r="I2400" t="s">
        <v>4306</v>
      </c>
    </row>
    <row r="2401" spans="1:9" ht="60" hidden="1">
      <c r="A2401" s="45" t="s">
        <v>8024</v>
      </c>
      <c r="B2401" s="27">
        <v>33142</v>
      </c>
      <c r="C2401" s="27" t="s">
        <v>8017</v>
      </c>
      <c r="D2401" s="42">
        <v>44067</v>
      </c>
      <c r="E2401" s="38" t="s">
        <v>8025</v>
      </c>
      <c r="F2401" s="38">
        <v>8</v>
      </c>
      <c r="G2401" s="22">
        <v>2020</v>
      </c>
      <c r="H2401" s="22">
        <v>8</v>
      </c>
      <c r="I2401" t="s">
        <v>4306</v>
      </c>
    </row>
    <row r="2402" spans="1:9" hidden="1">
      <c r="A2402" s="45" t="s">
        <v>2586</v>
      </c>
      <c r="B2402" s="27">
        <v>33551</v>
      </c>
      <c r="C2402" s="27" t="s">
        <v>8026</v>
      </c>
      <c r="D2402" s="42">
        <v>43756</v>
      </c>
      <c r="E2402" s="38" t="s">
        <v>3254</v>
      </c>
      <c r="F2402" s="38">
        <v>10</v>
      </c>
      <c r="G2402" s="22">
        <v>2019</v>
      </c>
      <c r="H2402" s="22">
        <v>1</v>
      </c>
      <c r="I2402" t="s">
        <v>4306</v>
      </c>
    </row>
    <row r="2403" spans="1:9" ht="75" hidden="1">
      <c r="A2403" s="45" t="s">
        <v>4159</v>
      </c>
      <c r="B2403" s="27">
        <v>33697</v>
      </c>
      <c r="C2403" s="27" t="s">
        <v>8027</v>
      </c>
      <c r="D2403" s="42">
        <v>43812</v>
      </c>
      <c r="E2403" s="38" t="s">
        <v>8028</v>
      </c>
      <c r="F2403" s="38">
        <v>12</v>
      </c>
      <c r="G2403" s="22">
        <v>2019</v>
      </c>
      <c r="H2403" s="22">
        <v>13</v>
      </c>
      <c r="I2403" t="s">
        <v>4341</v>
      </c>
    </row>
    <row r="2404" spans="1:9" ht="105" hidden="1">
      <c r="A2404" s="45" t="s">
        <v>402</v>
      </c>
      <c r="B2404" s="27">
        <v>33697</v>
      </c>
      <c r="C2404" s="27" t="s">
        <v>8027</v>
      </c>
      <c r="D2404" s="42">
        <v>43847</v>
      </c>
      <c r="E2404" s="38" t="s">
        <v>8029</v>
      </c>
      <c r="F2404" s="38">
        <v>1</v>
      </c>
      <c r="G2404" s="22">
        <v>2020</v>
      </c>
      <c r="H2404" s="22">
        <v>13</v>
      </c>
      <c r="I2404" t="s">
        <v>4341</v>
      </c>
    </row>
    <row r="2405" spans="1:9" ht="30" hidden="1">
      <c r="A2405" s="45" t="s">
        <v>156</v>
      </c>
      <c r="B2405" s="27">
        <v>33697</v>
      </c>
      <c r="C2405" s="27" t="s">
        <v>8027</v>
      </c>
      <c r="D2405" s="42">
        <v>43864</v>
      </c>
      <c r="E2405" s="38" t="s">
        <v>8030</v>
      </c>
      <c r="F2405" s="38">
        <v>2</v>
      </c>
      <c r="G2405" s="22">
        <v>2020</v>
      </c>
      <c r="H2405" s="22">
        <v>13</v>
      </c>
      <c r="I2405" t="s">
        <v>4341</v>
      </c>
    </row>
    <row r="2406" spans="1:9" ht="180" hidden="1">
      <c r="A2406" s="45" t="s">
        <v>451</v>
      </c>
      <c r="B2406" s="27">
        <v>33697</v>
      </c>
      <c r="C2406" s="27" t="s">
        <v>8027</v>
      </c>
      <c r="D2406" s="42">
        <v>43872</v>
      </c>
      <c r="E2406" s="38" t="s">
        <v>8031</v>
      </c>
      <c r="F2406" s="38">
        <v>2</v>
      </c>
      <c r="G2406" s="22">
        <v>2020</v>
      </c>
      <c r="H2406" s="22">
        <v>13</v>
      </c>
      <c r="I2406" t="s">
        <v>4341</v>
      </c>
    </row>
    <row r="2407" spans="1:9" ht="150" hidden="1">
      <c r="A2407" s="45" t="s">
        <v>226</v>
      </c>
      <c r="B2407" s="27">
        <v>33697</v>
      </c>
      <c r="C2407" s="27" t="s">
        <v>8027</v>
      </c>
      <c r="D2407" s="42">
        <v>44106</v>
      </c>
      <c r="E2407" s="38" t="s">
        <v>8032</v>
      </c>
      <c r="F2407" s="38">
        <v>10</v>
      </c>
      <c r="G2407" s="22">
        <v>2020</v>
      </c>
      <c r="H2407" s="22">
        <v>13</v>
      </c>
      <c r="I2407" t="s">
        <v>4341</v>
      </c>
    </row>
    <row r="2408" spans="1:9" ht="195" hidden="1">
      <c r="A2408" s="45" t="s">
        <v>8033</v>
      </c>
      <c r="B2408" s="27">
        <v>33697</v>
      </c>
      <c r="C2408" s="27" t="s">
        <v>8027</v>
      </c>
      <c r="D2408" s="42">
        <v>44153</v>
      </c>
      <c r="E2408" s="38" t="s">
        <v>8034</v>
      </c>
      <c r="F2408" s="38">
        <v>11</v>
      </c>
      <c r="G2408" s="22">
        <v>2020</v>
      </c>
      <c r="H2408" s="22">
        <v>13</v>
      </c>
      <c r="I2408" t="s">
        <v>4341</v>
      </c>
    </row>
    <row r="2409" spans="1:9" ht="360" hidden="1">
      <c r="A2409" s="45" t="s">
        <v>25</v>
      </c>
      <c r="B2409" s="27">
        <v>33697</v>
      </c>
      <c r="C2409" s="27" t="s">
        <v>8027</v>
      </c>
      <c r="D2409" s="42">
        <v>44155</v>
      </c>
      <c r="E2409" s="38" t="s">
        <v>8035</v>
      </c>
      <c r="F2409" s="38">
        <v>11</v>
      </c>
      <c r="G2409" s="22">
        <v>2020</v>
      </c>
      <c r="H2409" s="22">
        <v>13</v>
      </c>
      <c r="I2409" t="s">
        <v>4341</v>
      </c>
    </row>
    <row r="2410" spans="1:9" ht="270" hidden="1">
      <c r="A2410" s="45" t="s">
        <v>1776</v>
      </c>
      <c r="B2410" s="27">
        <v>33697</v>
      </c>
      <c r="C2410" s="27" t="s">
        <v>8027</v>
      </c>
      <c r="D2410" s="42">
        <v>44161</v>
      </c>
      <c r="E2410" s="38" t="s">
        <v>8036</v>
      </c>
      <c r="F2410" s="38">
        <v>11</v>
      </c>
      <c r="G2410" s="22">
        <v>2020</v>
      </c>
      <c r="H2410" s="22">
        <v>13</v>
      </c>
      <c r="I2410" t="s">
        <v>4341</v>
      </c>
    </row>
    <row r="2411" spans="1:9" ht="135" hidden="1">
      <c r="A2411" s="45" t="s">
        <v>8037</v>
      </c>
      <c r="B2411" s="27">
        <v>33697</v>
      </c>
      <c r="C2411" s="27" t="s">
        <v>8027</v>
      </c>
      <c r="D2411" s="42">
        <v>44162</v>
      </c>
      <c r="E2411" s="38" t="s">
        <v>8038</v>
      </c>
      <c r="F2411" s="38">
        <v>11</v>
      </c>
      <c r="G2411" s="22">
        <v>2020</v>
      </c>
      <c r="H2411" s="22">
        <v>13</v>
      </c>
      <c r="I2411" t="s">
        <v>4341</v>
      </c>
    </row>
    <row r="2412" spans="1:9" ht="105" hidden="1">
      <c r="A2412" s="45" t="s">
        <v>8039</v>
      </c>
      <c r="B2412" s="27">
        <v>33697</v>
      </c>
      <c r="C2412" s="27" t="s">
        <v>8027</v>
      </c>
      <c r="D2412" s="42">
        <v>44295</v>
      </c>
      <c r="E2412" s="38" t="s">
        <v>8040</v>
      </c>
      <c r="F2412" s="38">
        <v>4</v>
      </c>
      <c r="G2412" s="22">
        <v>2021</v>
      </c>
      <c r="H2412" s="22">
        <v>13</v>
      </c>
      <c r="I2412" t="s">
        <v>4341</v>
      </c>
    </row>
    <row r="2413" spans="1:9" ht="165" hidden="1">
      <c r="A2413" s="45" t="s">
        <v>8041</v>
      </c>
      <c r="B2413" s="27">
        <v>33697</v>
      </c>
      <c r="C2413" s="27" t="s">
        <v>8027</v>
      </c>
      <c r="D2413" s="42">
        <v>44370</v>
      </c>
      <c r="E2413" s="38" t="s">
        <v>8042</v>
      </c>
      <c r="F2413" s="38">
        <v>6</v>
      </c>
      <c r="G2413" s="22">
        <v>2021</v>
      </c>
      <c r="H2413" s="22">
        <v>13</v>
      </c>
      <c r="I2413" t="s">
        <v>4341</v>
      </c>
    </row>
    <row r="2414" spans="1:9" ht="345" hidden="1">
      <c r="A2414" s="45" t="s">
        <v>8043</v>
      </c>
      <c r="B2414" s="27">
        <v>33697</v>
      </c>
      <c r="C2414" s="27" t="s">
        <v>8027</v>
      </c>
      <c r="D2414" s="42">
        <v>44392</v>
      </c>
      <c r="E2414" s="38" t="s">
        <v>8044</v>
      </c>
      <c r="F2414" s="38">
        <v>7</v>
      </c>
      <c r="G2414" s="22">
        <v>2021</v>
      </c>
      <c r="H2414" s="22">
        <v>13</v>
      </c>
      <c r="I2414" t="s">
        <v>4341</v>
      </c>
    </row>
    <row r="2415" spans="1:9" ht="270" hidden="1">
      <c r="A2415" s="45" t="s">
        <v>8045</v>
      </c>
      <c r="B2415" s="27">
        <v>33697</v>
      </c>
      <c r="C2415" s="27" t="s">
        <v>8027</v>
      </c>
      <c r="D2415" s="42">
        <v>44460</v>
      </c>
      <c r="E2415" s="38" t="s">
        <v>8046</v>
      </c>
      <c r="F2415" s="38">
        <v>9</v>
      </c>
      <c r="G2415" s="22">
        <v>2021</v>
      </c>
      <c r="H2415" s="22">
        <v>13</v>
      </c>
      <c r="I2415" t="s">
        <v>4341</v>
      </c>
    </row>
    <row r="2416" spans="1:9" hidden="1">
      <c r="A2416" s="45" t="s">
        <v>226</v>
      </c>
      <c r="B2416" s="27">
        <v>33965</v>
      </c>
      <c r="C2416" s="27" t="s">
        <v>3285</v>
      </c>
      <c r="D2416" s="42">
        <v>44285</v>
      </c>
      <c r="E2416" s="38" t="s">
        <v>1931</v>
      </c>
      <c r="F2416" s="38">
        <v>3</v>
      </c>
      <c r="G2416" s="22">
        <v>2021</v>
      </c>
      <c r="H2416" s="22">
        <v>1</v>
      </c>
      <c r="I2416" t="s">
        <v>4322</v>
      </c>
    </row>
    <row r="2417" spans="1:9" hidden="1">
      <c r="A2417" s="45" t="s">
        <v>8047</v>
      </c>
      <c r="B2417" s="27">
        <v>34180</v>
      </c>
      <c r="C2417" s="27" t="s">
        <v>8048</v>
      </c>
      <c r="D2417" s="42">
        <v>43791</v>
      </c>
      <c r="E2417" s="38" t="s">
        <v>8049</v>
      </c>
      <c r="F2417" s="38">
        <v>11</v>
      </c>
      <c r="G2417" s="22">
        <v>2019</v>
      </c>
      <c r="H2417" s="22">
        <v>9</v>
      </c>
      <c r="I2417" t="s">
        <v>4341</v>
      </c>
    </row>
    <row r="2418" spans="1:9" hidden="1">
      <c r="A2418" s="45" t="s">
        <v>8050</v>
      </c>
      <c r="B2418" s="27">
        <v>34180</v>
      </c>
      <c r="C2418" s="27" t="s">
        <v>8048</v>
      </c>
      <c r="D2418" s="42">
        <v>43857</v>
      </c>
      <c r="E2418" s="38" t="s">
        <v>8051</v>
      </c>
      <c r="F2418" s="38">
        <v>1</v>
      </c>
      <c r="G2418" s="22">
        <v>2020</v>
      </c>
      <c r="H2418" s="22">
        <v>9</v>
      </c>
      <c r="I2418" t="s">
        <v>4341</v>
      </c>
    </row>
    <row r="2419" spans="1:9" ht="45" hidden="1">
      <c r="A2419" s="45" t="s">
        <v>1421</v>
      </c>
      <c r="B2419" s="27">
        <v>34180</v>
      </c>
      <c r="C2419" s="27" t="s">
        <v>8048</v>
      </c>
      <c r="D2419" s="42">
        <v>43950</v>
      </c>
      <c r="E2419" s="38" t="s">
        <v>8052</v>
      </c>
      <c r="F2419" s="38">
        <v>4</v>
      </c>
      <c r="G2419" s="22">
        <v>2020</v>
      </c>
      <c r="H2419" s="22">
        <v>9</v>
      </c>
      <c r="I2419" t="s">
        <v>4341</v>
      </c>
    </row>
    <row r="2420" spans="1:9" hidden="1">
      <c r="A2420" s="45" t="s">
        <v>128</v>
      </c>
      <c r="B2420" s="27">
        <v>34180</v>
      </c>
      <c r="C2420" s="27" t="s">
        <v>8048</v>
      </c>
      <c r="D2420" s="42">
        <v>43977</v>
      </c>
      <c r="E2420" s="38" t="s">
        <v>8053</v>
      </c>
      <c r="F2420" s="38">
        <v>5</v>
      </c>
      <c r="G2420" s="22">
        <v>2020</v>
      </c>
      <c r="H2420" s="22">
        <v>9</v>
      </c>
      <c r="I2420" t="s">
        <v>4341</v>
      </c>
    </row>
    <row r="2421" spans="1:9" hidden="1">
      <c r="A2421" s="45" t="s">
        <v>1421</v>
      </c>
      <c r="B2421" s="27">
        <v>34180</v>
      </c>
      <c r="C2421" s="27" t="s">
        <v>8048</v>
      </c>
      <c r="D2421" s="42">
        <v>44382</v>
      </c>
      <c r="E2421" s="38" t="s">
        <v>8054</v>
      </c>
      <c r="F2421" s="38">
        <v>7</v>
      </c>
      <c r="G2421" s="22">
        <v>2021</v>
      </c>
      <c r="H2421" s="22">
        <v>9</v>
      </c>
      <c r="I2421" t="s">
        <v>4341</v>
      </c>
    </row>
    <row r="2422" spans="1:9" hidden="1">
      <c r="A2422" s="45" t="s">
        <v>1421</v>
      </c>
      <c r="B2422" s="27">
        <v>34180</v>
      </c>
      <c r="C2422" s="27" t="s">
        <v>8048</v>
      </c>
      <c r="D2422" s="42">
        <v>44418</v>
      </c>
      <c r="E2422" s="38" t="s">
        <v>8055</v>
      </c>
      <c r="F2422" s="38">
        <v>8</v>
      </c>
      <c r="G2422" s="22">
        <v>2021</v>
      </c>
      <c r="H2422" s="22">
        <v>9</v>
      </c>
      <c r="I2422" t="s">
        <v>4341</v>
      </c>
    </row>
    <row r="2423" spans="1:9" ht="30" hidden="1">
      <c r="A2423" s="45" t="s">
        <v>128</v>
      </c>
      <c r="B2423" s="27">
        <v>34180</v>
      </c>
      <c r="C2423" s="27" t="s">
        <v>8048</v>
      </c>
      <c r="D2423" s="42">
        <v>44445</v>
      </c>
      <c r="E2423" s="38" t="s">
        <v>8056</v>
      </c>
      <c r="F2423" s="38">
        <v>9</v>
      </c>
      <c r="G2423" s="22">
        <v>2021</v>
      </c>
      <c r="H2423" s="22">
        <v>9</v>
      </c>
      <c r="I2423" t="s">
        <v>4341</v>
      </c>
    </row>
    <row r="2424" spans="1:9" hidden="1">
      <c r="A2424" s="45" t="s">
        <v>128</v>
      </c>
      <c r="B2424" s="27">
        <v>34180</v>
      </c>
      <c r="C2424" s="27" t="s">
        <v>8048</v>
      </c>
      <c r="D2424" s="42">
        <v>44522</v>
      </c>
      <c r="E2424" s="38" t="s">
        <v>8057</v>
      </c>
      <c r="F2424" s="38">
        <v>11</v>
      </c>
      <c r="G2424" s="22">
        <v>2021</v>
      </c>
      <c r="H2424" s="22">
        <v>9</v>
      </c>
      <c r="I2424" t="s">
        <v>4341</v>
      </c>
    </row>
    <row r="2425" spans="1:9" ht="30" hidden="1">
      <c r="A2425" s="45" t="s">
        <v>128</v>
      </c>
      <c r="B2425" s="27">
        <v>34180</v>
      </c>
      <c r="C2425" s="27" t="s">
        <v>8048</v>
      </c>
      <c r="D2425" s="42">
        <v>44679</v>
      </c>
      <c r="E2425" s="38" t="s">
        <v>8058</v>
      </c>
      <c r="F2425" s="38">
        <v>4</v>
      </c>
      <c r="G2425" s="22">
        <v>2022</v>
      </c>
      <c r="H2425" s="22">
        <v>9</v>
      </c>
      <c r="I2425" t="s">
        <v>4341</v>
      </c>
    </row>
    <row r="2426" spans="1:9" hidden="1">
      <c r="A2426" s="45" t="s">
        <v>11</v>
      </c>
      <c r="B2426" s="27">
        <v>34325</v>
      </c>
      <c r="C2426" s="27" t="s">
        <v>8059</v>
      </c>
      <c r="D2426" s="42">
        <v>44339</v>
      </c>
      <c r="E2426" s="38" t="s">
        <v>8060</v>
      </c>
      <c r="F2426" s="38">
        <v>5</v>
      </c>
      <c r="G2426" s="22">
        <v>2021</v>
      </c>
      <c r="H2426" s="22">
        <v>1</v>
      </c>
      <c r="I2426" t="s">
        <v>4306</v>
      </c>
    </row>
    <row r="2427" spans="1:9" ht="409.5" hidden="1">
      <c r="A2427" s="45" t="s">
        <v>451</v>
      </c>
      <c r="B2427" s="27">
        <v>35027</v>
      </c>
      <c r="C2427" s="27" t="s">
        <v>8061</v>
      </c>
      <c r="D2427" s="42">
        <v>44025</v>
      </c>
      <c r="E2427" s="38" t="s">
        <v>8062</v>
      </c>
      <c r="F2427" s="38">
        <v>7</v>
      </c>
      <c r="G2427" s="22">
        <v>2020</v>
      </c>
      <c r="H2427" s="22">
        <v>1</v>
      </c>
      <c r="I2427" t="s">
        <v>4306</v>
      </c>
    </row>
    <row r="2428" spans="1:9" hidden="1">
      <c r="A2428" s="45" t="s">
        <v>2572</v>
      </c>
      <c r="B2428" s="27">
        <v>35052</v>
      </c>
      <c r="C2428" s="27" t="s">
        <v>8063</v>
      </c>
      <c r="D2428" s="42">
        <v>44126</v>
      </c>
      <c r="E2428" s="38" t="s">
        <v>3412</v>
      </c>
      <c r="F2428" s="38">
        <v>10</v>
      </c>
      <c r="G2428" s="22">
        <v>2020</v>
      </c>
      <c r="H2428" s="22">
        <v>1</v>
      </c>
      <c r="I2428" t="s">
        <v>4322</v>
      </c>
    </row>
    <row r="2429" spans="1:9" ht="30" hidden="1">
      <c r="A2429" s="45" t="s">
        <v>1224</v>
      </c>
      <c r="B2429" s="27">
        <v>35095</v>
      </c>
      <c r="C2429" s="27" t="s">
        <v>8064</v>
      </c>
      <c r="D2429" s="42">
        <v>44020</v>
      </c>
      <c r="E2429" s="38" t="s">
        <v>8065</v>
      </c>
      <c r="F2429" s="38">
        <v>7</v>
      </c>
      <c r="G2429" s="22">
        <v>2020</v>
      </c>
      <c r="H2429" s="22">
        <v>7</v>
      </c>
      <c r="I2429" t="s">
        <v>4341</v>
      </c>
    </row>
    <row r="2430" spans="1:9" ht="75" hidden="1">
      <c r="A2430" s="45" t="s">
        <v>128</v>
      </c>
      <c r="B2430" s="27">
        <v>35095</v>
      </c>
      <c r="C2430" s="27" t="s">
        <v>8064</v>
      </c>
      <c r="D2430" s="42">
        <v>44174</v>
      </c>
      <c r="E2430" s="38" t="s">
        <v>8066</v>
      </c>
      <c r="F2430" s="38">
        <v>12</v>
      </c>
      <c r="G2430" s="22">
        <v>2020</v>
      </c>
      <c r="H2430" s="22">
        <v>7</v>
      </c>
      <c r="I2430" t="s">
        <v>4341</v>
      </c>
    </row>
    <row r="2431" spans="1:9" hidden="1">
      <c r="A2431" s="45" t="s">
        <v>1776</v>
      </c>
      <c r="B2431" s="27">
        <v>35095</v>
      </c>
      <c r="C2431" s="27" t="s">
        <v>8064</v>
      </c>
      <c r="D2431" s="42">
        <v>44182</v>
      </c>
      <c r="E2431" s="38" t="s">
        <v>8067</v>
      </c>
      <c r="F2431" s="38">
        <v>12</v>
      </c>
      <c r="G2431" s="22">
        <v>2020</v>
      </c>
      <c r="H2431" s="22">
        <v>5</v>
      </c>
      <c r="I2431" t="s">
        <v>4341</v>
      </c>
    </row>
    <row r="2432" spans="1:9" ht="45" hidden="1">
      <c r="A2432" s="45" t="s">
        <v>128</v>
      </c>
      <c r="B2432" s="27">
        <v>35095</v>
      </c>
      <c r="C2432" s="27" t="s">
        <v>8064</v>
      </c>
      <c r="D2432" s="42">
        <v>44357</v>
      </c>
      <c r="E2432" s="38" t="s">
        <v>8068</v>
      </c>
      <c r="F2432" s="38">
        <v>6</v>
      </c>
      <c r="G2432" s="22">
        <v>2021</v>
      </c>
      <c r="H2432" s="22">
        <v>5</v>
      </c>
      <c r="I2432" t="s">
        <v>4341</v>
      </c>
    </row>
    <row r="2433" spans="1:9" ht="30" hidden="1">
      <c r="A2433" s="45" t="s">
        <v>451</v>
      </c>
      <c r="B2433" s="27">
        <v>35095</v>
      </c>
      <c r="C2433" s="27" t="s">
        <v>8064</v>
      </c>
      <c r="D2433" s="42">
        <v>44460</v>
      </c>
      <c r="E2433" s="38" t="s">
        <v>8069</v>
      </c>
      <c r="F2433" s="38">
        <v>9</v>
      </c>
      <c r="G2433" s="22">
        <v>2021</v>
      </c>
      <c r="H2433" s="22">
        <v>5</v>
      </c>
      <c r="I2433" t="s">
        <v>4341</v>
      </c>
    </row>
    <row r="2434" spans="1:9" ht="30" hidden="1">
      <c r="A2434" s="45" t="s">
        <v>128</v>
      </c>
      <c r="B2434" s="27">
        <v>35095</v>
      </c>
      <c r="C2434" s="27" t="s">
        <v>8064</v>
      </c>
      <c r="D2434" s="42">
        <v>44503</v>
      </c>
      <c r="E2434" s="38" t="s">
        <v>8070</v>
      </c>
      <c r="F2434" s="38">
        <v>11</v>
      </c>
      <c r="G2434" s="22">
        <v>2021</v>
      </c>
      <c r="H2434" s="22">
        <v>5</v>
      </c>
      <c r="I2434" t="s">
        <v>4341</v>
      </c>
    </row>
    <row r="2435" spans="1:9" ht="30" hidden="1">
      <c r="A2435" s="45" t="s">
        <v>8071</v>
      </c>
      <c r="B2435" s="27">
        <v>35095</v>
      </c>
      <c r="C2435" s="27" t="s">
        <v>8064</v>
      </c>
      <c r="D2435" s="42">
        <v>44551</v>
      </c>
      <c r="E2435" s="38" t="s">
        <v>8072</v>
      </c>
      <c r="F2435" s="38">
        <v>12</v>
      </c>
      <c r="G2435" s="22">
        <v>2021</v>
      </c>
      <c r="H2435" s="22">
        <v>5</v>
      </c>
      <c r="I2435" t="s">
        <v>4341</v>
      </c>
    </row>
    <row r="2436" spans="1:9" hidden="1">
      <c r="A2436" s="45" t="s">
        <v>1224</v>
      </c>
      <c r="B2436" s="27">
        <v>35096</v>
      </c>
      <c r="C2436" s="27" t="s">
        <v>8073</v>
      </c>
      <c r="D2436" s="42">
        <v>43979</v>
      </c>
      <c r="E2436" s="38" t="s">
        <v>8074</v>
      </c>
      <c r="F2436" s="38">
        <v>5</v>
      </c>
      <c r="G2436" s="22">
        <v>2020</v>
      </c>
      <c r="H2436" s="22">
        <v>1</v>
      </c>
      <c r="I2436" t="s">
        <v>4322</v>
      </c>
    </row>
    <row r="2437" spans="1:9" hidden="1">
      <c r="A2437" s="45" t="s">
        <v>258</v>
      </c>
      <c r="B2437" s="27">
        <v>35459</v>
      </c>
      <c r="C2437" s="27" t="s">
        <v>8075</v>
      </c>
      <c r="D2437" s="42">
        <v>44221</v>
      </c>
      <c r="E2437" s="38" t="s">
        <v>8076</v>
      </c>
      <c r="F2437" s="38">
        <v>1</v>
      </c>
      <c r="G2437" s="22">
        <v>2021</v>
      </c>
      <c r="H2437" s="22">
        <v>2</v>
      </c>
      <c r="I2437" t="s">
        <v>4306</v>
      </c>
    </row>
    <row r="2438" spans="1:9" ht="30" hidden="1">
      <c r="A2438" s="45" t="s">
        <v>4175</v>
      </c>
      <c r="B2438" s="27">
        <v>35459</v>
      </c>
      <c r="C2438" s="27" t="s">
        <v>8075</v>
      </c>
      <c r="D2438" s="42">
        <v>44278</v>
      </c>
      <c r="E2438" s="38" t="s">
        <v>8077</v>
      </c>
      <c r="F2438" s="38">
        <v>3</v>
      </c>
      <c r="G2438" s="22">
        <v>2021</v>
      </c>
      <c r="H2438" s="22">
        <v>2</v>
      </c>
      <c r="I2438" t="s">
        <v>4306</v>
      </c>
    </row>
    <row r="2439" spans="1:9" ht="75" hidden="1">
      <c r="A2439" s="45" t="s">
        <v>226</v>
      </c>
      <c r="B2439" s="27">
        <v>35468</v>
      </c>
      <c r="C2439" s="27" t="s">
        <v>8078</v>
      </c>
      <c r="D2439" s="42">
        <v>44134</v>
      </c>
      <c r="E2439" s="38" t="s">
        <v>8079</v>
      </c>
      <c r="F2439" s="38">
        <v>10</v>
      </c>
      <c r="G2439" s="22">
        <v>2020</v>
      </c>
      <c r="H2439" s="22">
        <v>1</v>
      </c>
      <c r="I2439" t="s">
        <v>4341</v>
      </c>
    </row>
    <row r="2440" spans="1:9" ht="45" hidden="1">
      <c r="A2440" s="45" t="s">
        <v>258</v>
      </c>
      <c r="B2440" s="27">
        <v>35714</v>
      </c>
      <c r="C2440" s="27" t="s">
        <v>8080</v>
      </c>
      <c r="D2440" s="42">
        <v>44333</v>
      </c>
      <c r="E2440" s="38" t="s">
        <v>8081</v>
      </c>
      <c r="F2440" s="38">
        <v>5</v>
      </c>
      <c r="G2440" s="22">
        <v>2021</v>
      </c>
      <c r="H2440" s="22">
        <v>1</v>
      </c>
      <c r="I2440" t="s">
        <v>4322</v>
      </c>
    </row>
    <row r="2441" spans="1:9" hidden="1">
      <c r="A2441" s="45" t="s">
        <v>29</v>
      </c>
      <c r="B2441" s="27">
        <v>35786</v>
      </c>
      <c r="C2441" s="27" t="s">
        <v>8082</v>
      </c>
      <c r="D2441" s="42">
        <v>44132</v>
      </c>
      <c r="E2441" s="38" t="s">
        <v>8083</v>
      </c>
      <c r="F2441" s="38">
        <v>10</v>
      </c>
      <c r="G2441" s="22">
        <v>2020</v>
      </c>
      <c r="H2441" s="22">
        <v>14</v>
      </c>
      <c r="I2441" t="s">
        <v>4341</v>
      </c>
    </row>
    <row r="2442" spans="1:9" hidden="1">
      <c r="A2442" s="45" t="s">
        <v>29</v>
      </c>
      <c r="B2442" s="27">
        <v>35786</v>
      </c>
      <c r="C2442" s="27" t="s">
        <v>8082</v>
      </c>
      <c r="D2442" s="42">
        <v>44153</v>
      </c>
      <c r="E2442" s="38" t="s">
        <v>8084</v>
      </c>
      <c r="F2442" s="38">
        <v>11</v>
      </c>
      <c r="G2442" s="22">
        <v>2020</v>
      </c>
      <c r="H2442" s="22">
        <v>14</v>
      </c>
      <c r="I2442" t="s">
        <v>4341</v>
      </c>
    </row>
    <row r="2443" spans="1:9" ht="30" hidden="1">
      <c r="A2443" s="45" t="s">
        <v>29</v>
      </c>
      <c r="B2443" s="27">
        <v>35786</v>
      </c>
      <c r="C2443" s="27" t="s">
        <v>8082</v>
      </c>
      <c r="D2443" s="42">
        <v>44167</v>
      </c>
      <c r="E2443" s="38" t="s">
        <v>8085</v>
      </c>
      <c r="F2443" s="38">
        <v>12</v>
      </c>
      <c r="G2443" s="22">
        <v>2020</v>
      </c>
      <c r="H2443" s="22">
        <v>14</v>
      </c>
      <c r="I2443" t="s">
        <v>4341</v>
      </c>
    </row>
    <row r="2444" spans="1:9" ht="30" hidden="1">
      <c r="A2444" s="45" t="s">
        <v>29</v>
      </c>
      <c r="B2444" s="27">
        <v>35786</v>
      </c>
      <c r="C2444" s="27" t="s">
        <v>8086</v>
      </c>
      <c r="D2444" s="42">
        <v>44199</v>
      </c>
      <c r="E2444" s="38" t="s">
        <v>8087</v>
      </c>
      <c r="F2444" s="38">
        <v>1</v>
      </c>
      <c r="G2444" s="22">
        <v>2021</v>
      </c>
      <c r="H2444" s="22">
        <v>14</v>
      </c>
      <c r="I2444" t="s">
        <v>4341</v>
      </c>
    </row>
    <row r="2445" spans="1:9" ht="30" hidden="1">
      <c r="A2445" s="45" t="s">
        <v>29</v>
      </c>
      <c r="B2445" s="27">
        <v>35786</v>
      </c>
      <c r="C2445" s="27" t="s">
        <v>8086</v>
      </c>
      <c r="D2445" s="42">
        <v>44200</v>
      </c>
      <c r="E2445" s="38" t="s">
        <v>8088</v>
      </c>
      <c r="F2445" s="38">
        <v>1</v>
      </c>
      <c r="G2445" s="22">
        <v>2021</v>
      </c>
      <c r="H2445" s="22">
        <v>14</v>
      </c>
      <c r="I2445" t="s">
        <v>4341</v>
      </c>
    </row>
    <row r="2446" spans="1:9" ht="30" hidden="1">
      <c r="A2446" s="45" t="s">
        <v>29</v>
      </c>
      <c r="B2446" s="27">
        <v>35786</v>
      </c>
      <c r="C2446" s="27" t="s">
        <v>8082</v>
      </c>
      <c r="D2446" s="42">
        <v>44203</v>
      </c>
      <c r="E2446" s="38" t="s">
        <v>8089</v>
      </c>
      <c r="F2446" s="38">
        <v>1</v>
      </c>
      <c r="G2446" s="22">
        <v>2021</v>
      </c>
      <c r="H2446" s="22">
        <v>14</v>
      </c>
      <c r="I2446" t="s">
        <v>4341</v>
      </c>
    </row>
    <row r="2447" spans="1:9" hidden="1">
      <c r="A2447" s="45" t="s">
        <v>29</v>
      </c>
      <c r="B2447" s="27">
        <v>35786</v>
      </c>
      <c r="C2447" s="27" t="s">
        <v>8082</v>
      </c>
      <c r="D2447" s="42">
        <v>44223</v>
      </c>
      <c r="E2447" s="38" t="s">
        <v>8090</v>
      </c>
      <c r="F2447" s="38">
        <v>1</v>
      </c>
      <c r="G2447" s="22">
        <v>2021</v>
      </c>
      <c r="H2447" s="22">
        <v>14</v>
      </c>
      <c r="I2447" t="s">
        <v>4341</v>
      </c>
    </row>
    <row r="2448" spans="1:9" hidden="1">
      <c r="A2448" s="45" t="s">
        <v>252</v>
      </c>
      <c r="B2448" s="27">
        <v>35786</v>
      </c>
      <c r="C2448" s="27" t="s">
        <v>8082</v>
      </c>
      <c r="D2448" s="42">
        <v>44236</v>
      </c>
      <c r="E2448" s="38" t="s">
        <v>8091</v>
      </c>
      <c r="F2448" s="38">
        <v>2</v>
      </c>
      <c r="G2448" s="22">
        <v>2021</v>
      </c>
      <c r="H2448" s="22">
        <v>14</v>
      </c>
      <c r="I2448" t="s">
        <v>4341</v>
      </c>
    </row>
    <row r="2449" spans="1:9" hidden="1">
      <c r="A2449" s="45" t="s">
        <v>29</v>
      </c>
      <c r="B2449" s="27">
        <v>35786</v>
      </c>
      <c r="C2449" s="27" t="s">
        <v>8086</v>
      </c>
      <c r="D2449" s="42">
        <v>44236</v>
      </c>
      <c r="E2449" s="38" t="s">
        <v>8092</v>
      </c>
      <c r="F2449" s="38">
        <v>2</v>
      </c>
      <c r="G2449" s="22">
        <v>2021</v>
      </c>
      <c r="H2449" s="22">
        <v>14</v>
      </c>
      <c r="I2449" t="s">
        <v>4341</v>
      </c>
    </row>
    <row r="2450" spans="1:9" ht="60" hidden="1">
      <c r="A2450" s="45" t="s">
        <v>29</v>
      </c>
      <c r="B2450" s="27">
        <v>35786</v>
      </c>
      <c r="C2450" s="27" t="s">
        <v>8086</v>
      </c>
      <c r="D2450" s="42">
        <v>44237</v>
      </c>
      <c r="E2450" s="38" t="s">
        <v>8093</v>
      </c>
      <c r="F2450" s="38">
        <v>2</v>
      </c>
      <c r="G2450" s="22">
        <v>2021</v>
      </c>
      <c r="H2450" s="22">
        <v>14</v>
      </c>
      <c r="I2450" t="s">
        <v>4341</v>
      </c>
    </row>
    <row r="2451" spans="1:9" ht="60" hidden="1">
      <c r="A2451" s="45" t="s">
        <v>252</v>
      </c>
      <c r="B2451" s="27">
        <v>35786</v>
      </c>
      <c r="C2451" s="27" t="s">
        <v>8082</v>
      </c>
      <c r="D2451" s="42">
        <v>44249</v>
      </c>
      <c r="E2451" s="38" t="s">
        <v>8094</v>
      </c>
      <c r="F2451" s="38">
        <v>2</v>
      </c>
      <c r="G2451" s="22">
        <v>2021</v>
      </c>
      <c r="H2451" s="22">
        <v>14</v>
      </c>
      <c r="I2451" t="s">
        <v>4341</v>
      </c>
    </row>
    <row r="2452" spans="1:9" hidden="1">
      <c r="A2452" s="45" t="s">
        <v>29</v>
      </c>
      <c r="B2452" s="27">
        <v>35786</v>
      </c>
      <c r="C2452" s="27" t="s">
        <v>8082</v>
      </c>
      <c r="D2452" s="42">
        <v>44249</v>
      </c>
      <c r="E2452" s="38" t="s">
        <v>8095</v>
      </c>
      <c r="F2452" s="38">
        <v>2</v>
      </c>
      <c r="G2452" s="22">
        <v>2021</v>
      </c>
      <c r="H2452" s="22">
        <v>14</v>
      </c>
      <c r="I2452" t="s">
        <v>4341</v>
      </c>
    </row>
    <row r="2453" spans="1:9" hidden="1">
      <c r="A2453" s="45" t="s">
        <v>29</v>
      </c>
      <c r="B2453" s="27">
        <v>35786</v>
      </c>
      <c r="C2453" s="27" t="s">
        <v>8082</v>
      </c>
      <c r="D2453" s="42">
        <v>44258</v>
      </c>
      <c r="E2453" s="38" t="s">
        <v>8096</v>
      </c>
      <c r="F2453" s="38">
        <v>3</v>
      </c>
      <c r="G2453" s="22">
        <v>2021</v>
      </c>
      <c r="H2453" s="22">
        <v>14</v>
      </c>
      <c r="I2453" t="s">
        <v>4341</v>
      </c>
    </row>
    <row r="2454" spans="1:9" hidden="1">
      <c r="A2454" s="45" t="s">
        <v>2572</v>
      </c>
      <c r="B2454" s="27">
        <v>35786</v>
      </c>
      <c r="C2454" s="27" t="s">
        <v>8082</v>
      </c>
      <c r="D2454" s="42">
        <v>44288</v>
      </c>
      <c r="E2454" s="38" t="s">
        <v>8097</v>
      </c>
      <c r="F2454" s="38">
        <v>4</v>
      </c>
      <c r="G2454" s="22">
        <v>2021</v>
      </c>
      <c r="H2454" s="22">
        <v>14</v>
      </c>
      <c r="I2454" t="s">
        <v>4341</v>
      </c>
    </row>
    <row r="2455" spans="1:9" ht="75" hidden="1">
      <c r="A2455" s="45" t="s">
        <v>226</v>
      </c>
      <c r="B2455" s="27">
        <v>35850</v>
      </c>
      <c r="C2455" s="27" t="s">
        <v>8098</v>
      </c>
      <c r="D2455" s="42">
        <v>44208</v>
      </c>
      <c r="E2455" s="38" t="s">
        <v>8099</v>
      </c>
      <c r="F2455" s="38">
        <v>1</v>
      </c>
      <c r="G2455" s="22">
        <v>2021</v>
      </c>
      <c r="H2455" s="22">
        <v>9</v>
      </c>
      <c r="I2455" t="s">
        <v>4341</v>
      </c>
    </row>
    <row r="2456" spans="1:9" ht="30" hidden="1">
      <c r="A2456" s="45" t="s">
        <v>226</v>
      </c>
      <c r="B2456" s="27">
        <v>35850</v>
      </c>
      <c r="C2456" s="27" t="s">
        <v>8098</v>
      </c>
      <c r="D2456" s="42">
        <v>44225</v>
      </c>
      <c r="E2456" s="38" t="s">
        <v>8100</v>
      </c>
      <c r="F2456" s="38">
        <v>1</v>
      </c>
      <c r="G2456" s="22">
        <v>2021</v>
      </c>
      <c r="H2456" s="22">
        <v>9</v>
      </c>
      <c r="I2456" t="s">
        <v>4341</v>
      </c>
    </row>
    <row r="2457" spans="1:9" hidden="1">
      <c r="A2457" s="45" t="s">
        <v>226</v>
      </c>
      <c r="B2457" s="27">
        <v>35850</v>
      </c>
      <c r="C2457" s="27" t="s">
        <v>8098</v>
      </c>
      <c r="D2457" s="42">
        <v>44225</v>
      </c>
      <c r="E2457" s="38" t="s">
        <v>8101</v>
      </c>
      <c r="F2457" s="38">
        <v>1</v>
      </c>
      <c r="G2457" s="22">
        <v>2021</v>
      </c>
      <c r="H2457" s="22">
        <v>9</v>
      </c>
      <c r="I2457" t="s">
        <v>4341</v>
      </c>
    </row>
    <row r="2458" spans="1:9" ht="30" hidden="1">
      <c r="A2458" s="45" t="s">
        <v>226</v>
      </c>
      <c r="B2458" s="27">
        <v>35850</v>
      </c>
      <c r="C2458" s="27" t="s">
        <v>8098</v>
      </c>
      <c r="D2458" s="42">
        <v>44239</v>
      </c>
      <c r="E2458" s="38" t="s">
        <v>8102</v>
      </c>
      <c r="F2458" s="38">
        <v>2</v>
      </c>
      <c r="G2458" s="22">
        <v>2021</v>
      </c>
      <c r="H2458" s="22">
        <v>9</v>
      </c>
      <c r="I2458" t="s">
        <v>4341</v>
      </c>
    </row>
    <row r="2459" spans="1:9" ht="45" hidden="1">
      <c r="A2459" s="45" t="s">
        <v>226</v>
      </c>
      <c r="B2459" s="27">
        <v>35850</v>
      </c>
      <c r="C2459" s="27" t="s">
        <v>8098</v>
      </c>
      <c r="D2459" s="42">
        <v>44259</v>
      </c>
      <c r="E2459" s="38" t="s">
        <v>8103</v>
      </c>
      <c r="F2459" s="38">
        <v>3</v>
      </c>
      <c r="G2459" s="22">
        <v>2021</v>
      </c>
      <c r="H2459" s="22">
        <v>9</v>
      </c>
      <c r="I2459" t="s">
        <v>4341</v>
      </c>
    </row>
    <row r="2460" spans="1:9" ht="30" hidden="1">
      <c r="A2460" s="45" t="s">
        <v>1356</v>
      </c>
      <c r="B2460" s="27">
        <v>35850</v>
      </c>
      <c r="C2460" s="27" t="s">
        <v>8098</v>
      </c>
      <c r="D2460" s="42">
        <v>44288</v>
      </c>
      <c r="E2460" s="38" t="s">
        <v>8104</v>
      </c>
      <c r="F2460" s="38">
        <v>4</v>
      </c>
      <c r="G2460" s="22">
        <v>2021</v>
      </c>
      <c r="H2460" s="22">
        <v>9</v>
      </c>
      <c r="I2460" t="s">
        <v>4341</v>
      </c>
    </row>
    <row r="2461" spans="1:9" ht="75" hidden="1">
      <c r="A2461" s="45" t="s">
        <v>3524</v>
      </c>
      <c r="B2461" s="27">
        <v>35850</v>
      </c>
      <c r="C2461" s="27" t="s">
        <v>8098</v>
      </c>
      <c r="D2461" s="42">
        <v>44368</v>
      </c>
      <c r="E2461" s="38" t="s">
        <v>8105</v>
      </c>
      <c r="F2461" s="38">
        <v>6</v>
      </c>
      <c r="G2461" s="22">
        <v>2021</v>
      </c>
      <c r="H2461" s="22">
        <v>9</v>
      </c>
      <c r="I2461" t="s">
        <v>4341</v>
      </c>
    </row>
    <row r="2462" spans="1:9" ht="75" hidden="1">
      <c r="A2462" s="45" t="s">
        <v>8106</v>
      </c>
      <c r="B2462" s="27">
        <v>35850</v>
      </c>
      <c r="C2462" s="27" t="s">
        <v>8098</v>
      </c>
      <c r="D2462" s="42">
        <v>44397</v>
      </c>
      <c r="E2462" s="38" t="s">
        <v>8107</v>
      </c>
      <c r="F2462" s="38">
        <v>7</v>
      </c>
      <c r="G2462" s="22">
        <v>2021</v>
      </c>
      <c r="H2462" s="22">
        <v>9</v>
      </c>
      <c r="I2462" t="s">
        <v>4341</v>
      </c>
    </row>
    <row r="2463" spans="1:9" ht="75" hidden="1">
      <c r="A2463" s="45" t="s">
        <v>8108</v>
      </c>
      <c r="B2463" s="27">
        <v>35850</v>
      </c>
      <c r="C2463" s="27" t="s">
        <v>8098</v>
      </c>
      <c r="D2463" s="42">
        <v>44439</v>
      </c>
      <c r="E2463" s="38" t="s">
        <v>8109</v>
      </c>
      <c r="F2463" s="38">
        <v>8</v>
      </c>
      <c r="G2463" s="22">
        <v>2021</v>
      </c>
      <c r="H2463" s="22">
        <v>9</v>
      </c>
      <c r="I2463" t="s">
        <v>4341</v>
      </c>
    </row>
    <row r="2464" spans="1:9" hidden="1">
      <c r="A2464" s="45" t="s">
        <v>2547</v>
      </c>
      <c r="B2464" s="27">
        <v>35962</v>
      </c>
      <c r="C2464" s="27" t="s">
        <v>8110</v>
      </c>
      <c r="D2464" s="42">
        <v>44494</v>
      </c>
      <c r="E2464" s="38" t="s">
        <v>8111</v>
      </c>
      <c r="F2464" s="38">
        <v>10</v>
      </c>
      <c r="G2464" s="22">
        <v>2021</v>
      </c>
      <c r="H2464" s="22">
        <v>3</v>
      </c>
      <c r="I2464" t="s">
        <v>4306</v>
      </c>
    </row>
    <row r="2465" spans="1:9" ht="30" hidden="1">
      <c r="A2465" s="45" t="s">
        <v>2547</v>
      </c>
      <c r="B2465" s="27">
        <v>35962</v>
      </c>
      <c r="C2465" s="27" t="s">
        <v>8110</v>
      </c>
      <c r="D2465" s="42">
        <v>44502</v>
      </c>
      <c r="E2465" s="38" t="s">
        <v>8112</v>
      </c>
      <c r="F2465" s="38">
        <v>11</v>
      </c>
      <c r="G2465" s="22">
        <v>2021</v>
      </c>
      <c r="H2465" s="22">
        <v>3</v>
      </c>
      <c r="I2465" t="s">
        <v>4306</v>
      </c>
    </row>
    <row r="2466" spans="1:9" ht="45" hidden="1">
      <c r="A2466" s="45" t="s">
        <v>2547</v>
      </c>
      <c r="B2466" s="27">
        <v>35962</v>
      </c>
      <c r="C2466" s="27" t="s">
        <v>8110</v>
      </c>
      <c r="D2466" s="42">
        <v>44592</v>
      </c>
      <c r="E2466" s="38" t="s">
        <v>8113</v>
      </c>
      <c r="F2466" s="38">
        <v>1</v>
      </c>
      <c r="G2466" s="22">
        <v>2022</v>
      </c>
      <c r="H2466" s="22">
        <v>3</v>
      </c>
      <c r="I2466" t="s">
        <v>4306</v>
      </c>
    </row>
    <row r="2467" spans="1:9" ht="180" hidden="1">
      <c r="A2467" s="45" t="s">
        <v>711</v>
      </c>
      <c r="B2467" s="27">
        <v>36900</v>
      </c>
      <c r="C2467" s="27" t="s">
        <v>8114</v>
      </c>
      <c r="D2467" s="42">
        <v>44474</v>
      </c>
      <c r="E2467" s="38" t="s">
        <v>8115</v>
      </c>
      <c r="F2467" s="38">
        <v>10</v>
      </c>
      <c r="G2467" s="22">
        <v>2021</v>
      </c>
      <c r="H2467" s="22">
        <v>2</v>
      </c>
      <c r="I2467" t="s">
        <v>4306</v>
      </c>
    </row>
    <row r="2468" spans="1:9" ht="165" hidden="1">
      <c r="A2468" s="45" t="s">
        <v>8116</v>
      </c>
      <c r="B2468" s="27">
        <v>36900</v>
      </c>
      <c r="C2468" s="27" t="s">
        <v>8114</v>
      </c>
      <c r="D2468" s="42">
        <v>44482</v>
      </c>
      <c r="E2468" s="38" t="s">
        <v>8117</v>
      </c>
      <c r="F2468" s="38">
        <v>10</v>
      </c>
      <c r="G2468" s="22">
        <v>2021</v>
      </c>
      <c r="H2468" s="22">
        <v>2</v>
      </c>
      <c r="I2468" t="s">
        <v>4306</v>
      </c>
    </row>
    <row r="2469" spans="1:9" hidden="1">
      <c r="A2469" s="45" t="s">
        <v>1776</v>
      </c>
      <c r="B2469" s="27">
        <v>37097</v>
      </c>
      <c r="C2469" s="27" t="s">
        <v>8118</v>
      </c>
      <c r="D2469" s="42">
        <v>44588</v>
      </c>
      <c r="E2469" s="38" t="s">
        <v>8119</v>
      </c>
      <c r="F2469" s="38">
        <v>1</v>
      </c>
      <c r="G2469" s="22">
        <v>2022</v>
      </c>
      <c r="H2469" s="22">
        <v>2</v>
      </c>
      <c r="I2469" t="s">
        <v>4341</v>
      </c>
    </row>
    <row r="2470" spans="1:9" hidden="1">
      <c r="A2470" s="45" t="s">
        <v>3169</v>
      </c>
      <c r="B2470" s="27">
        <v>37097</v>
      </c>
      <c r="C2470" s="27" t="s">
        <v>8118</v>
      </c>
      <c r="D2470" s="42">
        <v>44678</v>
      </c>
      <c r="E2470" s="38" t="s">
        <v>8120</v>
      </c>
      <c r="F2470" s="38">
        <v>4</v>
      </c>
      <c r="G2470" s="22">
        <v>2022</v>
      </c>
      <c r="H2470" s="22">
        <v>2</v>
      </c>
      <c r="I2470" t="s">
        <v>4341</v>
      </c>
    </row>
    <row r="2471" spans="1:9" ht="285" hidden="1">
      <c r="A2471" s="45" t="s">
        <v>8121</v>
      </c>
      <c r="B2471" s="27">
        <v>37302</v>
      </c>
      <c r="C2471" s="27" t="s">
        <v>8122</v>
      </c>
      <c r="D2471" s="42">
        <v>44756</v>
      </c>
      <c r="E2471" s="38" t="s">
        <v>8123</v>
      </c>
      <c r="F2471" s="38">
        <v>7</v>
      </c>
      <c r="G2471" s="22">
        <v>2022</v>
      </c>
      <c r="H2471" s="22">
        <v>2</v>
      </c>
      <c r="I2471" t="s">
        <v>4341</v>
      </c>
    </row>
    <row r="2472" spans="1:9" ht="165" hidden="1">
      <c r="A2472" s="45" t="s">
        <v>8121</v>
      </c>
      <c r="B2472" s="27">
        <v>37302</v>
      </c>
      <c r="C2472" s="27" t="s">
        <v>8122</v>
      </c>
      <c r="D2472" s="42">
        <v>44762</v>
      </c>
      <c r="E2472" s="38" t="s">
        <v>8124</v>
      </c>
      <c r="F2472" s="38">
        <v>7</v>
      </c>
      <c r="G2472" s="22">
        <v>2022</v>
      </c>
      <c r="H2472" s="22">
        <v>2</v>
      </c>
      <c r="I2472" t="s">
        <v>4341</v>
      </c>
    </row>
    <row r="2473" spans="1:9" hidden="1">
      <c r="A2473" s="45" t="s">
        <v>27</v>
      </c>
      <c r="B2473" s="27">
        <v>21657</v>
      </c>
      <c r="C2473" s="27" t="str">
        <f>VLOOKUP(B2473,chauffeurslijst!A:B,2,0)</f>
        <v>Tafa Sevdet</v>
      </c>
      <c r="D2473" s="42">
        <v>39836</v>
      </c>
      <c r="E2473" s="57">
        <v>39836</v>
      </c>
      <c r="F2473" s="38">
        <f t="shared" ref="F2473:F2502" si="0">MONTH(D2473)</f>
        <v>1</v>
      </c>
      <c r="G2473" s="22">
        <f t="shared" ref="G2473:G2502" si="1">YEAR(D2473)</f>
        <v>2009</v>
      </c>
      <c r="H2473" s="22">
        <f t="shared" ref="H2473:H2501" si="2">COUNTIF(B:B,B2473)</f>
        <v>30</v>
      </c>
      <c r="I2473" t="s">
        <v>4322</v>
      </c>
    </row>
    <row r="2474" spans="1:9" hidden="1">
      <c r="A2474" s="47" t="s">
        <v>38</v>
      </c>
      <c r="B2474" s="27">
        <v>21657</v>
      </c>
      <c r="C2474" s="27" t="str">
        <f>VLOOKUP(B2474,chauffeurslijst!A:B,2,0)</f>
        <v>Tafa Sevdet</v>
      </c>
      <c r="D2474" s="42">
        <v>40147</v>
      </c>
      <c r="E2474" s="38" t="s">
        <v>8125</v>
      </c>
      <c r="F2474" s="38">
        <f t="shared" si="0"/>
        <v>11</v>
      </c>
      <c r="G2474" s="22">
        <f t="shared" si="1"/>
        <v>2009</v>
      </c>
      <c r="H2474" s="22">
        <f t="shared" si="2"/>
        <v>30</v>
      </c>
      <c r="I2474" t="s">
        <v>4322</v>
      </c>
    </row>
    <row r="2475" spans="1:9" hidden="1">
      <c r="A2475" s="45" t="s">
        <v>14</v>
      </c>
      <c r="B2475" s="27">
        <v>21657</v>
      </c>
      <c r="C2475" s="27" t="str">
        <f>VLOOKUP(B2475,chauffeurslijst!A:B,2,0)</f>
        <v>Tafa Sevdet</v>
      </c>
      <c r="D2475" s="42">
        <v>40261</v>
      </c>
      <c r="E2475" s="37" t="s">
        <v>1214</v>
      </c>
      <c r="F2475" s="38">
        <f t="shared" si="0"/>
        <v>3</v>
      </c>
      <c r="G2475" s="22">
        <f t="shared" si="1"/>
        <v>2010</v>
      </c>
      <c r="H2475" s="22">
        <f t="shared" si="2"/>
        <v>30</v>
      </c>
      <c r="I2475" t="s">
        <v>4322</v>
      </c>
    </row>
    <row r="2476" spans="1:9" hidden="1">
      <c r="A2476" s="45" t="s">
        <v>27</v>
      </c>
      <c r="B2476" s="27">
        <v>21657</v>
      </c>
      <c r="C2476" s="27" t="str">
        <f>VLOOKUP(B2476,chauffeurslijst!A:B,2,0)</f>
        <v>Tafa Sevdet</v>
      </c>
      <c r="D2476" s="42">
        <v>40525</v>
      </c>
      <c r="E2476" s="57">
        <v>40525</v>
      </c>
      <c r="F2476" s="38">
        <f t="shared" si="0"/>
        <v>12</v>
      </c>
      <c r="G2476" s="22">
        <f t="shared" si="1"/>
        <v>2010</v>
      </c>
      <c r="H2476" s="22">
        <f t="shared" si="2"/>
        <v>30</v>
      </c>
      <c r="I2476" t="s">
        <v>4322</v>
      </c>
    </row>
    <row r="2477" spans="1:9" hidden="1">
      <c r="A2477" s="45" t="s">
        <v>27</v>
      </c>
      <c r="B2477" s="27">
        <v>21657</v>
      </c>
      <c r="C2477" s="27" t="str">
        <f>VLOOKUP(B2477,chauffeurslijst!A:B,2,0)</f>
        <v>Tafa Sevdet</v>
      </c>
      <c r="D2477" s="42">
        <v>40952</v>
      </c>
      <c r="E2477" s="57">
        <v>40952</v>
      </c>
      <c r="F2477" s="38">
        <f t="shared" si="0"/>
        <v>2</v>
      </c>
      <c r="G2477" s="22">
        <f t="shared" si="1"/>
        <v>2012</v>
      </c>
      <c r="H2477" s="22">
        <f t="shared" si="2"/>
        <v>30</v>
      </c>
      <c r="I2477" t="s">
        <v>4322</v>
      </c>
    </row>
    <row r="2478" spans="1:9" hidden="1">
      <c r="A2478" s="45" t="s">
        <v>14</v>
      </c>
      <c r="B2478" s="27">
        <v>21657</v>
      </c>
      <c r="C2478" s="27" t="str">
        <f>VLOOKUP(B2478,chauffeurslijst!A:B,2,0)</f>
        <v>Tafa Sevdet</v>
      </c>
      <c r="D2478" s="42">
        <v>40952</v>
      </c>
      <c r="E2478" s="57">
        <v>40952</v>
      </c>
      <c r="F2478" s="38">
        <f t="shared" si="0"/>
        <v>2</v>
      </c>
      <c r="G2478" s="22">
        <f t="shared" si="1"/>
        <v>2012</v>
      </c>
      <c r="H2478" s="22">
        <f t="shared" si="2"/>
        <v>30</v>
      </c>
      <c r="I2478" t="s">
        <v>4322</v>
      </c>
    </row>
    <row r="2479" spans="1:9" hidden="1">
      <c r="A2479" s="45" t="s">
        <v>14</v>
      </c>
      <c r="B2479" s="27">
        <v>21657</v>
      </c>
      <c r="C2479" s="27" t="str">
        <f>VLOOKUP(B2479,chauffeurslijst!A:B,2,0)</f>
        <v>Tafa Sevdet</v>
      </c>
      <c r="D2479" s="42">
        <v>41082</v>
      </c>
      <c r="E2479" s="37" t="s">
        <v>857</v>
      </c>
      <c r="F2479" s="38">
        <f t="shared" si="0"/>
        <v>6</v>
      </c>
      <c r="G2479" s="22">
        <f t="shared" si="1"/>
        <v>2012</v>
      </c>
      <c r="H2479" s="22">
        <f t="shared" si="2"/>
        <v>30</v>
      </c>
      <c r="I2479" t="s">
        <v>4322</v>
      </c>
    </row>
    <row r="2480" spans="1:9" hidden="1">
      <c r="A2480" s="45" t="s">
        <v>14</v>
      </c>
      <c r="B2480" s="27">
        <v>21657</v>
      </c>
      <c r="C2480" s="27" t="str">
        <f>VLOOKUP(B2480,chauffeurslijst!A:B,2,0)</f>
        <v>Tafa Sevdet</v>
      </c>
      <c r="D2480" s="42">
        <v>41233</v>
      </c>
      <c r="E2480" s="37" t="s">
        <v>8126</v>
      </c>
      <c r="F2480" s="38">
        <f t="shared" si="0"/>
        <v>11</v>
      </c>
      <c r="G2480" s="22">
        <f t="shared" si="1"/>
        <v>2012</v>
      </c>
      <c r="H2480" s="22">
        <f t="shared" si="2"/>
        <v>30</v>
      </c>
      <c r="I2480" t="s">
        <v>4322</v>
      </c>
    </row>
    <row r="2481" spans="1:9" hidden="1">
      <c r="A2481" s="45" t="s">
        <v>27</v>
      </c>
      <c r="B2481" s="27">
        <v>21657</v>
      </c>
      <c r="C2481" s="27" t="str">
        <f>VLOOKUP(B2481,chauffeurslijst!A:B,2,0)</f>
        <v>Tafa Sevdet</v>
      </c>
      <c r="D2481" s="42">
        <v>41234</v>
      </c>
      <c r="E2481" s="57">
        <v>41234</v>
      </c>
      <c r="F2481" s="38">
        <f t="shared" si="0"/>
        <v>11</v>
      </c>
      <c r="G2481" s="22">
        <f t="shared" si="1"/>
        <v>2012</v>
      </c>
      <c r="H2481" s="22">
        <f t="shared" si="2"/>
        <v>30</v>
      </c>
      <c r="I2481" t="s">
        <v>4322</v>
      </c>
    </row>
    <row r="2482" spans="1:9" hidden="1">
      <c r="A2482" s="47" t="s">
        <v>38</v>
      </c>
      <c r="B2482" s="27">
        <v>21657</v>
      </c>
      <c r="C2482" s="27" t="str">
        <f>VLOOKUP(B2482,chauffeurslijst!A:B,2,0)</f>
        <v>Tafa Sevdet</v>
      </c>
      <c r="D2482" s="42">
        <v>41234</v>
      </c>
      <c r="E2482" s="38" t="s">
        <v>8127</v>
      </c>
      <c r="F2482" s="38">
        <f t="shared" si="0"/>
        <v>11</v>
      </c>
      <c r="G2482" s="22">
        <f t="shared" si="1"/>
        <v>2012</v>
      </c>
      <c r="H2482" s="22">
        <f t="shared" si="2"/>
        <v>30</v>
      </c>
      <c r="I2482" t="s">
        <v>4322</v>
      </c>
    </row>
    <row r="2483" spans="1:9" hidden="1">
      <c r="A2483" s="45" t="s">
        <v>77</v>
      </c>
      <c r="B2483" s="27">
        <v>21657</v>
      </c>
      <c r="C2483" s="27" t="str">
        <f>VLOOKUP(B2483,chauffeurslijst!A:B,2,0)</f>
        <v>Tafa Sevdet</v>
      </c>
      <c r="D2483" s="42">
        <v>41234</v>
      </c>
      <c r="E2483" s="38" t="s">
        <v>8128</v>
      </c>
      <c r="F2483" s="38">
        <f t="shared" si="0"/>
        <v>11</v>
      </c>
      <c r="G2483" s="22">
        <f t="shared" si="1"/>
        <v>2012</v>
      </c>
      <c r="H2483" s="22">
        <f t="shared" si="2"/>
        <v>30</v>
      </c>
      <c r="I2483" t="s">
        <v>4322</v>
      </c>
    </row>
    <row r="2484" spans="1:9" hidden="1">
      <c r="A2484" s="45" t="s">
        <v>65</v>
      </c>
      <c r="B2484" s="27">
        <v>21657</v>
      </c>
      <c r="C2484" s="27" t="str">
        <f>VLOOKUP(B2484,chauffeurslijst!A:B,2,0)</f>
        <v>Tafa Sevdet</v>
      </c>
      <c r="D2484" s="42">
        <v>41234</v>
      </c>
      <c r="E2484" s="57">
        <v>41234</v>
      </c>
      <c r="F2484" s="38">
        <f t="shared" si="0"/>
        <v>11</v>
      </c>
      <c r="G2484" s="22">
        <f t="shared" si="1"/>
        <v>2012</v>
      </c>
      <c r="H2484" s="22">
        <f t="shared" si="2"/>
        <v>30</v>
      </c>
      <c r="I2484" t="s">
        <v>4322</v>
      </c>
    </row>
    <row r="2485" spans="1:9" hidden="1">
      <c r="A2485" s="45" t="s">
        <v>27</v>
      </c>
      <c r="B2485" s="27">
        <v>21657</v>
      </c>
      <c r="C2485" s="27" t="str">
        <f>VLOOKUP(B2485,chauffeurslijst!A:B,2,0)</f>
        <v>Tafa Sevdet</v>
      </c>
      <c r="D2485" s="42">
        <v>41407</v>
      </c>
      <c r="E2485" s="57">
        <v>41407</v>
      </c>
      <c r="F2485" s="38">
        <f t="shared" si="0"/>
        <v>5</v>
      </c>
      <c r="G2485" s="22">
        <f t="shared" si="1"/>
        <v>2013</v>
      </c>
      <c r="H2485" s="22">
        <f t="shared" si="2"/>
        <v>30</v>
      </c>
      <c r="I2485" t="s">
        <v>4322</v>
      </c>
    </row>
    <row r="2486" spans="1:9" hidden="1">
      <c r="A2486" s="47" t="s">
        <v>38</v>
      </c>
      <c r="B2486" s="27">
        <v>21657</v>
      </c>
      <c r="C2486" s="27" t="str">
        <f>VLOOKUP(B2486,chauffeurslijst!A:B,2,0)</f>
        <v>Tafa Sevdet</v>
      </c>
      <c r="D2486" s="42">
        <v>41407</v>
      </c>
      <c r="E2486" s="38" t="s">
        <v>8129</v>
      </c>
      <c r="F2486" s="38">
        <f t="shared" si="0"/>
        <v>5</v>
      </c>
      <c r="G2486" s="22">
        <f t="shared" si="1"/>
        <v>2013</v>
      </c>
      <c r="H2486" s="22">
        <f t="shared" si="2"/>
        <v>30</v>
      </c>
      <c r="I2486" t="s">
        <v>4322</v>
      </c>
    </row>
    <row r="2487" spans="1:9" hidden="1">
      <c r="A2487" s="45" t="s">
        <v>77</v>
      </c>
      <c r="B2487" s="27">
        <v>21657</v>
      </c>
      <c r="C2487" s="27" t="str">
        <f>VLOOKUP(B2487,chauffeurslijst!A:B,2,0)</f>
        <v>Tafa Sevdet</v>
      </c>
      <c r="D2487" s="42">
        <v>41407</v>
      </c>
      <c r="E2487" s="38" t="s">
        <v>8130</v>
      </c>
      <c r="F2487" s="38">
        <f t="shared" si="0"/>
        <v>5</v>
      </c>
      <c r="G2487" s="22">
        <f t="shared" si="1"/>
        <v>2013</v>
      </c>
      <c r="H2487" s="22">
        <f t="shared" si="2"/>
        <v>30</v>
      </c>
      <c r="I2487" t="s">
        <v>4322</v>
      </c>
    </row>
    <row r="2488" spans="1:9" hidden="1">
      <c r="A2488" s="45" t="s">
        <v>65</v>
      </c>
      <c r="B2488" s="27">
        <v>21657</v>
      </c>
      <c r="C2488" s="27" t="str">
        <f>VLOOKUP(B2488,chauffeurslijst!A:B,2,0)</f>
        <v>Tafa Sevdet</v>
      </c>
      <c r="D2488" s="42">
        <v>41407</v>
      </c>
      <c r="E2488" s="38" t="s">
        <v>8131</v>
      </c>
      <c r="F2488" s="38">
        <f t="shared" si="0"/>
        <v>5</v>
      </c>
      <c r="G2488" s="22">
        <f t="shared" si="1"/>
        <v>2013</v>
      </c>
      <c r="H2488" s="22">
        <f t="shared" si="2"/>
        <v>30</v>
      </c>
      <c r="I2488" t="s">
        <v>4322</v>
      </c>
    </row>
    <row r="2489" spans="1:9" hidden="1">
      <c r="A2489" s="47" t="s">
        <v>38</v>
      </c>
      <c r="B2489" s="27">
        <v>21657</v>
      </c>
      <c r="C2489" s="27" t="str">
        <f>VLOOKUP(B2489,chauffeurslijst!A:B,2,0)</f>
        <v>Tafa Sevdet</v>
      </c>
      <c r="D2489" s="42">
        <v>41488</v>
      </c>
      <c r="E2489" s="38" t="s">
        <v>499</v>
      </c>
      <c r="F2489" s="38">
        <f t="shared" si="0"/>
        <v>8</v>
      </c>
      <c r="G2489" s="22">
        <f t="shared" si="1"/>
        <v>2013</v>
      </c>
      <c r="H2489" s="22">
        <f t="shared" si="2"/>
        <v>30</v>
      </c>
      <c r="I2489" t="s">
        <v>4322</v>
      </c>
    </row>
    <row r="2490" spans="1:9" hidden="1">
      <c r="A2490" s="45" t="s">
        <v>27</v>
      </c>
      <c r="B2490" s="27">
        <v>21657</v>
      </c>
      <c r="C2490" s="27" t="str">
        <f>VLOOKUP(B2490,chauffeurslijst!A:B,2,0)</f>
        <v>Tafa Sevdet</v>
      </c>
      <c r="D2490" s="42">
        <v>41578</v>
      </c>
      <c r="E2490" s="37" t="s">
        <v>8132</v>
      </c>
      <c r="F2490" s="38">
        <f t="shared" si="0"/>
        <v>10</v>
      </c>
      <c r="G2490" s="22">
        <f t="shared" si="1"/>
        <v>2013</v>
      </c>
      <c r="H2490" s="22">
        <f t="shared" si="2"/>
        <v>30</v>
      </c>
      <c r="I2490" t="s">
        <v>4322</v>
      </c>
    </row>
    <row r="2491" spans="1:9" hidden="1">
      <c r="A2491" s="45" t="s">
        <v>9</v>
      </c>
      <c r="B2491" s="27">
        <v>21657</v>
      </c>
      <c r="C2491" s="27" t="str">
        <f>VLOOKUP(B2491,chauffeurslijst!A:B,2,0)</f>
        <v>Tafa Sevdet</v>
      </c>
      <c r="D2491" s="42">
        <v>41582</v>
      </c>
      <c r="E2491" s="37" t="s">
        <v>8133</v>
      </c>
      <c r="F2491" s="38">
        <f t="shared" si="0"/>
        <v>11</v>
      </c>
      <c r="G2491" s="22">
        <f t="shared" si="1"/>
        <v>2013</v>
      </c>
      <c r="H2491" s="22">
        <f t="shared" si="2"/>
        <v>30</v>
      </c>
      <c r="I2491" t="s">
        <v>4322</v>
      </c>
    </row>
    <row r="2492" spans="1:9" hidden="1">
      <c r="A2492" s="45" t="s">
        <v>65</v>
      </c>
      <c r="B2492" s="27">
        <v>21657</v>
      </c>
      <c r="C2492" s="27" t="str">
        <f>VLOOKUP(B2492,chauffeurslijst!A:B,2,0)</f>
        <v>Tafa Sevdet</v>
      </c>
      <c r="D2492" s="42">
        <v>41660</v>
      </c>
      <c r="E2492" s="38" t="s">
        <v>7308</v>
      </c>
      <c r="F2492" s="38">
        <f t="shared" si="0"/>
        <v>1</v>
      </c>
      <c r="G2492" s="22">
        <f t="shared" si="1"/>
        <v>2014</v>
      </c>
      <c r="H2492" s="22">
        <f t="shared" si="2"/>
        <v>30</v>
      </c>
      <c r="I2492" t="s">
        <v>4322</v>
      </c>
    </row>
    <row r="2493" spans="1:9" hidden="1">
      <c r="A2493" s="45" t="s">
        <v>9</v>
      </c>
      <c r="B2493" s="27">
        <v>21657</v>
      </c>
      <c r="C2493" s="27" t="str">
        <f>VLOOKUP(B2493,chauffeurslijst!A:B,2,0)</f>
        <v>Tafa Sevdet</v>
      </c>
      <c r="D2493" s="42">
        <v>42212</v>
      </c>
      <c r="E2493" s="37" t="s">
        <v>463</v>
      </c>
      <c r="F2493" s="38">
        <f t="shared" si="0"/>
        <v>7</v>
      </c>
      <c r="G2493" s="22">
        <f t="shared" si="1"/>
        <v>2015</v>
      </c>
      <c r="H2493" s="22">
        <f t="shared" si="2"/>
        <v>30</v>
      </c>
      <c r="I2493" t="s">
        <v>4322</v>
      </c>
    </row>
    <row r="2494" spans="1:9" ht="30" hidden="1">
      <c r="A2494" s="45" t="s">
        <v>27</v>
      </c>
      <c r="B2494" s="27">
        <v>21657</v>
      </c>
      <c r="C2494" s="27" t="str">
        <f>VLOOKUP(B2494,chauffeurslijst!A:B,2,0)</f>
        <v>Tafa Sevdet</v>
      </c>
      <c r="D2494" s="42">
        <v>42291</v>
      </c>
      <c r="E2494" s="37" t="s">
        <v>8134</v>
      </c>
      <c r="F2494" s="38">
        <f t="shared" si="0"/>
        <v>10</v>
      </c>
      <c r="G2494" s="22">
        <f t="shared" si="1"/>
        <v>2015</v>
      </c>
      <c r="H2494" s="22">
        <f t="shared" si="2"/>
        <v>30</v>
      </c>
      <c r="I2494" t="s">
        <v>4322</v>
      </c>
    </row>
    <row r="2495" spans="1:9" hidden="1">
      <c r="A2495" s="47" t="s">
        <v>23</v>
      </c>
      <c r="B2495" s="27">
        <v>21657</v>
      </c>
      <c r="C2495" s="27" t="str">
        <f>VLOOKUP(B2495,chauffeurslijst!A:B,2,0)</f>
        <v>Tafa Sevdet</v>
      </c>
      <c r="D2495" s="42">
        <v>42315</v>
      </c>
      <c r="E2495" s="37" t="s">
        <v>8135</v>
      </c>
      <c r="F2495" s="38">
        <f t="shared" si="0"/>
        <v>11</v>
      </c>
      <c r="G2495" s="22">
        <f t="shared" si="1"/>
        <v>2015</v>
      </c>
      <c r="H2495" s="22">
        <f t="shared" si="2"/>
        <v>30</v>
      </c>
      <c r="I2495" t="s">
        <v>4322</v>
      </c>
    </row>
    <row r="2496" spans="1:9" hidden="1">
      <c r="A2496" s="45" t="s">
        <v>9</v>
      </c>
      <c r="B2496" s="27">
        <v>21657</v>
      </c>
      <c r="C2496" s="27" t="str">
        <f>VLOOKUP(B2496,chauffeurslijst!A:B,2,0)</f>
        <v>Tafa Sevdet</v>
      </c>
      <c r="D2496" s="42">
        <v>42395</v>
      </c>
      <c r="E2496" s="38" t="s">
        <v>8136</v>
      </c>
      <c r="F2496" s="38">
        <f t="shared" si="0"/>
        <v>1</v>
      </c>
      <c r="G2496" s="22">
        <f t="shared" si="1"/>
        <v>2016</v>
      </c>
      <c r="H2496" s="22">
        <f t="shared" si="2"/>
        <v>30</v>
      </c>
      <c r="I2496" t="s">
        <v>4322</v>
      </c>
    </row>
    <row r="2497" spans="1:9" hidden="1">
      <c r="A2497" s="45" t="s">
        <v>9</v>
      </c>
      <c r="B2497" s="27">
        <v>21657</v>
      </c>
      <c r="C2497" s="27" t="str">
        <f>VLOOKUP(B2497,chauffeurslijst!A:B,2,0)</f>
        <v>Tafa Sevdet</v>
      </c>
      <c r="D2497" s="42">
        <v>42571</v>
      </c>
      <c r="E2497" s="38" t="s">
        <v>8137</v>
      </c>
      <c r="F2497" s="38">
        <f t="shared" si="0"/>
        <v>7</v>
      </c>
      <c r="G2497" s="22">
        <f t="shared" si="1"/>
        <v>2016</v>
      </c>
      <c r="H2497" s="22">
        <f t="shared" si="2"/>
        <v>30</v>
      </c>
      <c r="I2497" t="s">
        <v>4322</v>
      </c>
    </row>
    <row r="2498" spans="1:9" hidden="1">
      <c r="A2498" s="45" t="s">
        <v>27</v>
      </c>
      <c r="B2498" s="27">
        <v>21657</v>
      </c>
      <c r="C2498" s="27" t="str">
        <f>VLOOKUP(B2498,chauffeurslijst!A:B,2,0)</f>
        <v>Tafa Sevdet</v>
      </c>
      <c r="D2498" s="42">
        <v>42627</v>
      </c>
      <c r="E2498" s="38" t="s">
        <v>8138</v>
      </c>
      <c r="F2498" s="38">
        <f t="shared" si="0"/>
        <v>9</v>
      </c>
      <c r="G2498" s="22">
        <f t="shared" si="1"/>
        <v>2016</v>
      </c>
      <c r="H2498" s="22">
        <f t="shared" si="2"/>
        <v>30</v>
      </c>
      <c r="I2498" t="s">
        <v>4322</v>
      </c>
    </row>
    <row r="2499" spans="1:9" hidden="1">
      <c r="A2499" s="45" t="s">
        <v>9</v>
      </c>
      <c r="B2499" s="27">
        <v>21657</v>
      </c>
      <c r="C2499" s="27" t="str">
        <f>VLOOKUP(B2499,chauffeurslijst!A:B,2,0)</f>
        <v>Tafa Sevdet</v>
      </c>
      <c r="D2499" s="42">
        <v>42754</v>
      </c>
      <c r="E2499" s="38" t="s">
        <v>8139</v>
      </c>
      <c r="F2499" s="38">
        <f t="shared" si="0"/>
        <v>1</v>
      </c>
      <c r="G2499" s="22">
        <f t="shared" si="1"/>
        <v>2017</v>
      </c>
      <c r="H2499" s="22">
        <f t="shared" si="2"/>
        <v>30</v>
      </c>
      <c r="I2499" t="s">
        <v>4322</v>
      </c>
    </row>
    <row r="2500" spans="1:9" ht="30" hidden="1">
      <c r="A2500" s="45" t="s">
        <v>27</v>
      </c>
      <c r="B2500" s="27">
        <v>21657</v>
      </c>
      <c r="C2500" s="27" t="str">
        <f>VLOOKUP(B2500,chauffeurslijst!A:B,2,0)</f>
        <v>Tafa Sevdet</v>
      </c>
      <c r="D2500" s="42">
        <v>42816</v>
      </c>
      <c r="E2500" s="38" t="s">
        <v>8140</v>
      </c>
      <c r="F2500" s="38">
        <f t="shared" si="0"/>
        <v>3</v>
      </c>
      <c r="G2500" s="22">
        <f t="shared" si="1"/>
        <v>2017</v>
      </c>
      <c r="H2500" s="22">
        <f t="shared" si="2"/>
        <v>30</v>
      </c>
      <c r="I2500" t="s">
        <v>4322</v>
      </c>
    </row>
    <row r="2501" spans="1:9" hidden="1">
      <c r="A2501" s="45" t="s">
        <v>121</v>
      </c>
      <c r="B2501" s="27">
        <v>21657</v>
      </c>
      <c r="C2501" s="27" t="str">
        <f>VLOOKUP(B2501,chauffeurslijst!A:B,2,0)</f>
        <v>Tafa Sevdet</v>
      </c>
      <c r="D2501" s="42">
        <v>43631</v>
      </c>
      <c r="E2501" s="38" t="s">
        <v>8141</v>
      </c>
      <c r="F2501" s="38">
        <f t="shared" si="0"/>
        <v>6</v>
      </c>
      <c r="G2501" s="22">
        <f t="shared" si="1"/>
        <v>2019</v>
      </c>
      <c r="H2501" s="22">
        <f t="shared" si="2"/>
        <v>30</v>
      </c>
      <c r="I2501" t="s">
        <v>4322</v>
      </c>
    </row>
    <row r="2502" spans="1:9" hidden="1">
      <c r="A2502" s="72" t="s">
        <v>29</v>
      </c>
      <c r="B2502" s="73">
        <v>21657</v>
      </c>
      <c r="C2502" s="73" t="s">
        <v>8142</v>
      </c>
      <c r="D2502" s="74">
        <v>44624</v>
      </c>
      <c r="E2502" s="75" t="s">
        <v>8143</v>
      </c>
      <c r="F2502" s="38">
        <f t="shared" si="0"/>
        <v>3</v>
      </c>
      <c r="G2502" s="22">
        <f t="shared" si="1"/>
        <v>2022</v>
      </c>
      <c r="H2502" s="22">
        <f>COUNTIF(B$2502:B$2502,B2502)</f>
        <v>1</v>
      </c>
      <c r="I2502" t="str">
        <f>VLOOKUP(B2502,'controle 2022'!A:D,4,0)</f>
        <v>In dienst</v>
      </c>
    </row>
  </sheetData>
  <autoFilter ref="A1:F2502" xr:uid="{00000000-0009-0000-0000-000001000000}">
    <filterColumn colId="2">
      <filters>
        <filter val="Martens Geoffrey"/>
      </filters>
    </filterColumn>
    <sortState xmlns:xlrd2="http://schemas.microsoft.com/office/spreadsheetml/2017/richdata2" ref="A3:F699">
      <sortCondition ref="B1:B615"/>
    </sortState>
  </autoFilter>
  <customSheetViews>
    <customSheetView guid="{3ECEBEBB-B98D-41B9-8D33-EADE0C97C1E2}" showAutoFilter="1" topLeftCell="B343">
      <selection activeCell="F350" sqref="F350"/>
      <pageMargins left="0" right="0" top="0" bottom="0" header="0" footer="0"/>
      <pageSetup paperSize="9" orientation="portrait" r:id="rId1"/>
      <autoFilter ref="A1:F1186" xr:uid="{CA4542D3-0129-4B60-BB2C-C5355C911C08}">
        <sortState xmlns:xlrd2="http://schemas.microsoft.com/office/spreadsheetml/2017/richdata2" ref="A3:F699">
          <sortCondition ref="B1:B615"/>
        </sortState>
      </autoFilter>
    </customSheetView>
    <customSheetView guid="{C2AB8229-641F-4D86-8698-71A2C9DE6788}" showAutoFilter="1" topLeftCell="B325">
      <selection activeCell="F350" sqref="F350"/>
      <pageMargins left="0" right="0" top="0" bottom="0" header="0" footer="0"/>
      <pageSetup paperSize="9" orientation="portrait" r:id="rId2"/>
      <autoFilter ref="A1:F1186" xr:uid="{28FE2CC3-732F-497A-A922-7383354D11D0}">
        <sortState xmlns:xlrd2="http://schemas.microsoft.com/office/spreadsheetml/2017/richdata2" ref="A3:F699">
          <sortCondition ref="B1:B615"/>
        </sortState>
      </autoFilter>
    </customSheetView>
    <customSheetView guid="{E0F36E96-1638-4866-B6E3-C927C64824FB}" showAutoFilter="1" topLeftCell="B328">
      <selection activeCell="F350" sqref="F350"/>
      <pageMargins left="0" right="0" top="0" bottom="0" header="0" footer="0"/>
      <pageSetup paperSize="9" orientation="portrait" r:id="rId3"/>
      <autoFilter ref="A1:F1207" xr:uid="{1D95BC20-B18D-4A30-A711-9C918CDC1CCE}">
        <sortState xmlns:xlrd2="http://schemas.microsoft.com/office/spreadsheetml/2017/richdata2" ref="A3:F699">
          <sortCondition ref="B1:B615"/>
        </sortState>
      </autoFilter>
    </customSheetView>
    <customSheetView guid="{FBA4E35E-CD98-4EED-8B15-254F3FD70B38}" showAutoFilter="1" topLeftCell="A1148">
      <selection activeCell="C1153" sqref="C1153"/>
      <pageMargins left="0" right="0" top="0" bottom="0" header="0" footer="0"/>
      <pageSetup paperSize="9" orientation="portrait" r:id="rId4"/>
      <autoFilter ref="A1:F1177" xr:uid="{B227D04F-0B35-4BA6-ACFC-40D83B40200A}">
        <sortState xmlns:xlrd2="http://schemas.microsoft.com/office/spreadsheetml/2017/richdata2" ref="A3:F699">
          <sortCondition ref="B1:B615"/>
        </sortState>
      </autoFilter>
    </customSheetView>
    <customSheetView guid="{FF70657B-BF66-4301-9C65-E3E2D123B2CD}" showAutoFilter="1">
      <selection activeCell="F905" sqref="F905"/>
      <pageMargins left="0" right="0" top="0" bottom="0" header="0" footer="0"/>
      <pageSetup paperSize="9" orientation="portrait" r:id="rId5"/>
      <autoFilter ref="A1:F900" xr:uid="{B13DE4BA-99A9-435A-83CD-04B6F80D0485}">
        <sortState xmlns:xlrd2="http://schemas.microsoft.com/office/spreadsheetml/2017/richdata2" ref="A3:F699">
          <sortCondition ref="B1:B615"/>
        </sortState>
      </autoFilter>
    </customSheetView>
    <customSheetView guid="{C8B15973-B7BF-44D9-9A7A-BA4673ED87CD}" showAutoFilter="1" topLeftCell="A55">
      <selection activeCell="D11" sqref="D11"/>
      <pageMargins left="0" right="0" top="0" bottom="0" header="0" footer="0"/>
      <pageSetup paperSize="9" orientation="portrait" r:id="rId6"/>
      <autoFilter ref="A1:F1117" xr:uid="{7A73E986-09ED-4053-AA2C-5C48E1AA3565}">
        <sortState xmlns:xlrd2="http://schemas.microsoft.com/office/spreadsheetml/2017/richdata2" ref="A3:F699">
          <sortCondition ref="B1:B615"/>
        </sortState>
      </autoFilter>
    </customSheetView>
    <customSheetView guid="{DFE55530-09D4-40AF-8339-A3044F4B820A}" showAutoFilter="1" topLeftCell="B1199">
      <selection activeCell="F1208" sqref="F1208"/>
      <pageMargins left="0" right="0" top="0" bottom="0" header="0" footer="0"/>
      <pageSetup paperSize="9" orientation="portrait" r:id="rId7"/>
      <autoFilter ref="A1:F1207" xr:uid="{2FCB9FB8-4390-4B49-9B97-8D7C418B4924}">
        <sortState xmlns:xlrd2="http://schemas.microsoft.com/office/spreadsheetml/2017/richdata2" ref="A3:F699">
          <sortCondition ref="B1:B615"/>
        </sortState>
      </autoFilter>
    </customSheetView>
    <customSheetView guid="{B20A39F2-85C5-4291-9399-02D68F673626}" showAutoFilter="1" topLeftCell="B325">
      <selection activeCell="F350" sqref="F350"/>
      <pageMargins left="0" right="0" top="0" bottom="0" header="0" footer="0"/>
      <pageSetup paperSize="9" orientation="portrait" r:id="rId8"/>
      <autoFilter ref="A1:F1207" xr:uid="{E450CFE1-4E32-45B4-A24C-2D655D15DA5A}">
        <sortState xmlns:xlrd2="http://schemas.microsoft.com/office/spreadsheetml/2017/richdata2" ref="A3:F699">
          <sortCondition ref="B1:B615"/>
        </sortState>
      </autoFilter>
    </customSheetView>
    <customSheetView guid="{89980877-736D-4713-942A-5E534D611BA4}" showAutoFilter="1" topLeftCell="B325">
      <selection activeCell="F350" sqref="F350"/>
      <pageMargins left="0" right="0" top="0" bottom="0" header="0" footer="0"/>
      <pageSetup paperSize="9" orientation="portrait" r:id="rId9"/>
      <autoFilter ref="A1:F1186" xr:uid="{0EFFFA54-7331-4C2B-9489-7EDABB81F2EF}">
        <sortState xmlns:xlrd2="http://schemas.microsoft.com/office/spreadsheetml/2017/richdata2" ref="A3:F699">
          <sortCondition ref="B1:B615"/>
        </sortState>
      </autoFilter>
    </customSheetView>
    <customSheetView guid="{EA29D87A-4E8A-4AD7-B017-31656A78F0FA}" showAutoFilter="1" topLeftCell="B1199">
      <selection activeCell="F1208" sqref="F1208"/>
      <pageMargins left="0" right="0" top="0" bottom="0" header="0" footer="0"/>
      <pageSetup paperSize="9" orientation="portrait" r:id="rId10"/>
      <autoFilter ref="A1:F1186" xr:uid="{CCEBE5CB-08C8-438F-B454-C61D3ACC38B8}">
        <sortState xmlns:xlrd2="http://schemas.microsoft.com/office/spreadsheetml/2017/richdata2" ref="A3:F699">
          <sortCondition ref="B1:B615"/>
        </sortState>
      </autoFilter>
    </customSheetView>
    <customSheetView guid="{1B17BF1F-8996-4D13-A6BE-B42F7473C950}" topLeftCell="B325">
      <selection activeCell="F350" sqref="F350"/>
    </customSheetView>
  </customSheetViews>
  <pageMargins left="0.7" right="0.7" top="0.75" bottom="0.75" header="0.3" footer="0.3"/>
  <pageSetup paperSize="9"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
  <sheetViews>
    <sheetView zoomScaleNormal="85" workbookViewId="0">
      <selection activeCell="M19" sqref="M19"/>
    </sheetView>
  </sheetViews>
  <sheetFormatPr defaultRowHeight="15"/>
  <cols>
    <col min="1" max="1" width="33.42578125" customWidth="1"/>
    <col min="2" max="2" width="14.28515625" bestFit="1" customWidth="1"/>
    <col min="3" max="6" width="3.140625" bestFit="1" customWidth="1"/>
    <col min="7" max="7" width="4.140625" bestFit="1" customWidth="1"/>
    <col min="8" max="11" width="3.140625" bestFit="1" customWidth="1"/>
    <col min="12" max="12" width="10" bestFit="1" customWidth="1"/>
    <col min="13" max="13" width="13.5703125" bestFit="1" customWidth="1"/>
    <col min="14" max="14" width="8.42578125" customWidth="1"/>
    <col min="15" max="15" width="13.85546875" bestFit="1" customWidth="1"/>
    <col min="16" max="16" width="10" bestFit="1" customWidth="1"/>
  </cols>
  <sheetData>
    <row r="1" spans="1:12">
      <c r="A1" s="49" t="s">
        <v>6</v>
      </c>
      <c r="B1" s="50">
        <v>2018</v>
      </c>
    </row>
    <row r="3" spans="1:12">
      <c r="A3" s="49" t="s">
        <v>8144</v>
      </c>
      <c r="B3" s="49" t="s">
        <v>8145</v>
      </c>
    </row>
    <row r="4" spans="1:12">
      <c r="A4" s="49" t="s">
        <v>8146</v>
      </c>
      <c r="B4">
        <v>1</v>
      </c>
      <c r="C4">
        <v>2</v>
      </c>
      <c r="D4">
        <v>3</v>
      </c>
      <c r="E4">
        <v>4</v>
      </c>
      <c r="F4">
        <v>5</v>
      </c>
      <c r="G4">
        <v>6</v>
      </c>
      <c r="H4">
        <v>7</v>
      </c>
      <c r="I4">
        <v>8</v>
      </c>
      <c r="J4">
        <v>9</v>
      </c>
      <c r="K4">
        <v>12</v>
      </c>
      <c r="L4" t="s">
        <v>8147</v>
      </c>
    </row>
    <row r="5" spans="1:12">
      <c r="A5" s="50" t="s">
        <v>9</v>
      </c>
      <c r="B5">
        <v>15</v>
      </c>
      <c r="C5">
        <v>10</v>
      </c>
      <c r="F5">
        <v>1</v>
      </c>
      <c r="G5">
        <v>114</v>
      </c>
      <c r="H5">
        <v>1</v>
      </c>
      <c r="J5">
        <v>2</v>
      </c>
      <c r="L5">
        <v>143</v>
      </c>
    </row>
    <row r="6" spans="1:12">
      <c r="A6" s="50" t="s">
        <v>23</v>
      </c>
      <c r="B6">
        <v>11</v>
      </c>
      <c r="C6">
        <v>21</v>
      </c>
      <c r="D6">
        <v>25</v>
      </c>
      <c r="E6">
        <v>20</v>
      </c>
      <c r="F6">
        <v>12</v>
      </c>
      <c r="G6">
        <v>8</v>
      </c>
      <c r="H6">
        <v>21</v>
      </c>
      <c r="I6">
        <v>11</v>
      </c>
      <c r="J6">
        <v>1</v>
      </c>
      <c r="L6">
        <v>130</v>
      </c>
    </row>
    <row r="7" spans="1:12">
      <c r="A7" s="50" t="s">
        <v>27</v>
      </c>
      <c r="B7">
        <v>10</v>
      </c>
      <c r="C7">
        <v>7</v>
      </c>
      <c r="D7">
        <v>10</v>
      </c>
      <c r="E7">
        <v>2</v>
      </c>
      <c r="F7">
        <v>2</v>
      </c>
      <c r="G7">
        <v>3</v>
      </c>
      <c r="H7">
        <v>17</v>
      </c>
      <c r="I7">
        <v>4</v>
      </c>
      <c r="J7">
        <v>2</v>
      </c>
      <c r="L7">
        <v>57</v>
      </c>
    </row>
    <row r="8" spans="1:12">
      <c r="A8" s="50" t="s">
        <v>2586</v>
      </c>
      <c r="B8">
        <v>5</v>
      </c>
      <c r="C8">
        <v>3</v>
      </c>
      <c r="D8">
        <v>5</v>
      </c>
      <c r="E8">
        <v>5</v>
      </c>
      <c r="F8">
        <v>5</v>
      </c>
      <c r="G8">
        <v>1</v>
      </c>
      <c r="H8">
        <v>1</v>
      </c>
      <c r="I8">
        <v>4</v>
      </c>
      <c r="L8">
        <v>29</v>
      </c>
    </row>
    <row r="9" spans="1:12">
      <c r="A9" s="50" t="s">
        <v>105</v>
      </c>
      <c r="B9">
        <v>2</v>
      </c>
      <c r="C9">
        <v>1</v>
      </c>
      <c r="D9">
        <v>2</v>
      </c>
      <c r="E9">
        <v>2</v>
      </c>
      <c r="F9">
        <v>5</v>
      </c>
      <c r="G9">
        <v>6</v>
      </c>
      <c r="I9">
        <v>7</v>
      </c>
      <c r="J9">
        <v>1</v>
      </c>
      <c r="K9">
        <v>1</v>
      </c>
      <c r="L9">
        <v>27</v>
      </c>
    </row>
    <row r="10" spans="1:12">
      <c r="A10" s="50" t="s">
        <v>79</v>
      </c>
      <c r="B10">
        <v>5</v>
      </c>
      <c r="C10">
        <v>2</v>
      </c>
      <c r="D10">
        <v>7</v>
      </c>
      <c r="F10">
        <v>3</v>
      </c>
      <c r="G10">
        <v>3</v>
      </c>
      <c r="H10">
        <v>2</v>
      </c>
      <c r="I10">
        <v>2</v>
      </c>
      <c r="J10">
        <v>1</v>
      </c>
      <c r="L10">
        <v>25</v>
      </c>
    </row>
    <row r="11" spans="1:12">
      <c r="A11" s="50" t="s">
        <v>77</v>
      </c>
      <c r="B11">
        <v>2</v>
      </c>
      <c r="C11">
        <v>5</v>
      </c>
      <c r="D11">
        <v>1</v>
      </c>
      <c r="E11">
        <v>1</v>
      </c>
      <c r="F11">
        <v>3</v>
      </c>
      <c r="L11">
        <v>12</v>
      </c>
    </row>
    <row r="12" spans="1:12">
      <c r="A12" s="50" t="s">
        <v>147</v>
      </c>
      <c r="B12">
        <v>4</v>
      </c>
      <c r="C12">
        <v>1</v>
      </c>
      <c r="E12">
        <v>1</v>
      </c>
      <c r="F12">
        <v>2</v>
      </c>
      <c r="G12">
        <v>1</v>
      </c>
      <c r="H12">
        <v>1</v>
      </c>
      <c r="I12">
        <v>1</v>
      </c>
      <c r="J12">
        <v>1</v>
      </c>
      <c r="L12">
        <v>12</v>
      </c>
    </row>
    <row r="13" spans="1:12">
      <c r="A13" s="50" t="s">
        <v>153</v>
      </c>
      <c r="B13">
        <v>3</v>
      </c>
      <c r="D13">
        <v>3</v>
      </c>
      <c r="E13">
        <v>3</v>
      </c>
      <c r="G13">
        <v>1</v>
      </c>
      <c r="H13">
        <v>1</v>
      </c>
      <c r="L13">
        <v>11</v>
      </c>
    </row>
    <row r="14" spans="1:12">
      <c r="A14" s="50" t="s">
        <v>14</v>
      </c>
      <c r="B14">
        <v>2</v>
      </c>
      <c r="D14">
        <v>2</v>
      </c>
      <c r="E14">
        <v>2</v>
      </c>
      <c r="F14">
        <v>3</v>
      </c>
      <c r="I14">
        <v>1</v>
      </c>
      <c r="L14">
        <v>10</v>
      </c>
    </row>
    <row r="15" spans="1:12">
      <c r="A15" s="50" t="s">
        <v>38</v>
      </c>
      <c r="B15">
        <v>1</v>
      </c>
      <c r="C15">
        <v>2</v>
      </c>
      <c r="D15">
        <v>1</v>
      </c>
      <c r="E15">
        <v>1</v>
      </c>
      <c r="F15">
        <v>1</v>
      </c>
      <c r="I15">
        <v>1</v>
      </c>
      <c r="L15">
        <v>7</v>
      </c>
    </row>
    <row r="16" spans="1:12">
      <c r="A16" s="50" t="s">
        <v>2235</v>
      </c>
      <c r="H16">
        <v>3</v>
      </c>
      <c r="I16">
        <v>2</v>
      </c>
      <c r="L16">
        <v>5</v>
      </c>
    </row>
    <row r="17" spans="1:12">
      <c r="A17" s="50" t="s">
        <v>199</v>
      </c>
      <c r="G17">
        <v>2</v>
      </c>
      <c r="I17">
        <v>1</v>
      </c>
      <c r="J17">
        <v>2</v>
      </c>
      <c r="L17">
        <v>5</v>
      </c>
    </row>
    <row r="18" spans="1:12">
      <c r="A18" s="50" t="s">
        <v>25</v>
      </c>
      <c r="D18">
        <v>2</v>
      </c>
      <c r="E18">
        <v>2</v>
      </c>
      <c r="L18">
        <v>4</v>
      </c>
    </row>
    <row r="19" spans="1:12">
      <c r="A19" s="50" t="s">
        <v>1996</v>
      </c>
      <c r="G19">
        <v>3</v>
      </c>
      <c r="L19">
        <v>3</v>
      </c>
    </row>
    <row r="20" spans="1:12">
      <c r="A20" s="50" t="s">
        <v>3193</v>
      </c>
      <c r="C20">
        <v>2</v>
      </c>
      <c r="L20">
        <v>2</v>
      </c>
    </row>
    <row r="21" spans="1:12">
      <c r="A21" s="50" t="s">
        <v>8148</v>
      </c>
      <c r="H21">
        <v>1</v>
      </c>
      <c r="I21">
        <v>1</v>
      </c>
      <c r="L21">
        <v>2</v>
      </c>
    </row>
    <row r="22" spans="1:12">
      <c r="A22" s="50" t="s">
        <v>1184</v>
      </c>
      <c r="E22">
        <v>1</v>
      </c>
      <c r="H22">
        <v>1</v>
      </c>
      <c r="L22">
        <v>2</v>
      </c>
    </row>
    <row r="23" spans="1:12">
      <c r="A23" s="50" t="s">
        <v>755</v>
      </c>
      <c r="I23">
        <v>2</v>
      </c>
      <c r="L23">
        <v>2</v>
      </c>
    </row>
    <row r="24" spans="1:12">
      <c r="A24" s="50" t="s">
        <v>7101</v>
      </c>
      <c r="I24">
        <v>1</v>
      </c>
      <c r="L24">
        <v>1</v>
      </c>
    </row>
    <row r="25" spans="1:12">
      <c r="A25" s="50" t="s">
        <v>6470</v>
      </c>
      <c r="J25">
        <v>1</v>
      </c>
      <c r="L25">
        <v>1</v>
      </c>
    </row>
    <row r="26" spans="1:12">
      <c r="A26" s="50" t="s">
        <v>6468</v>
      </c>
      <c r="I26">
        <v>1</v>
      </c>
      <c r="L26">
        <v>1</v>
      </c>
    </row>
    <row r="27" spans="1:12">
      <c r="A27" s="50" t="s">
        <v>121</v>
      </c>
      <c r="C27">
        <v>1</v>
      </c>
      <c r="L27">
        <v>1</v>
      </c>
    </row>
    <row r="28" spans="1:12">
      <c r="A28" s="50" t="s">
        <v>2966</v>
      </c>
      <c r="C28">
        <v>1</v>
      </c>
      <c r="L28">
        <v>1</v>
      </c>
    </row>
    <row r="29" spans="1:12">
      <c r="A29" s="50" t="s">
        <v>402</v>
      </c>
      <c r="H29">
        <v>1</v>
      </c>
      <c r="L29">
        <v>1</v>
      </c>
    </row>
    <row r="30" spans="1:12">
      <c r="A30" s="50" t="s">
        <v>65</v>
      </c>
      <c r="G30">
        <v>1</v>
      </c>
      <c r="L30">
        <v>1</v>
      </c>
    </row>
    <row r="31" spans="1:12">
      <c r="A31" s="50" t="s">
        <v>981</v>
      </c>
      <c r="D31">
        <v>1</v>
      </c>
      <c r="L31">
        <v>1</v>
      </c>
    </row>
    <row r="32" spans="1:12">
      <c r="A32" s="50" t="s">
        <v>8147</v>
      </c>
      <c r="B32">
        <v>60</v>
      </c>
      <c r="C32">
        <v>56</v>
      </c>
      <c r="D32">
        <v>59</v>
      </c>
      <c r="E32">
        <v>40</v>
      </c>
      <c r="F32">
        <v>37</v>
      </c>
      <c r="G32">
        <v>143</v>
      </c>
      <c r="H32">
        <v>50</v>
      </c>
      <c r="I32">
        <v>39</v>
      </c>
      <c r="J32">
        <v>11</v>
      </c>
      <c r="K32">
        <v>1</v>
      </c>
      <c r="L32">
        <v>496</v>
      </c>
    </row>
    <row r="33" spans="1:9">
      <c r="A33" s="50" t="s">
        <v>8149</v>
      </c>
      <c r="B33">
        <f>GETPIVOTDATA("Onderwerp",$A$3,"Maand",1)-GETPIVOTDATA("Onderwerp",$A$3,"Onderwerp","Ziekteverzuim: vergadering","Maand",1)-GETPIVOTDATA("Onderwerp",$A$3,"Onderwerp","Mesor","Maand",1)</f>
        <v>43</v>
      </c>
      <c r="C33">
        <f>GETPIVOTDATA("Onderwerp",$A$3,"Maand",2)-GETPIVOTDATA("Onderwerp",$A$3,"Onderwerp","Ziekteverzuim: informeel","Maand",2)-GETPIVOTDATA("Onderwerp",$A$3,"Onderwerp","Mesor","Maand",2)</f>
        <v>34</v>
      </c>
      <c r="D33">
        <f>GETPIVOTDATA("Onderwerp",$A$3,"Maand",3)-GETPIVOTDATA("Onderwerp",$A$3,"Onderwerp","Mesor","Maand",3)</f>
        <v>57</v>
      </c>
      <c r="E33">
        <f>GETPIVOTDATA("Onderwerp",$A$3,"Maand",4)-GETPIVOTDATA("Onderwerp",$A$3,"Onderwerp","Mesor","Maand",4)</f>
        <v>38</v>
      </c>
      <c r="F33">
        <f>GETPIVOTDATA("Onderwerp",$A$3,"Maand",6)-GETPIVOTDATA("Onderwerp",$A$3,"Onderwerp","Ziekteverzuim: vergadering","Maand",6)-GETPIVOTDATA("Onderwerp",$A$3,"Onderwerp","Mesor","Maand",6)</f>
        <v>23</v>
      </c>
      <c r="G33">
        <f t="shared" ref="G33" si="0">GETPIVOTDATA("Onderwerp",$A$3,"Maand",2)-GETPIVOTDATA("Onderwerp",$A$3,"Onderwerp","Ziekteverzuim: informeel","Maand",2)-GETPIVOTDATA("Onderwerp",$A$3,"Onderwerp","Mesor","Maand",2)</f>
        <v>34</v>
      </c>
      <c r="H33">
        <f>GETPIVOTDATA("Onderwerp",$A$3,"Maand",7)-GETPIVOTDATA("Onderwerp",$A$3,"Onderwerp","Ziekteverzuim: vergadering","Maand",7)</f>
        <v>49</v>
      </c>
      <c r="I33">
        <f>GETPIVOTDATA("Onderwerp",$A$3,"Maand",8)-GETPIVOTDATA("Onderwerp",$A$3,"Onderwerp","Mesor","Maand",8)</f>
        <v>32</v>
      </c>
    </row>
  </sheetData>
  <customSheetViews>
    <customSheetView guid="{3ECEBEBB-B98D-41B9-8D33-EADE0C97C1E2}">
      <selection sqref="A1:B18"/>
      <pageMargins left="0" right="0" top="0" bottom="0" header="0" footer="0"/>
    </customSheetView>
    <customSheetView guid="{C2AB8229-641F-4D86-8698-71A2C9DE6788}">
      <selection sqref="A1:B18"/>
      <pageMargins left="0" right="0" top="0" bottom="0" header="0" footer="0"/>
    </customSheetView>
    <customSheetView guid="{E0F36E96-1638-4866-B6E3-C927C64824FB}">
      <selection sqref="A1:B18"/>
      <pageMargins left="0" right="0" top="0" bottom="0" header="0" footer="0"/>
    </customSheetView>
    <customSheetView guid="{FBA4E35E-CD98-4EED-8B15-254F3FD70B38}" scale="85">
      <selection activeCell="N10" sqref="N10"/>
      <pageMargins left="0" right="0" top="0" bottom="0" header="0" footer="0"/>
    </customSheetView>
    <customSheetView guid="{FF70657B-BF66-4301-9C65-E3E2D123B2CD}">
      <selection activeCell="J5" sqref="J5"/>
      <pageMargins left="0" right="0" top="0" bottom="0" header="0" footer="0"/>
    </customSheetView>
    <customSheetView guid="{C8B15973-B7BF-44D9-9A7A-BA4673ED87CD}" scale="85">
      <selection activeCell="N10" sqref="N10"/>
      <pageMargins left="0" right="0" top="0" bottom="0" header="0" footer="0"/>
    </customSheetView>
    <customSheetView guid="{DFE55530-09D4-40AF-8339-A3044F4B820A}" scale="85">
      <selection activeCell="N10" sqref="N10"/>
      <pageMargins left="0" right="0" top="0" bottom="0" header="0" footer="0"/>
    </customSheetView>
    <customSheetView guid="{B20A39F2-85C5-4291-9399-02D68F673626}">
      <selection sqref="A1:B18"/>
      <pageMargins left="0" right="0" top="0" bottom="0" header="0" footer="0"/>
    </customSheetView>
    <customSheetView guid="{89980877-736D-4713-942A-5E534D611BA4}">
      <selection sqref="A1:B18"/>
      <pageMargins left="0" right="0" top="0" bottom="0" header="0" footer="0"/>
    </customSheetView>
    <customSheetView guid="{EA29D87A-4E8A-4AD7-B017-31656A78F0FA}" scale="85">
      <selection activeCell="N10" sqref="N10"/>
      <pageMargins left="0" right="0" top="0" bottom="0" header="0" footer="0"/>
    </customSheetView>
    <customSheetView guid="{1B17BF1F-8996-4D13-A6BE-B42F7473C950}">
      <selection sqref="A1:B18"/>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7"/>
  <dimension ref="A1:C888"/>
  <sheetViews>
    <sheetView workbookViewId="0">
      <selection activeCell="F146" sqref="F146"/>
    </sheetView>
  </sheetViews>
  <sheetFormatPr defaultRowHeight="15"/>
  <cols>
    <col min="1" max="1" width="15.42578125" bestFit="1" customWidth="1"/>
    <col min="2" max="2" width="26.85546875" customWidth="1"/>
  </cols>
  <sheetData>
    <row r="1" spans="1:2">
      <c r="A1" s="51" t="s">
        <v>4295</v>
      </c>
      <c r="B1" s="52" t="s">
        <v>4296</v>
      </c>
    </row>
    <row r="2" spans="1:2">
      <c r="A2" s="76">
        <v>10067</v>
      </c>
      <c r="B2" t="s">
        <v>448</v>
      </c>
    </row>
    <row r="3" spans="1:2">
      <c r="A3" s="77">
        <v>10150</v>
      </c>
      <c r="B3" t="s">
        <v>8150</v>
      </c>
    </row>
    <row r="4" spans="1:2">
      <c r="A4" s="76">
        <v>10171</v>
      </c>
      <c r="B4" t="s">
        <v>8151</v>
      </c>
    </row>
    <row r="5" spans="1:2">
      <c r="A5" s="77">
        <v>10299</v>
      </c>
      <c r="B5" t="s">
        <v>8152</v>
      </c>
    </row>
    <row r="6" spans="1:2">
      <c r="A6" s="76">
        <v>10324</v>
      </c>
      <c r="B6" t="s">
        <v>8153</v>
      </c>
    </row>
    <row r="7" spans="1:2">
      <c r="A7" s="77">
        <v>10326</v>
      </c>
      <c r="B7" t="s">
        <v>8154</v>
      </c>
    </row>
    <row r="8" spans="1:2">
      <c r="A8" s="76">
        <v>10549</v>
      </c>
      <c r="B8" t="s">
        <v>6907</v>
      </c>
    </row>
    <row r="9" spans="1:2">
      <c r="A9" s="77">
        <v>1075</v>
      </c>
      <c r="B9" t="s">
        <v>8155</v>
      </c>
    </row>
    <row r="10" spans="1:2">
      <c r="A10" s="76">
        <v>10782</v>
      </c>
      <c r="B10" t="s">
        <v>8156</v>
      </c>
    </row>
    <row r="11" spans="1:2">
      <c r="A11" s="77">
        <v>10903</v>
      </c>
      <c r="B11" t="s">
        <v>8157</v>
      </c>
    </row>
    <row r="12" spans="1:2">
      <c r="A12" s="76">
        <v>11019</v>
      </c>
      <c r="B12" t="s">
        <v>8158</v>
      </c>
    </row>
    <row r="13" spans="1:2">
      <c r="A13" s="77">
        <v>11021</v>
      </c>
      <c r="B13" t="s">
        <v>8159</v>
      </c>
    </row>
    <row r="14" spans="1:2">
      <c r="A14" s="76">
        <v>11023</v>
      </c>
      <c r="B14" t="s">
        <v>481</v>
      </c>
    </row>
    <row r="15" spans="1:2">
      <c r="A15" s="77">
        <v>11120</v>
      </c>
      <c r="B15" t="s">
        <v>484</v>
      </c>
    </row>
    <row r="16" spans="1:2">
      <c r="A16" s="76">
        <v>11123</v>
      </c>
      <c r="B16" t="s">
        <v>8160</v>
      </c>
    </row>
    <row r="17" spans="1:2">
      <c r="A17" s="77">
        <v>11213</v>
      </c>
      <c r="B17" t="s">
        <v>8161</v>
      </c>
    </row>
    <row r="18" spans="1:2">
      <c r="A18" s="76">
        <v>11236</v>
      </c>
      <c r="B18" t="s">
        <v>8162</v>
      </c>
    </row>
    <row r="19" spans="1:2">
      <c r="A19" s="77">
        <v>11508</v>
      </c>
      <c r="B19" t="s">
        <v>8163</v>
      </c>
    </row>
    <row r="20" spans="1:2">
      <c r="A20" s="76">
        <v>11744</v>
      </c>
      <c r="B20" t="s">
        <v>5733</v>
      </c>
    </row>
    <row r="21" spans="1:2">
      <c r="A21" s="77">
        <v>11866</v>
      </c>
      <c r="B21" t="s">
        <v>518</v>
      </c>
    </row>
    <row r="22" spans="1:2">
      <c r="A22" s="76">
        <v>11868</v>
      </c>
      <c r="B22" t="s">
        <v>8164</v>
      </c>
    </row>
    <row r="23" spans="1:2">
      <c r="A23" s="77">
        <v>11992</v>
      </c>
      <c r="B23" t="s">
        <v>8165</v>
      </c>
    </row>
    <row r="24" spans="1:2">
      <c r="A24" s="76">
        <v>12024</v>
      </c>
      <c r="B24" t="s">
        <v>530</v>
      </c>
    </row>
    <row r="25" spans="1:2">
      <c r="A25" s="77">
        <v>12118</v>
      </c>
      <c r="B25" t="s">
        <v>8166</v>
      </c>
    </row>
    <row r="26" spans="1:2">
      <c r="A26" s="76">
        <v>12121</v>
      </c>
      <c r="B26" t="s">
        <v>8167</v>
      </c>
    </row>
    <row r="27" spans="1:2">
      <c r="A27" s="77">
        <v>12124</v>
      </c>
      <c r="B27" t="s">
        <v>568</v>
      </c>
    </row>
    <row r="28" spans="1:2">
      <c r="A28" s="76">
        <v>12173</v>
      </c>
      <c r="B28" t="s">
        <v>571</v>
      </c>
    </row>
    <row r="29" spans="1:2">
      <c r="A29" s="77">
        <v>12514</v>
      </c>
      <c r="B29" t="s">
        <v>8168</v>
      </c>
    </row>
    <row r="30" spans="1:2">
      <c r="A30" s="76">
        <v>12684</v>
      </c>
      <c r="B30" t="s">
        <v>8169</v>
      </c>
    </row>
    <row r="31" spans="1:2">
      <c r="A31" s="77">
        <v>12819</v>
      </c>
      <c r="B31" t="s">
        <v>8170</v>
      </c>
    </row>
    <row r="32" spans="1:2">
      <c r="A32" s="76">
        <v>12955</v>
      </c>
      <c r="B32" t="s">
        <v>6917</v>
      </c>
    </row>
    <row r="33" spans="1:2">
      <c r="A33" s="77">
        <v>12961</v>
      </c>
      <c r="B33" t="s">
        <v>5771</v>
      </c>
    </row>
    <row r="34" spans="1:2">
      <c r="A34" s="76">
        <v>12964</v>
      </c>
      <c r="B34" t="s">
        <v>8171</v>
      </c>
    </row>
    <row r="35" spans="1:2">
      <c r="A35" s="77">
        <v>13017</v>
      </c>
      <c r="B35" t="s">
        <v>8172</v>
      </c>
    </row>
    <row r="36" spans="1:2">
      <c r="A36" s="76">
        <v>13020</v>
      </c>
      <c r="B36" t="s">
        <v>8173</v>
      </c>
    </row>
    <row r="37" spans="1:2">
      <c r="A37" s="77">
        <v>13088</v>
      </c>
      <c r="B37" t="s">
        <v>8174</v>
      </c>
    </row>
    <row r="38" spans="1:2">
      <c r="A38" s="76">
        <v>13089</v>
      </c>
      <c r="B38" t="s">
        <v>8175</v>
      </c>
    </row>
    <row r="39" spans="1:2">
      <c r="A39" s="77">
        <v>13096</v>
      </c>
      <c r="B39" t="s">
        <v>618</v>
      </c>
    </row>
    <row r="40" spans="1:2">
      <c r="A40" s="76">
        <v>13257</v>
      </c>
      <c r="B40" t="s">
        <v>8176</v>
      </c>
    </row>
    <row r="41" spans="1:2">
      <c r="A41" s="77">
        <v>13345</v>
      </c>
      <c r="B41" t="s">
        <v>622</v>
      </c>
    </row>
    <row r="42" spans="1:2">
      <c r="A42" s="76">
        <v>13397</v>
      </c>
      <c r="B42" t="s">
        <v>8177</v>
      </c>
    </row>
    <row r="43" spans="1:2">
      <c r="A43" s="77">
        <v>13398</v>
      </c>
      <c r="B43" t="s">
        <v>8178</v>
      </c>
    </row>
    <row r="44" spans="1:2">
      <c r="A44" s="76">
        <v>13568</v>
      </c>
      <c r="B44" t="s">
        <v>8179</v>
      </c>
    </row>
    <row r="45" spans="1:2">
      <c r="A45" s="77">
        <v>13742</v>
      </c>
      <c r="B45" t="s">
        <v>6921</v>
      </c>
    </row>
    <row r="46" spans="1:2">
      <c r="A46" s="76">
        <v>13747</v>
      </c>
      <c r="B46" t="s">
        <v>8180</v>
      </c>
    </row>
    <row r="47" spans="1:2">
      <c r="A47" s="77">
        <v>14021</v>
      </c>
      <c r="B47" t="s">
        <v>8181</v>
      </c>
    </row>
    <row r="48" spans="1:2">
      <c r="A48" s="76">
        <v>14070</v>
      </c>
      <c r="B48" t="s">
        <v>649</v>
      </c>
    </row>
    <row r="49" spans="1:2">
      <c r="A49" s="77">
        <v>14071</v>
      </c>
      <c r="B49" t="s">
        <v>6954</v>
      </c>
    </row>
    <row r="50" spans="1:2">
      <c r="A50" s="76">
        <v>14072</v>
      </c>
      <c r="B50" t="s">
        <v>8182</v>
      </c>
    </row>
    <row r="51" spans="1:2">
      <c r="A51" s="77">
        <v>14261</v>
      </c>
      <c r="B51" t="s">
        <v>8183</v>
      </c>
    </row>
    <row r="52" spans="1:2">
      <c r="A52" s="76">
        <v>14334</v>
      </c>
      <c r="B52" t="s">
        <v>6955</v>
      </c>
    </row>
    <row r="53" spans="1:2">
      <c r="A53" s="77">
        <v>14337</v>
      </c>
      <c r="B53" t="s">
        <v>5801</v>
      </c>
    </row>
    <row r="54" spans="1:2">
      <c r="A54" s="76">
        <v>14425</v>
      </c>
      <c r="B54" t="s">
        <v>8184</v>
      </c>
    </row>
    <row r="55" spans="1:2">
      <c r="A55" s="77">
        <v>14429</v>
      </c>
      <c r="B55" t="s">
        <v>5813</v>
      </c>
    </row>
    <row r="56" spans="1:2">
      <c r="A56" s="76">
        <v>14621</v>
      </c>
      <c r="B56" t="s">
        <v>8185</v>
      </c>
    </row>
    <row r="57" spans="1:2">
      <c r="A57" s="77">
        <v>14625</v>
      </c>
      <c r="B57" t="s">
        <v>716</v>
      </c>
    </row>
    <row r="58" spans="1:2">
      <c r="A58" s="76">
        <v>14665</v>
      </c>
      <c r="B58" t="s">
        <v>8186</v>
      </c>
    </row>
    <row r="59" spans="1:2">
      <c r="A59" s="77">
        <v>14667</v>
      </c>
      <c r="B59" t="s">
        <v>739</v>
      </c>
    </row>
    <row r="60" spans="1:2">
      <c r="A60" s="76">
        <v>15087</v>
      </c>
      <c r="B60" t="s">
        <v>6970</v>
      </c>
    </row>
    <row r="61" spans="1:2">
      <c r="A61" s="77">
        <v>15088</v>
      </c>
      <c r="B61" t="s">
        <v>8187</v>
      </c>
    </row>
    <row r="62" spans="1:2">
      <c r="A62" s="76">
        <v>15184</v>
      </c>
      <c r="B62" t="s">
        <v>8188</v>
      </c>
    </row>
    <row r="63" spans="1:2">
      <c r="A63" s="77">
        <v>15216</v>
      </c>
      <c r="B63" t="s">
        <v>782</v>
      </c>
    </row>
    <row r="64" spans="1:2">
      <c r="A64" s="76">
        <v>15218</v>
      </c>
      <c r="B64" t="s">
        <v>793</v>
      </c>
    </row>
    <row r="65" spans="1:2">
      <c r="A65" s="77">
        <v>15219</v>
      </c>
      <c r="B65" t="s">
        <v>8189</v>
      </c>
    </row>
    <row r="66" spans="1:2">
      <c r="A66" s="76">
        <v>15220</v>
      </c>
      <c r="B66" t="s">
        <v>8190</v>
      </c>
    </row>
    <row r="67" spans="1:2">
      <c r="A67" s="77">
        <v>15282</v>
      </c>
      <c r="B67" t="s">
        <v>8191</v>
      </c>
    </row>
    <row r="68" spans="1:2">
      <c r="A68" s="76">
        <v>15320</v>
      </c>
      <c r="B68" t="s">
        <v>821</v>
      </c>
    </row>
    <row r="69" spans="1:2">
      <c r="A69" s="77">
        <v>15412</v>
      </c>
      <c r="B69" t="s">
        <v>830</v>
      </c>
    </row>
    <row r="70" spans="1:2">
      <c r="A70" s="76">
        <v>15626</v>
      </c>
      <c r="B70" t="s">
        <v>8192</v>
      </c>
    </row>
    <row r="71" spans="1:2">
      <c r="A71" s="77">
        <v>15628</v>
      </c>
      <c r="B71" t="s">
        <v>8193</v>
      </c>
    </row>
    <row r="72" spans="1:2">
      <c r="A72" s="76">
        <v>15671</v>
      </c>
      <c r="B72" t="s">
        <v>8194</v>
      </c>
    </row>
    <row r="73" spans="1:2">
      <c r="A73" s="77">
        <v>15672</v>
      </c>
      <c r="B73" t="s">
        <v>8195</v>
      </c>
    </row>
    <row r="74" spans="1:2">
      <c r="A74" s="76">
        <v>15676</v>
      </c>
      <c r="B74" t="s">
        <v>838</v>
      </c>
    </row>
    <row r="75" spans="1:2">
      <c r="A75" s="77">
        <v>15726</v>
      </c>
      <c r="B75" t="s">
        <v>8196</v>
      </c>
    </row>
    <row r="76" spans="1:2">
      <c r="A76" s="76">
        <v>15852</v>
      </c>
      <c r="B76" t="s">
        <v>865</v>
      </c>
    </row>
    <row r="77" spans="1:2">
      <c r="A77" s="77">
        <v>16094</v>
      </c>
      <c r="B77" t="s">
        <v>871</v>
      </c>
    </row>
    <row r="78" spans="1:2">
      <c r="A78" s="76">
        <v>16095</v>
      </c>
      <c r="B78" t="s">
        <v>8197</v>
      </c>
    </row>
    <row r="79" spans="1:2">
      <c r="A79" s="77">
        <v>16098</v>
      </c>
      <c r="B79" t="s">
        <v>884</v>
      </c>
    </row>
    <row r="80" spans="1:2">
      <c r="A80" s="76">
        <v>16271</v>
      </c>
      <c r="B80" t="s">
        <v>8198</v>
      </c>
    </row>
    <row r="81" spans="1:2">
      <c r="A81" s="77">
        <v>16275</v>
      </c>
      <c r="B81" t="s">
        <v>8199</v>
      </c>
    </row>
    <row r="82" spans="1:2">
      <c r="A82" s="76">
        <v>16278</v>
      </c>
      <c r="B82" t="s">
        <v>8200</v>
      </c>
    </row>
    <row r="83" spans="1:2">
      <c r="A83" s="77">
        <v>16279</v>
      </c>
      <c r="B83" t="s">
        <v>8201</v>
      </c>
    </row>
    <row r="84" spans="1:2">
      <c r="A84" s="76">
        <v>16280</v>
      </c>
      <c r="B84" t="s">
        <v>8202</v>
      </c>
    </row>
    <row r="85" spans="1:2">
      <c r="A85" s="77">
        <v>16281</v>
      </c>
      <c r="B85" t="s">
        <v>8203</v>
      </c>
    </row>
    <row r="86" spans="1:2">
      <c r="A86" s="76">
        <v>16282</v>
      </c>
      <c r="B86" t="s">
        <v>8204</v>
      </c>
    </row>
    <row r="87" spans="1:2">
      <c r="A87" s="77">
        <v>16544</v>
      </c>
      <c r="B87" t="s">
        <v>8205</v>
      </c>
    </row>
    <row r="88" spans="1:2">
      <c r="A88" s="76">
        <v>16545</v>
      </c>
      <c r="B88" t="s">
        <v>8206</v>
      </c>
    </row>
    <row r="89" spans="1:2">
      <c r="A89" s="77">
        <v>16546</v>
      </c>
      <c r="B89" t="s">
        <v>932</v>
      </c>
    </row>
    <row r="90" spans="1:2">
      <c r="A90" s="76">
        <v>16623</v>
      </c>
      <c r="B90" t="s">
        <v>946</v>
      </c>
    </row>
    <row r="91" spans="1:2">
      <c r="A91" s="77">
        <v>16624</v>
      </c>
      <c r="B91" t="s">
        <v>956</v>
      </c>
    </row>
    <row r="92" spans="1:2">
      <c r="A92" s="76">
        <v>16625</v>
      </c>
      <c r="B92" t="s">
        <v>8207</v>
      </c>
    </row>
    <row r="93" spans="1:2">
      <c r="A93" s="77">
        <v>16895</v>
      </c>
      <c r="B93" t="s">
        <v>962</v>
      </c>
    </row>
    <row r="94" spans="1:2">
      <c r="A94" s="76">
        <v>16897</v>
      </c>
      <c r="B94" t="s">
        <v>985</v>
      </c>
    </row>
    <row r="95" spans="1:2">
      <c r="A95" s="77">
        <v>16899</v>
      </c>
      <c r="B95" t="s">
        <v>8208</v>
      </c>
    </row>
    <row r="96" spans="1:2">
      <c r="A96" s="76">
        <v>16900</v>
      </c>
      <c r="B96" t="s">
        <v>993</v>
      </c>
    </row>
    <row r="97" spans="1:2">
      <c r="A97" s="77">
        <v>16901</v>
      </c>
      <c r="B97" t="s">
        <v>1015</v>
      </c>
    </row>
    <row r="98" spans="1:2">
      <c r="A98" s="76">
        <v>16970</v>
      </c>
      <c r="B98" t="s">
        <v>8209</v>
      </c>
    </row>
    <row r="99" spans="1:2">
      <c r="A99" s="77">
        <v>16971</v>
      </c>
      <c r="B99" t="s">
        <v>1028</v>
      </c>
    </row>
    <row r="100" spans="1:2">
      <c r="A100" s="76">
        <v>17552</v>
      </c>
      <c r="B100" t="s">
        <v>6987</v>
      </c>
    </row>
    <row r="101" spans="1:2">
      <c r="A101" s="77">
        <v>17554</v>
      </c>
      <c r="B101" t="s">
        <v>8210</v>
      </c>
    </row>
    <row r="102" spans="1:2">
      <c r="A102" s="76">
        <v>17555</v>
      </c>
      <c r="B102" t="s">
        <v>8211</v>
      </c>
    </row>
    <row r="103" spans="1:2">
      <c r="A103" s="77">
        <v>17566</v>
      </c>
      <c r="B103" t="s">
        <v>8212</v>
      </c>
    </row>
    <row r="104" spans="1:2">
      <c r="A104" s="76">
        <v>17929</v>
      </c>
      <c r="B104" t="s">
        <v>8213</v>
      </c>
    </row>
    <row r="105" spans="1:2">
      <c r="A105" s="77">
        <v>17931</v>
      </c>
      <c r="B105" t="s">
        <v>1067</v>
      </c>
    </row>
    <row r="106" spans="1:2">
      <c r="A106" s="76">
        <v>17951</v>
      </c>
      <c r="B106" t="s">
        <v>1080</v>
      </c>
    </row>
    <row r="107" spans="1:2">
      <c r="A107" s="77">
        <v>17952</v>
      </c>
      <c r="B107" t="s">
        <v>8214</v>
      </c>
    </row>
    <row r="108" spans="1:2">
      <c r="A108" s="76">
        <v>17954</v>
      </c>
      <c r="B108" t="s">
        <v>8215</v>
      </c>
    </row>
    <row r="109" spans="1:2">
      <c r="A109" s="77">
        <v>17955</v>
      </c>
      <c r="B109" t="s">
        <v>8216</v>
      </c>
    </row>
    <row r="110" spans="1:2">
      <c r="A110" s="76">
        <v>17991</v>
      </c>
      <c r="B110" t="s">
        <v>8217</v>
      </c>
    </row>
    <row r="111" spans="1:2">
      <c r="A111" s="77">
        <v>18051</v>
      </c>
      <c r="B111" t="s">
        <v>8218</v>
      </c>
    </row>
    <row r="112" spans="1:2">
      <c r="A112" s="76">
        <v>18053</v>
      </c>
      <c r="B112" t="s">
        <v>8219</v>
      </c>
    </row>
    <row r="113" spans="1:2">
      <c r="A113" s="77">
        <v>18139</v>
      </c>
      <c r="B113" t="s">
        <v>8220</v>
      </c>
    </row>
    <row r="114" spans="1:2">
      <c r="A114" s="76">
        <v>1814</v>
      </c>
      <c r="B114" t="s">
        <v>5566</v>
      </c>
    </row>
    <row r="115" spans="1:2">
      <c r="A115" s="77">
        <v>18141</v>
      </c>
      <c r="B115" t="s">
        <v>8221</v>
      </c>
    </row>
    <row r="116" spans="1:2">
      <c r="A116" s="76">
        <v>18173</v>
      </c>
      <c r="B116" t="s">
        <v>8222</v>
      </c>
    </row>
    <row r="117" spans="1:2">
      <c r="A117" s="77">
        <v>18174</v>
      </c>
      <c r="B117" t="s">
        <v>5892</v>
      </c>
    </row>
    <row r="118" spans="1:2">
      <c r="A118" s="76">
        <v>18285</v>
      </c>
      <c r="B118" t="s">
        <v>6996</v>
      </c>
    </row>
    <row r="119" spans="1:2">
      <c r="A119" s="77">
        <v>18456</v>
      </c>
      <c r="B119" t="s">
        <v>6998</v>
      </c>
    </row>
    <row r="120" spans="1:2">
      <c r="A120" s="76">
        <v>18624</v>
      </c>
      <c r="B120" t="s">
        <v>8223</v>
      </c>
    </row>
    <row r="121" spans="1:2">
      <c r="A121" s="77">
        <v>18753</v>
      </c>
      <c r="B121" t="s">
        <v>1154</v>
      </c>
    </row>
    <row r="122" spans="1:2">
      <c r="A122" s="76">
        <v>18887</v>
      </c>
      <c r="B122" t="s">
        <v>5900</v>
      </c>
    </row>
    <row r="123" spans="1:2">
      <c r="A123" s="77">
        <v>18986</v>
      </c>
      <c r="B123" t="s">
        <v>1158</v>
      </c>
    </row>
    <row r="124" spans="1:2">
      <c r="A124" s="76">
        <v>18987</v>
      </c>
      <c r="B124" t="s">
        <v>8224</v>
      </c>
    </row>
    <row r="125" spans="1:2">
      <c r="A125" s="77">
        <v>19016</v>
      </c>
      <c r="B125" t="s">
        <v>1185</v>
      </c>
    </row>
    <row r="126" spans="1:2">
      <c r="A126" s="76">
        <v>19086</v>
      </c>
      <c r="B126" t="s">
        <v>8225</v>
      </c>
    </row>
    <row r="127" spans="1:2">
      <c r="A127" s="77">
        <v>19087</v>
      </c>
      <c r="B127" t="s">
        <v>8226</v>
      </c>
    </row>
    <row r="128" spans="1:2">
      <c r="A128" s="76">
        <v>19088</v>
      </c>
      <c r="B128" t="s">
        <v>8227</v>
      </c>
    </row>
    <row r="129" spans="1:2">
      <c r="A129" s="77">
        <v>19090</v>
      </c>
      <c r="B129" t="s">
        <v>7006</v>
      </c>
    </row>
    <row r="130" spans="1:2">
      <c r="A130" s="76">
        <v>19126</v>
      </c>
      <c r="B130" t="s">
        <v>5905</v>
      </c>
    </row>
    <row r="131" spans="1:2">
      <c r="A131" s="77">
        <v>19127</v>
      </c>
      <c r="B131" t="s">
        <v>1194</v>
      </c>
    </row>
    <row r="132" spans="1:2">
      <c r="A132" s="76">
        <v>19219</v>
      </c>
      <c r="B132" t="s">
        <v>8228</v>
      </c>
    </row>
    <row r="133" spans="1:2">
      <c r="A133" s="77">
        <v>19224</v>
      </c>
      <c r="B133" t="s">
        <v>8229</v>
      </c>
    </row>
    <row r="134" spans="1:2">
      <c r="A134" s="76">
        <v>19248</v>
      </c>
      <c r="B134" t="s">
        <v>8230</v>
      </c>
    </row>
    <row r="135" spans="1:2">
      <c r="A135" s="77">
        <v>19249</v>
      </c>
      <c r="B135" t="s">
        <v>8231</v>
      </c>
    </row>
    <row r="136" spans="1:2">
      <c r="A136" s="76">
        <v>19251</v>
      </c>
      <c r="B136" t="s">
        <v>8232</v>
      </c>
    </row>
    <row r="137" spans="1:2">
      <c r="A137" s="77">
        <v>19251</v>
      </c>
      <c r="B137" t="s">
        <v>8232</v>
      </c>
    </row>
    <row r="138" spans="1:2">
      <c r="A138" s="76">
        <v>19272</v>
      </c>
      <c r="B138" t="s">
        <v>7013</v>
      </c>
    </row>
    <row r="139" spans="1:2">
      <c r="A139" s="77">
        <v>19520</v>
      </c>
      <c r="B139" t="s">
        <v>1210</v>
      </c>
    </row>
    <row r="140" spans="1:2">
      <c r="A140" s="76">
        <v>19675</v>
      </c>
      <c r="B140" t="s">
        <v>8233</v>
      </c>
    </row>
    <row r="141" spans="1:2">
      <c r="A141" s="77">
        <v>19676</v>
      </c>
      <c r="B141" t="s">
        <v>8234</v>
      </c>
    </row>
    <row r="142" spans="1:2">
      <c r="A142" s="76">
        <v>19691</v>
      </c>
      <c r="B142" t="s">
        <v>8235</v>
      </c>
    </row>
    <row r="143" spans="1:2">
      <c r="A143" s="77">
        <v>19766</v>
      </c>
      <c r="B143" t="s">
        <v>8236</v>
      </c>
    </row>
    <row r="144" spans="1:2">
      <c r="A144" s="76">
        <v>19810</v>
      </c>
      <c r="B144" t="s">
        <v>8237</v>
      </c>
    </row>
    <row r="145" spans="1:2">
      <c r="A145" s="77">
        <v>19847</v>
      </c>
      <c r="B145" t="s">
        <v>8238</v>
      </c>
    </row>
    <row r="146" spans="1:2">
      <c r="A146" s="76">
        <v>19848</v>
      </c>
      <c r="B146" t="s">
        <v>1247</v>
      </c>
    </row>
    <row r="147" spans="1:2">
      <c r="A147" s="77">
        <v>19851</v>
      </c>
      <c r="B147" t="s">
        <v>8239</v>
      </c>
    </row>
    <row r="148" spans="1:2">
      <c r="A148" s="76">
        <v>19917</v>
      </c>
      <c r="B148" t="s">
        <v>8240</v>
      </c>
    </row>
    <row r="149" spans="1:2">
      <c r="A149" s="77">
        <v>19966</v>
      </c>
      <c r="B149" t="s">
        <v>1274</v>
      </c>
    </row>
    <row r="150" spans="1:2">
      <c r="A150" s="76">
        <v>19995</v>
      </c>
      <c r="B150" t="s">
        <v>7024</v>
      </c>
    </row>
    <row r="151" spans="1:2">
      <c r="A151" s="77">
        <v>20247</v>
      </c>
      <c r="B151" t="s">
        <v>7046</v>
      </c>
    </row>
    <row r="152" spans="1:2">
      <c r="A152" s="76">
        <v>20303</v>
      </c>
      <c r="B152" t="s">
        <v>8241</v>
      </c>
    </row>
    <row r="153" spans="1:2">
      <c r="A153" s="77">
        <v>20373</v>
      </c>
      <c r="B153" t="s">
        <v>5931</v>
      </c>
    </row>
    <row r="154" spans="1:2">
      <c r="A154" s="76">
        <v>20374</v>
      </c>
      <c r="B154" t="s">
        <v>8242</v>
      </c>
    </row>
    <row r="155" spans="1:2">
      <c r="A155" s="77">
        <v>20375</v>
      </c>
      <c r="B155" t="s">
        <v>1306</v>
      </c>
    </row>
    <row r="156" spans="1:2">
      <c r="A156" s="76">
        <v>20376</v>
      </c>
      <c r="B156" t="s">
        <v>8243</v>
      </c>
    </row>
    <row r="157" spans="1:2">
      <c r="A157" s="77">
        <v>20377</v>
      </c>
      <c r="B157" t="s">
        <v>7067</v>
      </c>
    </row>
    <row r="158" spans="1:2">
      <c r="A158" s="76">
        <v>20378</v>
      </c>
      <c r="B158" t="s">
        <v>8244</v>
      </c>
    </row>
    <row r="159" spans="1:2">
      <c r="A159" s="77">
        <v>20400</v>
      </c>
      <c r="B159" t="s">
        <v>1310</v>
      </c>
    </row>
    <row r="160" spans="1:2">
      <c r="A160" s="76">
        <v>20402</v>
      </c>
      <c r="B160" t="s">
        <v>1316</v>
      </c>
    </row>
    <row r="161" spans="1:2">
      <c r="A161" s="77">
        <v>20404</v>
      </c>
      <c r="B161" t="s">
        <v>8245</v>
      </c>
    </row>
    <row r="162" spans="1:2">
      <c r="A162" s="76">
        <v>20476</v>
      </c>
      <c r="B162" t="s">
        <v>8246</v>
      </c>
    </row>
    <row r="163" spans="1:2">
      <c r="A163" s="77">
        <v>20478</v>
      </c>
      <c r="B163" t="s">
        <v>8247</v>
      </c>
    </row>
    <row r="164" spans="1:2">
      <c r="A164" s="76">
        <v>20541</v>
      </c>
      <c r="B164" t="s">
        <v>1351</v>
      </c>
    </row>
    <row r="165" spans="1:2">
      <c r="A165" s="77">
        <v>20542</v>
      </c>
      <c r="B165" t="s">
        <v>1362</v>
      </c>
    </row>
    <row r="166" spans="1:2">
      <c r="A166" s="76">
        <v>20543</v>
      </c>
      <c r="B166" t="s">
        <v>8248</v>
      </c>
    </row>
    <row r="167" spans="1:2">
      <c r="A167" s="77">
        <v>20610</v>
      </c>
      <c r="B167" t="s">
        <v>8249</v>
      </c>
    </row>
    <row r="168" spans="1:2">
      <c r="A168" s="76">
        <v>20612</v>
      </c>
      <c r="B168" t="s">
        <v>8250</v>
      </c>
    </row>
    <row r="169" spans="1:2">
      <c r="A169" s="77">
        <v>20613</v>
      </c>
      <c r="B169" t="s">
        <v>7070</v>
      </c>
    </row>
    <row r="170" spans="1:2">
      <c r="A170" s="76">
        <v>20653</v>
      </c>
      <c r="B170" t="s">
        <v>8251</v>
      </c>
    </row>
    <row r="171" spans="1:2">
      <c r="A171" s="77">
        <v>20655</v>
      </c>
      <c r="B171" t="s">
        <v>8252</v>
      </c>
    </row>
    <row r="172" spans="1:2">
      <c r="A172" s="76">
        <v>20656</v>
      </c>
      <c r="B172" t="s">
        <v>1401</v>
      </c>
    </row>
    <row r="173" spans="1:2">
      <c r="A173" s="77">
        <v>20675</v>
      </c>
      <c r="B173" t="s">
        <v>5977</v>
      </c>
    </row>
    <row r="174" spans="1:2">
      <c r="A174" s="76">
        <v>20705</v>
      </c>
      <c r="B174" t="s">
        <v>8253</v>
      </c>
    </row>
    <row r="175" spans="1:2">
      <c r="A175" s="77">
        <v>20706</v>
      </c>
      <c r="B175" t="s">
        <v>1406</v>
      </c>
    </row>
    <row r="176" spans="1:2">
      <c r="A176" s="76">
        <v>20737</v>
      </c>
      <c r="B176" t="s">
        <v>7071</v>
      </c>
    </row>
    <row r="177" spans="1:2">
      <c r="A177" s="77">
        <v>20739</v>
      </c>
      <c r="B177" t="s">
        <v>8254</v>
      </c>
    </row>
    <row r="178" spans="1:2">
      <c r="A178" s="76">
        <v>20954</v>
      </c>
      <c r="B178" t="s">
        <v>8255</v>
      </c>
    </row>
    <row r="179" spans="1:2">
      <c r="A179" s="77">
        <v>20958</v>
      </c>
      <c r="B179" t="s">
        <v>7076</v>
      </c>
    </row>
    <row r="180" spans="1:2">
      <c r="A180" s="76">
        <v>21121</v>
      </c>
      <c r="B180" t="s">
        <v>1415</v>
      </c>
    </row>
    <row r="181" spans="1:2">
      <c r="A181" s="77">
        <v>21123</v>
      </c>
      <c r="B181" t="s">
        <v>1423</v>
      </c>
    </row>
    <row r="182" spans="1:2">
      <c r="A182" s="76">
        <v>21124</v>
      </c>
      <c r="B182" t="s">
        <v>1433</v>
      </c>
    </row>
    <row r="183" spans="1:2">
      <c r="A183" s="77">
        <v>21160</v>
      </c>
      <c r="B183" t="s">
        <v>8256</v>
      </c>
    </row>
    <row r="184" spans="1:2">
      <c r="A184" s="76">
        <v>21164</v>
      </c>
      <c r="B184" t="s">
        <v>5992</v>
      </c>
    </row>
    <row r="185" spans="1:2">
      <c r="A185" s="77">
        <v>21249</v>
      </c>
      <c r="B185" t="s">
        <v>8257</v>
      </c>
    </row>
    <row r="186" spans="1:2">
      <c r="A186" s="76">
        <v>21382</v>
      </c>
      <c r="B186" t="s">
        <v>1448</v>
      </c>
    </row>
    <row r="187" spans="1:2">
      <c r="A187" s="77">
        <v>21383</v>
      </c>
      <c r="B187" t="s">
        <v>8258</v>
      </c>
    </row>
    <row r="188" spans="1:2">
      <c r="A188" s="76">
        <v>21423</v>
      </c>
      <c r="B188" t="s">
        <v>8259</v>
      </c>
    </row>
    <row r="189" spans="1:2">
      <c r="A189" s="77">
        <v>21424</v>
      </c>
      <c r="B189" t="s">
        <v>1458</v>
      </c>
    </row>
    <row r="190" spans="1:2">
      <c r="A190" s="76">
        <v>21425</v>
      </c>
      <c r="B190" t="s">
        <v>1462</v>
      </c>
    </row>
    <row r="191" spans="1:2">
      <c r="A191" s="77">
        <v>21426</v>
      </c>
      <c r="B191" t="s">
        <v>7087</v>
      </c>
    </row>
    <row r="192" spans="1:2">
      <c r="A192" s="76">
        <v>21428</v>
      </c>
      <c r="B192" t="s">
        <v>1465</v>
      </c>
    </row>
    <row r="193" spans="1:2">
      <c r="A193" s="77">
        <v>21429</v>
      </c>
      <c r="B193" t="s">
        <v>1473</v>
      </c>
    </row>
    <row r="194" spans="1:2">
      <c r="A194" s="76">
        <v>21466</v>
      </c>
      <c r="B194" t="s">
        <v>1475</v>
      </c>
    </row>
    <row r="195" spans="1:2">
      <c r="A195" s="77">
        <v>21467</v>
      </c>
      <c r="B195" t="s">
        <v>8260</v>
      </c>
    </row>
    <row r="196" spans="1:2">
      <c r="A196" s="76">
        <v>21469</v>
      </c>
      <c r="B196" t="s">
        <v>8261</v>
      </c>
    </row>
    <row r="197" spans="1:2">
      <c r="A197" s="77">
        <v>21470</v>
      </c>
      <c r="B197" t="s">
        <v>8262</v>
      </c>
    </row>
    <row r="198" spans="1:2">
      <c r="A198" s="76">
        <v>21504</v>
      </c>
      <c r="B198" t="s">
        <v>8263</v>
      </c>
    </row>
    <row r="199" spans="1:2">
      <c r="A199" s="77">
        <v>21506</v>
      </c>
      <c r="B199" t="s">
        <v>8264</v>
      </c>
    </row>
    <row r="200" spans="1:2">
      <c r="A200" s="76">
        <v>21507</v>
      </c>
      <c r="B200" t="s">
        <v>8265</v>
      </c>
    </row>
    <row r="201" spans="1:2">
      <c r="A201" s="77">
        <v>21509</v>
      </c>
      <c r="B201" t="s">
        <v>1494</v>
      </c>
    </row>
    <row r="202" spans="1:2">
      <c r="A202" s="76">
        <v>21512</v>
      </c>
      <c r="B202" t="s">
        <v>6016</v>
      </c>
    </row>
    <row r="203" spans="1:2">
      <c r="A203" s="77">
        <v>21581</v>
      </c>
      <c r="B203" t="s">
        <v>8266</v>
      </c>
    </row>
    <row r="204" spans="1:2">
      <c r="A204" s="76">
        <v>21582</v>
      </c>
      <c r="B204" t="s">
        <v>8267</v>
      </c>
    </row>
    <row r="205" spans="1:2">
      <c r="A205" s="77">
        <v>21583</v>
      </c>
      <c r="B205" t="s">
        <v>8268</v>
      </c>
    </row>
    <row r="206" spans="1:2">
      <c r="A206" s="76">
        <v>21584</v>
      </c>
      <c r="B206" t="s">
        <v>8269</v>
      </c>
    </row>
    <row r="207" spans="1:2">
      <c r="A207" s="77">
        <v>21657</v>
      </c>
      <c r="B207" t="s">
        <v>1544</v>
      </c>
    </row>
    <row r="208" spans="1:2">
      <c r="A208" s="76">
        <v>21662</v>
      </c>
      <c r="B208" t="s">
        <v>1548</v>
      </c>
    </row>
    <row r="209" spans="1:2">
      <c r="A209" s="77">
        <v>21738</v>
      </c>
      <c r="B209" t="s">
        <v>1551</v>
      </c>
    </row>
    <row r="210" spans="1:2">
      <c r="A210" s="76">
        <v>21775</v>
      </c>
      <c r="B210" t="s">
        <v>7092</v>
      </c>
    </row>
    <row r="211" spans="1:2">
      <c r="A211" s="77">
        <v>21808</v>
      </c>
      <c r="B211" t="s">
        <v>1567</v>
      </c>
    </row>
    <row r="212" spans="1:2">
      <c r="A212" s="76">
        <v>21809</v>
      </c>
      <c r="B212" t="s">
        <v>1582</v>
      </c>
    </row>
    <row r="213" spans="1:2">
      <c r="A213" s="77">
        <v>21812</v>
      </c>
      <c r="B213" t="s">
        <v>1591</v>
      </c>
    </row>
    <row r="214" spans="1:2">
      <c r="A214" s="76">
        <v>21845</v>
      </c>
      <c r="B214" t="s">
        <v>8270</v>
      </c>
    </row>
    <row r="215" spans="1:2">
      <c r="A215" s="77">
        <v>21891</v>
      </c>
      <c r="B215" t="s">
        <v>8271</v>
      </c>
    </row>
    <row r="216" spans="1:2">
      <c r="A216" s="76">
        <v>21892</v>
      </c>
      <c r="B216" t="s">
        <v>8272</v>
      </c>
    </row>
    <row r="217" spans="1:2">
      <c r="A217" s="77">
        <v>22042</v>
      </c>
      <c r="B217" t="s">
        <v>8273</v>
      </c>
    </row>
    <row r="218" spans="1:2">
      <c r="A218" s="76">
        <v>22051</v>
      </c>
      <c r="B218" t="s">
        <v>8274</v>
      </c>
    </row>
    <row r="219" spans="1:2">
      <c r="A219" s="77">
        <v>22052</v>
      </c>
      <c r="B219" t="s">
        <v>1620</v>
      </c>
    </row>
    <row r="220" spans="1:2">
      <c r="A220" s="76">
        <v>22143</v>
      </c>
      <c r="B220" t="s">
        <v>8275</v>
      </c>
    </row>
    <row r="221" spans="1:2">
      <c r="A221" s="77">
        <v>22145</v>
      </c>
      <c r="B221" t="s">
        <v>1642</v>
      </c>
    </row>
    <row r="222" spans="1:2">
      <c r="A222" s="76">
        <v>22197</v>
      </c>
      <c r="B222" t="s">
        <v>8276</v>
      </c>
    </row>
    <row r="223" spans="1:2">
      <c r="A223" s="77">
        <v>22202</v>
      </c>
      <c r="B223" t="s">
        <v>1652</v>
      </c>
    </row>
    <row r="224" spans="1:2">
      <c r="A224" s="76">
        <v>22240</v>
      </c>
      <c r="B224" t="s">
        <v>1657</v>
      </c>
    </row>
    <row r="225" spans="1:2">
      <c r="A225" s="77">
        <v>22242</v>
      </c>
      <c r="B225" t="s">
        <v>7103</v>
      </c>
    </row>
    <row r="226" spans="1:2">
      <c r="A226" s="76">
        <v>22244</v>
      </c>
      <c r="B226" t="s">
        <v>8277</v>
      </c>
    </row>
    <row r="227" spans="1:2">
      <c r="A227" s="77">
        <v>22292</v>
      </c>
      <c r="B227" t="s">
        <v>8278</v>
      </c>
    </row>
    <row r="228" spans="1:2">
      <c r="A228" s="76">
        <v>22295</v>
      </c>
      <c r="B228" t="s">
        <v>7114</v>
      </c>
    </row>
    <row r="229" spans="1:2">
      <c r="A229" s="77">
        <v>22296</v>
      </c>
      <c r="B229" t="s">
        <v>1676</v>
      </c>
    </row>
    <row r="230" spans="1:2">
      <c r="A230" s="76">
        <v>22416</v>
      </c>
      <c r="B230" t="s">
        <v>1689</v>
      </c>
    </row>
    <row r="231" spans="1:2">
      <c r="A231" s="77">
        <v>22625</v>
      </c>
      <c r="B231" t="s">
        <v>8279</v>
      </c>
    </row>
    <row r="232" spans="1:2">
      <c r="A232" s="76">
        <v>22632</v>
      </c>
      <c r="B232" t="s">
        <v>6073</v>
      </c>
    </row>
    <row r="233" spans="1:2">
      <c r="A233" s="77">
        <v>22633</v>
      </c>
      <c r="B233" t="s">
        <v>8280</v>
      </c>
    </row>
    <row r="234" spans="1:2">
      <c r="A234" s="76">
        <v>22767</v>
      </c>
      <c r="B234" t="s">
        <v>1703</v>
      </c>
    </row>
    <row r="235" spans="1:2">
      <c r="A235" s="77">
        <v>22768</v>
      </c>
      <c r="B235" t="s">
        <v>8281</v>
      </c>
    </row>
    <row r="236" spans="1:2">
      <c r="A236" s="76">
        <v>22769</v>
      </c>
      <c r="B236" t="s">
        <v>1734</v>
      </c>
    </row>
    <row r="237" spans="1:2">
      <c r="A237" s="77">
        <v>22770</v>
      </c>
      <c r="B237" t="s">
        <v>8282</v>
      </c>
    </row>
    <row r="238" spans="1:2">
      <c r="A238" s="76">
        <v>22811</v>
      </c>
      <c r="B238" t="s">
        <v>8283</v>
      </c>
    </row>
    <row r="239" spans="1:2">
      <c r="A239" s="77">
        <v>22812</v>
      </c>
      <c r="B239" t="s">
        <v>7124</v>
      </c>
    </row>
    <row r="240" spans="1:2">
      <c r="A240" s="76">
        <v>22877</v>
      </c>
      <c r="B240" t="s">
        <v>1745</v>
      </c>
    </row>
    <row r="241" spans="1:2">
      <c r="A241" s="77">
        <v>22878</v>
      </c>
      <c r="B241" t="s">
        <v>7134</v>
      </c>
    </row>
    <row r="242" spans="1:2">
      <c r="A242" s="76">
        <v>23261</v>
      </c>
      <c r="B242" t="s">
        <v>8284</v>
      </c>
    </row>
    <row r="243" spans="1:2">
      <c r="A243" s="77">
        <v>23326</v>
      </c>
      <c r="B243" t="s">
        <v>8285</v>
      </c>
    </row>
    <row r="244" spans="1:2">
      <c r="A244" s="76">
        <v>23387</v>
      </c>
      <c r="B244" t="s">
        <v>8286</v>
      </c>
    </row>
    <row r="245" spans="1:2">
      <c r="A245" s="77">
        <v>23388</v>
      </c>
      <c r="B245" t="s">
        <v>8287</v>
      </c>
    </row>
    <row r="246" spans="1:2">
      <c r="A246" s="76">
        <v>23437</v>
      </c>
      <c r="B246" t="s">
        <v>7147</v>
      </c>
    </row>
    <row r="247" spans="1:2">
      <c r="A247" s="77">
        <v>23481</v>
      </c>
      <c r="B247" t="s">
        <v>1752</v>
      </c>
    </row>
    <row r="248" spans="1:2">
      <c r="A248" s="76">
        <v>23482</v>
      </c>
      <c r="B248" t="s">
        <v>7153</v>
      </c>
    </row>
    <row r="249" spans="1:2">
      <c r="A249" s="77">
        <v>23543</v>
      </c>
      <c r="B249" t="s">
        <v>1754</v>
      </c>
    </row>
    <row r="250" spans="1:2">
      <c r="A250" s="76">
        <v>23545</v>
      </c>
      <c r="B250" t="s">
        <v>1756</v>
      </c>
    </row>
    <row r="251" spans="1:2">
      <c r="A251" s="77">
        <v>23699</v>
      </c>
      <c r="B251" t="s">
        <v>7168</v>
      </c>
    </row>
    <row r="252" spans="1:2">
      <c r="A252" s="76">
        <v>23700</v>
      </c>
      <c r="B252" t="s">
        <v>7198</v>
      </c>
    </row>
    <row r="253" spans="1:2">
      <c r="A253" s="77">
        <v>23701</v>
      </c>
      <c r="B253" t="s">
        <v>8288</v>
      </c>
    </row>
    <row r="254" spans="1:2">
      <c r="A254" s="76">
        <v>23790</v>
      </c>
      <c r="B254" t="s">
        <v>1765</v>
      </c>
    </row>
    <row r="255" spans="1:2">
      <c r="A255" s="77">
        <v>23791</v>
      </c>
      <c r="B255" t="s">
        <v>1770</v>
      </c>
    </row>
    <row r="256" spans="1:2">
      <c r="A256" s="76">
        <v>23818</v>
      </c>
      <c r="B256" t="s">
        <v>1774</v>
      </c>
    </row>
    <row r="257" spans="1:2">
      <c r="A257" s="77">
        <v>23820</v>
      </c>
      <c r="B257" t="s">
        <v>8289</v>
      </c>
    </row>
    <row r="258" spans="1:2">
      <c r="A258" s="76">
        <v>23829</v>
      </c>
      <c r="B258" t="s">
        <v>8290</v>
      </c>
    </row>
    <row r="259" spans="1:2">
      <c r="A259" s="77">
        <v>23880</v>
      </c>
      <c r="B259" t="s">
        <v>1816</v>
      </c>
    </row>
    <row r="260" spans="1:2">
      <c r="A260" s="76">
        <v>23881</v>
      </c>
      <c r="B260" t="s">
        <v>8291</v>
      </c>
    </row>
    <row r="261" spans="1:2">
      <c r="A261" s="77">
        <v>23918</v>
      </c>
      <c r="B261" t="s">
        <v>1822</v>
      </c>
    </row>
    <row r="262" spans="1:2">
      <c r="A262" s="76">
        <v>23924</v>
      </c>
      <c r="B262" t="s">
        <v>8292</v>
      </c>
    </row>
    <row r="263" spans="1:2">
      <c r="A263" s="77">
        <v>24155</v>
      </c>
      <c r="B263" t="s">
        <v>1827</v>
      </c>
    </row>
    <row r="264" spans="1:2">
      <c r="A264" s="76">
        <v>24156</v>
      </c>
      <c r="B264" t="s">
        <v>8293</v>
      </c>
    </row>
    <row r="265" spans="1:2">
      <c r="A265" s="77">
        <v>24367</v>
      </c>
      <c r="B265" t="s">
        <v>8294</v>
      </c>
    </row>
    <row r="266" spans="1:2">
      <c r="A266" s="76">
        <v>24472</v>
      </c>
      <c r="B266" t="s">
        <v>8295</v>
      </c>
    </row>
    <row r="267" spans="1:2">
      <c r="A267" s="77">
        <v>25079</v>
      </c>
      <c r="B267" t="s">
        <v>7205</v>
      </c>
    </row>
    <row r="268" spans="1:2">
      <c r="A268" s="76">
        <v>25081</v>
      </c>
      <c r="B268" t="s">
        <v>7220</v>
      </c>
    </row>
    <row r="269" spans="1:2">
      <c r="A269" s="77">
        <v>25082</v>
      </c>
      <c r="B269" t="s">
        <v>8296</v>
      </c>
    </row>
    <row r="270" spans="1:2">
      <c r="A270" s="76">
        <v>25220</v>
      </c>
      <c r="B270" t="s">
        <v>7227</v>
      </c>
    </row>
    <row r="271" spans="1:2">
      <c r="A271" s="77">
        <v>25234</v>
      </c>
      <c r="B271" t="s">
        <v>8297</v>
      </c>
    </row>
    <row r="272" spans="1:2">
      <c r="A272" s="76">
        <v>25486</v>
      </c>
      <c r="B272" t="s">
        <v>1864</v>
      </c>
    </row>
    <row r="273" spans="1:2">
      <c r="A273" s="77">
        <v>25487</v>
      </c>
      <c r="B273" t="s">
        <v>8298</v>
      </c>
    </row>
    <row r="274" spans="1:2">
      <c r="A274" s="76">
        <v>25524</v>
      </c>
      <c r="B274" t="s">
        <v>7266</v>
      </c>
    </row>
    <row r="275" spans="1:2">
      <c r="A275" s="77">
        <v>25525</v>
      </c>
      <c r="B275" t="s">
        <v>7272</v>
      </c>
    </row>
    <row r="276" spans="1:2">
      <c r="A276" s="76">
        <v>25605</v>
      </c>
      <c r="B276" t="s">
        <v>7276</v>
      </c>
    </row>
    <row r="277" spans="1:2">
      <c r="A277" s="77">
        <v>25606</v>
      </c>
      <c r="B277" t="s">
        <v>6191</v>
      </c>
    </row>
    <row r="278" spans="1:2">
      <c r="A278" s="76">
        <v>25607</v>
      </c>
      <c r="B278" t="s">
        <v>8299</v>
      </c>
    </row>
    <row r="279" spans="1:2">
      <c r="A279" s="77">
        <v>25634</v>
      </c>
      <c r="B279" t="s">
        <v>1892</v>
      </c>
    </row>
    <row r="280" spans="1:2">
      <c r="A280" s="76">
        <v>25636</v>
      </c>
      <c r="B280" t="s">
        <v>7278</v>
      </c>
    </row>
    <row r="281" spans="1:2">
      <c r="A281" s="77">
        <v>25679</v>
      </c>
      <c r="B281" t="s">
        <v>1913</v>
      </c>
    </row>
    <row r="282" spans="1:2">
      <c r="A282" s="76">
        <v>25680</v>
      </c>
      <c r="B282" t="s">
        <v>1929</v>
      </c>
    </row>
    <row r="283" spans="1:2">
      <c r="A283" s="77">
        <v>25733</v>
      </c>
      <c r="B283" t="s">
        <v>1933</v>
      </c>
    </row>
    <row r="284" spans="1:2">
      <c r="A284" s="76">
        <v>25787</v>
      </c>
      <c r="B284" t="s">
        <v>8300</v>
      </c>
    </row>
    <row r="285" spans="1:2">
      <c r="A285" s="77">
        <v>25829</v>
      </c>
      <c r="B285" t="s">
        <v>8301</v>
      </c>
    </row>
    <row r="286" spans="1:2">
      <c r="A286" s="76">
        <v>25830</v>
      </c>
      <c r="B286" t="s">
        <v>8302</v>
      </c>
    </row>
    <row r="287" spans="1:2">
      <c r="A287" s="77">
        <v>25871</v>
      </c>
      <c r="B287" t="s">
        <v>1941</v>
      </c>
    </row>
    <row r="288" spans="1:2">
      <c r="A288" s="76">
        <v>25873</v>
      </c>
      <c r="B288" t="s">
        <v>1947</v>
      </c>
    </row>
    <row r="289" spans="1:2">
      <c r="A289" s="77">
        <v>25874</v>
      </c>
      <c r="B289" t="s">
        <v>8303</v>
      </c>
    </row>
    <row r="290" spans="1:2">
      <c r="A290" s="76">
        <v>25875</v>
      </c>
      <c r="B290" t="s">
        <v>7287</v>
      </c>
    </row>
    <row r="291" spans="1:2">
      <c r="A291" s="77">
        <v>25932</v>
      </c>
      <c r="B291" t="s">
        <v>7293</v>
      </c>
    </row>
    <row r="292" spans="1:2">
      <c r="A292" s="76">
        <v>25933</v>
      </c>
      <c r="B292" t="s">
        <v>6201</v>
      </c>
    </row>
    <row r="293" spans="1:2">
      <c r="A293" s="77">
        <v>25934</v>
      </c>
      <c r="B293" t="s">
        <v>8304</v>
      </c>
    </row>
    <row r="294" spans="1:2">
      <c r="A294" s="76">
        <v>25935</v>
      </c>
      <c r="B294" t="s">
        <v>6215</v>
      </c>
    </row>
    <row r="295" spans="1:2">
      <c r="A295" s="77">
        <v>25993</v>
      </c>
      <c r="B295" t="s">
        <v>8305</v>
      </c>
    </row>
    <row r="296" spans="1:2">
      <c r="A296" s="76">
        <v>25994</v>
      </c>
      <c r="B296" t="s">
        <v>1953</v>
      </c>
    </row>
    <row r="297" spans="1:2">
      <c r="A297" s="77">
        <v>26004</v>
      </c>
      <c r="B297" t="s">
        <v>8306</v>
      </c>
    </row>
    <row r="298" spans="1:2">
      <c r="A298" s="76">
        <v>26045</v>
      </c>
      <c r="B298" t="s">
        <v>8307</v>
      </c>
    </row>
    <row r="299" spans="1:2">
      <c r="A299" s="77">
        <v>26046</v>
      </c>
      <c r="B299" t="s">
        <v>7295</v>
      </c>
    </row>
    <row r="300" spans="1:2">
      <c r="A300" s="76">
        <v>26102</v>
      </c>
      <c r="B300" t="s">
        <v>1964</v>
      </c>
    </row>
    <row r="301" spans="1:2">
      <c r="A301" s="77">
        <v>26136</v>
      </c>
      <c r="B301" t="s">
        <v>8308</v>
      </c>
    </row>
    <row r="302" spans="1:2">
      <c r="A302" s="76">
        <v>26137</v>
      </c>
      <c r="B302" t="s">
        <v>1978</v>
      </c>
    </row>
    <row r="303" spans="1:2">
      <c r="A303" s="77">
        <v>26197</v>
      </c>
      <c r="B303" t="s">
        <v>8309</v>
      </c>
    </row>
    <row r="304" spans="1:2">
      <c r="A304" s="76">
        <v>26198</v>
      </c>
      <c r="B304" t="s">
        <v>8310</v>
      </c>
    </row>
    <row r="305" spans="1:2">
      <c r="A305" s="77">
        <v>26199</v>
      </c>
      <c r="B305" t="s">
        <v>8311</v>
      </c>
    </row>
    <row r="306" spans="1:2">
      <c r="A306" s="76">
        <v>26265</v>
      </c>
      <c r="B306" t="s">
        <v>8312</v>
      </c>
    </row>
    <row r="307" spans="1:2">
      <c r="A307" s="77">
        <v>26266</v>
      </c>
      <c r="B307" t="s">
        <v>8313</v>
      </c>
    </row>
    <row r="308" spans="1:2">
      <c r="A308" s="76">
        <v>26268</v>
      </c>
      <c r="B308" t="s">
        <v>8314</v>
      </c>
    </row>
    <row r="309" spans="1:2">
      <c r="A309" s="77">
        <v>26270</v>
      </c>
      <c r="B309" t="s">
        <v>6246</v>
      </c>
    </row>
    <row r="310" spans="1:2">
      <c r="A310" s="76">
        <v>26331</v>
      </c>
      <c r="B310" t="s">
        <v>8315</v>
      </c>
    </row>
    <row r="311" spans="1:2">
      <c r="A311" s="77">
        <v>26334</v>
      </c>
      <c r="B311" t="s">
        <v>2022</v>
      </c>
    </row>
    <row r="312" spans="1:2">
      <c r="A312" s="76">
        <v>26335</v>
      </c>
      <c r="B312" t="s">
        <v>2035</v>
      </c>
    </row>
    <row r="313" spans="1:2">
      <c r="A313" s="77">
        <v>26337</v>
      </c>
      <c r="B313" t="s">
        <v>7306</v>
      </c>
    </row>
    <row r="314" spans="1:2">
      <c r="A314" s="76">
        <v>26384</v>
      </c>
      <c r="B314" t="s">
        <v>2049</v>
      </c>
    </row>
    <row r="315" spans="1:2">
      <c r="A315" s="77">
        <v>26386</v>
      </c>
      <c r="B315" t="s">
        <v>2071</v>
      </c>
    </row>
    <row r="316" spans="1:2">
      <c r="A316" s="76">
        <v>26521</v>
      </c>
      <c r="B316" t="s">
        <v>2089</v>
      </c>
    </row>
    <row r="317" spans="1:2">
      <c r="A317" s="77">
        <v>26522</v>
      </c>
      <c r="B317" t="s">
        <v>7334</v>
      </c>
    </row>
    <row r="318" spans="1:2">
      <c r="A318" s="76">
        <v>26524</v>
      </c>
      <c r="B318" t="s">
        <v>2112</v>
      </c>
    </row>
    <row r="319" spans="1:2">
      <c r="A319" s="77">
        <v>26637</v>
      </c>
      <c r="B319" t="s">
        <v>8316</v>
      </c>
    </row>
    <row r="320" spans="1:2">
      <c r="A320" s="76">
        <v>26638</v>
      </c>
      <c r="B320" t="s">
        <v>8317</v>
      </c>
    </row>
    <row r="321" spans="1:2">
      <c r="A321" s="77">
        <v>26639</v>
      </c>
      <c r="B321" t="s">
        <v>8318</v>
      </c>
    </row>
    <row r="322" spans="1:2">
      <c r="A322" s="76">
        <v>26695</v>
      </c>
      <c r="B322" t="s">
        <v>8319</v>
      </c>
    </row>
    <row r="323" spans="1:2">
      <c r="A323" s="77">
        <v>26792</v>
      </c>
      <c r="B323" t="s">
        <v>8320</v>
      </c>
    </row>
    <row r="324" spans="1:2">
      <c r="A324" s="76">
        <v>26793</v>
      </c>
      <c r="B324" t="s">
        <v>6274</v>
      </c>
    </row>
    <row r="325" spans="1:2">
      <c r="A325" s="77">
        <v>26795</v>
      </c>
      <c r="B325" t="s">
        <v>7341</v>
      </c>
    </row>
    <row r="326" spans="1:2">
      <c r="A326" s="76">
        <v>26847</v>
      </c>
      <c r="B326" t="s">
        <v>2160</v>
      </c>
    </row>
    <row r="327" spans="1:2">
      <c r="A327" s="77">
        <v>26959</v>
      </c>
      <c r="B327" t="s">
        <v>8321</v>
      </c>
    </row>
    <row r="328" spans="1:2">
      <c r="A328" s="76">
        <v>26960</v>
      </c>
      <c r="B328" t="s">
        <v>2165</v>
      </c>
    </row>
    <row r="329" spans="1:2">
      <c r="A329" s="77">
        <v>2697</v>
      </c>
      <c r="B329" t="s">
        <v>6833</v>
      </c>
    </row>
    <row r="330" spans="1:2">
      <c r="A330" s="76">
        <v>27032</v>
      </c>
      <c r="B330" t="s">
        <v>7367</v>
      </c>
    </row>
    <row r="331" spans="1:2">
      <c r="A331" s="77">
        <v>27081</v>
      </c>
      <c r="B331" t="s">
        <v>8322</v>
      </c>
    </row>
    <row r="332" spans="1:2">
      <c r="A332" s="76">
        <v>27104</v>
      </c>
      <c r="B332" t="s">
        <v>2184</v>
      </c>
    </row>
    <row r="333" spans="1:2">
      <c r="A333" s="77">
        <v>27105</v>
      </c>
      <c r="B333" t="s">
        <v>7372</v>
      </c>
    </row>
    <row r="334" spans="1:2">
      <c r="A334" s="76">
        <v>27106</v>
      </c>
      <c r="B334" t="s">
        <v>6283</v>
      </c>
    </row>
    <row r="335" spans="1:2">
      <c r="A335" s="77">
        <v>27151</v>
      </c>
      <c r="B335" t="s">
        <v>6287</v>
      </c>
    </row>
    <row r="336" spans="1:2">
      <c r="A336" s="76">
        <v>27152</v>
      </c>
      <c r="B336" t="s">
        <v>7376</v>
      </c>
    </row>
    <row r="337" spans="1:2">
      <c r="A337" s="77">
        <v>27153</v>
      </c>
      <c r="B337" t="s">
        <v>2189</v>
      </c>
    </row>
    <row r="338" spans="1:2">
      <c r="A338" s="76">
        <v>27208</v>
      </c>
      <c r="B338" t="s">
        <v>8323</v>
      </c>
    </row>
    <row r="339" spans="1:2">
      <c r="A339" s="77">
        <v>27209</v>
      </c>
      <c r="B339" t="s">
        <v>2205</v>
      </c>
    </row>
    <row r="340" spans="1:2">
      <c r="A340" s="76">
        <v>27210</v>
      </c>
      <c r="B340" t="s">
        <v>8324</v>
      </c>
    </row>
    <row r="341" spans="1:2">
      <c r="A341" s="77">
        <v>27211</v>
      </c>
      <c r="B341" t="s">
        <v>7382</v>
      </c>
    </row>
    <row r="342" spans="1:2">
      <c r="A342" s="76">
        <v>27269</v>
      </c>
      <c r="B342" t="s">
        <v>7384</v>
      </c>
    </row>
    <row r="343" spans="1:2">
      <c r="A343" s="77">
        <v>27576</v>
      </c>
      <c r="B343" t="s">
        <v>7394</v>
      </c>
    </row>
    <row r="344" spans="1:2">
      <c r="A344" s="76">
        <v>27577</v>
      </c>
      <c r="B344" t="s">
        <v>2216</v>
      </c>
    </row>
    <row r="345" spans="1:2">
      <c r="A345" s="77">
        <v>27602</v>
      </c>
      <c r="B345" t="s">
        <v>7398</v>
      </c>
    </row>
    <row r="346" spans="1:2">
      <c r="A346" s="76">
        <v>27603</v>
      </c>
      <c r="B346" t="s">
        <v>7416</v>
      </c>
    </row>
    <row r="347" spans="1:2">
      <c r="A347" s="77">
        <v>27604</v>
      </c>
      <c r="B347" t="s">
        <v>2220</v>
      </c>
    </row>
    <row r="348" spans="1:2">
      <c r="A348" s="76">
        <v>27606</v>
      </c>
      <c r="B348" t="s">
        <v>6320</v>
      </c>
    </row>
    <row r="349" spans="1:2">
      <c r="A349" s="77">
        <v>27607</v>
      </c>
      <c r="B349" t="s">
        <v>8325</v>
      </c>
    </row>
    <row r="350" spans="1:2">
      <c r="A350" s="76">
        <v>27635</v>
      </c>
      <c r="B350" t="s">
        <v>2245</v>
      </c>
    </row>
    <row r="351" spans="1:2">
      <c r="A351" s="77">
        <v>27671</v>
      </c>
      <c r="B351" t="s">
        <v>2254</v>
      </c>
    </row>
    <row r="352" spans="1:2">
      <c r="A352" s="76">
        <v>27672</v>
      </c>
      <c r="B352" t="s">
        <v>8326</v>
      </c>
    </row>
    <row r="353" spans="1:2">
      <c r="A353" s="77">
        <v>27673</v>
      </c>
      <c r="B353" t="s">
        <v>8327</v>
      </c>
    </row>
    <row r="354" spans="1:2">
      <c r="A354" s="76">
        <v>27674</v>
      </c>
      <c r="B354" t="s">
        <v>8328</v>
      </c>
    </row>
    <row r="355" spans="1:2">
      <c r="A355" s="77">
        <v>27711</v>
      </c>
      <c r="B355" t="s">
        <v>2272</v>
      </c>
    </row>
    <row r="356" spans="1:2">
      <c r="A356" s="76">
        <v>27713</v>
      </c>
      <c r="B356" t="s">
        <v>2282</v>
      </c>
    </row>
    <row r="357" spans="1:2">
      <c r="A357" s="77">
        <v>27716</v>
      </c>
      <c r="B357" t="s">
        <v>7423</v>
      </c>
    </row>
    <row r="358" spans="1:2">
      <c r="A358" s="76">
        <v>27719</v>
      </c>
      <c r="B358" t="s">
        <v>2293</v>
      </c>
    </row>
    <row r="359" spans="1:2">
      <c r="A359" s="77">
        <v>27785</v>
      </c>
      <c r="B359" t="s">
        <v>7430</v>
      </c>
    </row>
    <row r="360" spans="1:2">
      <c r="A360" s="76">
        <v>27786</v>
      </c>
      <c r="B360" t="s">
        <v>2314</v>
      </c>
    </row>
    <row r="361" spans="1:2">
      <c r="A361" s="77">
        <v>27863</v>
      </c>
      <c r="B361" t="s">
        <v>8329</v>
      </c>
    </row>
    <row r="362" spans="1:2">
      <c r="A362" s="76">
        <v>27865</v>
      </c>
      <c r="B362" t="s">
        <v>2344</v>
      </c>
    </row>
    <row r="363" spans="1:2">
      <c r="A363" s="77">
        <v>2800</v>
      </c>
      <c r="B363" t="s">
        <v>8330</v>
      </c>
    </row>
    <row r="364" spans="1:2">
      <c r="A364" s="76">
        <v>28070</v>
      </c>
      <c r="B364" t="s">
        <v>8331</v>
      </c>
    </row>
    <row r="365" spans="1:2">
      <c r="A365" s="77">
        <v>28071</v>
      </c>
      <c r="B365" t="s">
        <v>2354</v>
      </c>
    </row>
    <row r="366" spans="1:2">
      <c r="A366" s="76">
        <v>28072</v>
      </c>
      <c r="B366" t="s">
        <v>8332</v>
      </c>
    </row>
    <row r="367" spans="1:2">
      <c r="A367" s="77">
        <v>28125</v>
      </c>
      <c r="B367" t="s">
        <v>8333</v>
      </c>
    </row>
    <row r="368" spans="1:2">
      <c r="A368" s="76">
        <v>28165</v>
      </c>
      <c r="B368" t="s">
        <v>2389</v>
      </c>
    </row>
    <row r="369" spans="1:2">
      <c r="A369" s="77">
        <v>28168</v>
      </c>
      <c r="B369" t="s">
        <v>2405</v>
      </c>
    </row>
    <row r="370" spans="1:2">
      <c r="A370" s="76">
        <v>28169</v>
      </c>
      <c r="B370" t="s">
        <v>8334</v>
      </c>
    </row>
    <row r="371" spans="1:2">
      <c r="A371" s="77">
        <v>28460</v>
      </c>
      <c r="B371" t="s">
        <v>6239</v>
      </c>
    </row>
    <row r="372" spans="1:2">
      <c r="A372" s="76">
        <v>28487</v>
      </c>
      <c r="B372" t="s">
        <v>2436</v>
      </c>
    </row>
    <row r="373" spans="1:2">
      <c r="A373" s="77">
        <v>28519</v>
      </c>
      <c r="B373" t="s">
        <v>2440</v>
      </c>
    </row>
    <row r="374" spans="1:2">
      <c r="A374" s="76">
        <v>28545</v>
      </c>
      <c r="B374" t="s">
        <v>8335</v>
      </c>
    </row>
    <row r="375" spans="1:2">
      <c r="A375" s="77">
        <v>28616</v>
      </c>
      <c r="B375" t="s">
        <v>8336</v>
      </c>
    </row>
    <row r="376" spans="1:2">
      <c r="A376" s="76">
        <v>28690</v>
      </c>
      <c r="B376" t="s">
        <v>2448</v>
      </c>
    </row>
    <row r="377" spans="1:2">
      <c r="A377" s="77">
        <v>28716</v>
      </c>
      <c r="B377" t="s">
        <v>2475</v>
      </c>
    </row>
    <row r="378" spans="1:2">
      <c r="A378" s="76">
        <v>28717</v>
      </c>
      <c r="B378" t="s">
        <v>8337</v>
      </c>
    </row>
    <row r="379" spans="1:2">
      <c r="A379" s="77">
        <v>28718</v>
      </c>
      <c r="B379" t="s">
        <v>7448</v>
      </c>
    </row>
    <row r="380" spans="1:2">
      <c r="A380" s="76">
        <v>28728</v>
      </c>
      <c r="B380" t="s">
        <v>6396</v>
      </c>
    </row>
    <row r="381" spans="1:2">
      <c r="A381" s="77">
        <v>28737</v>
      </c>
      <c r="B381" t="s">
        <v>8338</v>
      </c>
    </row>
    <row r="382" spans="1:2">
      <c r="A382" s="76">
        <v>28738</v>
      </c>
      <c r="B382" t="s">
        <v>8339</v>
      </c>
    </row>
    <row r="383" spans="1:2">
      <c r="A383" s="77">
        <v>28739</v>
      </c>
      <c r="B383" t="s">
        <v>2496</v>
      </c>
    </row>
    <row r="384" spans="1:2">
      <c r="A384" s="76">
        <v>28794</v>
      </c>
      <c r="B384" t="s">
        <v>2508</v>
      </c>
    </row>
    <row r="385" spans="1:2">
      <c r="A385" s="77">
        <v>28795</v>
      </c>
      <c r="B385" t="s">
        <v>2518</v>
      </c>
    </row>
    <row r="386" spans="1:2">
      <c r="A386" s="76">
        <v>28821</v>
      </c>
      <c r="B386" t="s">
        <v>8340</v>
      </c>
    </row>
    <row r="387" spans="1:2">
      <c r="A387" s="77">
        <v>28828</v>
      </c>
      <c r="B387" t="s">
        <v>6416</v>
      </c>
    </row>
    <row r="388" spans="1:2">
      <c r="A388" s="76">
        <v>28830</v>
      </c>
      <c r="B388" t="s">
        <v>2542</v>
      </c>
    </row>
    <row r="389" spans="1:2">
      <c r="A389" s="77">
        <v>28831</v>
      </c>
      <c r="B389" t="s">
        <v>6430</v>
      </c>
    </row>
    <row r="390" spans="1:2">
      <c r="A390" s="76">
        <v>28835</v>
      </c>
      <c r="B390" t="s">
        <v>2545</v>
      </c>
    </row>
    <row r="391" spans="1:2">
      <c r="A391" s="77">
        <v>28841</v>
      </c>
      <c r="B391" t="s">
        <v>7453</v>
      </c>
    </row>
    <row r="392" spans="1:2">
      <c r="A392" s="76">
        <v>28908</v>
      </c>
      <c r="B392" t="s">
        <v>7460</v>
      </c>
    </row>
    <row r="393" spans="1:2">
      <c r="A393" s="77">
        <v>28909</v>
      </c>
      <c r="B393" t="s">
        <v>6441</v>
      </c>
    </row>
    <row r="394" spans="1:2">
      <c r="A394" s="76">
        <v>28910</v>
      </c>
      <c r="B394" t="s">
        <v>2553</v>
      </c>
    </row>
    <row r="395" spans="1:2">
      <c r="A395" s="77">
        <v>28947</v>
      </c>
      <c r="B395" t="s">
        <v>8341</v>
      </c>
    </row>
    <row r="396" spans="1:2">
      <c r="A396" s="76">
        <v>28994</v>
      </c>
      <c r="B396" t="s">
        <v>8342</v>
      </c>
    </row>
    <row r="397" spans="1:2">
      <c r="A397" s="77">
        <v>28995</v>
      </c>
      <c r="B397" t="s">
        <v>2567</v>
      </c>
    </row>
    <row r="398" spans="1:2">
      <c r="A398" s="76">
        <v>28996</v>
      </c>
      <c r="B398" t="s">
        <v>6452</v>
      </c>
    </row>
    <row r="399" spans="1:2">
      <c r="A399" s="77">
        <v>28997</v>
      </c>
      <c r="B399" t="s">
        <v>7466</v>
      </c>
    </row>
    <row r="400" spans="1:2">
      <c r="A400" s="76">
        <v>29074</v>
      </c>
      <c r="B400" t="s">
        <v>7477</v>
      </c>
    </row>
    <row r="401" spans="1:2">
      <c r="A401" s="77">
        <v>29075</v>
      </c>
      <c r="B401" t="s">
        <v>8343</v>
      </c>
    </row>
    <row r="402" spans="1:2">
      <c r="A402" s="76">
        <v>29076</v>
      </c>
      <c r="B402" t="s">
        <v>7486</v>
      </c>
    </row>
    <row r="403" spans="1:2">
      <c r="A403" s="77">
        <v>29077</v>
      </c>
      <c r="B403" t="s">
        <v>8344</v>
      </c>
    </row>
    <row r="404" spans="1:2">
      <c r="A404" s="76">
        <v>29178</v>
      </c>
      <c r="B404" t="s">
        <v>6474</v>
      </c>
    </row>
    <row r="405" spans="1:2">
      <c r="A405" s="77">
        <v>29179</v>
      </c>
      <c r="B405" t="s">
        <v>8345</v>
      </c>
    </row>
    <row r="406" spans="1:2">
      <c r="A406" s="76">
        <v>29181</v>
      </c>
      <c r="B406" t="s">
        <v>8346</v>
      </c>
    </row>
    <row r="407" spans="1:2">
      <c r="A407" s="77">
        <v>29267</v>
      </c>
      <c r="B407" t="s">
        <v>7488</v>
      </c>
    </row>
    <row r="408" spans="1:2">
      <c r="A408" s="76">
        <v>29269</v>
      </c>
      <c r="B408" t="s">
        <v>8347</v>
      </c>
    </row>
    <row r="409" spans="1:2">
      <c r="A409" s="77">
        <v>29271</v>
      </c>
      <c r="B409" t="s">
        <v>2591</v>
      </c>
    </row>
    <row r="410" spans="1:2">
      <c r="A410" s="76">
        <v>29318</v>
      </c>
      <c r="B410" t="s">
        <v>8348</v>
      </c>
    </row>
    <row r="411" spans="1:2">
      <c r="A411" s="77">
        <v>29319</v>
      </c>
      <c r="B411" t="s">
        <v>8349</v>
      </c>
    </row>
    <row r="412" spans="1:2">
      <c r="A412" s="76">
        <v>29320</v>
      </c>
      <c r="B412" t="s">
        <v>8350</v>
      </c>
    </row>
    <row r="413" spans="1:2">
      <c r="A413" s="77">
        <v>29329</v>
      </c>
      <c r="B413" t="s">
        <v>2601</v>
      </c>
    </row>
    <row r="414" spans="1:2">
      <c r="A414" s="76">
        <v>29367</v>
      </c>
      <c r="B414" t="s">
        <v>7497</v>
      </c>
    </row>
    <row r="415" spans="1:2">
      <c r="A415" s="77">
        <v>29368</v>
      </c>
      <c r="B415" t="s">
        <v>6520</v>
      </c>
    </row>
    <row r="416" spans="1:2">
      <c r="A416" s="76">
        <v>29369</v>
      </c>
      <c r="B416" t="s">
        <v>7512</v>
      </c>
    </row>
    <row r="417" spans="1:2">
      <c r="A417" s="77">
        <v>29370</v>
      </c>
      <c r="B417" t="s">
        <v>2610</v>
      </c>
    </row>
    <row r="418" spans="1:2">
      <c r="A418" s="76">
        <v>29407</v>
      </c>
      <c r="B418" t="s">
        <v>2639</v>
      </c>
    </row>
    <row r="419" spans="1:2">
      <c r="A419" s="77">
        <v>29414</v>
      </c>
      <c r="B419" t="s">
        <v>8351</v>
      </c>
    </row>
    <row r="420" spans="1:2">
      <c r="A420" s="76">
        <v>29474</v>
      </c>
      <c r="B420" t="s">
        <v>7522</v>
      </c>
    </row>
    <row r="421" spans="1:2">
      <c r="A421" s="77">
        <v>29475</v>
      </c>
      <c r="B421" t="s">
        <v>8352</v>
      </c>
    </row>
    <row r="422" spans="1:2">
      <c r="A422" s="76">
        <v>29477</v>
      </c>
      <c r="B422" t="s">
        <v>8353</v>
      </c>
    </row>
    <row r="423" spans="1:2">
      <c r="A423" s="77">
        <v>29478</v>
      </c>
      <c r="B423" t="s">
        <v>2711</v>
      </c>
    </row>
    <row r="424" spans="1:2">
      <c r="A424" s="76">
        <v>29479</v>
      </c>
      <c r="B424" t="s">
        <v>8354</v>
      </c>
    </row>
    <row r="425" spans="1:2">
      <c r="A425" s="77">
        <v>29539</v>
      </c>
      <c r="B425" t="s">
        <v>2717</v>
      </c>
    </row>
    <row r="426" spans="1:2">
      <c r="A426" s="76">
        <v>29540</v>
      </c>
      <c r="B426" t="s">
        <v>2719</v>
      </c>
    </row>
    <row r="427" spans="1:2">
      <c r="A427" s="77">
        <v>29556</v>
      </c>
      <c r="B427" t="s">
        <v>7544</v>
      </c>
    </row>
    <row r="428" spans="1:2">
      <c r="A428" s="76">
        <v>29570</v>
      </c>
      <c r="B428" t="s">
        <v>6546</v>
      </c>
    </row>
    <row r="429" spans="1:2">
      <c r="A429" s="77">
        <v>29590</v>
      </c>
      <c r="B429" t="s">
        <v>7555</v>
      </c>
    </row>
    <row r="430" spans="1:2">
      <c r="A430" s="76">
        <v>29591</v>
      </c>
      <c r="B430" t="s">
        <v>2726</v>
      </c>
    </row>
    <row r="431" spans="1:2">
      <c r="A431" s="77">
        <v>29605</v>
      </c>
      <c r="B431" t="s">
        <v>7574</v>
      </c>
    </row>
    <row r="432" spans="1:2">
      <c r="A432" s="76">
        <v>29646</v>
      </c>
      <c r="B432" t="s">
        <v>8355</v>
      </c>
    </row>
    <row r="433" spans="1:2">
      <c r="A433" s="77">
        <v>29663</v>
      </c>
      <c r="B433" t="s">
        <v>7593</v>
      </c>
    </row>
    <row r="434" spans="1:2">
      <c r="A434" s="76">
        <v>29674</v>
      </c>
      <c r="B434" t="s">
        <v>8356</v>
      </c>
    </row>
    <row r="435" spans="1:2">
      <c r="A435" s="77">
        <v>29746</v>
      </c>
      <c r="B435" t="s">
        <v>8357</v>
      </c>
    </row>
    <row r="436" spans="1:2">
      <c r="A436" s="76">
        <v>29778</v>
      </c>
      <c r="B436" t="s">
        <v>8358</v>
      </c>
    </row>
    <row r="437" spans="1:2">
      <c r="A437" s="77">
        <v>29785</v>
      </c>
      <c r="B437" t="s">
        <v>8359</v>
      </c>
    </row>
    <row r="438" spans="1:2">
      <c r="A438" s="76">
        <v>29818</v>
      </c>
      <c r="B438" t="s">
        <v>2756</v>
      </c>
    </row>
    <row r="439" spans="1:2">
      <c r="A439" s="77">
        <v>29819</v>
      </c>
      <c r="B439" t="s">
        <v>7601</v>
      </c>
    </row>
    <row r="440" spans="1:2">
      <c r="A440" s="76">
        <v>29820</v>
      </c>
      <c r="B440" t="s">
        <v>7610</v>
      </c>
    </row>
    <row r="441" spans="1:2">
      <c r="A441" s="77">
        <v>29821</v>
      </c>
      <c r="B441" t="s">
        <v>8360</v>
      </c>
    </row>
    <row r="442" spans="1:2">
      <c r="A442" s="76">
        <v>29907</v>
      </c>
      <c r="B442" t="s">
        <v>7647</v>
      </c>
    </row>
    <row r="443" spans="1:2">
      <c r="A443" s="77">
        <v>29908</v>
      </c>
      <c r="B443" t="s">
        <v>6579</v>
      </c>
    </row>
    <row r="444" spans="1:2">
      <c r="A444" s="76">
        <v>29909</v>
      </c>
      <c r="B444" t="s">
        <v>8361</v>
      </c>
    </row>
    <row r="445" spans="1:2">
      <c r="A445" s="77">
        <v>29929</v>
      </c>
      <c r="B445" t="s">
        <v>6594</v>
      </c>
    </row>
    <row r="446" spans="1:2">
      <c r="A446" s="76">
        <v>29954</v>
      </c>
      <c r="B446" t="s">
        <v>8362</v>
      </c>
    </row>
    <row r="447" spans="1:2">
      <c r="A447" s="77">
        <v>30013</v>
      </c>
      <c r="B447" t="s">
        <v>6603</v>
      </c>
    </row>
    <row r="448" spans="1:2">
      <c r="A448" s="76">
        <v>30118</v>
      </c>
      <c r="B448" t="s">
        <v>8363</v>
      </c>
    </row>
    <row r="449" spans="1:2">
      <c r="A449" s="77">
        <v>30119</v>
      </c>
      <c r="B449" t="s">
        <v>8364</v>
      </c>
    </row>
    <row r="450" spans="1:2">
      <c r="A450" s="76">
        <v>30120</v>
      </c>
      <c r="B450" t="s">
        <v>8365</v>
      </c>
    </row>
    <row r="451" spans="1:2">
      <c r="A451" s="77">
        <v>30121</v>
      </c>
      <c r="B451" t="s">
        <v>8366</v>
      </c>
    </row>
    <row r="452" spans="1:2">
      <c r="A452" s="76">
        <v>30151</v>
      </c>
      <c r="B452" t="s">
        <v>7656</v>
      </c>
    </row>
    <row r="453" spans="1:2">
      <c r="A453" s="77">
        <v>30171</v>
      </c>
      <c r="B453" t="s">
        <v>7658</v>
      </c>
    </row>
    <row r="454" spans="1:2">
      <c r="A454" s="76">
        <v>30181</v>
      </c>
      <c r="B454" t="s">
        <v>6619</v>
      </c>
    </row>
    <row r="455" spans="1:2">
      <c r="A455" s="77">
        <v>30182</v>
      </c>
      <c r="B455" t="s">
        <v>8367</v>
      </c>
    </row>
    <row r="456" spans="1:2">
      <c r="A456" s="76">
        <v>30185</v>
      </c>
      <c r="B456" t="s">
        <v>6622</v>
      </c>
    </row>
    <row r="457" spans="1:2">
      <c r="A457" s="77">
        <v>30213</v>
      </c>
      <c r="B457" t="s">
        <v>7687</v>
      </c>
    </row>
    <row r="458" spans="1:2">
      <c r="A458" s="76">
        <v>30245</v>
      </c>
      <c r="B458" t="s">
        <v>8368</v>
      </c>
    </row>
    <row r="459" spans="1:2">
      <c r="A459" s="77">
        <v>30246</v>
      </c>
      <c r="B459" t="s">
        <v>2807</v>
      </c>
    </row>
    <row r="460" spans="1:2">
      <c r="A460" s="76">
        <v>30259</v>
      </c>
      <c r="B460" t="s">
        <v>8369</v>
      </c>
    </row>
    <row r="461" spans="1:2">
      <c r="A461" s="77">
        <v>30270</v>
      </c>
      <c r="B461" t="s">
        <v>8370</v>
      </c>
    </row>
    <row r="462" spans="1:2">
      <c r="A462" s="76">
        <v>30271</v>
      </c>
      <c r="B462" t="s">
        <v>2820</v>
      </c>
    </row>
    <row r="463" spans="1:2">
      <c r="A463" s="77">
        <v>30272</v>
      </c>
      <c r="B463" t="s">
        <v>7691</v>
      </c>
    </row>
    <row r="464" spans="1:2">
      <c r="A464" s="76">
        <v>30285</v>
      </c>
      <c r="B464" t="s">
        <v>8371</v>
      </c>
    </row>
    <row r="465" spans="1:2">
      <c r="A465" s="77">
        <v>30292</v>
      </c>
      <c r="B465" t="s">
        <v>8372</v>
      </c>
    </row>
    <row r="466" spans="1:2">
      <c r="A466" s="76">
        <v>30321</v>
      </c>
      <c r="B466" t="s">
        <v>8373</v>
      </c>
    </row>
    <row r="467" spans="1:2">
      <c r="A467" s="77">
        <v>30322</v>
      </c>
      <c r="B467" t="s">
        <v>8374</v>
      </c>
    </row>
    <row r="468" spans="1:2">
      <c r="A468" s="76">
        <v>30323</v>
      </c>
      <c r="B468" t="s">
        <v>8375</v>
      </c>
    </row>
    <row r="469" spans="1:2">
      <c r="A469" s="77">
        <v>30371</v>
      </c>
      <c r="B469" t="s">
        <v>6688</v>
      </c>
    </row>
    <row r="470" spans="1:2">
      <c r="A470" s="76">
        <v>30389</v>
      </c>
      <c r="B470" t="s">
        <v>2847</v>
      </c>
    </row>
    <row r="471" spans="1:2">
      <c r="A471" s="77">
        <v>30419</v>
      </c>
      <c r="B471" t="s">
        <v>6693</v>
      </c>
    </row>
    <row r="472" spans="1:2">
      <c r="A472" s="76">
        <v>30476</v>
      </c>
      <c r="B472" t="s">
        <v>6704</v>
      </c>
    </row>
    <row r="473" spans="1:2">
      <c r="A473" s="77">
        <v>30477</v>
      </c>
      <c r="B473" t="s">
        <v>8376</v>
      </c>
    </row>
    <row r="474" spans="1:2">
      <c r="A474" s="76">
        <v>30478</v>
      </c>
      <c r="B474" t="s">
        <v>2853</v>
      </c>
    </row>
    <row r="475" spans="1:2">
      <c r="A475" s="77">
        <v>30588</v>
      </c>
      <c r="B475" t="s">
        <v>6708</v>
      </c>
    </row>
    <row r="476" spans="1:2">
      <c r="A476" s="76">
        <v>30623</v>
      </c>
      <c r="B476" t="s">
        <v>2874</v>
      </c>
    </row>
    <row r="477" spans="1:2">
      <c r="A477" s="77">
        <v>30632</v>
      </c>
      <c r="B477" t="s">
        <v>2884</v>
      </c>
    </row>
    <row r="478" spans="1:2">
      <c r="A478" s="76">
        <v>30633</v>
      </c>
      <c r="B478" t="s">
        <v>8377</v>
      </c>
    </row>
    <row r="479" spans="1:2">
      <c r="A479" s="77">
        <v>30671</v>
      </c>
      <c r="B479" t="s">
        <v>8378</v>
      </c>
    </row>
    <row r="480" spans="1:2">
      <c r="A480" s="76">
        <v>30672</v>
      </c>
      <c r="B480" t="s">
        <v>8379</v>
      </c>
    </row>
    <row r="481" spans="1:2">
      <c r="A481" s="77">
        <v>30701</v>
      </c>
      <c r="B481" t="s">
        <v>6710</v>
      </c>
    </row>
    <row r="482" spans="1:2">
      <c r="A482" s="76">
        <v>30702</v>
      </c>
      <c r="B482" t="s">
        <v>8380</v>
      </c>
    </row>
    <row r="483" spans="1:2">
      <c r="A483" s="77">
        <v>30749</v>
      </c>
      <c r="B483" t="s">
        <v>2899</v>
      </c>
    </row>
    <row r="484" spans="1:2">
      <c r="A484" s="76">
        <v>30852</v>
      </c>
      <c r="B484" t="s">
        <v>7698</v>
      </c>
    </row>
    <row r="485" spans="1:2">
      <c r="A485" s="77">
        <v>30853</v>
      </c>
      <c r="B485" t="s">
        <v>8381</v>
      </c>
    </row>
    <row r="486" spans="1:2">
      <c r="A486" s="76">
        <v>30865</v>
      </c>
      <c r="B486" t="s">
        <v>7728</v>
      </c>
    </row>
    <row r="487" spans="1:2">
      <c r="A487" s="77">
        <v>30901</v>
      </c>
      <c r="B487" t="s">
        <v>2907</v>
      </c>
    </row>
    <row r="488" spans="1:2">
      <c r="A488" s="76">
        <v>30903</v>
      </c>
      <c r="B488" t="s">
        <v>8382</v>
      </c>
    </row>
    <row r="489" spans="1:2">
      <c r="A489" s="77">
        <v>30949</v>
      </c>
      <c r="B489" t="s">
        <v>8383</v>
      </c>
    </row>
    <row r="490" spans="1:2">
      <c r="A490" s="76">
        <v>30964</v>
      </c>
      <c r="B490" t="s">
        <v>7740</v>
      </c>
    </row>
    <row r="491" spans="1:2">
      <c r="A491" s="77">
        <v>30966</v>
      </c>
      <c r="B491" t="s">
        <v>8384</v>
      </c>
    </row>
    <row r="492" spans="1:2">
      <c r="A492" s="76">
        <v>30967</v>
      </c>
      <c r="B492" t="s">
        <v>2922</v>
      </c>
    </row>
    <row r="493" spans="1:2">
      <c r="A493" s="77">
        <v>30988</v>
      </c>
      <c r="B493" t="s">
        <v>2930</v>
      </c>
    </row>
    <row r="494" spans="1:2">
      <c r="A494" s="76">
        <v>30999</v>
      </c>
      <c r="B494" t="s">
        <v>2934</v>
      </c>
    </row>
    <row r="495" spans="1:2">
      <c r="A495" s="77">
        <v>31000</v>
      </c>
      <c r="B495" t="s">
        <v>7754</v>
      </c>
    </row>
    <row r="496" spans="1:2">
      <c r="A496" s="76">
        <v>31011</v>
      </c>
      <c r="B496" t="s">
        <v>6746</v>
      </c>
    </row>
    <row r="497" spans="1:2">
      <c r="A497" s="77">
        <v>31052</v>
      </c>
      <c r="B497" t="s">
        <v>8385</v>
      </c>
    </row>
    <row r="498" spans="1:2">
      <c r="A498" s="76">
        <v>31092</v>
      </c>
      <c r="B498" t="s">
        <v>8386</v>
      </c>
    </row>
    <row r="499" spans="1:2">
      <c r="A499" s="77">
        <v>31102</v>
      </c>
      <c r="B499" t="s">
        <v>8387</v>
      </c>
    </row>
    <row r="500" spans="1:2">
      <c r="A500" s="76">
        <v>31111</v>
      </c>
      <c r="B500" t="s">
        <v>2951</v>
      </c>
    </row>
    <row r="501" spans="1:2">
      <c r="A501" s="77">
        <v>31118</v>
      </c>
      <c r="B501" t="s">
        <v>2974</v>
      </c>
    </row>
    <row r="502" spans="1:2">
      <c r="A502" s="76">
        <v>31119</v>
      </c>
      <c r="B502" t="s">
        <v>7762</v>
      </c>
    </row>
    <row r="503" spans="1:2">
      <c r="A503" s="77">
        <v>31150</v>
      </c>
      <c r="B503" t="s">
        <v>3006</v>
      </c>
    </row>
    <row r="504" spans="1:2">
      <c r="A504" s="76">
        <v>31154</v>
      </c>
      <c r="B504" t="s">
        <v>8388</v>
      </c>
    </row>
    <row r="505" spans="1:2">
      <c r="A505" s="77">
        <v>31165</v>
      </c>
      <c r="B505" t="s">
        <v>8389</v>
      </c>
    </row>
    <row r="506" spans="1:2">
      <c r="A506" s="76">
        <v>31208</v>
      </c>
      <c r="B506" t="s">
        <v>7780</v>
      </c>
    </row>
    <row r="507" spans="1:2">
      <c r="A507" s="77">
        <v>31229</v>
      </c>
      <c r="B507" t="s">
        <v>7784</v>
      </c>
    </row>
    <row r="508" spans="1:2">
      <c r="A508" s="76">
        <v>31231</v>
      </c>
      <c r="B508" t="s">
        <v>3015</v>
      </c>
    </row>
    <row r="509" spans="1:2">
      <c r="A509" s="77">
        <v>31232</v>
      </c>
      <c r="B509" t="s">
        <v>3029</v>
      </c>
    </row>
    <row r="510" spans="1:2">
      <c r="A510" s="76">
        <v>31235</v>
      </c>
      <c r="B510" t="s">
        <v>7793</v>
      </c>
    </row>
    <row r="511" spans="1:2">
      <c r="A511" s="77">
        <v>31256</v>
      </c>
      <c r="B511" t="s">
        <v>7795</v>
      </c>
    </row>
    <row r="512" spans="1:2">
      <c r="A512" s="76">
        <v>31278</v>
      </c>
      <c r="B512" t="s">
        <v>7797</v>
      </c>
    </row>
    <row r="513" spans="1:2">
      <c r="A513" s="77">
        <v>31295</v>
      </c>
      <c r="B513" t="s">
        <v>8390</v>
      </c>
    </row>
    <row r="514" spans="1:2">
      <c r="A514" s="76">
        <v>31357</v>
      </c>
      <c r="B514" t="s">
        <v>7799</v>
      </c>
    </row>
    <row r="515" spans="1:2">
      <c r="A515" s="77">
        <v>31359</v>
      </c>
      <c r="B515" t="s">
        <v>7807</v>
      </c>
    </row>
    <row r="516" spans="1:2">
      <c r="A516" s="76">
        <v>31360</v>
      </c>
      <c r="B516" t="s">
        <v>3036</v>
      </c>
    </row>
    <row r="517" spans="1:2">
      <c r="A517" s="77">
        <v>31361</v>
      </c>
      <c r="B517" t="s">
        <v>3044</v>
      </c>
    </row>
    <row r="518" spans="1:2">
      <c r="A518" s="76">
        <v>31404</v>
      </c>
      <c r="B518" t="s">
        <v>3047</v>
      </c>
    </row>
    <row r="519" spans="1:2">
      <c r="A519" s="77">
        <v>31405</v>
      </c>
      <c r="B519" t="s">
        <v>7808</v>
      </c>
    </row>
    <row r="520" spans="1:2">
      <c r="A520" s="76">
        <v>31408</v>
      </c>
      <c r="B520" t="s">
        <v>7831</v>
      </c>
    </row>
    <row r="521" spans="1:2">
      <c r="A521" s="77">
        <v>31422</v>
      </c>
      <c r="B521" t="s">
        <v>8391</v>
      </c>
    </row>
    <row r="522" spans="1:2">
      <c r="A522" s="76">
        <v>31424</v>
      </c>
      <c r="B522" t="s">
        <v>8392</v>
      </c>
    </row>
    <row r="523" spans="1:2">
      <c r="A523" s="77">
        <v>31425</v>
      </c>
      <c r="B523" t="s">
        <v>7834</v>
      </c>
    </row>
    <row r="524" spans="1:2">
      <c r="A524" s="76">
        <v>31433</v>
      </c>
      <c r="B524" t="s">
        <v>7840</v>
      </c>
    </row>
    <row r="525" spans="1:2">
      <c r="A525" s="77">
        <v>31483</v>
      </c>
      <c r="B525" t="s">
        <v>7860</v>
      </c>
    </row>
    <row r="526" spans="1:2">
      <c r="A526" s="76">
        <v>31488</v>
      </c>
      <c r="B526" t="s">
        <v>8393</v>
      </c>
    </row>
    <row r="527" spans="1:2">
      <c r="A527" s="77">
        <v>31489</v>
      </c>
      <c r="B527" t="s">
        <v>3065</v>
      </c>
    </row>
    <row r="528" spans="1:2">
      <c r="A528" s="76">
        <v>31509</v>
      </c>
      <c r="B528" t="s">
        <v>8394</v>
      </c>
    </row>
    <row r="529" spans="1:2">
      <c r="A529" s="77">
        <v>31510</v>
      </c>
      <c r="B529" t="s">
        <v>7862</v>
      </c>
    </row>
    <row r="530" spans="1:2">
      <c r="A530" s="76">
        <v>31513</v>
      </c>
      <c r="B530" t="s">
        <v>7865</v>
      </c>
    </row>
    <row r="531" spans="1:2">
      <c r="A531" s="77">
        <v>31542</v>
      </c>
      <c r="B531" t="s">
        <v>3067</v>
      </c>
    </row>
    <row r="532" spans="1:2">
      <c r="A532" s="76">
        <v>31547</v>
      </c>
      <c r="B532" t="s">
        <v>8395</v>
      </c>
    </row>
    <row r="533" spans="1:2">
      <c r="A533" s="77">
        <v>31550</v>
      </c>
      <c r="B533" t="s">
        <v>3071</v>
      </c>
    </row>
    <row r="534" spans="1:2">
      <c r="A534" s="76">
        <v>31600</v>
      </c>
      <c r="B534" t="s">
        <v>3078</v>
      </c>
    </row>
    <row r="535" spans="1:2">
      <c r="A535" s="77">
        <v>31601</v>
      </c>
      <c r="B535" t="s">
        <v>3090</v>
      </c>
    </row>
    <row r="536" spans="1:2">
      <c r="A536" s="76">
        <v>31605</v>
      </c>
      <c r="B536" t="s">
        <v>8396</v>
      </c>
    </row>
    <row r="537" spans="1:2">
      <c r="A537" s="77">
        <v>31634</v>
      </c>
      <c r="B537" t="s">
        <v>3092</v>
      </c>
    </row>
    <row r="538" spans="1:2">
      <c r="A538" s="76">
        <v>31635</v>
      </c>
      <c r="B538" t="s">
        <v>3100</v>
      </c>
    </row>
    <row r="539" spans="1:2">
      <c r="A539" s="77">
        <v>31636</v>
      </c>
      <c r="B539" t="s">
        <v>8397</v>
      </c>
    </row>
    <row r="540" spans="1:2">
      <c r="A540" s="76">
        <v>31659</v>
      </c>
      <c r="B540" t="s">
        <v>8398</v>
      </c>
    </row>
    <row r="541" spans="1:2">
      <c r="A541" s="77">
        <v>31668</v>
      </c>
      <c r="B541" t="s">
        <v>8399</v>
      </c>
    </row>
    <row r="542" spans="1:2">
      <c r="A542" s="76">
        <v>31669</v>
      </c>
      <c r="B542" t="s">
        <v>6766</v>
      </c>
    </row>
    <row r="543" spans="1:2">
      <c r="A543" s="77">
        <v>31689</v>
      </c>
      <c r="B543" t="s">
        <v>8400</v>
      </c>
    </row>
    <row r="544" spans="1:2">
      <c r="A544" s="76">
        <v>31717</v>
      </c>
      <c r="B544" t="s">
        <v>7883</v>
      </c>
    </row>
    <row r="545" spans="1:2">
      <c r="A545" s="77">
        <v>31729</v>
      </c>
      <c r="B545" t="s">
        <v>6779</v>
      </c>
    </row>
    <row r="546" spans="1:2">
      <c r="A546" s="76">
        <v>31731</v>
      </c>
      <c r="B546" t="s">
        <v>8401</v>
      </c>
    </row>
    <row r="547" spans="1:2">
      <c r="A547" s="77">
        <v>31732</v>
      </c>
      <c r="B547" t="s">
        <v>8402</v>
      </c>
    </row>
    <row r="548" spans="1:2">
      <c r="A548" s="76">
        <v>31733</v>
      </c>
      <c r="B548" t="s">
        <v>3129</v>
      </c>
    </row>
    <row r="549" spans="1:2">
      <c r="A549" s="77">
        <v>31734</v>
      </c>
      <c r="B549" t="s">
        <v>3132</v>
      </c>
    </row>
    <row r="550" spans="1:2">
      <c r="A550" s="76">
        <v>31736</v>
      </c>
      <c r="B550" t="s">
        <v>3136</v>
      </c>
    </row>
    <row r="551" spans="1:2">
      <c r="A551" s="77">
        <v>31768</v>
      </c>
      <c r="B551" t="s">
        <v>7886</v>
      </c>
    </row>
    <row r="552" spans="1:2">
      <c r="A552" s="76">
        <v>31769</v>
      </c>
      <c r="B552" t="s">
        <v>7896</v>
      </c>
    </row>
    <row r="553" spans="1:2">
      <c r="A553" s="77">
        <v>31774</v>
      </c>
      <c r="B553" t="s">
        <v>8403</v>
      </c>
    </row>
    <row r="554" spans="1:2">
      <c r="A554" s="76">
        <v>31776</v>
      </c>
      <c r="B554" t="s">
        <v>3141</v>
      </c>
    </row>
    <row r="555" spans="1:2">
      <c r="A555" s="77">
        <v>31846</v>
      </c>
      <c r="B555" t="s">
        <v>7903</v>
      </c>
    </row>
    <row r="556" spans="1:2">
      <c r="A556" s="76">
        <v>31891</v>
      </c>
      <c r="B556" t="s">
        <v>8404</v>
      </c>
    </row>
    <row r="557" spans="1:2">
      <c r="A557" s="77">
        <v>31892</v>
      </c>
      <c r="B557" t="s">
        <v>7907</v>
      </c>
    </row>
    <row r="558" spans="1:2">
      <c r="A558" s="76">
        <v>31954</v>
      </c>
      <c r="B558" t="s">
        <v>7911</v>
      </c>
    </row>
    <row r="559" spans="1:2">
      <c r="A559" s="77">
        <v>31971</v>
      </c>
      <c r="B559" t="s">
        <v>7927</v>
      </c>
    </row>
    <row r="560" spans="1:2">
      <c r="A560" s="76">
        <v>32002</v>
      </c>
      <c r="B560" t="s">
        <v>8405</v>
      </c>
    </row>
    <row r="561" spans="1:2">
      <c r="A561" s="77">
        <v>32091</v>
      </c>
      <c r="B561" t="s">
        <v>8406</v>
      </c>
    </row>
    <row r="562" spans="1:2">
      <c r="A562" s="76">
        <v>32092</v>
      </c>
      <c r="B562" t="s">
        <v>8407</v>
      </c>
    </row>
    <row r="563" spans="1:2">
      <c r="A563" s="77">
        <v>32144</v>
      </c>
      <c r="B563" t="s">
        <v>7929</v>
      </c>
    </row>
    <row r="564" spans="1:2">
      <c r="A564" s="76">
        <v>32145</v>
      </c>
      <c r="B564" t="s">
        <v>3163</v>
      </c>
    </row>
    <row r="565" spans="1:2">
      <c r="A565" s="77">
        <v>32147</v>
      </c>
      <c r="B565" t="s">
        <v>8408</v>
      </c>
    </row>
    <row r="566" spans="1:2">
      <c r="A566" s="76">
        <v>32168</v>
      </c>
      <c r="B566" t="s">
        <v>3166</v>
      </c>
    </row>
    <row r="567" spans="1:2">
      <c r="A567" s="77">
        <v>32169</v>
      </c>
      <c r="B567" t="s">
        <v>8409</v>
      </c>
    </row>
    <row r="568" spans="1:2">
      <c r="A568" s="76">
        <v>32245</v>
      </c>
      <c r="B568" t="s">
        <v>3170</v>
      </c>
    </row>
    <row r="569" spans="1:2">
      <c r="A569" s="77">
        <v>32258</v>
      </c>
      <c r="B569" t="s">
        <v>7964</v>
      </c>
    </row>
    <row r="570" spans="1:2">
      <c r="A570" s="76">
        <v>32303</v>
      </c>
      <c r="B570" t="s">
        <v>8410</v>
      </c>
    </row>
    <row r="571" spans="1:2">
      <c r="A571" s="77">
        <v>32316</v>
      </c>
      <c r="B571" t="s">
        <v>8411</v>
      </c>
    </row>
    <row r="572" spans="1:2">
      <c r="A572" s="76">
        <v>32369</v>
      </c>
      <c r="B572" t="s">
        <v>3196</v>
      </c>
    </row>
    <row r="573" spans="1:2">
      <c r="A573" s="77">
        <v>32387</v>
      </c>
      <c r="B573" t="s">
        <v>8412</v>
      </c>
    </row>
    <row r="574" spans="1:2">
      <c r="A574" s="76">
        <v>32458</v>
      </c>
      <c r="B574" t="s">
        <v>3200</v>
      </c>
    </row>
    <row r="575" spans="1:2">
      <c r="A575" s="77">
        <v>32528</v>
      </c>
      <c r="B575" t="s">
        <v>8413</v>
      </c>
    </row>
    <row r="576" spans="1:2">
      <c r="A576" s="76">
        <v>32542</v>
      </c>
      <c r="B576" t="s">
        <v>3204</v>
      </c>
    </row>
    <row r="577" spans="1:2">
      <c r="A577" s="77">
        <v>32556</v>
      </c>
      <c r="B577" t="s">
        <v>7975</v>
      </c>
    </row>
    <row r="578" spans="1:2">
      <c r="A578" s="76">
        <v>32557</v>
      </c>
      <c r="B578" t="s">
        <v>7980</v>
      </c>
    </row>
    <row r="579" spans="1:2">
      <c r="A579" s="77">
        <v>32559</v>
      </c>
      <c r="B579" t="s">
        <v>8414</v>
      </c>
    </row>
    <row r="580" spans="1:2">
      <c r="A580" s="76">
        <v>32572</v>
      </c>
      <c r="B580" t="s">
        <v>8415</v>
      </c>
    </row>
    <row r="581" spans="1:2">
      <c r="A581" s="77">
        <v>32584</v>
      </c>
      <c r="B581" t="s">
        <v>8416</v>
      </c>
    </row>
    <row r="582" spans="1:2">
      <c r="A582" s="76">
        <v>32610</v>
      </c>
      <c r="B582" t="s">
        <v>7981</v>
      </c>
    </row>
    <row r="583" spans="1:2">
      <c r="A583" s="77">
        <v>32611</v>
      </c>
      <c r="B583" t="s">
        <v>3209</v>
      </c>
    </row>
    <row r="584" spans="1:2">
      <c r="A584" s="76">
        <v>32613</v>
      </c>
      <c r="B584" t="s">
        <v>8417</v>
      </c>
    </row>
    <row r="585" spans="1:2">
      <c r="A585" s="77">
        <v>32620</v>
      </c>
      <c r="B585" t="s">
        <v>3215</v>
      </c>
    </row>
    <row r="586" spans="1:2">
      <c r="A586" s="76">
        <v>32632</v>
      </c>
      <c r="B586" t="s">
        <v>8418</v>
      </c>
    </row>
    <row r="587" spans="1:2">
      <c r="A587" s="77">
        <v>32642</v>
      </c>
      <c r="B587" t="s">
        <v>7986</v>
      </c>
    </row>
    <row r="588" spans="1:2">
      <c r="A588" s="76">
        <v>32657</v>
      </c>
      <c r="B588" t="s">
        <v>8419</v>
      </c>
    </row>
    <row r="589" spans="1:2">
      <c r="A589" s="77">
        <v>32660</v>
      </c>
      <c r="B589" t="s">
        <v>8001</v>
      </c>
    </row>
    <row r="590" spans="1:2">
      <c r="A590" s="76">
        <v>32822</v>
      </c>
      <c r="B590" t="s">
        <v>8006</v>
      </c>
    </row>
    <row r="591" spans="1:2">
      <c r="A591" s="77">
        <v>32951</v>
      </c>
      <c r="B591" t="s">
        <v>8420</v>
      </c>
    </row>
    <row r="592" spans="1:2">
      <c r="A592" s="76">
        <v>32968</v>
      </c>
      <c r="B592" t="s">
        <v>8008</v>
      </c>
    </row>
    <row r="593" spans="1:2">
      <c r="A593" s="77">
        <v>33049</v>
      </c>
      <c r="B593" t="s">
        <v>3237</v>
      </c>
    </row>
    <row r="594" spans="1:2">
      <c r="A594" s="76">
        <v>33085</v>
      </c>
      <c r="B594" t="s">
        <v>8421</v>
      </c>
    </row>
    <row r="595" spans="1:2">
      <c r="A595" s="77">
        <v>33142</v>
      </c>
      <c r="B595" t="s">
        <v>8017</v>
      </c>
    </row>
    <row r="596" spans="1:2">
      <c r="A596" s="76">
        <v>33194</v>
      </c>
      <c r="B596" t="s">
        <v>8422</v>
      </c>
    </row>
    <row r="597" spans="1:2">
      <c r="A597" s="77">
        <v>33244</v>
      </c>
      <c r="B597" t="s">
        <v>8423</v>
      </c>
    </row>
    <row r="598" spans="1:2">
      <c r="A598" s="76">
        <v>33322</v>
      </c>
      <c r="B598" t="s">
        <v>8424</v>
      </c>
    </row>
    <row r="599" spans="1:2">
      <c r="A599" s="77">
        <v>33325</v>
      </c>
      <c r="B599" t="s">
        <v>8425</v>
      </c>
    </row>
    <row r="600" spans="1:2">
      <c r="A600" s="76">
        <v>33400</v>
      </c>
      <c r="B600" t="s">
        <v>3249</v>
      </c>
    </row>
    <row r="601" spans="1:2">
      <c r="A601" s="77">
        <v>33439</v>
      </c>
      <c r="B601" t="s">
        <v>8426</v>
      </c>
    </row>
    <row r="602" spans="1:2">
      <c r="A602" s="76">
        <v>33450</v>
      </c>
      <c r="B602" t="s">
        <v>3251</v>
      </c>
    </row>
    <row r="603" spans="1:2">
      <c r="A603" s="77">
        <v>33472</v>
      </c>
      <c r="B603" t="s">
        <v>8427</v>
      </c>
    </row>
    <row r="604" spans="1:2">
      <c r="A604" s="76">
        <v>33488</v>
      </c>
      <c r="B604" t="s">
        <v>8428</v>
      </c>
    </row>
    <row r="605" spans="1:2">
      <c r="A605" s="77">
        <v>33551</v>
      </c>
      <c r="B605" t="s">
        <v>3260</v>
      </c>
    </row>
    <row r="606" spans="1:2">
      <c r="A606" s="76">
        <v>33599</v>
      </c>
      <c r="B606" t="s">
        <v>3264</v>
      </c>
    </row>
    <row r="607" spans="1:2">
      <c r="A607" s="77">
        <v>33600</v>
      </c>
      <c r="B607" t="s">
        <v>3265</v>
      </c>
    </row>
    <row r="608" spans="1:2">
      <c r="A608" s="76">
        <v>33639</v>
      </c>
      <c r="B608" t="s">
        <v>8429</v>
      </c>
    </row>
    <row r="609" spans="1:3">
      <c r="A609" s="77">
        <v>33640</v>
      </c>
      <c r="B609" t="s">
        <v>8430</v>
      </c>
    </row>
    <row r="610" spans="1:3">
      <c r="A610" s="76">
        <v>33641</v>
      </c>
      <c r="B610" t="s">
        <v>8431</v>
      </c>
    </row>
    <row r="611" spans="1:3">
      <c r="A611" s="77">
        <v>33697</v>
      </c>
      <c r="B611" t="s">
        <v>8027</v>
      </c>
    </row>
    <row r="612" spans="1:3">
      <c r="A612" s="76">
        <v>33698</v>
      </c>
      <c r="B612" t="s">
        <v>3277</v>
      </c>
    </row>
    <row r="613" spans="1:3">
      <c r="A613" s="77">
        <v>33757</v>
      </c>
      <c r="B613" t="s">
        <v>3281</v>
      </c>
    </row>
    <row r="614" spans="1:3">
      <c r="A614" s="76">
        <v>33965</v>
      </c>
      <c r="B614" t="s">
        <v>3285</v>
      </c>
    </row>
    <row r="615" spans="1:3">
      <c r="A615" s="77">
        <v>33982</v>
      </c>
      <c r="B615" t="s">
        <v>3287</v>
      </c>
    </row>
    <row r="616" spans="1:3">
      <c r="A616" s="76">
        <v>33986</v>
      </c>
      <c r="B616" t="s">
        <v>3304</v>
      </c>
    </row>
    <row r="617" spans="1:3">
      <c r="A617" s="77">
        <v>34019</v>
      </c>
      <c r="B617" t="s">
        <v>3307</v>
      </c>
    </row>
    <row r="618" spans="1:3">
      <c r="A618" s="76">
        <v>34044</v>
      </c>
      <c r="B618" t="s">
        <v>8432</v>
      </c>
    </row>
    <row r="619" spans="1:3">
      <c r="A619" s="77">
        <v>34178</v>
      </c>
      <c r="B619" t="s">
        <v>8433</v>
      </c>
      <c r="C619">
        <f>VALUE(A619)</f>
        <v>34178</v>
      </c>
    </row>
    <row r="620" spans="1:3">
      <c r="A620" s="76">
        <v>34180</v>
      </c>
      <c r="B620" t="s">
        <v>8434</v>
      </c>
      <c r="C620">
        <f t="shared" ref="C620:C690" si="0">VALUE(A620)</f>
        <v>34180</v>
      </c>
    </row>
    <row r="621" spans="1:3">
      <c r="A621" s="77">
        <v>34198</v>
      </c>
      <c r="B621" t="s">
        <v>3317</v>
      </c>
      <c r="C621">
        <f t="shared" si="0"/>
        <v>34198</v>
      </c>
    </row>
    <row r="622" spans="1:3">
      <c r="A622" s="76">
        <v>34286</v>
      </c>
      <c r="B622" t="s">
        <v>8435</v>
      </c>
      <c r="C622">
        <f t="shared" si="0"/>
        <v>34286</v>
      </c>
    </row>
    <row r="623" spans="1:3">
      <c r="A623" s="77">
        <v>34294</v>
      </c>
      <c r="B623" t="s">
        <v>8436</v>
      </c>
      <c r="C623">
        <f t="shared" si="0"/>
        <v>34294</v>
      </c>
    </row>
    <row r="624" spans="1:3">
      <c r="A624" s="76">
        <v>34312</v>
      </c>
      <c r="B624" t="s">
        <v>8437</v>
      </c>
      <c r="C624">
        <f t="shared" si="0"/>
        <v>34312</v>
      </c>
    </row>
    <row r="625" spans="1:3">
      <c r="A625" s="77">
        <v>34313</v>
      </c>
      <c r="B625" t="s">
        <v>8438</v>
      </c>
      <c r="C625">
        <f t="shared" si="0"/>
        <v>34313</v>
      </c>
    </row>
    <row r="626" spans="1:3">
      <c r="A626" s="76">
        <v>34325</v>
      </c>
      <c r="B626" t="s">
        <v>8439</v>
      </c>
      <c r="C626">
        <f t="shared" si="0"/>
        <v>34325</v>
      </c>
    </row>
    <row r="627" spans="1:3">
      <c r="A627" s="77">
        <v>34328</v>
      </c>
      <c r="B627" t="s">
        <v>8440</v>
      </c>
      <c r="C627">
        <f t="shared" si="0"/>
        <v>34328</v>
      </c>
    </row>
    <row r="628" spans="1:3">
      <c r="A628" s="76">
        <v>34351</v>
      </c>
      <c r="B628" t="s">
        <v>8441</v>
      </c>
      <c r="C628">
        <f t="shared" si="0"/>
        <v>34351</v>
      </c>
    </row>
    <row r="629" spans="1:3">
      <c r="A629" s="77">
        <v>34385</v>
      </c>
      <c r="B629" t="s">
        <v>8442</v>
      </c>
      <c r="C629">
        <f t="shared" si="0"/>
        <v>34385</v>
      </c>
    </row>
    <row r="630" spans="1:3">
      <c r="A630" s="76">
        <v>34445</v>
      </c>
      <c r="B630" t="s">
        <v>8443</v>
      </c>
      <c r="C630">
        <f t="shared" si="0"/>
        <v>34445</v>
      </c>
    </row>
    <row r="631" spans="1:3">
      <c r="A631" s="77">
        <v>34449</v>
      </c>
      <c r="B631" t="s">
        <v>8444</v>
      </c>
      <c r="C631">
        <f t="shared" si="0"/>
        <v>34449</v>
      </c>
    </row>
    <row r="632" spans="1:3">
      <c r="A632" s="76">
        <v>34603</v>
      </c>
      <c r="B632" t="s">
        <v>8445</v>
      </c>
      <c r="C632">
        <f t="shared" si="0"/>
        <v>34603</v>
      </c>
    </row>
    <row r="633" spans="1:3">
      <c r="A633" s="77">
        <v>34616</v>
      </c>
      <c r="B633" t="s">
        <v>8446</v>
      </c>
      <c r="C633">
        <f t="shared" si="0"/>
        <v>34616</v>
      </c>
    </row>
    <row r="634" spans="1:3">
      <c r="A634" s="76">
        <v>34664</v>
      </c>
      <c r="B634" t="s">
        <v>3355</v>
      </c>
      <c r="C634">
        <f t="shared" si="0"/>
        <v>34664</v>
      </c>
    </row>
    <row r="635" spans="1:3">
      <c r="A635" s="77">
        <v>34687</v>
      </c>
      <c r="B635" t="s">
        <v>8447</v>
      </c>
      <c r="C635">
        <f t="shared" si="0"/>
        <v>34687</v>
      </c>
    </row>
    <row r="636" spans="1:3">
      <c r="A636" s="76">
        <v>34765</v>
      </c>
      <c r="B636" t="s">
        <v>8448</v>
      </c>
      <c r="C636">
        <f t="shared" si="0"/>
        <v>34765</v>
      </c>
    </row>
    <row r="637" spans="1:3">
      <c r="A637" s="77">
        <v>34890</v>
      </c>
      <c r="B637" t="s">
        <v>3356</v>
      </c>
      <c r="C637">
        <f t="shared" si="0"/>
        <v>34890</v>
      </c>
    </row>
    <row r="638" spans="1:3">
      <c r="A638" s="76">
        <v>34933</v>
      </c>
      <c r="B638" t="s">
        <v>3370</v>
      </c>
      <c r="C638">
        <f t="shared" si="0"/>
        <v>34933</v>
      </c>
    </row>
    <row r="639" spans="1:3">
      <c r="A639" s="77">
        <v>34934</v>
      </c>
      <c r="B639" t="s">
        <v>8449</v>
      </c>
      <c r="C639">
        <f t="shared" si="0"/>
        <v>34934</v>
      </c>
    </row>
    <row r="640" spans="1:3">
      <c r="A640" s="76">
        <v>34947</v>
      </c>
      <c r="B640" t="s">
        <v>8450</v>
      </c>
      <c r="C640">
        <f t="shared" si="0"/>
        <v>34947</v>
      </c>
    </row>
    <row r="641" spans="1:3">
      <c r="A641" s="77">
        <v>34948</v>
      </c>
      <c r="B641" t="s">
        <v>8451</v>
      </c>
      <c r="C641">
        <f t="shared" si="0"/>
        <v>34948</v>
      </c>
    </row>
    <row r="642" spans="1:3">
      <c r="A642" s="76">
        <v>34957</v>
      </c>
      <c r="B642" t="s">
        <v>3381</v>
      </c>
      <c r="C642">
        <f t="shared" si="0"/>
        <v>34957</v>
      </c>
    </row>
    <row r="643" spans="1:3">
      <c r="A643" s="77">
        <v>35005</v>
      </c>
      <c r="B643" t="s">
        <v>3397</v>
      </c>
      <c r="C643">
        <f t="shared" si="0"/>
        <v>35005</v>
      </c>
    </row>
    <row r="644" spans="1:3">
      <c r="A644" s="76">
        <v>35006</v>
      </c>
      <c r="B644" t="s">
        <v>8452</v>
      </c>
      <c r="C644">
        <f t="shared" si="0"/>
        <v>35006</v>
      </c>
    </row>
    <row r="645" spans="1:3">
      <c r="A645" s="77">
        <v>35026</v>
      </c>
      <c r="B645" t="s">
        <v>3402</v>
      </c>
      <c r="C645">
        <f t="shared" si="0"/>
        <v>35026</v>
      </c>
    </row>
    <row r="646" spans="1:3">
      <c r="A646" s="76">
        <v>35027</v>
      </c>
      <c r="B646" t="s">
        <v>8453</v>
      </c>
      <c r="C646">
        <f t="shared" si="0"/>
        <v>35027</v>
      </c>
    </row>
    <row r="647" spans="1:3">
      <c r="A647" s="77">
        <v>35030</v>
      </c>
      <c r="B647" t="s">
        <v>3405</v>
      </c>
      <c r="C647">
        <f t="shared" si="0"/>
        <v>35030</v>
      </c>
    </row>
    <row r="648" spans="1:3">
      <c r="A648" s="76">
        <v>35052</v>
      </c>
      <c r="B648" t="s">
        <v>8063</v>
      </c>
      <c r="C648">
        <f t="shared" si="0"/>
        <v>35052</v>
      </c>
    </row>
    <row r="649" spans="1:3">
      <c r="A649" s="77">
        <v>35055</v>
      </c>
      <c r="B649" t="s">
        <v>3411</v>
      </c>
      <c r="C649">
        <f t="shared" si="0"/>
        <v>35055</v>
      </c>
    </row>
    <row r="650" spans="1:3">
      <c r="A650" s="76">
        <v>35057</v>
      </c>
      <c r="B650" t="s">
        <v>8454</v>
      </c>
      <c r="C650">
        <f t="shared" si="0"/>
        <v>35057</v>
      </c>
    </row>
    <row r="651" spans="1:3">
      <c r="A651" s="77">
        <v>35095</v>
      </c>
      <c r="B651" t="s">
        <v>8064</v>
      </c>
      <c r="C651">
        <f t="shared" si="0"/>
        <v>35095</v>
      </c>
    </row>
    <row r="652" spans="1:3">
      <c r="A652" s="76">
        <v>35096</v>
      </c>
      <c r="B652" t="s">
        <v>8073</v>
      </c>
      <c r="C652">
        <f t="shared" si="0"/>
        <v>35096</v>
      </c>
    </row>
    <row r="653" spans="1:3">
      <c r="A653" s="77">
        <v>35107</v>
      </c>
      <c r="B653" t="s">
        <v>8455</v>
      </c>
      <c r="C653">
        <f t="shared" si="0"/>
        <v>35107</v>
      </c>
    </row>
    <row r="654" spans="1:3">
      <c r="A654" s="76">
        <v>35120</v>
      </c>
      <c r="B654" t="s">
        <v>8456</v>
      </c>
      <c r="C654">
        <f t="shared" si="0"/>
        <v>35120</v>
      </c>
    </row>
    <row r="655" spans="1:3">
      <c r="A655" s="77">
        <v>35146</v>
      </c>
      <c r="B655" t="s">
        <v>3439</v>
      </c>
      <c r="C655">
        <f t="shared" si="0"/>
        <v>35146</v>
      </c>
    </row>
    <row r="656" spans="1:3">
      <c r="A656" s="76">
        <v>35173</v>
      </c>
      <c r="B656" t="s">
        <v>8457</v>
      </c>
      <c r="C656">
        <f t="shared" si="0"/>
        <v>35173</v>
      </c>
    </row>
    <row r="657" spans="1:3">
      <c r="A657" s="77">
        <v>35177</v>
      </c>
      <c r="B657" t="s">
        <v>8458</v>
      </c>
      <c r="C657">
        <f t="shared" si="0"/>
        <v>35177</v>
      </c>
    </row>
    <row r="658" spans="1:3">
      <c r="A658" s="76">
        <v>35187</v>
      </c>
      <c r="B658" t="s">
        <v>5568</v>
      </c>
      <c r="C658">
        <f t="shared" si="0"/>
        <v>35187</v>
      </c>
    </row>
    <row r="659" spans="1:3">
      <c r="A659" s="77">
        <v>35216</v>
      </c>
      <c r="B659" t="s">
        <v>3445</v>
      </c>
      <c r="C659">
        <f t="shared" si="0"/>
        <v>35216</v>
      </c>
    </row>
    <row r="660" spans="1:3">
      <c r="A660" s="76">
        <v>35220</v>
      </c>
      <c r="B660" t="s">
        <v>3448</v>
      </c>
      <c r="C660">
        <f t="shared" si="0"/>
        <v>35220</v>
      </c>
    </row>
    <row r="661" spans="1:3">
      <c r="A661" s="77">
        <v>35246</v>
      </c>
      <c r="B661" t="s">
        <v>3450</v>
      </c>
      <c r="C661">
        <f t="shared" si="0"/>
        <v>35246</v>
      </c>
    </row>
    <row r="662" spans="1:3">
      <c r="A662" s="76">
        <v>35334</v>
      </c>
      <c r="B662" t="s">
        <v>3453</v>
      </c>
      <c r="C662">
        <f t="shared" si="0"/>
        <v>35334</v>
      </c>
    </row>
    <row r="663" spans="1:3">
      <c r="A663" s="77">
        <v>35348</v>
      </c>
      <c r="B663" t="s">
        <v>3454</v>
      </c>
      <c r="C663">
        <f t="shared" si="0"/>
        <v>35348</v>
      </c>
    </row>
    <row r="664" spans="1:3">
      <c r="A664" s="76">
        <v>35379</v>
      </c>
      <c r="B664" t="s">
        <v>8459</v>
      </c>
      <c r="C664">
        <f t="shared" si="0"/>
        <v>35379</v>
      </c>
    </row>
    <row r="665" spans="1:3">
      <c r="A665" s="77">
        <v>35380</v>
      </c>
      <c r="B665" t="s">
        <v>8460</v>
      </c>
      <c r="C665">
        <f t="shared" si="0"/>
        <v>35380</v>
      </c>
    </row>
    <row r="666" spans="1:3">
      <c r="A666" s="76">
        <v>35395</v>
      </c>
      <c r="B666" t="s">
        <v>3457</v>
      </c>
      <c r="C666">
        <f t="shared" si="0"/>
        <v>35395</v>
      </c>
    </row>
    <row r="667" spans="1:3">
      <c r="A667" s="77">
        <v>35397</v>
      </c>
      <c r="B667" t="s">
        <v>3458</v>
      </c>
      <c r="C667">
        <f t="shared" si="0"/>
        <v>35397</v>
      </c>
    </row>
    <row r="668" spans="1:3">
      <c r="A668" s="76">
        <v>35414</v>
      </c>
      <c r="B668" t="s">
        <v>8461</v>
      </c>
      <c r="C668">
        <f t="shared" si="0"/>
        <v>35414</v>
      </c>
    </row>
    <row r="669" spans="1:3">
      <c r="A669" s="77">
        <v>35419</v>
      </c>
      <c r="B669" t="s">
        <v>3442</v>
      </c>
      <c r="C669">
        <f t="shared" si="0"/>
        <v>35419</v>
      </c>
    </row>
    <row r="670" spans="1:3">
      <c r="A670" s="76">
        <v>35430</v>
      </c>
      <c r="B670" t="s">
        <v>3464</v>
      </c>
      <c r="C670">
        <f t="shared" si="0"/>
        <v>35430</v>
      </c>
    </row>
    <row r="671" spans="1:3">
      <c r="A671" s="77">
        <v>35434</v>
      </c>
      <c r="B671" t="s">
        <v>8462</v>
      </c>
      <c r="C671">
        <f t="shared" si="0"/>
        <v>35434</v>
      </c>
    </row>
    <row r="672" spans="1:3">
      <c r="A672" s="76">
        <v>35438</v>
      </c>
      <c r="B672" t="s">
        <v>3466</v>
      </c>
      <c r="C672">
        <f t="shared" si="0"/>
        <v>35438</v>
      </c>
    </row>
    <row r="673" spans="1:3">
      <c r="A673" s="77">
        <v>35450</v>
      </c>
      <c r="B673" t="s">
        <v>3475</v>
      </c>
      <c r="C673">
        <f t="shared" si="0"/>
        <v>35450</v>
      </c>
    </row>
    <row r="674" spans="1:3">
      <c r="A674" s="76">
        <v>35452</v>
      </c>
      <c r="B674" t="s">
        <v>8463</v>
      </c>
      <c r="C674">
        <f t="shared" si="0"/>
        <v>35452</v>
      </c>
    </row>
    <row r="675" spans="1:3">
      <c r="A675" s="77">
        <v>35459</v>
      </c>
      <c r="B675" t="s">
        <v>8075</v>
      </c>
      <c r="C675">
        <f t="shared" si="0"/>
        <v>35459</v>
      </c>
    </row>
    <row r="676" spans="1:3">
      <c r="A676" s="76">
        <v>35463</v>
      </c>
      <c r="B676" t="s">
        <v>8464</v>
      </c>
      <c r="C676">
        <f t="shared" si="0"/>
        <v>35463</v>
      </c>
    </row>
    <row r="677" spans="1:3">
      <c r="A677" s="77">
        <v>35468</v>
      </c>
      <c r="B677" t="s">
        <v>8078</v>
      </c>
      <c r="C677">
        <f t="shared" si="0"/>
        <v>35468</v>
      </c>
    </row>
    <row r="678" spans="1:3">
      <c r="A678" s="76">
        <v>35471</v>
      </c>
      <c r="B678" t="s">
        <v>8465</v>
      </c>
      <c r="C678">
        <f t="shared" si="0"/>
        <v>35471</v>
      </c>
    </row>
    <row r="679" spans="1:3">
      <c r="A679" s="77">
        <v>35490</v>
      </c>
      <c r="B679" t="s">
        <v>8466</v>
      </c>
      <c r="C679">
        <f t="shared" si="0"/>
        <v>35490</v>
      </c>
    </row>
    <row r="680" spans="1:3">
      <c r="A680" s="76">
        <v>35491</v>
      </c>
      <c r="B680" t="s">
        <v>3478</v>
      </c>
      <c r="C680">
        <f t="shared" si="0"/>
        <v>35491</v>
      </c>
    </row>
    <row r="681" spans="1:3">
      <c r="A681" s="77">
        <v>35492</v>
      </c>
      <c r="B681" t="s">
        <v>3483</v>
      </c>
      <c r="C681">
        <f t="shared" si="0"/>
        <v>35492</v>
      </c>
    </row>
    <row r="682" spans="1:3">
      <c r="A682" s="76">
        <v>35493</v>
      </c>
      <c r="B682" t="s">
        <v>8467</v>
      </c>
      <c r="C682">
        <f t="shared" si="0"/>
        <v>35493</v>
      </c>
    </row>
    <row r="683" spans="1:3">
      <c r="A683" s="77">
        <v>35494</v>
      </c>
      <c r="B683" t="s">
        <v>3507</v>
      </c>
      <c r="C683">
        <f t="shared" si="0"/>
        <v>35494</v>
      </c>
    </row>
    <row r="684" spans="1:3">
      <c r="A684" s="76">
        <v>35495</v>
      </c>
      <c r="B684" t="s">
        <v>8468</v>
      </c>
      <c r="C684">
        <f t="shared" si="0"/>
        <v>35495</v>
      </c>
    </row>
    <row r="685" spans="1:3">
      <c r="A685" s="77">
        <v>35588</v>
      </c>
      <c r="B685" t="s">
        <v>3510</v>
      </c>
      <c r="C685">
        <f t="shared" si="0"/>
        <v>35588</v>
      </c>
    </row>
    <row r="686" spans="1:3">
      <c r="A686" s="76">
        <v>35598</v>
      </c>
      <c r="B686" t="s">
        <v>3516</v>
      </c>
      <c r="C686">
        <f t="shared" si="0"/>
        <v>35598</v>
      </c>
    </row>
    <row r="687" spans="1:3">
      <c r="A687" s="77">
        <v>35619</v>
      </c>
      <c r="B687" t="s">
        <v>8469</v>
      </c>
      <c r="C687">
        <f t="shared" si="0"/>
        <v>35619</v>
      </c>
    </row>
    <row r="688" spans="1:3">
      <c r="A688" s="76">
        <v>35623</v>
      </c>
      <c r="B688" t="s">
        <v>3518</v>
      </c>
      <c r="C688">
        <f t="shared" si="0"/>
        <v>35623</v>
      </c>
    </row>
    <row r="689" spans="1:3">
      <c r="A689" s="77">
        <v>35645</v>
      </c>
      <c r="B689" t="s">
        <v>8470</v>
      </c>
      <c r="C689">
        <f t="shared" si="0"/>
        <v>35645</v>
      </c>
    </row>
    <row r="690" spans="1:3">
      <c r="A690" s="76">
        <v>35670</v>
      </c>
      <c r="B690" t="s">
        <v>8471</v>
      </c>
      <c r="C690">
        <f t="shared" si="0"/>
        <v>35670</v>
      </c>
    </row>
    <row r="691" spans="1:3">
      <c r="A691" s="77">
        <v>35671</v>
      </c>
      <c r="B691" t="s">
        <v>8472</v>
      </c>
      <c r="C691">
        <v>33142</v>
      </c>
    </row>
    <row r="692" spans="1:3">
      <c r="A692" s="76">
        <v>35709</v>
      </c>
      <c r="B692" t="s">
        <v>3526</v>
      </c>
    </row>
    <row r="693" spans="1:3">
      <c r="A693" s="77">
        <v>35714</v>
      </c>
      <c r="B693" t="s">
        <v>8080</v>
      </c>
    </row>
    <row r="694" spans="1:3">
      <c r="A694" s="76">
        <v>35753</v>
      </c>
      <c r="B694" t="s">
        <v>8473</v>
      </c>
    </row>
    <row r="695" spans="1:3">
      <c r="A695" s="77">
        <v>35761</v>
      </c>
      <c r="B695" t="s">
        <v>8474</v>
      </c>
    </row>
    <row r="696" spans="1:3">
      <c r="A696" s="76">
        <v>35786</v>
      </c>
      <c r="B696" t="s">
        <v>8086</v>
      </c>
    </row>
    <row r="697" spans="1:3">
      <c r="A697" s="77">
        <v>35816</v>
      </c>
      <c r="B697" t="s">
        <v>8475</v>
      </c>
    </row>
    <row r="698" spans="1:3">
      <c r="A698" s="76">
        <v>35850</v>
      </c>
      <c r="B698" t="s">
        <v>8098</v>
      </c>
    </row>
    <row r="699" spans="1:3">
      <c r="A699" s="77">
        <v>35858</v>
      </c>
      <c r="B699" t="s">
        <v>8476</v>
      </c>
    </row>
    <row r="700" spans="1:3">
      <c r="A700" s="76">
        <v>35862</v>
      </c>
      <c r="B700" t="s">
        <v>3539</v>
      </c>
    </row>
    <row r="701" spans="1:3">
      <c r="A701" s="77">
        <v>35939</v>
      </c>
      <c r="B701" t="s">
        <v>8477</v>
      </c>
    </row>
    <row r="702" spans="1:3">
      <c r="A702" s="76">
        <v>3594</v>
      </c>
      <c r="B702" t="s">
        <v>8478</v>
      </c>
    </row>
    <row r="703" spans="1:3">
      <c r="A703" s="77">
        <v>35962</v>
      </c>
      <c r="B703" t="s">
        <v>8110</v>
      </c>
    </row>
    <row r="704" spans="1:3">
      <c r="A704" s="76">
        <v>36021</v>
      </c>
      <c r="B704" t="s">
        <v>3542</v>
      </c>
    </row>
    <row r="705" spans="1:2">
      <c r="A705" s="77">
        <v>36154</v>
      </c>
      <c r="B705" t="s">
        <v>3547</v>
      </c>
    </row>
    <row r="706" spans="1:2">
      <c r="A706" s="76">
        <v>36155</v>
      </c>
      <c r="B706" t="s">
        <v>8479</v>
      </c>
    </row>
    <row r="707" spans="1:2">
      <c r="A707" s="77">
        <v>36169</v>
      </c>
      <c r="B707" t="s">
        <v>8480</v>
      </c>
    </row>
    <row r="708" spans="1:2">
      <c r="A708" s="76">
        <v>36180</v>
      </c>
      <c r="B708" t="s">
        <v>8481</v>
      </c>
    </row>
    <row r="709" spans="1:2">
      <c r="A709" s="77">
        <v>36184</v>
      </c>
      <c r="B709" t="s">
        <v>3553</v>
      </c>
    </row>
    <row r="710" spans="1:2">
      <c r="A710" s="76">
        <v>36227</v>
      </c>
      <c r="B710" t="s">
        <v>8482</v>
      </c>
    </row>
    <row r="711" spans="1:2">
      <c r="A711" s="77">
        <v>36228</v>
      </c>
      <c r="B711" t="s">
        <v>3560</v>
      </c>
    </row>
    <row r="712" spans="1:2">
      <c r="A712" s="76">
        <v>36260</v>
      </c>
      <c r="B712" t="s">
        <v>8483</v>
      </c>
    </row>
    <row r="713" spans="1:2">
      <c r="A713" s="77">
        <v>36275</v>
      </c>
      <c r="B713" t="s">
        <v>8484</v>
      </c>
    </row>
    <row r="714" spans="1:2">
      <c r="A714" s="76">
        <v>36289</v>
      </c>
      <c r="B714" t="s">
        <v>3564</v>
      </c>
    </row>
    <row r="715" spans="1:2">
      <c r="A715" s="77">
        <v>36336</v>
      </c>
      <c r="B715" t="s">
        <v>3565</v>
      </c>
    </row>
    <row r="716" spans="1:2">
      <c r="A716" s="76">
        <v>36337</v>
      </c>
      <c r="B716" t="s">
        <v>3580</v>
      </c>
    </row>
    <row r="717" spans="1:2">
      <c r="A717" s="77">
        <v>36354</v>
      </c>
      <c r="B717" t="s">
        <v>3581</v>
      </c>
    </row>
    <row r="718" spans="1:2">
      <c r="A718" s="76">
        <v>36358</v>
      </c>
      <c r="B718" t="s">
        <v>3589</v>
      </c>
    </row>
    <row r="719" spans="1:2">
      <c r="A719" s="77">
        <v>36378</v>
      </c>
      <c r="B719" t="s">
        <v>3596</v>
      </c>
    </row>
    <row r="720" spans="1:2">
      <c r="A720" s="76">
        <v>36425</v>
      </c>
      <c r="B720" t="s">
        <v>3598</v>
      </c>
    </row>
    <row r="721" spans="1:2">
      <c r="A721" s="77">
        <v>36426</v>
      </c>
      <c r="B721" t="s">
        <v>3600</v>
      </c>
    </row>
    <row r="722" spans="1:2">
      <c r="A722" s="76">
        <v>36427</v>
      </c>
      <c r="B722" t="s">
        <v>3607</v>
      </c>
    </row>
    <row r="723" spans="1:2">
      <c r="A723" s="77">
        <v>36428</v>
      </c>
      <c r="B723" t="s">
        <v>3610</v>
      </c>
    </row>
    <row r="724" spans="1:2">
      <c r="A724" s="76">
        <v>36429</v>
      </c>
      <c r="B724" t="s">
        <v>3608</v>
      </c>
    </row>
    <row r="725" spans="1:2">
      <c r="A725" s="77">
        <v>36438</v>
      </c>
      <c r="B725" t="s">
        <v>3617</v>
      </c>
    </row>
    <row r="726" spans="1:2">
      <c r="A726" s="76">
        <v>36488</v>
      </c>
      <c r="B726" t="s">
        <v>8485</v>
      </c>
    </row>
    <row r="727" spans="1:2">
      <c r="A727" s="77">
        <v>36490</v>
      </c>
      <c r="B727" t="s">
        <v>3621</v>
      </c>
    </row>
    <row r="728" spans="1:2">
      <c r="A728" s="76">
        <v>36498</v>
      </c>
      <c r="B728" t="s">
        <v>3623</v>
      </c>
    </row>
    <row r="729" spans="1:2">
      <c r="A729" s="77">
        <v>36499</v>
      </c>
      <c r="B729" t="s">
        <v>3631</v>
      </c>
    </row>
    <row r="730" spans="1:2">
      <c r="A730" s="76">
        <v>36505</v>
      </c>
      <c r="B730" t="s">
        <v>8486</v>
      </c>
    </row>
    <row r="731" spans="1:2">
      <c r="A731" s="77">
        <v>36506</v>
      </c>
      <c r="B731" t="s">
        <v>3652</v>
      </c>
    </row>
    <row r="732" spans="1:2">
      <c r="A732" s="76">
        <v>36507</v>
      </c>
      <c r="B732" t="s">
        <v>3659</v>
      </c>
    </row>
    <row r="733" spans="1:2">
      <c r="A733" s="77">
        <v>36512</v>
      </c>
      <c r="B733" t="s">
        <v>8487</v>
      </c>
    </row>
    <row r="734" spans="1:2">
      <c r="A734" s="76">
        <v>36513</v>
      </c>
      <c r="B734" t="s">
        <v>3664</v>
      </c>
    </row>
    <row r="735" spans="1:2">
      <c r="A735" s="77">
        <v>36522</v>
      </c>
      <c r="B735" t="s">
        <v>8488</v>
      </c>
    </row>
    <row r="736" spans="1:2">
      <c r="A736" s="76">
        <v>36543</v>
      </c>
      <c r="B736" t="s">
        <v>3671</v>
      </c>
    </row>
    <row r="737" spans="1:2">
      <c r="A737" s="77">
        <v>36544</v>
      </c>
      <c r="B737" t="s">
        <v>8489</v>
      </c>
    </row>
    <row r="738" spans="1:2">
      <c r="A738" s="76">
        <v>36559</v>
      </c>
      <c r="B738" t="s">
        <v>8490</v>
      </c>
    </row>
    <row r="739" spans="1:2">
      <c r="A739" s="77">
        <v>36569</v>
      </c>
      <c r="B739" t="s">
        <v>3682</v>
      </c>
    </row>
    <row r="740" spans="1:2">
      <c r="A740" s="76">
        <v>36572</v>
      </c>
      <c r="B740" t="s">
        <v>8491</v>
      </c>
    </row>
    <row r="741" spans="1:2">
      <c r="A741" s="77">
        <v>36577</v>
      </c>
      <c r="B741" t="s">
        <v>3683</v>
      </c>
    </row>
    <row r="742" spans="1:2">
      <c r="A742" s="76">
        <v>36586</v>
      </c>
      <c r="B742" t="s">
        <v>8492</v>
      </c>
    </row>
    <row r="743" spans="1:2">
      <c r="A743" s="77">
        <v>36624</v>
      </c>
      <c r="B743" t="s">
        <v>3686</v>
      </c>
    </row>
    <row r="744" spans="1:2">
      <c r="A744" s="76">
        <v>36625</v>
      </c>
      <c r="B744" t="s">
        <v>3695</v>
      </c>
    </row>
    <row r="745" spans="1:2">
      <c r="A745" s="77">
        <v>36626</v>
      </c>
      <c r="B745" t="s">
        <v>3693</v>
      </c>
    </row>
    <row r="746" spans="1:2">
      <c r="A746" s="76">
        <v>36627</v>
      </c>
      <c r="B746" t="s">
        <v>3709</v>
      </c>
    </row>
    <row r="747" spans="1:2">
      <c r="A747" s="77">
        <v>36634</v>
      </c>
      <c r="B747" t="s">
        <v>8493</v>
      </c>
    </row>
    <row r="748" spans="1:2">
      <c r="A748" s="76">
        <v>36635</v>
      </c>
      <c r="B748" t="s">
        <v>3717</v>
      </c>
    </row>
    <row r="749" spans="1:2">
      <c r="A749" s="77">
        <v>36654</v>
      </c>
      <c r="B749" t="s">
        <v>8494</v>
      </c>
    </row>
    <row r="750" spans="1:2">
      <c r="A750" s="76">
        <v>36660</v>
      </c>
      <c r="B750" t="s">
        <v>8495</v>
      </c>
    </row>
    <row r="751" spans="1:2">
      <c r="A751" s="77">
        <v>36662</v>
      </c>
      <c r="B751" t="s">
        <v>8496</v>
      </c>
    </row>
    <row r="752" spans="1:2">
      <c r="A752" s="76">
        <v>36663</v>
      </c>
      <c r="B752" t="s">
        <v>8497</v>
      </c>
    </row>
    <row r="753" spans="1:2">
      <c r="A753" s="77">
        <v>3670</v>
      </c>
      <c r="B753" t="s">
        <v>8498</v>
      </c>
    </row>
    <row r="754" spans="1:2">
      <c r="A754" s="76">
        <v>36760</v>
      </c>
      <c r="B754" t="s">
        <v>8499</v>
      </c>
    </row>
    <row r="755" spans="1:2">
      <c r="A755" s="77">
        <v>36816</v>
      </c>
      <c r="B755" t="s">
        <v>8500</v>
      </c>
    </row>
    <row r="756" spans="1:2">
      <c r="A756" s="76">
        <v>36818</v>
      </c>
      <c r="B756" t="s">
        <v>8501</v>
      </c>
    </row>
    <row r="757" spans="1:2">
      <c r="A757" s="77">
        <v>36820</v>
      </c>
      <c r="B757" t="s">
        <v>8502</v>
      </c>
    </row>
    <row r="758" spans="1:2">
      <c r="A758" s="76">
        <v>36838</v>
      </c>
      <c r="B758" t="s">
        <v>3725</v>
      </c>
    </row>
    <row r="759" spans="1:2">
      <c r="A759" s="77">
        <v>36845</v>
      </c>
      <c r="B759" t="s">
        <v>7647</v>
      </c>
    </row>
    <row r="760" spans="1:2">
      <c r="A760" s="76">
        <v>36848</v>
      </c>
      <c r="B760" t="s">
        <v>3728</v>
      </c>
    </row>
    <row r="761" spans="1:2">
      <c r="A761" s="77">
        <v>36899</v>
      </c>
      <c r="B761" t="s">
        <v>3730</v>
      </c>
    </row>
    <row r="762" spans="1:2">
      <c r="A762" s="76">
        <v>3690</v>
      </c>
      <c r="B762" t="s">
        <v>8503</v>
      </c>
    </row>
    <row r="763" spans="1:2">
      <c r="A763" s="77">
        <v>36900</v>
      </c>
      <c r="B763" t="s">
        <v>8114</v>
      </c>
    </row>
    <row r="764" spans="1:2">
      <c r="A764" s="76">
        <v>37097</v>
      </c>
      <c r="B764" t="s">
        <v>8504</v>
      </c>
    </row>
    <row r="765" spans="1:2">
      <c r="A765" s="77">
        <v>37131</v>
      </c>
      <c r="B765" t="s">
        <v>8505</v>
      </c>
    </row>
    <row r="766" spans="1:2">
      <c r="A766" s="76">
        <v>37132</v>
      </c>
      <c r="B766" t="s">
        <v>8506</v>
      </c>
    </row>
    <row r="767" spans="1:2">
      <c r="A767" s="77">
        <v>37167</v>
      </c>
      <c r="B767" t="s">
        <v>3735</v>
      </c>
    </row>
    <row r="768" spans="1:2">
      <c r="A768" s="76">
        <v>37178</v>
      </c>
      <c r="B768" t="s">
        <v>3746</v>
      </c>
    </row>
    <row r="769" spans="1:2">
      <c r="A769" s="77">
        <v>37179</v>
      </c>
      <c r="B769" t="s">
        <v>8507</v>
      </c>
    </row>
    <row r="770" spans="1:2">
      <c r="A770" s="76">
        <v>37208</v>
      </c>
      <c r="B770" t="s">
        <v>8508</v>
      </c>
    </row>
    <row r="771" spans="1:2">
      <c r="A771" s="77">
        <v>37216</v>
      </c>
      <c r="B771" t="s">
        <v>8509</v>
      </c>
    </row>
    <row r="772" spans="1:2">
      <c r="A772" s="76">
        <v>37219</v>
      </c>
      <c r="B772" t="s">
        <v>8510</v>
      </c>
    </row>
    <row r="773" spans="1:2">
      <c r="A773" s="77">
        <v>37222</v>
      </c>
      <c r="B773" t="s">
        <v>3752</v>
      </c>
    </row>
    <row r="774" spans="1:2">
      <c r="A774" s="76">
        <v>37226</v>
      </c>
      <c r="B774" t="s">
        <v>3763</v>
      </c>
    </row>
    <row r="775" spans="1:2">
      <c r="A775" s="77">
        <v>37253</v>
      </c>
      <c r="B775" t="s">
        <v>3773</v>
      </c>
    </row>
    <row r="776" spans="1:2">
      <c r="A776" s="76">
        <v>37254</v>
      </c>
      <c r="B776" t="s">
        <v>8511</v>
      </c>
    </row>
    <row r="777" spans="1:2">
      <c r="A777" s="77">
        <v>37258</v>
      </c>
      <c r="B777" t="s">
        <v>3781</v>
      </c>
    </row>
    <row r="778" spans="1:2">
      <c r="A778" s="76">
        <v>37261</v>
      </c>
      <c r="B778" t="s">
        <v>3784</v>
      </c>
    </row>
    <row r="779" spans="1:2">
      <c r="A779" s="77">
        <v>37302</v>
      </c>
      <c r="B779" t="s">
        <v>8512</v>
      </c>
    </row>
    <row r="780" spans="1:2">
      <c r="A780" s="76">
        <v>37313</v>
      </c>
      <c r="B780" t="s">
        <v>3788</v>
      </c>
    </row>
    <row r="781" spans="1:2">
      <c r="A781" s="77">
        <v>37330</v>
      </c>
      <c r="B781" t="s">
        <v>8513</v>
      </c>
    </row>
    <row r="782" spans="1:2">
      <c r="A782" s="76">
        <v>37345</v>
      </c>
      <c r="B782" t="s">
        <v>3793</v>
      </c>
    </row>
    <row r="783" spans="1:2">
      <c r="A783" s="77">
        <v>37359</v>
      </c>
      <c r="B783" t="s">
        <v>3795</v>
      </c>
    </row>
    <row r="784" spans="1:2">
      <c r="A784" s="76">
        <v>3742</v>
      </c>
      <c r="B784" t="s">
        <v>6838</v>
      </c>
    </row>
    <row r="785" spans="1:2">
      <c r="A785" s="77">
        <v>37435</v>
      </c>
      <c r="B785" t="s">
        <v>8514</v>
      </c>
    </row>
    <row r="786" spans="1:2">
      <c r="A786" s="76">
        <v>37439</v>
      </c>
      <c r="B786" t="s">
        <v>3800</v>
      </c>
    </row>
    <row r="787" spans="1:2">
      <c r="A787" s="77">
        <v>37440</v>
      </c>
      <c r="B787" t="s">
        <v>3804</v>
      </c>
    </row>
    <row r="788" spans="1:2">
      <c r="A788" s="76">
        <v>3747</v>
      </c>
      <c r="B788" t="s">
        <v>8515</v>
      </c>
    </row>
    <row r="789" spans="1:2">
      <c r="A789" s="77">
        <v>3748</v>
      </c>
      <c r="B789" t="s">
        <v>8516</v>
      </c>
    </row>
    <row r="790" spans="1:2">
      <c r="A790" s="76">
        <v>37496</v>
      </c>
      <c r="B790" t="s">
        <v>3811</v>
      </c>
    </row>
    <row r="791" spans="1:2">
      <c r="A791" s="77">
        <v>37509</v>
      </c>
      <c r="B791" t="s">
        <v>3816</v>
      </c>
    </row>
    <row r="792" spans="1:2">
      <c r="A792" s="76">
        <v>37526</v>
      </c>
      <c r="B792" t="s">
        <v>8517</v>
      </c>
    </row>
    <row r="793" spans="1:2">
      <c r="A793" s="77">
        <v>37542</v>
      </c>
      <c r="B793" t="s">
        <v>8518</v>
      </c>
    </row>
    <row r="794" spans="1:2">
      <c r="A794" s="76">
        <v>37543</v>
      </c>
      <c r="B794" t="s">
        <v>8519</v>
      </c>
    </row>
    <row r="795" spans="1:2">
      <c r="A795" s="77">
        <v>37563</v>
      </c>
      <c r="B795" t="s">
        <v>8520</v>
      </c>
    </row>
    <row r="796" spans="1:2">
      <c r="A796" s="76">
        <v>37564</v>
      </c>
      <c r="B796" t="s">
        <v>3826</v>
      </c>
    </row>
    <row r="797" spans="1:2">
      <c r="A797" s="77">
        <v>37600</v>
      </c>
      <c r="B797" t="s">
        <v>3827</v>
      </c>
    </row>
    <row r="798" spans="1:2">
      <c r="A798" s="76">
        <v>37609</v>
      </c>
      <c r="B798" t="s">
        <v>8521</v>
      </c>
    </row>
    <row r="799" spans="1:2">
      <c r="A799" s="77">
        <v>37617</v>
      </c>
      <c r="B799" t="s">
        <v>3839</v>
      </c>
    </row>
    <row r="800" spans="1:2">
      <c r="A800" s="76">
        <v>37623</v>
      </c>
      <c r="B800" t="s">
        <v>8522</v>
      </c>
    </row>
    <row r="801" spans="1:2">
      <c r="A801" s="77">
        <v>37662</v>
      </c>
      <c r="B801" t="s">
        <v>8523</v>
      </c>
    </row>
    <row r="802" spans="1:2">
      <c r="A802" s="76">
        <v>37663</v>
      </c>
      <c r="B802" t="s">
        <v>8524</v>
      </c>
    </row>
    <row r="803" spans="1:2">
      <c r="A803" s="77">
        <v>37683</v>
      </c>
      <c r="B803" t="s">
        <v>8525</v>
      </c>
    </row>
    <row r="804" spans="1:2">
      <c r="A804" s="76">
        <v>37715</v>
      </c>
      <c r="B804" t="s">
        <v>8526</v>
      </c>
    </row>
    <row r="805" spans="1:2">
      <c r="A805" s="77">
        <v>37744</v>
      </c>
      <c r="B805" t="s">
        <v>8527</v>
      </c>
    </row>
    <row r="806" spans="1:2">
      <c r="A806" s="76">
        <v>3779</v>
      </c>
      <c r="B806" t="s">
        <v>8528</v>
      </c>
    </row>
    <row r="807" spans="1:2">
      <c r="A807" s="77">
        <v>37792</v>
      </c>
      <c r="B807" t="s">
        <v>8529</v>
      </c>
    </row>
    <row r="808" spans="1:2">
      <c r="A808" s="76">
        <v>37794</v>
      </c>
      <c r="B808" t="s">
        <v>8530</v>
      </c>
    </row>
    <row r="809" spans="1:2">
      <c r="A809" s="77">
        <v>37837</v>
      </c>
      <c r="B809" t="s">
        <v>3856</v>
      </c>
    </row>
    <row r="810" spans="1:2">
      <c r="A810" s="76">
        <v>3793</v>
      </c>
      <c r="B810" t="s">
        <v>12</v>
      </c>
    </row>
    <row r="811" spans="1:2">
      <c r="A811" s="77">
        <v>3860</v>
      </c>
      <c r="B811" t="s">
        <v>8531</v>
      </c>
    </row>
    <row r="812" spans="1:2">
      <c r="A812" s="76">
        <v>3868</v>
      </c>
      <c r="B812" t="s">
        <v>6850</v>
      </c>
    </row>
    <row r="813" spans="1:2">
      <c r="A813" s="77">
        <v>3926</v>
      </c>
      <c r="B813" t="s">
        <v>15</v>
      </c>
    </row>
    <row r="814" spans="1:2">
      <c r="A814" s="76">
        <v>3964</v>
      </c>
      <c r="B814" t="s">
        <v>5617</v>
      </c>
    </row>
    <row r="815" spans="1:2">
      <c r="A815" s="77">
        <v>3986</v>
      </c>
      <c r="B815" t="s">
        <v>8532</v>
      </c>
    </row>
    <row r="816" spans="1:2">
      <c r="A816" s="76">
        <v>4028</v>
      </c>
      <c r="B816" t="s">
        <v>5624</v>
      </c>
    </row>
    <row r="817" spans="1:2">
      <c r="A817" s="77">
        <v>4046</v>
      </c>
      <c r="B817" t="s">
        <v>8533</v>
      </c>
    </row>
    <row r="818" spans="1:2">
      <c r="A818" s="76">
        <v>4053</v>
      </c>
      <c r="B818" t="s">
        <v>5632</v>
      </c>
    </row>
    <row r="819" spans="1:2">
      <c r="A819" s="77">
        <v>4056</v>
      </c>
      <c r="B819" t="s">
        <v>5634</v>
      </c>
    </row>
    <row r="820" spans="1:2">
      <c r="A820" s="76">
        <v>4064</v>
      </c>
      <c r="B820" t="s">
        <v>8534</v>
      </c>
    </row>
    <row r="821" spans="1:2">
      <c r="A821" s="77">
        <v>4128</v>
      </c>
      <c r="B821" t="s">
        <v>8535</v>
      </c>
    </row>
    <row r="822" spans="1:2">
      <c r="A822" s="76">
        <v>4151</v>
      </c>
      <c r="B822" t="s">
        <v>5650</v>
      </c>
    </row>
    <row r="823" spans="1:2">
      <c r="A823" s="77">
        <v>4193</v>
      </c>
      <c r="B823" t="s">
        <v>30</v>
      </c>
    </row>
    <row r="824" spans="1:2">
      <c r="A824" s="76">
        <v>4204</v>
      </c>
      <c r="B824" t="s">
        <v>8536</v>
      </c>
    </row>
    <row r="825" spans="1:2">
      <c r="A825" s="77">
        <v>4276</v>
      </c>
      <c r="B825" t="s">
        <v>8537</v>
      </c>
    </row>
    <row r="826" spans="1:2">
      <c r="A826" s="76">
        <v>4405</v>
      </c>
      <c r="B826" t="s">
        <v>8538</v>
      </c>
    </row>
    <row r="827" spans="1:2">
      <c r="A827" s="77">
        <v>4419</v>
      </c>
      <c r="B827" t="s">
        <v>8539</v>
      </c>
    </row>
    <row r="828" spans="1:2">
      <c r="A828" s="76">
        <v>4440</v>
      </c>
      <c r="B828" t="s">
        <v>8540</v>
      </c>
    </row>
    <row r="829" spans="1:2">
      <c r="A829" s="77">
        <v>4522</v>
      </c>
      <c r="B829" t="s">
        <v>8541</v>
      </c>
    </row>
    <row r="830" spans="1:2">
      <c r="A830" s="76">
        <v>4523</v>
      </c>
      <c r="B830" t="s">
        <v>8542</v>
      </c>
    </row>
    <row r="831" spans="1:2">
      <c r="A831" s="77">
        <v>4525</v>
      </c>
      <c r="B831" t="s">
        <v>8543</v>
      </c>
    </row>
    <row r="832" spans="1:2">
      <c r="A832" s="76">
        <v>4608</v>
      </c>
      <c r="B832" t="s">
        <v>52</v>
      </c>
    </row>
    <row r="833" spans="1:2">
      <c r="A833" s="77">
        <v>4624</v>
      </c>
      <c r="B833" t="s">
        <v>8544</v>
      </c>
    </row>
    <row r="834" spans="1:2">
      <c r="A834" s="76">
        <v>4627</v>
      </c>
      <c r="B834" t="s">
        <v>6857</v>
      </c>
    </row>
    <row r="835" spans="1:2">
      <c r="A835" s="77">
        <v>4720</v>
      </c>
      <c r="B835" t="s">
        <v>8545</v>
      </c>
    </row>
    <row r="836" spans="1:2">
      <c r="A836" s="76">
        <v>4764</v>
      </c>
      <c r="B836" t="s">
        <v>8546</v>
      </c>
    </row>
    <row r="837" spans="1:2">
      <c r="A837" s="77">
        <v>4793</v>
      </c>
      <c r="B837" t="s">
        <v>116</v>
      </c>
    </row>
    <row r="838" spans="1:2">
      <c r="A838" s="76">
        <v>4891</v>
      </c>
      <c r="B838" t="s">
        <v>8547</v>
      </c>
    </row>
    <row r="839" spans="1:2">
      <c r="A839" s="77">
        <v>4942</v>
      </c>
      <c r="B839" t="s">
        <v>8548</v>
      </c>
    </row>
    <row r="840" spans="1:2">
      <c r="A840" s="76">
        <v>4943</v>
      </c>
      <c r="B840" t="s">
        <v>119</v>
      </c>
    </row>
    <row r="841" spans="1:2">
      <c r="A841" s="77">
        <v>5061</v>
      </c>
      <c r="B841" t="s">
        <v>122</v>
      </c>
    </row>
    <row r="842" spans="1:2">
      <c r="A842" s="76">
        <v>5063</v>
      </c>
      <c r="B842" t="s">
        <v>125</v>
      </c>
    </row>
    <row r="843" spans="1:2">
      <c r="A843" s="77">
        <v>5076</v>
      </c>
      <c r="B843" t="s">
        <v>8549</v>
      </c>
    </row>
    <row r="844" spans="1:2">
      <c r="A844" s="76">
        <v>5080</v>
      </c>
      <c r="B844" t="s">
        <v>129</v>
      </c>
    </row>
    <row r="845" spans="1:2">
      <c r="A845" s="77">
        <v>5289</v>
      </c>
      <c r="B845" t="s">
        <v>5665</v>
      </c>
    </row>
    <row r="846" spans="1:2">
      <c r="A846" s="76">
        <v>5559</v>
      </c>
      <c r="B846" t="s">
        <v>136</v>
      </c>
    </row>
    <row r="847" spans="1:2">
      <c r="A847" s="77">
        <v>5573</v>
      </c>
      <c r="B847" t="s">
        <v>139</v>
      </c>
    </row>
    <row r="848" spans="1:2">
      <c r="A848" s="76">
        <v>5599</v>
      </c>
      <c r="B848" t="s">
        <v>8550</v>
      </c>
    </row>
    <row r="849" spans="1:2">
      <c r="A849" s="77">
        <v>5718</v>
      </c>
      <c r="B849" t="s">
        <v>8551</v>
      </c>
    </row>
    <row r="850" spans="1:2">
      <c r="A850" s="76">
        <v>5736</v>
      </c>
      <c r="B850" t="s">
        <v>8552</v>
      </c>
    </row>
    <row r="851" spans="1:2">
      <c r="A851" s="77">
        <v>5813</v>
      </c>
      <c r="B851" t="s">
        <v>8553</v>
      </c>
    </row>
    <row r="852" spans="1:2">
      <c r="A852" s="76">
        <v>5872</v>
      </c>
      <c r="B852" t="s">
        <v>6863</v>
      </c>
    </row>
    <row r="853" spans="1:2">
      <c r="A853" s="77">
        <v>6049</v>
      </c>
      <c r="B853" t="s">
        <v>8554</v>
      </c>
    </row>
    <row r="854" spans="1:2">
      <c r="A854" s="76">
        <v>6067</v>
      </c>
      <c r="B854" t="s">
        <v>8555</v>
      </c>
    </row>
    <row r="855" spans="1:2">
      <c r="A855" s="77">
        <v>6092</v>
      </c>
      <c r="B855" t="s">
        <v>193</v>
      </c>
    </row>
    <row r="856" spans="1:2">
      <c r="A856" s="76">
        <v>6147</v>
      </c>
      <c r="B856" t="s">
        <v>206</v>
      </c>
    </row>
    <row r="857" spans="1:2">
      <c r="A857" s="77">
        <v>6229</v>
      </c>
      <c r="B857" t="s">
        <v>227</v>
      </c>
    </row>
    <row r="858" spans="1:2">
      <c r="A858" s="76">
        <v>6239</v>
      </c>
      <c r="B858" t="s">
        <v>8556</v>
      </c>
    </row>
    <row r="859" spans="1:2">
      <c r="A859" s="77">
        <v>6266</v>
      </c>
      <c r="B859" t="s">
        <v>8557</v>
      </c>
    </row>
    <row r="860" spans="1:2">
      <c r="A860" s="76">
        <v>6309</v>
      </c>
      <c r="B860" t="s">
        <v>6867</v>
      </c>
    </row>
    <row r="861" spans="1:2">
      <c r="A861" s="77">
        <v>6310</v>
      </c>
      <c r="B861" t="s">
        <v>8558</v>
      </c>
    </row>
    <row r="862" spans="1:2">
      <c r="A862" s="76">
        <v>7195</v>
      </c>
      <c r="B862" t="s">
        <v>237</v>
      </c>
    </row>
    <row r="863" spans="1:2">
      <c r="A863" s="77">
        <v>7422</v>
      </c>
      <c r="B863" t="s">
        <v>235</v>
      </c>
    </row>
    <row r="864" spans="1:2">
      <c r="A864" s="76">
        <v>7746</v>
      </c>
      <c r="B864" t="s">
        <v>8559</v>
      </c>
    </row>
    <row r="865" spans="1:2">
      <c r="A865" s="77">
        <v>7748</v>
      </c>
      <c r="B865" t="s">
        <v>8560</v>
      </c>
    </row>
    <row r="866" spans="1:2">
      <c r="A866" s="76">
        <v>7896</v>
      </c>
      <c r="B866" t="s">
        <v>5676</v>
      </c>
    </row>
    <row r="867" spans="1:2">
      <c r="A867" s="77">
        <v>7902</v>
      </c>
      <c r="B867" t="s">
        <v>8561</v>
      </c>
    </row>
    <row r="868" spans="1:2">
      <c r="A868" s="76">
        <v>7965</v>
      </c>
      <c r="B868" t="s">
        <v>5690</v>
      </c>
    </row>
    <row r="869" spans="1:2">
      <c r="A869" s="77">
        <v>7977</v>
      </c>
      <c r="B869" t="s">
        <v>6900</v>
      </c>
    </row>
    <row r="870" spans="1:2">
      <c r="A870" s="76">
        <v>8016</v>
      </c>
      <c r="B870" t="s">
        <v>8562</v>
      </c>
    </row>
    <row r="871" spans="1:2">
      <c r="A871" s="77">
        <v>8026</v>
      </c>
      <c r="B871" t="s">
        <v>8563</v>
      </c>
    </row>
    <row r="872" spans="1:2">
      <c r="A872" s="76">
        <v>8027</v>
      </c>
      <c r="B872" t="s">
        <v>6902</v>
      </c>
    </row>
    <row r="873" spans="1:2">
      <c r="A873" s="77">
        <v>8127</v>
      </c>
      <c r="B873" t="s">
        <v>5697</v>
      </c>
    </row>
    <row r="874" spans="1:2">
      <c r="A874" s="76">
        <v>8196</v>
      </c>
      <c r="B874" t="s">
        <v>8564</v>
      </c>
    </row>
    <row r="875" spans="1:2">
      <c r="A875" s="77">
        <v>8391</v>
      </c>
      <c r="B875" t="s">
        <v>259</v>
      </c>
    </row>
    <row r="876" spans="1:2">
      <c r="A876" s="76">
        <v>8393</v>
      </c>
      <c r="B876" t="s">
        <v>268</v>
      </c>
    </row>
    <row r="877" spans="1:2">
      <c r="A877" s="77">
        <v>8394</v>
      </c>
      <c r="B877" t="s">
        <v>282</v>
      </c>
    </row>
    <row r="878" spans="1:2">
      <c r="A878" s="76">
        <v>8708</v>
      </c>
      <c r="B878" t="s">
        <v>8565</v>
      </c>
    </row>
    <row r="879" spans="1:2">
      <c r="A879" s="77">
        <v>8792</v>
      </c>
      <c r="B879" t="s">
        <v>8566</v>
      </c>
    </row>
    <row r="880" spans="1:2">
      <c r="A880" s="76">
        <v>8918</v>
      </c>
      <c r="B880" t="s">
        <v>8567</v>
      </c>
    </row>
    <row r="881" spans="1:2">
      <c r="A881" s="77">
        <v>9062</v>
      </c>
      <c r="B881" t="s">
        <v>362</v>
      </c>
    </row>
    <row r="882" spans="1:2">
      <c r="A882" s="76">
        <v>9065</v>
      </c>
      <c r="B882" t="s">
        <v>373</v>
      </c>
    </row>
    <row r="883" spans="1:2">
      <c r="A883" s="77">
        <v>9067</v>
      </c>
      <c r="B883" t="s">
        <v>382</v>
      </c>
    </row>
    <row r="884" spans="1:2">
      <c r="A884" s="76">
        <v>9157</v>
      </c>
      <c r="B884" t="s">
        <v>8568</v>
      </c>
    </row>
    <row r="885" spans="1:2">
      <c r="A885" s="77">
        <v>9158</v>
      </c>
      <c r="B885" t="s">
        <v>8569</v>
      </c>
    </row>
    <row r="886" spans="1:2">
      <c r="A886" s="76">
        <v>9667</v>
      </c>
      <c r="B886" t="s">
        <v>392</v>
      </c>
    </row>
    <row r="887" spans="1:2">
      <c r="A887" s="77">
        <v>9824</v>
      </c>
      <c r="B887" t="s">
        <v>8570</v>
      </c>
    </row>
    <row r="888" spans="1:2">
      <c r="A888" s="78">
        <v>9979</v>
      </c>
      <c r="B888" t="s">
        <v>403</v>
      </c>
    </row>
  </sheetData>
  <sortState xmlns:xlrd2="http://schemas.microsoft.com/office/spreadsheetml/2017/richdata2" ref="A2:B543">
    <sortCondition ref="A1"/>
  </sortState>
  <customSheetViews>
    <customSheetView guid="{3ECEBEBB-B98D-41B9-8D33-EADE0C97C1E2}" topLeftCell="A506">
      <selection activeCell="B554" sqref="B554"/>
      <pageMargins left="0" right="0" top="0" bottom="0" header="0" footer="0"/>
      <pageSetup paperSize="9" orientation="portrait" r:id="rId1"/>
    </customSheetView>
    <customSheetView guid="{C2AB8229-641F-4D86-8698-71A2C9DE6788}" topLeftCell="A533">
      <selection activeCell="B554" sqref="B554"/>
      <pageMargins left="0" right="0" top="0" bottom="0" header="0" footer="0"/>
      <pageSetup paperSize="9" orientation="portrait" r:id="rId2"/>
    </customSheetView>
    <customSheetView guid="{E0F36E96-1638-4866-B6E3-C927C64824FB}" topLeftCell="A658">
      <selection activeCell="B691" sqref="B691"/>
      <pageMargins left="0" right="0" top="0" bottom="0" header="0" footer="0"/>
      <pageSetup paperSize="9" orientation="portrait" r:id="rId3"/>
    </customSheetView>
    <customSheetView guid="{FBA4E35E-CD98-4EED-8B15-254F3FD70B38}" topLeftCell="A651">
      <selection activeCell="B678" sqref="B678"/>
      <pageMargins left="0" right="0" top="0" bottom="0" header="0" footer="0"/>
      <pageSetup paperSize="9" orientation="portrait" r:id="rId4"/>
    </customSheetView>
    <customSheetView guid="{FF70657B-BF66-4301-9C65-E3E2D123B2CD}" topLeftCell="A651">
      <selection activeCell="A676" sqref="A676"/>
      <pageMargins left="0" right="0" top="0" bottom="0" header="0" footer="0"/>
      <pageSetup paperSize="9" orientation="portrait" r:id="rId5"/>
    </customSheetView>
    <customSheetView guid="{C8B15973-B7BF-44D9-9A7A-BA4673ED87CD}" topLeftCell="A651">
      <selection activeCell="B678" sqref="B678"/>
      <pageMargins left="0" right="0" top="0" bottom="0" header="0" footer="0"/>
      <pageSetup paperSize="9" orientation="portrait" r:id="rId6"/>
    </customSheetView>
    <customSheetView guid="{DFE55530-09D4-40AF-8339-A3044F4B820A}" topLeftCell="A651">
      <selection activeCell="B678" sqref="B678"/>
      <pageMargins left="0" right="0" top="0" bottom="0" header="0" footer="0"/>
      <pageSetup paperSize="9" orientation="portrait" r:id="rId7"/>
    </customSheetView>
    <customSheetView guid="{B20A39F2-85C5-4291-9399-02D68F673626}" topLeftCell="A658">
      <selection activeCell="C688" sqref="C688"/>
      <pageMargins left="0" right="0" top="0" bottom="0" header="0" footer="0"/>
      <pageSetup paperSize="9" orientation="portrait" r:id="rId8"/>
    </customSheetView>
    <customSheetView guid="{89980877-736D-4713-942A-5E534D611BA4}" topLeftCell="A533">
      <selection activeCell="B554" sqref="B554"/>
      <pageMargins left="0" right="0" top="0" bottom="0" header="0" footer="0"/>
      <pageSetup paperSize="9" orientation="portrait" r:id="rId9"/>
    </customSheetView>
    <customSheetView guid="{EA29D87A-4E8A-4AD7-B017-31656A78F0FA}" topLeftCell="A651">
      <selection activeCell="B678" sqref="B678"/>
      <pageMargins left="0" right="0" top="0" bottom="0" header="0" footer="0"/>
      <pageSetup paperSize="9" orientation="portrait" r:id="rId10"/>
    </customSheetView>
    <customSheetView guid="{1B17BF1F-8996-4D13-A6BE-B42F7473C950}" topLeftCell="A533">
      <selection activeCell="B554" sqref="B554"/>
    </customSheetView>
  </customSheetView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2"/>
  <dimension ref="A1:G205"/>
  <sheetViews>
    <sheetView topLeftCell="A153" zoomScale="85" zoomScaleNormal="85" workbookViewId="0">
      <selection activeCell="A206" sqref="A206:XFD206"/>
    </sheetView>
  </sheetViews>
  <sheetFormatPr defaultRowHeight="15"/>
  <cols>
    <col min="1" max="1" width="26.140625" bestFit="1" customWidth="1"/>
    <col min="2" max="2" width="12.7109375" customWidth="1"/>
    <col min="3" max="3" width="29.85546875" customWidth="1"/>
    <col min="4" max="4" width="20.28515625" customWidth="1"/>
    <col min="5" max="5" width="12.42578125" customWidth="1"/>
    <col min="6" max="6" width="69" customWidth="1"/>
  </cols>
  <sheetData>
    <row r="1" spans="1:7" ht="18.75">
      <c r="A1" s="8" t="s">
        <v>8571</v>
      </c>
      <c r="B1" s="8" t="s">
        <v>8572</v>
      </c>
      <c r="C1" s="8" t="s">
        <v>8573</v>
      </c>
      <c r="D1" s="8" t="s">
        <v>8574</v>
      </c>
      <c r="E1" s="8" t="s">
        <v>8575</v>
      </c>
      <c r="F1" s="8" t="s">
        <v>8576</v>
      </c>
      <c r="G1" s="71" t="s">
        <v>8577</v>
      </c>
    </row>
    <row r="2" spans="1:7">
      <c r="A2" s="5" t="s">
        <v>27</v>
      </c>
      <c r="B2" s="9">
        <v>29476</v>
      </c>
      <c r="C2" s="9" t="str">
        <f>IF(ISNA(VLOOKUP(B2,chauffeurslijst!A:B,2,0)),"",(VLOOKUP(B2,chauffeurslijst!A:B,2,0)))</f>
        <v/>
      </c>
      <c r="D2" s="10">
        <v>42016</v>
      </c>
      <c r="E2" s="10" t="s">
        <v>8578</v>
      </c>
      <c r="F2" s="11" t="s">
        <v>3169</v>
      </c>
      <c r="G2" s="9">
        <f t="shared" ref="G2:G36" si="0">YEAR(D2)</f>
        <v>2015</v>
      </c>
    </row>
    <row r="3" spans="1:7">
      <c r="A3" s="5" t="s">
        <v>27</v>
      </c>
      <c r="B3" s="12">
        <v>29369</v>
      </c>
      <c r="C3" s="12" t="str">
        <f>IF(ISNA(VLOOKUP(B3,chauffeurslijst!A:B,2,0)),"",(VLOOKUP(B3,chauffeurslijst!A:B,2,0)))</f>
        <v>Vyncke Sissi</v>
      </c>
      <c r="D3" s="13">
        <v>42017</v>
      </c>
      <c r="E3" s="13" t="s">
        <v>8579</v>
      </c>
      <c r="F3" s="14" t="s">
        <v>8580</v>
      </c>
      <c r="G3" s="12">
        <f t="shared" si="0"/>
        <v>2015</v>
      </c>
    </row>
    <row r="4" spans="1:7">
      <c r="A4" s="26" t="s">
        <v>27</v>
      </c>
      <c r="B4" s="15">
        <v>21426</v>
      </c>
      <c r="C4" s="15" t="str">
        <f>IF(ISNA(VLOOKUP(B4,chauffeurslijst!A:B,2,0)),"",(VLOOKUP(B4,chauffeurslijst!A:B,2,0)))</f>
        <v>Housiaux Yves</v>
      </c>
      <c r="D4" s="16">
        <v>42023</v>
      </c>
      <c r="E4" s="16" t="s">
        <v>8579</v>
      </c>
      <c r="F4" s="17" t="s">
        <v>8581</v>
      </c>
      <c r="G4" s="15">
        <f t="shared" si="0"/>
        <v>2015</v>
      </c>
    </row>
    <row r="5" spans="1:7">
      <c r="A5" s="21" t="s">
        <v>27</v>
      </c>
      <c r="B5" s="12">
        <v>23881</v>
      </c>
      <c r="C5" s="12" t="str">
        <f>IF(ISNA(VLOOKUP(B5,chauffeurslijst!A:B,2,0)),"",(VLOOKUP(B5,chauffeurslijst!A:B,2,0)))</f>
        <v>Cornette Jurgen</v>
      </c>
      <c r="D5" s="13">
        <v>42023</v>
      </c>
      <c r="E5" s="13" t="s">
        <v>8578</v>
      </c>
      <c r="F5" s="14" t="s">
        <v>8582</v>
      </c>
      <c r="G5" s="12">
        <f t="shared" si="0"/>
        <v>2015</v>
      </c>
    </row>
    <row r="6" spans="1:7">
      <c r="A6" s="5" t="s">
        <v>27</v>
      </c>
      <c r="B6" s="15">
        <v>11744</v>
      </c>
      <c r="C6" s="15" t="str">
        <f>IF(ISNA(VLOOKUP(B6,chauffeurslijst!A:B,2,0)),"",(VLOOKUP(B6,chauffeurslijst!A:B,2,0)))</f>
        <v>De Pauw Dorothy</v>
      </c>
      <c r="D6" s="16">
        <v>42023</v>
      </c>
      <c r="E6" s="16" t="s">
        <v>8578</v>
      </c>
      <c r="F6" s="17" t="s">
        <v>8582</v>
      </c>
      <c r="G6" s="15">
        <f t="shared" si="0"/>
        <v>2015</v>
      </c>
    </row>
    <row r="7" spans="1:7">
      <c r="A7" s="5" t="s">
        <v>27</v>
      </c>
      <c r="B7" s="12">
        <v>15087</v>
      </c>
      <c r="C7" s="12" t="str">
        <f>IF(ISNA(VLOOKUP(B7,chauffeurslijst!A:B,2,0)),"",(VLOOKUP(B7,chauffeurslijst!A:B,2,0)))</f>
        <v>Kiliç Halil</v>
      </c>
      <c r="D7" s="13">
        <v>42024</v>
      </c>
      <c r="E7" s="13" t="s">
        <v>8579</v>
      </c>
      <c r="F7" s="14" t="s">
        <v>8583</v>
      </c>
      <c r="G7" s="12">
        <f t="shared" si="0"/>
        <v>2015</v>
      </c>
    </row>
    <row r="8" spans="1:7">
      <c r="A8" s="5" t="s">
        <v>27</v>
      </c>
      <c r="B8" s="15">
        <v>20479</v>
      </c>
      <c r="C8" s="15" t="str">
        <f>IF(ISNA(VLOOKUP(B8,chauffeurslijst!A:B,2,0)),"",(VLOOKUP(B8,chauffeurslijst!A:B,2,0)))</f>
        <v/>
      </c>
      <c r="D8" s="16">
        <v>42026</v>
      </c>
      <c r="E8" s="16" t="s">
        <v>8584</v>
      </c>
      <c r="F8" s="17" t="s">
        <v>8581</v>
      </c>
      <c r="G8" s="15">
        <f t="shared" si="0"/>
        <v>2015</v>
      </c>
    </row>
    <row r="9" spans="1:7" ht="30">
      <c r="A9" s="5" t="s">
        <v>27</v>
      </c>
      <c r="B9" s="12">
        <v>27151</v>
      </c>
      <c r="C9" s="12" t="str">
        <f>IF(ISNA(VLOOKUP(B9,chauffeurslijst!A:B,2,0)),"",(VLOOKUP(B9,chauffeurslijst!A:B,2,0)))</f>
        <v>De Winter Lorenzo</v>
      </c>
      <c r="D9" s="13">
        <v>42026</v>
      </c>
      <c r="E9" s="13" t="s">
        <v>8585</v>
      </c>
      <c r="F9" s="14" t="s">
        <v>8586</v>
      </c>
      <c r="G9" s="12">
        <f t="shared" si="0"/>
        <v>2015</v>
      </c>
    </row>
    <row r="10" spans="1:7">
      <c r="A10" s="5" t="s">
        <v>27</v>
      </c>
      <c r="B10" s="15">
        <v>28460</v>
      </c>
      <c r="C10" s="15" t="str">
        <f>IF(ISNA(VLOOKUP(B10,chauffeurslijst!A:B,2,0)),"",(VLOOKUP(B10,chauffeurslijst!A:B,2,0)))</f>
        <v>Özcam Halil</v>
      </c>
      <c r="D10" s="16">
        <v>42031</v>
      </c>
      <c r="E10" s="16" t="s">
        <v>8579</v>
      </c>
      <c r="F10" s="17"/>
      <c r="G10" s="15">
        <f t="shared" si="0"/>
        <v>2015</v>
      </c>
    </row>
    <row r="11" spans="1:7">
      <c r="A11" s="5" t="s">
        <v>27</v>
      </c>
      <c r="B11" s="12">
        <v>25220</v>
      </c>
      <c r="C11" s="12" t="s">
        <v>8587</v>
      </c>
      <c r="D11" s="13">
        <v>42086</v>
      </c>
      <c r="E11" s="13" t="s">
        <v>8578</v>
      </c>
      <c r="F11" s="14"/>
      <c r="G11" s="12">
        <f t="shared" si="0"/>
        <v>2015</v>
      </c>
    </row>
    <row r="12" spans="1:7">
      <c r="A12" s="5" t="s">
        <v>27</v>
      </c>
      <c r="B12" s="15">
        <v>14425</v>
      </c>
      <c r="C12" s="15" t="s">
        <v>8184</v>
      </c>
      <c r="D12" s="16">
        <v>42089</v>
      </c>
      <c r="E12" s="16" t="s">
        <v>8579</v>
      </c>
      <c r="F12" s="17"/>
      <c r="G12" s="15">
        <f t="shared" si="0"/>
        <v>2015</v>
      </c>
    </row>
    <row r="13" spans="1:7">
      <c r="A13" s="2" t="s">
        <v>27</v>
      </c>
      <c r="B13" s="12">
        <v>23164</v>
      </c>
      <c r="C13" s="12" t="s">
        <v>6113</v>
      </c>
      <c r="D13" s="13">
        <v>42093</v>
      </c>
      <c r="E13" s="13" t="s">
        <v>8579</v>
      </c>
      <c r="F13" s="14" t="s">
        <v>8588</v>
      </c>
      <c r="G13" s="12">
        <f t="shared" si="0"/>
        <v>2015</v>
      </c>
    </row>
    <row r="14" spans="1:7">
      <c r="A14" s="5" t="s">
        <v>27</v>
      </c>
      <c r="B14" s="15">
        <v>29369</v>
      </c>
      <c r="C14" s="15" t="str">
        <f>IF(ISNA(VLOOKUP(B14,chauffeurslijst!A:B,2,0)),"",(VLOOKUP(B14,chauffeurslijst!A:B,2,0)))</f>
        <v>Vyncke Sissi</v>
      </c>
      <c r="D14" s="16">
        <v>42115</v>
      </c>
      <c r="E14" s="16" t="s">
        <v>8585</v>
      </c>
      <c r="F14" s="17" t="s">
        <v>8589</v>
      </c>
      <c r="G14" s="15">
        <f t="shared" si="0"/>
        <v>2015</v>
      </c>
    </row>
    <row r="15" spans="1:7">
      <c r="A15" s="5" t="s">
        <v>27</v>
      </c>
      <c r="B15" s="12">
        <v>26847</v>
      </c>
      <c r="C15" s="12" t="str">
        <f>IF(ISNA(VLOOKUP(B15,chauffeurslijst!A:B,2,0)),"",(VLOOKUP(B15,chauffeurslijst!A:B,2,0)))</f>
        <v>De Meester David</v>
      </c>
      <c r="D15" s="13">
        <v>42135</v>
      </c>
      <c r="E15" s="13" t="s">
        <v>8585</v>
      </c>
      <c r="F15" s="14"/>
      <c r="G15" s="12">
        <f t="shared" si="0"/>
        <v>2015</v>
      </c>
    </row>
    <row r="16" spans="1:7">
      <c r="A16" s="1" t="s">
        <v>27</v>
      </c>
      <c r="B16" s="15">
        <v>22051</v>
      </c>
      <c r="C16" s="15" t="s">
        <v>8274</v>
      </c>
      <c r="D16" s="16">
        <v>42137</v>
      </c>
      <c r="E16" s="16" t="s">
        <v>8579</v>
      </c>
      <c r="F16" s="17"/>
      <c r="G16" s="15">
        <f t="shared" si="0"/>
        <v>2015</v>
      </c>
    </row>
    <row r="17" spans="1:7">
      <c r="A17" s="2" t="s">
        <v>27</v>
      </c>
      <c r="B17" s="12">
        <v>27577</v>
      </c>
      <c r="C17" s="12" t="s">
        <v>2216</v>
      </c>
      <c r="D17" s="13">
        <v>43238</v>
      </c>
      <c r="E17" s="13" t="s">
        <v>8579</v>
      </c>
      <c r="F17" s="14"/>
      <c r="G17" s="12">
        <f t="shared" si="0"/>
        <v>2018</v>
      </c>
    </row>
    <row r="18" spans="1:7">
      <c r="A18" s="3" t="s">
        <v>27</v>
      </c>
      <c r="B18" s="15">
        <v>19249</v>
      </c>
      <c r="C18" s="15" t="s">
        <v>8231</v>
      </c>
      <c r="D18" s="16">
        <v>42142</v>
      </c>
      <c r="E18" s="16" t="s">
        <v>8579</v>
      </c>
      <c r="F18" s="17"/>
      <c r="G18" s="15">
        <f t="shared" si="0"/>
        <v>2015</v>
      </c>
    </row>
    <row r="19" spans="1:7">
      <c r="A19" s="5" t="s">
        <v>27</v>
      </c>
      <c r="B19" s="12">
        <v>20541</v>
      </c>
      <c r="C19" s="12" t="s">
        <v>1351</v>
      </c>
      <c r="D19" s="13">
        <v>42143</v>
      </c>
      <c r="E19" s="13" t="s">
        <v>8579</v>
      </c>
      <c r="F19" s="14"/>
      <c r="G19" s="12">
        <f t="shared" si="0"/>
        <v>2015</v>
      </c>
    </row>
    <row r="20" spans="1:7">
      <c r="A20" s="2" t="s">
        <v>27</v>
      </c>
      <c r="B20" s="15">
        <v>27672</v>
      </c>
      <c r="C20" s="15" t="str">
        <f>IF(ISNA(VLOOKUP(B20,chauffeurslijst!A:B,2,0)),"",(VLOOKUP(B20,chauffeurslijst!A:B,2,0)))</f>
        <v>Criel Veronique</v>
      </c>
      <c r="D20" s="16">
        <v>42143</v>
      </c>
      <c r="E20" s="16" t="s">
        <v>8585</v>
      </c>
      <c r="F20" s="17"/>
      <c r="G20" s="15">
        <f t="shared" si="0"/>
        <v>2015</v>
      </c>
    </row>
    <row r="21" spans="1:7">
      <c r="A21" s="5" t="s">
        <v>27</v>
      </c>
      <c r="B21" s="12">
        <v>25933</v>
      </c>
      <c r="C21" s="12" t="str">
        <f>IF(ISNA(VLOOKUP(B21,chauffeurslijst!A:B,2,0)),"",(VLOOKUP(B21,chauffeurslijst!A:B,2,0)))</f>
        <v>Mechthold Ralf</v>
      </c>
      <c r="D21" s="13">
        <v>42144</v>
      </c>
      <c r="E21" s="13" t="s">
        <v>8585</v>
      </c>
      <c r="F21" s="14"/>
      <c r="G21" s="12">
        <f t="shared" si="0"/>
        <v>2015</v>
      </c>
    </row>
    <row r="22" spans="1:7">
      <c r="A22" s="1" t="s">
        <v>27</v>
      </c>
      <c r="B22" s="15">
        <v>14337</v>
      </c>
      <c r="C22" s="15" t="str">
        <f>IF(ISNA(VLOOKUP(B22,chauffeurslijst!A:B,2,0)),"",(VLOOKUP(B22,chauffeurslijst!A:B,2,0)))</f>
        <v>Cetinkaya Tuncay</v>
      </c>
      <c r="D22" s="16">
        <v>42144</v>
      </c>
      <c r="E22" s="16" t="s">
        <v>8585</v>
      </c>
      <c r="F22" s="17" t="s">
        <v>8590</v>
      </c>
      <c r="G22" s="15">
        <f t="shared" si="0"/>
        <v>2015</v>
      </c>
    </row>
    <row r="23" spans="1:7">
      <c r="A23" s="1" t="s">
        <v>27</v>
      </c>
      <c r="B23" s="12">
        <v>15184</v>
      </c>
      <c r="C23" s="12" t="s">
        <v>8591</v>
      </c>
      <c r="D23" s="13">
        <v>42144</v>
      </c>
      <c r="E23" s="13" t="s">
        <v>8579</v>
      </c>
      <c r="F23" s="14"/>
      <c r="G23" s="12">
        <f t="shared" si="0"/>
        <v>2015</v>
      </c>
    </row>
    <row r="24" spans="1:7">
      <c r="A24" s="3" t="s">
        <v>27</v>
      </c>
      <c r="B24" s="15">
        <v>26524</v>
      </c>
      <c r="C24" s="15" t="s">
        <v>8592</v>
      </c>
      <c r="D24" s="16">
        <v>42144</v>
      </c>
      <c r="E24" s="16" t="s">
        <v>8579</v>
      </c>
      <c r="F24" s="17"/>
      <c r="G24" s="15">
        <f t="shared" si="0"/>
        <v>2015</v>
      </c>
    </row>
    <row r="25" spans="1:7">
      <c r="A25" s="5" t="s">
        <v>27</v>
      </c>
      <c r="B25" s="12">
        <v>27719</v>
      </c>
      <c r="C25" s="12" t="str">
        <f>IF(ISNA(VLOOKUP(B25,chauffeurslijst!A:B,2,0)),"",(VLOOKUP(B25,chauffeurslijst!A:B,2,0)))</f>
        <v>Van der Cruyssen Annik</v>
      </c>
      <c r="D25" s="13">
        <v>42150</v>
      </c>
      <c r="E25" s="13" t="s">
        <v>8585</v>
      </c>
      <c r="F25" s="14"/>
      <c r="G25" s="12">
        <f t="shared" si="0"/>
        <v>2015</v>
      </c>
    </row>
    <row r="26" spans="1:7">
      <c r="A26" s="3" t="s">
        <v>27</v>
      </c>
      <c r="B26" s="15">
        <v>26137</v>
      </c>
      <c r="C26" s="15" t="str">
        <f>IF(ISNA(VLOOKUP(B26,chauffeurslijst!A:B,2,0)),"",(VLOOKUP(B26,chauffeurslijst!A:B,2,0)))</f>
        <v>Hublau Roland</v>
      </c>
      <c r="D26" s="16">
        <v>42163</v>
      </c>
      <c r="E26" s="16" t="s">
        <v>8579</v>
      </c>
      <c r="F26" s="17"/>
      <c r="G26" s="15">
        <f t="shared" si="0"/>
        <v>2015</v>
      </c>
    </row>
    <row r="27" spans="1:7">
      <c r="A27" s="6" t="s">
        <v>27</v>
      </c>
      <c r="B27" s="12">
        <v>16281</v>
      </c>
      <c r="C27" s="12" t="str">
        <f>IF(ISNA(VLOOKUP(B27,chauffeurslijst!A:B,2,0)),"",(VLOOKUP(B27,chauffeurslijst!A:B,2,0)))</f>
        <v>Omey Geert</v>
      </c>
      <c r="D27" s="13">
        <v>42172</v>
      </c>
      <c r="E27" s="13" t="s">
        <v>8579</v>
      </c>
      <c r="F27" s="14" t="s">
        <v>8593</v>
      </c>
      <c r="G27" s="12">
        <f t="shared" si="0"/>
        <v>2015</v>
      </c>
    </row>
    <row r="28" spans="1:7">
      <c r="A28" s="5" t="s">
        <v>27</v>
      </c>
      <c r="B28" s="15">
        <v>20373</v>
      </c>
      <c r="C28" s="15" t="str">
        <f>IF(ISNA(VLOOKUP(B28,chauffeurslijst!A:B,2,0)),"",(VLOOKUP(B28,chauffeurslijst!A:B,2,0)))</f>
        <v>Dhooge Wim</v>
      </c>
      <c r="D28" s="16">
        <v>42172</v>
      </c>
      <c r="E28" s="16" t="s">
        <v>8579</v>
      </c>
      <c r="F28" s="17" t="s">
        <v>8593</v>
      </c>
      <c r="G28" s="15">
        <f t="shared" si="0"/>
        <v>2015</v>
      </c>
    </row>
    <row r="29" spans="1:7">
      <c r="A29" s="5" t="s">
        <v>27</v>
      </c>
      <c r="B29" s="12">
        <v>16897</v>
      </c>
      <c r="C29" s="12" t="str">
        <f>IF(ISNA(VLOOKUP(B29,chauffeurslijst!A:B,2,0)),"",(VLOOKUP(B29,chauffeurslijst!A:B,2,0)))</f>
        <v>VandenDaele Andy</v>
      </c>
      <c r="D29" s="13">
        <v>42181</v>
      </c>
      <c r="E29" s="13" t="s">
        <v>8579</v>
      </c>
      <c r="F29" s="14"/>
      <c r="G29" s="12">
        <f t="shared" si="0"/>
        <v>2015</v>
      </c>
    </row>
    <row r="30" spans="1:7">
      <c r="A30" s="5" t="s">
        <v>27</v>
      </c>
      <c r="B30" s="15">
        <v>20738</v>
      </c>
      <c r="C30" s="15" t="str">
        <f>IF(ISNA(VLOOKUP(B30,chauffeurslijst!A:B,2,0)),"",(VLOOKUP(B30,chauffeurslijst!A:B,2,0)))</f>
        <v/>
      </c>
      <c r="D30" s="16">
        <v>42193</v>
      </c>
      <c r="E30" s="16" t="s">
        <v>8579</v>
      </c>
      <c r="F30" s="17" t="s">
        <v>3169</v>
      </c>
      <c r="G30" s="15">
        <f t="shared" si="0"/>
        <v>2015</v>
      </c>
    </row>
    <row r="31" spans="1:7">
      <c r="A31" s="5" t="s">
        <v>27</v>
      </c>
      <c r="B31" s="15">
        <v>28828</v>
      </c>
      <c r="C31" s="15" t="str">
        <f>IF(ISNA(VLOOKUP(B31,chauffeurslijst!A:B,2,0)),"",(VLOOKUP(B31,chauffeurslijst!A:B,2,0)))</f>
        <v>Tek Fatih</v>
      </c>
      <c r="D31" s="16">
        <v>42227</v>
      </c>
      <c r="E31" s="16" t="s">
        <v>8585</v>
      </c>
      <c r="F31" s="17" t="s">
        <v>8594</v>
      </c>
      <c r="G31" s="15">
        <f t="shared" si="0"/>
        <v>2015</v>
      </c>
    </row>
    <row r="32" spans="1:7">
      <c r="A32" s="2" t="s">
        <v>27</v>
      </c>
      <c r="B32" s="12">
        <v>26046</v>
      </c>
      <c r="C32" s="12" t="str">
        <f>IF(ISNA(VLOOKUP(B32,chauffeurslijst!A:B,2,0)),"",(VLOOKUP(B32,chauffeurslijst!A:B,2,0)))</f>
        <v>Vanden Veegaete Münir</v>
      </c>
      <c r="D32" s="13">
        <v>42194</v>
      </c>
      <c r="E32" s="13" t="s">
        <v>8579</v>
      </c>
      <c r="F32" s="14" t="s">
        <v>8595</v>
      </c>
      <c r="G32" s="12">
        <f t="shared" si="0"/>
        <v>2015</v>
      </c>
    </row>
    <row r="33" spans="1:7">
      <c r="A33" s="1" t="s">
        <v>27</v>
      </c>
      <c r="B33" s="15">
        <v>11744</v>
      </c>
      <c r="C33" s="15" t="str">
        <f>IF(ISNA(VLOOKUP(B33,chauffeurslijst!A:B,2,0)),"",(VLOOKUP(B33,chauffeurslijst!A:B,2,0)))</f>
        <v>De Pauw Dorothy</v>
      </c>
      <c r="D33" s="16">
        <v>42194</v>
      </c>
      <c r="E33" s="16" t="s">
        <v>8578</v>
      </c>
      <c r="F33" s="17"/>
      <c r="G33" s="15">
        <f t="shared" si="0"/>
        <v>2015</v>
      </c>
    </row>
    <row r="34" spans="1:7">
      <c r="A34" s="1" t="s">
        <v>27</v>
      </c>
      <c r="B34" s="15">
        <v>28830</v>
      </c>
      <c r="C34" s="15" t="str">
        <f>IF(ISNA(VLOOKUP(B34,chauffeurslijst!A:B,2,0)),"",(VLOOKUP(B34,chauffeurslijst!A:B,2,0)))</f>
        <v>Isiklar Okan</v>
      </c>
      <c r="D34" s="16">
        <v>42227</v>
      </c>
      <c r="E34" s="16" t="s">
        <v>8585</v>
      </c>
      <c r="F34" s="17"/>
      <c r="G34" s="15">
        <f t="shared" si="0"/>
        <v>2015</v>
      </c>
    </row>
    <row r="35" spans="1:7">
      <c r="A35" s="1" t="s">
        <v>27</v>
      </c>
      <c r="B35" s="15">
        <v>10903</v>
      </c>
      <c r="C35" s="15" t="str">
        <f>IF(ISNA(VLOOKUP(B35,chauffeurslijst!A:B,2,0)),"",(VLOOKUP(B35,chauffeurslijst!A:B,2,0)))</f>
        <v>De Paepe Jeroen</v>
      </c>
      <c r="D35" s="16">
        <v>42237</v>
      </c>
      <c r="E35" s="16" t="s">
        <v>8585</v>
      </c>
      <c r="F35" s="17" t="s">
        <v>8596</v>
      </c>
      <c r="G35" s="15">
        <f t="shared" si="0"/>
        <v>2015</v>
      </c>
    </row>
    <row r="36" spans="1:7">
      <c r="A36" s="5" t="s">
        <v>27</v>
      </c>
      <c r="B36" s="12">
        <v>27606</v>
      </c>
      <c r="C36" s="12" t="str">
        <f>IF(ISNA(VLOOKUP(B36,chauffeurslijst!A:B,2,0)),"",(VLOOKUP(B36,chauffeurslijst!A:B,2,0)))</f>
        <v>Peeters Sebastiaan</v>
      </c>
      <c r="D36" s="13">
        <v>42199</v>
      </c>
      <c r="E36" s="13" t="s">
        <v>8578</v>
      </c>
      <c r="F36" s="14"/>
      <c r="G36" s="12">
        <f t="shared" si="0"/>
        <v>2015</v>
      </c>
    </row>
    <row r="37" spans="1:7">
      <c r="A37" s="5" t="s">
        <v>27</v>
      </c>
      <c r="B37" s="15">
        <v>20303</v>
      </c>
      <c r="C37" s="15" t="str">
        <f>IF(ISNA(VLOOKUP(B37,chauffeurslijst!A:B,2,0)),"",(VLOOKUP(B37,chauffeurslijst!A:B,2,0)))</f>
        <v>Ettaibi Moulay Abdelrani</v>
      </c>
      <c r="D37" s="16">
        <v>42207</v>
      </c>
      <c r="E37" s="16" t="s">
        <v>8579</v>
      </c>
      <c r="F37" s="17" t="s">
        <v>8597</v>
      </c>
      <c r="G37" s="15">
        <f t="shared" ref="G37:G75" si="1">YEAR(D37)</f>
        <v>2015</v>
      </c>
    </row>
    <row r="38" spans="1:7">
      <c r="A38" s="1" t="s">
        <v>27</v>
      </c>
      <c r="B38" s="12">
        <v>18887</v>
      </c>
      <c r="C38" s="12" t="str">
        <f>IF(ISNA(VLOOKUP(B38,chauffeurslijst!A:B,2,0)),"",(VLOOKUP(B38,chauffeurslijst!A:B,2,0)))</f>
        <v>Nys Kristof</v>
      </c>
      <c r="D38" s="13">
        <v>42201</v>
      </c>
      <c r="E38" s="13"/>
      <c r="F38" s="14"/>
      <c r="G38" s="12">
        <f t="shared" si="1"/>
        <v>2015</v>
      </c>
    </row>
    <row r="39" spans="1:7">
      <c r="A39" s="1" t="s">
        <v>27</v>
      </c>
      <c r="B39" s="12">
        <v>19251</v>
      </c>
      <c r="C39" s="12" t="str">
        <f>IF(ISNA(VLOOKUP(B39,chauffeurslijst!A:B,2,0)),"",(VLOOKUP(B39,chauffeurslijst!A:B,2,0)))</f>
        <v>Vanooteghem Johnny</v>
      </c>
      <c r="D39" s="13">
        <v>42242</v>
      </c>
      <c r="E39" s="13" t="s">
        <v>8585</v>
      </c>
      <c r="F39" s="14"/>
      <c r="G39" s="12">
        <f t="shared" si="1"/>
        <v>2015</v>
      </c>
    </row>
    <row r="40" spans="1:7">
      <c r="A40" s="1" t="s">
        <v>27</v>
      </c>
      <c r="B40" s="12">
        <v>29075</v>
      </c>
      <c r="C40" s="12" t="str">
        <f>IF(ISNA(VLOOKUP(B40,chauffeurslijst!A:B,2,0)),"",(VLOOKUP(B40,chauffeurslijst!A:B,2,0)))</f>
        <v>Ahmad Herish</v>
      </c>
      <c r="D40" s="13">
        <v>42242</v>
      </c>
      <c r="E40" s="13" t="s">
        <v>8585</v>
      </c>
      <c r="F40" s="14"/>
      <c r="G40" s="12">
        <f t="shared" si="1"/>
        <v>2015</v>
      </c>
    </row>
    <row r="41" spans="1:7">
      <c r="A41" s="1" t="s">
        <v>27</v>
      </c>
      <c r="B41" s="12">
        <v>29367</v>
      </c>
      <c r="C41" s="12" t="str">
        <f>IF(ISNA(VLOOKUP(B41,chauffeurslijst!A:B,2,0)),"",(VLOOKUP(B41,chauffeurslijst!A:B,2,0)))</f>
        <v>De Rycke Sylvie</v>
      </c>
      <c r="D41" s="13">
        <v>42243</v>
      </c>
      <c r="E41" s="13" t="s">
        <v>8585</v>
      </c>
      <c r="F41" s="14"/>
      <c r="G41" s="12">
        <f t="shared" si="1"/>
        <v>2015</v>
      </c>
    </row>
    <row r="42" spans="1:7">
      <c r="A42" s="1" t="s">
        <v>27</v>
      </c>
      <c r="B42" s="12">
        <v>28909</v>
      </c>
      <c r="C42" s="12" t="str">
        <f>IF(ISNA(VLOOKUP(B42,chauffeurslijst!A:B,2,0)),"",(VLOOKUP(B42,chauffeurslijst!A:B,2,0)))</f>
        <v>Uyttendaele Frank</v>
      </c>
      <c r="D42" s="13">
        <v>42243</v>
      </c>
      <c r="E42" s="13" t="s">
        <v>8585</v>
      </c>
      <c r="F42" s="14"/>
      <c r="G42" s="12"/>
    </row>
    <row r="43" spans="1:7">
      <c r="A43" s="1" t="s">
        <v>27</v>
      </c>
      <c r="B43" s="12">
        <v>27603</v>
      </c>
      <c r="C43" s="12" t="str">
        <f>IF(ISNA(VLOOKUP(B43,chauffeurslijst!A:B,2,0)),"",(VLOOKUP(B43,chauffeurslijst!A:B,2,0)))</f>
        <v>El-Khadiri Youssef</v>
      </c>
      <c r="D43" s="13">
        <v>42243</v>
      </c>
      <c r="E43" s="13" t="s">
        <v>8585</v>
      </c>
      <c r="F43" s="14"/>
      <c r="G43" s="12"/>
    </row>
    <row r="44" spans="1:7">
      <c r="A44" s="1" t="s">
        <v>27</v>
      </c>
      <c r="B44" s="12">
        <v>22770</v>
      </c>
      <c r="C44" s="12" t="str">
        <f>IF(ISNA(VLOOKUP(B44,chauffeurslijst!A:B,2,0)),"",(VLOOKUP(B44,chauffeurslijst!A:B,2,0)))</f>
        <v>Coussée Alex</v>
      </c>
      <c r="D44" s="13">
        <v>42244</v>
      </c>
      <c r="E44" s="13" t="s">
        <v>8585</v>
      </c>
      <c r="F44" s="14"/>
      <c r="G44" s="12"/>
    </row>
    <row r="45" spans="1:7">
      <c r="A45" s="1" t="s">
        <v>27</v>
      </c>
      <c r="B45" s="12">
        <v>29178</v>
      </c>
      <c r="C45" s="12" t="str">
        <f>IF(ISNA(VLOOKUP(B45,chauffeurslijst!A:B,2,0)),"",(VLOOKUP(B45,chauffeurslijst!A:B,2,0)))</f>
        <v>Slock Jan</v>
      </c>
      <c r="D45" s="13">
        <v>42244</v>
      </c>
      <c r="E45" s="13" t="s">
        <v>8585</v>
      </c>
      <c r="F45" s="14"/>
      <c r="G45" s="12"/>
    </row>
    <row r="46" spans="1:7">
      <c r="A46" s="2" t="s">
        <v>38</v>
      </c>
      <c r="B46" s="18">
        <v>2697</v>
      </c>
      <c r="C46" s="18" t="str">
        <f>IF(ISNA(VLOOKUP(B46,chauffeurslijst!A:B,2,0)),"",(VLOOKUP(B46,chauffeurslijst!A:B,2,0)))</f>
        <v>De Baets Marc</v>
      </c>
      <c r="D46" s="19">
        <v>42017</v>
      </c>
      <c r="E46" s="19" t="s">
        <v>8579</v>
      </c>
      <c r="F46" s="20" t="s">
        <v>8598</v>
      </c>
      <c r="G46" s="12">
        <f t="shared" si="1"/>
        <v>2015</v>
      </c>
    </row>
    <row r="47" spans="1:7">
      <c r="A47" s="7" t="s">
        <v>38</v>
      </c>
      <c r="B47" s="15">
        <v>4522</v>
      </c>
      <c r="C47" s="15" t="str">
        <f>IF(ISNA(VLOOKUP(B47,chauffeurslijst!A:B,2,0)),"",(VLOOKUP(B47,chauffeurslijst!A:B,2,0)))</f>
        <v>Dierinck Charles</v>
      </c>
      <c r="D47" s="16">
        <v>42017</v>
      </c>
      <c r="E47" s="16" t="s">
        <v>8579</v>
      </c>
      <c r="F47" s="17" t="s">
        <v>8598</v>
      </c>
      <c r="G47" s="15">
        <f t="shared" si="1"/>
        <v>2015</v>
      </c>
    </row>
    <row r="48" spans="1:7">
      <c r="A48" s="5" t="s">
        <v>38</v>
      </c>
      <c r="B48" s="12">
        <v>28125</v>
      </c>
      <c r="C48" s="12" t="str">
        <f>IF(ISNA(VLOOKUP(B48,chauffeurslijst!A:B,2,0)),"",(VLOOKUP(B48,chauffeurslijst!A:B,2,0)))</f>
        <v>Meersman Alex</v>
      </c>
      <c r="D48" s="13">
        <v>41654</v>
      </c>
      <c r="E48" s="13" t="s">
        <v>8579</v>
      </c>
      <c r="F48" s="14"/>
      <c r="G48" s="12">
        <f t="shared" si="1"/>
        <v>2014</v>
      </c>
    </row>
    <row r="49" spans="1:7">
      <c r="A49" s="3" t="s">
        <v>38</v>
      </c>
      <c r="B49" s="15">
        <v>28834</v>
      </c>
      <c r="C49" s="15" t="str">
        <f>IF(ISNA(VLOOKUP(B49,chauffeurslijst!A:B,2,0)),"",(VLOOKUP(B49,chauffeurslijst!A:B,2,0)))</f>
        <v/>
      </c>
      <c r="D49" s="16">
        <v>42020</v>
      </c>
      <c r="E49" s="16" t="s">
        <v>8579</v>
      </c>
      <c r="F49" s="17" t="s">
        <v>8598</v>
      </c>
      <c r="G49" s="15">
        <f t="shared" si="1"/>
        <v>2015</v>
      </c>
    </row>
    <row r="50" spans="1:7">
      <c r="A50" s="5" t="s">
        <v>38</v>
      </c>
      <c r="B50" s="12">
        <v>26384</v>
      </c>
      <c r="C50" s="12" t="str">
        <f>IF(ISNA(VLOOKUP(B50,chauffeurslijst!A:B,2,0)),"",(VLOOKUP(B50,chauffeurslijst!A:B,2,0)))</f>
        <v>Van Cauwenberg Steven</v>
      </c>
      <c r="D50" s="13">
        <v>42020</v>
      </c>
      <c r="E50" s="13" t="s">
        <v>8579</v>
      </c>
      <c r="F50" s="14" t="s">
        <v>8598</v>
      </c>
      <c r="G50" s="12">
        <f t="shared" si="1"/>
        <v>2015</v>
      </c>
    </row>
    <row r="51" spans="1:7">
      <c r="A51" s="5" t="s">
        <v>38</v>
      </c>
      <c r="B51" s="15">
        <v>25487</v>
      </c>
      <c r="C51" s="15" t="str">
        <f>IF(ISNA(VLOOKUP(B51,chauffeurslijst!A:B,2,0)),"",(VLOOKUP(B51,chauffeurslijst!A:B,2,0)))</f>
        <v>Devos Stefaan</v>
      </c>
      <c r="D51" s="16">
        <v>42020</v>
      </c>
      <c r="E51" s="16" t="s">
        <v>8579</v>
      </c>
      <c r="F51" s="17" t="s">
        <v>8598</v>
      </c>
      <c r="G51" s="15">
        <f t="shared" si="1"/>
        <v>2015</v>
      </c>
    </row>
    <row r="52" spans="1:7">
      <c r="A52" s="1" t="s">
        <v>38</v>
      </c>
      <c r="B52" s="12">
        <v>8027</v>
      </c>
      <c r="C52" s="12" t="str">
        <f>IF(ISNA(VLOOKUP(B52,chauffeurslijst!A:B,2,0)),"",(VLOOKUP(B52,chauffeurslijst!A:B,2,0)))</f>
        <v>De Pauw Tania</v>
      </c>
      <c r="D52" s="13">
        <v>42020</v>
      </c>
      <c r="E52" s="13" t="s">
        <v>8579</v>
      </c>
      <c r="F52" s="14" t="s">
        <v>8598</v>
      </c>
      <c r="G52" s="12">
        <f t="shared" si="1"/>
        <v>2015</v>
      </c>
    </row>
    <row r="53" spans="1:7">
      <c r="A53" s="1" t="s">
        <v>38</v>
      </c>
      <c r="B53" s="15">
        <v>27865</v>
      </c>
      <c r="C53" s="15" t="str">
        <f>IF(ISNA(VLOOKUP(B53,chauffeurslijst!A:B,2,0)),"",(VLOOKUP(B53,chauffeurslijst!A:B,2,0)))</f>
        <v>Olenski Leonard</v>
      </c>
      <c r="D53" s="16">
        <v>42023</v>
      </c>
      <c r="E53" s="16" t="s">
        <v>8579</v>
      </c>
      <c r="F53" s="17" t="s">
        <v>8598</v>
      </c>
      <c r="G53" s="15">
        <f t="shared" si="1"/>
        <v>2015</v>
      </c>
    </row>
    <row r="54" spans="1:7">
      <c r="A54" s="6" t="s">
        <v>38</v>
      </c>
      <c r="B54" s="12">
        <v>27672</v>
      </c>
      <c r="C54" s="12" t="str">
        <f>IF(ISNA(VLOOKUP(B54,chauffeurslijst!A:B,2,0)),"",(VLOOKUP(B54,chauffeurslijst!A:B,2,0)))</f>
        <v>Criel Veronique</v>
      </c>
      <c r="D54" s="13">
        <v>42024</v>
      </c>
      <c r="E54" s="13" t="s">
        <v>8579</v>
      </c>
      <c r="F54" s="14" t="s">
        <v>8598</v>
      </c>
      <c r="G54" s="12">
        <f t="shared" si="1"/>
        <v>2015</v>
      </c>
    </row>
    <row r="55" spans="1:7">
      <c r="A55" s="7" t="s">
        <v>38</v>
      </c>
      <c r="B55" s="15">
        <v>5559</v>
      </c>
      <c r="C55" s="15" t="str">
        <f>IF(ISNA(VLOOKUP(B55,chauffeurslijst!A:B,2,0)),"",(VLOOKUP(B55,chauffeurslijst!A:B,2,0)))</f>
        <v>Hoste Tania</v>
      </c>
      <c r="D55" s="16">
        <v>42024</v>
      </c>
      <c r="E55" s="16" t="s">
        <v>8579</v>
      </c>
      <c r="F55" s="17" t="s">
        <v>8598</v>
      </c>
      <c r="G55" s="15">
        <f t="shared" si="1"/>
        <v>2015</v>
      </c>
    </row>
    <row r="56" spans="1:7">
      <c r="A56" s="5" t="s">
        <v>38</v>
      </c>
      <c r="B56" s="12">
        <v>28738</v>
      </c>
      <c r="C56" s="12" t="str">
        <f>IF(ISNA(VLOOKUP(B56,chauffeurslijst!A:B,2,0)),"",(VLOOKUP(B56,chauffeurslijst!A:B,2,0)))</f>
        <v>Kerkhofs Anthony</v>
      </c>
      <c r="D56" s="13">
        <v>42024</v>
      </c>
      <c r="E56" s="13" t="s">
        <v>8579</v>
      </c>
      <c r="F56" s="14" t="s">
        <v>8598</v>
      </c>
      <c r="G56" s="12">
        <f t="shared" si="1"/>
        <v>2015</v>
      </c>
    </row>
    <row r="57" spans="1:7">
      <c r="A57" s="5" t="s">
        <v>38</v>
      </c>
      <c r="B57" s="15">
        <v>28834</v>
      </c>
      <c r="C57" s="15" t="str">
        <f>IF(ISNA(VLOOKUP(B57,chauffeurslijst!A:B,2,0)),"",(VLOOKUP(B57,chauffeurslijst!A:B,2,0)))</f>
        <v/>
      </c>
      <c r="D57" s="16">
        <v>42026</v>
      </c>
      <c r="E57" s="16" t="s">
        <v>8584</v>
      </c>
      <c r="F57" s="17"/>
      <c r="G57" s="15">
        <f t="shared" si="1"/>
        <v>2015</v>
      </c>
    </row>
    <row r="58" spans="1:7">
      <c r="A58" s="2" t="s">
        <v>38</v>
      </c>
      <c r="B58" s="12">
        <v>17552</v>
      </c>
      <c r="C58" s="12" t="str">
        <f>IF(ISNA(VLOOKUP(B58,chauffeurslijst!A:B,2,0)),"",(VLOOKUP(B58,chauffeurslijst!A:B,2,0)))</f>
        <v>De Geyter Daisy</v>
      </c>
      <c r="D58" s="13">
        <v>41666</v>
      </c>
      <c r="E58" s="13" t="s">
        <v>8585</v>
      </c>
      <c r="F58" s="14" t="s">
        <v>8588</v>
      </c>
      <c r="G58" s="12">
        <f t="shared" si="1"/>
        <v>2014</v>
      </c>
    </row>
    <row r="59" spans="1:7">
      <c r="A59" s="3" t="s">
        <v>38</v>
      </c>
      <c r="B59" s="15">
        <v>29317</v>
      </c>
      <c r="C59" s="15" t="str">
        <f>IF(ISNA(VLOOKUP(B59,chauffeurslijst!A:B,2,0)),"",(VLOOKUP(B59,chauffeurslijst!A:B,2,0)))</f>
        <v/>
      </c>
      <c r="D59" s="16">
        <v>42033</v>
      </c>
      <c r="E59" s="16" t="s">
        <v>8579</v>
      </c>
      <c r="F59" s="17" t="s">
        <v>8598</v>
      </c>
      <c r="G59" s="15">
        <f t="shared" si="1"/>
        <v>2015</v>
      </c>
    </row>
    <row r="60" spans="1:7">
      <c r="A60" s="7" t="s">
        <v>38</v>
      </c>
      <c r="B60" s="12">
        <v>17552</v>
      </c>
      <c r="C60" s="12" t="str">
        <f>IF(ISNA(VLOOKUP(B60,chauffeurslijst!A:B,2,0)),"",(VLOOKUP(B60,chauffeurslijst!A:B,2,0)))</f>
        <v>De Geyter Daisy</v>
      </c>
      <c r="D60" s="13">
        <v>42053</v>
      </c>
      <c r="E60" s="13" t="s">
        <v>8585</v>
      </c>
      <c r="F60" s="14" t="s">
        <v>8599</v>
      </c>
      <c r="G60" s="12">
        <f t="shared" si="1"/>
        <v>2015</v>
      </c>
    </row>
    <row r="61" spans="1:7">
      <c r="A61" s="3" t="s">
        <v>38</v>
      </c>
      <c r="B61" s="15">
        <v>21124</v>
      </c>
      <c r="C61" s="15" t="s">
        <v>8600</v>
      </c>
      <c r="D61" s="16">
        <v>42053</v>
      </c>
      <c r="E61" s="16" t="s">
        <v>8601</v>
      </c>
      <c r="F61" s="17" t="s">
        <v>8598</v>
      </c>
      <c r="G61" s="15">
        <f t="shared" si="1"/>
        <v>2015</v>
      </c>
    </row>
    <row r="62" spans="1:7">
      <c r="A62" s="1" t="s">
        <v>38</v>
      </c>
      <c r="B62" s="12">
        <v>22241</v>
      </c>
      <c r="C62" s="12" t="str">
        <f>IF(ISNA(VLOOKUP(B62,chauffeurslijst!A:B,2,0)),"",(VLOOKUP(B62,chauffeurslijst!A:B,2,0)))</f>
        <v/>
      </c>
      <c r="D62" s="13">
        <v>42055</v>
      </c>
      <c r="E62" s="13" t="s">
        <v>8585</v>
      </c>
      <c r="F62" s="14" t="s">
        <v>8602</v>
      </c>
      <c r="G62" s="12">
        <f t="shared" si="1"/>
        <v>2015</v>
      </c>
    </row>
    <row r="63" spans="1:7">
      <c r="A63" s="1" t="s">
        <v>38</v>
      </c>
      <c r="B63" s="15">
        <v>21124</v>
      </c>
      <c r="C63" s="15" t="str">
        <f>IF(ISNA(VLOOKUP(B63,chauffeurslijst!A:B,2,0)),"",(VLOOKUP(B63,chauffeurslijst!A:B,2,0)))</f>
        <v>De Ridder Danny</v>
      </c>
      <c r="D63" s="16">
        <v>42058</v>
      </c>
      <c r="E63" s="16" t="s">
        <v>8585</v>
      </c>
      <c r="F63" s="17" t="s">
        <v>8603</v>
      </c>
      <c r="G63" s="15">
        <f t="shared" si="1"/>
        <v>2015</v>
      </c>
    </row>
    <row r="64" spans="1:7">
      <c r="A64" s="5" t="s">
        <v>38</v>
      </c>
      <c r="B64" s="12">
        <v>26335</v>
      </c>
      <c r="C64" s="12" t="s">
        <v>2035</v>
      </c>
      <c r="D64" s="13">
        <v>42060</v>
      </c>
      <c r="E64" s="13" t="s">
        <v>8585</v>
      </c>
      <c r="F64" s="14" t="s">
        <v>8604</v>
      </c>
      <c r="G64" s="12">
        <f t="shared" si="1"/>
        <v>2015</v>
      </c>
    </row>
    <row r="65" spans="1:7">
      <c r="A65" s="6" t="s">
        <v>38</v>
      </c>
      <c r="B65" s="15">
        <v>28545</v>
      </c>
      <c r="C65" s="15" t="str">
        <f>IF(ISNA(VLOOKUP(B65,chauffeurslijst!A:B,2,0)),"",(VLOOKUP(B65,chauffeurslijst!A:B,2,0)))</f>
        <v>Van den Bogaert Vojtech</v>
      </c>
      <c r="D65" s="16">
        <v>42060</v>
      </c>
      <c r="E65" s="16" t="s">
        <v>8585</v>
      </c>
      <c r="F65" s="17" t="s">
        <v>8605</v>
      </c>
      <c r="G65" s="15">
        <f t="shared" si="1"/>
        <v>2015</v>
      </c>
    </row>
    <row r="66" spans="1:7">
      <c r="A66" s="5" t="s">
        <v>38</v>
      </c>
      <c r="B66" s="12">
        <v>17555</v>
      </c>
      <c r="C66" s="12" t="str">
        <f>IF(ISNA(VLOOKUP(B66,chauffeurslijst!A:B,2,0)),"",(VLOOKUP(B66,chauffeurslijst!A:B,2,0)))</f>
        <v>DeBisschop Wendy</v>
      </c>
      <c r="D66" s="13">
        <v>42038</v>
      </c>
      <c r="E66" s="13" t="s">
        <v>8585</v>
      </c>
      <c r="F66" s="14"/>
      <c r="G66" s="12">
        <f t="shared" si="1"/>
        <v>2015</v>
      </c>
    </row>
    <row r="67" spans="1:7">
      <c r="A67" s="2" t="s">
        <v>38</v>
      </c>
      <c r="B67" s="15">
        <v>21581</v>
      </c>
      <c r="C67" s="15" t="s">
        <v>8266</v>
      </c>
      <c r="D67" s="16">
        <v>42079</v>
      </c>
      <c r="E67" s="16" t="s">
        <v>8579</v>
      </c>
      <c r="F67" s="17" t="s">
        <v>8598</v>
      </c>
      <c r="G67" s="15">
        <f t="shared" si="1"/>
        <v>2015</v>
      </c>
    </row>
    <row r="68" spans="1:7">
      <c r="A68" s="1" t="s">
        <v>38</v>
      </c>
      <c r="B68" s="12">
        <v>20543</v>
      </c>
      <c r="C68" s="12" t="s">
        <v>8606</v>
      </c>
      <c r="D68" s="13">
        <v>42079</v>
      </c>
      <c r="E68" s="13" t="s">
        <v>8579</v>
      </c>
      <c r="F68" s="14" t="s">
        <v>8598</v>
      </c>
      <c r="G68" s="12">
        <f t="shared" si="1"/>
        <v>2015</v>
      </c>
    </row>
    <row r="69" spans="1:7">
      <c r="A69" s="1" t="s">
        <v>38</v>
      </c>
      <c r="B69" s="15">
        <v>26331</v>
      </c>
      <c r="C69" s="15" t="s">
        <v>8315</v>
      </c>
      <c r="D69" s="16">
        <v>42080</v>
      </c>
      <c r="E69" s="16" t="s">
        <v>8579</v>
      </c>
      <c r="F69" s="17" t="s">
        <v>8598</v>
      </c>
      <c r="G69" s="15">
        <f t="shared" si="1"/>
        <v>2015</v>
      </c>
    </row>
    <row r="70" spans="1:7">
      <c r="A70" s="7" t="s">
        <v>38</v>
      </c>
      <c r="B70" s="12">
        <v>23700</v>
      </c>
      <c r="C70" s="12" t="s">
        <v>7198</v>
      </c>
      <c r="D70" s="13">
        <v>42080</v>
      </c>
      <c r="E70" s="13" t="s">
        <v>8579</v>
      </c>
      <c r="F70" s="14" t="s">
        <v>8598</v>
      </c>
      <c r="G70" s="12">
        <f t="shared" si="1"/>
        <v>2015</v>
      </c>
    </row>
    <row r="71" spans="1:7">
      <c r="A71" s="1" t="s">
        <v>38</v>
      </c>
      <c r="B71" s="15">
        <v>26793</v>
      </c>
      <c r="C71" s="15" t="s">
        <v>6274</v>
      </c>
      <c r="D71" s="16">
        <v>42080</v>
      </c>
      <c r="E71" s="16" t="s">
        <v>8579</v>
      </c>
      <c r="F71" s="17" t="s">
        <v>8598</v>
      </c>
      <c r="G71" s="15">
        <f t="shared" si="1"/>
        <v>2015</v>
      </c>
    </row>
    <row r="72" spans="1:7">
      <c r="A72" s="5" t="s">
        <v>38</v>
      </c>
      <c r="B72" s="12">
        <v>20543</v>
      </c>
      <c r="C72" s="12" t="s">
        <v>8606</v>
      </c>
      <c r="D72" s="13">
        <v>42082</v>
      </c>
      <c r="E72" s="13" t="s">
        <v>8579</v>
      </c>
      <c r="F72" s="14"/>
      <c r="G72" s="12">
        <f t="shared" si="1"/>
        <v>2015</v>
      </c>
    </row>
    <row r="73" spans="1:7">
      <c r="A73" s="5" t="s">
        <v>38</v>
      </c>
      <c r="B73" s="15">
        <v>14425</v>
      </c>
      <c r="C73" s="15" t="s">
        <v>8184</v>
      </c>
      <c r="D73" s="16">
        <v>42089</v>
      </c>
      <c r="E73" s="16" t="s">
        <v>8579</v>
      </c>
      <c r="F73" s="17"/>
      <c r="G73" s="15">
        <f t="shared" si="1"/>
        <v>2015</v>
      </c>
    </row>
    <row r="74" spans="1:7" ht="30">
      <c r="A74" s="5" t="s">
        <v>38</v>
      </c>
      <c r="B74" s="12">
        <v>8792</v>
      </c>
      <c r="C74" s="12" t="str">
        <f>IF(ISNA(VLOOKUP(B74,chauffeurslijst!A:B,2,0)),"",(VLOOKUP(B74,chauffeurslijst!A:B,2,0)))</f>
        <v>VandenDaele Dave</v>
      </c>
      <c r="D74" s="13">
        <v>42094</v>
      </c>
      <c r="E74" s="13" t="s">
        <v>8585</v>
      </c>
      <c r="F74" s="14" t="s">
        <v>8607</v>
      </c>
      <c r="G74" s="12">
        <f t="shared" si="1"/>
        <v>2015</v>
      </c>
    </row>
    <row r="75" spans="1:7">
      <c r="A75" s="1" t="s">
        <v>38</v>
      </c>
      <c r="B75" s="15">
        <v>18624</v>
      </c>
      <c r="C75" s="15" t="str">
        <f>IF(ISNA(VLOOKUP(B75,chauffeurslijst!A:B,2,0)),"",(VLOOKUP(B75,chauffeurslijst!A:B,2,0)))</f>
        <v>Azahaf M'Hamed</v>
      </c>
      <c r="D75" s="16">
        <v>42094</v>
      </c>
      <c r="E75" s="16" t="s">
        <v>8585</v>
      </c>
      <c r="F75" s="17" t="s">
        <v>8608</v>
      </c>
      <c r="G75" s="15">
        <f t="shared" si="1"/>
        <v>2015</v>
      </c>
    </row>
    <row r="76" spans="1:7">
      <c r="A76" s="1" t="s">
        <v>38</v>
      </c>
      <c r="B76" s="12">
        <v>23700</v>
      </c>
      <c r="C76" s="12" t="s">
        <v>7198</v>
      </c>
      <c r="D76" s="13">
        <v>42095</v>
      </c>
      <c r="E76" s="13" t="s">
        <v>8579</v>
      </c>
      <c r="F76" s="14" t="s">
        <v>8609</v>
      </c>
      <c r="G76" s="12">
        <f t="shared" ref="G76:G110" si="2">YEAR(D76)</f>
        <v>2015</v>
      </c>
    </row>
    <row r="77" spans="1:7">
      <c r="A77" s="2" t="s">
        <v>38</v>
      </c>
      <c r="B77" s="15">
        <v>26335</v>
      </c>
      <c r="C77" s="15" t="s">
        <v>2035</v>
      </c>
      <c r="D77" s="16">
        <v>42095</v>
      </c>
      <c r="E77" s="16" t="s">
        <v>8579</v>
      </c>
      <c r="F77" s="17" t="s">
        <v>8610</v>
      </c>
      <c r="G77" s="15">
        <f t="shared" si="2"/>
        <v>2015</v>
      </c>
    </row>
    <row r="78" spans="1:7" ht="30">
      <c r="A78" s="2" t="s">
        <v>38</v>
      </c>
      <c r="B78" s="12">
        <v>5813</v>
      </c>
      <c r="C78" s="12" t="str">
        <f>IF(ISNA(VLOOKUP(B78,chauffeurslijst!A:B,2,0)),"",(VLOOKUP(B78,chauffeurslijst!A:B,2,0)))</f>
        <v>Binard Sabine</v>
      </c>
      <c r="D78" s="13">
        <v>42095</v>
      </c>
      <c r="E78" s="13" t="s">
        <v>8585</v>
      </c>
      <c r="F78" s="14" t="s">
        <v>8611</v>
      </c>
      <c r="G78" s="12">
        <f t="shared" si="2"/>
        <v>2015</v>
      </c>
    </row>
    <row r="79" spans="1:7">
      <c r="A79" s="3" t="s">
        <v>38</v>
      </c>
      <c r="B79" s="15">
        <v>20303</v>
      </c>
      <c r="C79" s="15" t="s">
        <v>8241</v>
      </c>
      <c r="D79" s="16">
        <v>42103</v>
      </c>
      <c r="E79" s="16" t="s">
        <v>8579</v>
      </c>
      <c r="F79" s="17" t="s">
        <v>8598</v>
      </c>
      <c r="G79" s="15">
        <f t="shared" si="2"/>
        <v>2015</v>
      </c>
    </row>
    <row r="80" spans="1:7">
      <c r="A80" s="3" t="s">
        <v>38</v>
      </c>
      <c r="B80" s="12">
        <v>25607</v>
      </c>
      <c r="C80" s="12" t="s">
        <v>8299</v>
      </c>
      <c r="D80" s="13">
        <v>42103</v>
      </c>
      <c r="E80" s="13" t="s">
        <v>8579</v>
      </c>
      <c r="F80" s="14" t="s">
        <v>8598</v>
      </c>
      <c r="G80" s="12">
        <f t="shared" si="2"/>
        <v>2015</v>
      </c>
    </row>
    <row r="81" spans="1:7">
      <c r="A81" s="1" t="s">
        <v>38</v>
      </c>
      <c r="B81" s="15">
        <v>25875</v>
      </c>
      <c r="C81" s="15" t="s">
        <v>7287</v>
      </c>
      <c r="D81" s="16">
        <v>42103</v>
      </c>
      <c r="E81" s="16" t="s">
        <v>8579</v>
      </c>
      <c r="F81" s="17" t="s">
        <v>8598</v>
      </c>
      <c r="G81" s="15">
        <f t="shared" si="2"/>
        <v>2015</v>
      </c>
    </row>
    <row r="82" spans="1:7">
      <c r="A82" s="2" t="s">
        <v>38</v>
      </c>
      <c r="B82" s="12">
        <v>27602</v>
      </c>
      <c r="C82" s="12" t="s">
        <v>7398</v>
      </c>
      <c r="D82" s="13">
        <v>42103</v>
      </c>
      <c r="E82" s="13" t="s">
        <v>8579</v>
      </c>
      <c r="F82" s="14" t="s">
        <v>8598</v>
      </c>
      <c r="G82" s="12">
        <f t="shared" si="2"/>
        <v>2015</v>
      </c>
    </row>
    <row r="83" spans="1:7">
      <c r="A83" s="5" t="s">
        <v>38</v>
      </c>
      <c r="B83" s="15">
        <v>8027</v>
      </c>
      <c r="C83" s="15" t="s">
        <v>6902</v>
      </c>
      <c r="D83" s="16">
        <v>42107</v>
      </c>
      <c r="E83" s="16" t="s">
        <v>8579</v>
      </c>
      <c r="F83" s="17"/>
      <c r="G83" s="15">
        <f t="shared" si="2"/>
        <v>2015</v>
      </c>
    </row>
    <row r="84" spans="1:7">
      <c r="A84" s="6" t="s">
        <v>38</v>
      </c>
      <c r="B84" s="12">
        <v>12124</v>
      </c>
      <c r="C84" s="12" t="s">
        <v>568</v>
      </c>
      <c r="D84" s="13">
        <v>42107</v>
      </c>
      <c r="E84" s="13" t="s">
        <v>8579</v>
      </c>
      <c r="F84" s="14" t="s">
        <v>8598</v>
      </c>
      <c r="G84" s="12">
        <f t="shared" si="2"/>
        <v>2015</v>
      </c>
    </row>
    <row r="85" spans="1:7">
      <c r="A85" s="3" t="s">
        <v>38</v>
      </c>
      <c r="B85" s="15">
        <v>15852</v>
      </c>
      <c r="C85" s="15" t="s">
        <v>865</v>
      </c>
      <c r="D85" s="16">
        <v>42107</v>
      </c>
      <c r="E85" s="16" t="s">
        <v>8579</v>
      </c>
      <c r="F85" s="17" t="s">
        <v>8598</v>
      </c>
      <c r="G85" s="15">
        <f t="shared" si="2"/>
        <v>2015</v>
      </c>
    </row>
    <row r="86" spans="1:7">
      <c r="A86" s="5" t="s">
        <v>38</v>
      </c>
      <c r="B86" s="12">
        <v>18456</v>
      </c>
      <c r="C86" s="12" t="s">
        <v>6998</v>
      </c>
      <c r="D86" s="13">
        <v>42108</v>
      </c>
      <c r="E86" s="13" t="s">
        <v>8579</v>
      </c>
      <c r="F86" s="14" t="s">
        <v>8598</v>
      </c>
      <c r="G86" s="12">
        <f t="shared" si="2"/>
        <v>2015</v>
      </c>
    </row>
    <row r="87" spans="1:7">
      <c r="A87" s="5" t="s">
        <v>38</v>
      </c>
      <c r="B87" s="15">
        <v>12121</v>
      </c>
      <c r="C87" s="15" t="s">
        <v>8167</v>
      </c>
      <c r="D87" s="16">
        <v>42108</v>
      </c>
      <c r="E87" s="16" t="s">
        <v>8579</v>
      </c>
      <c r="F87" s="17" t="s">
        <v>8598</v>
      </c>
      <c r="G87" s="15">
        <f t="shared" si="2"/>
        <v>2015</v>
      </c>
    </row>
    <row r="88" spans="1:7">
      <c r="A88" s="5" t="s">
        <v>38</v>
      </c>
      <c r="B88" s="12">
        <v>20655</v>
      </c>
      <c r="C88" s="12" t="s">
        <v>8252</v>
      </c>
      <c r="D88" s="13">
        <v>42108</v>
      </c>
      <c r="E88" s="13" t="s">
        <v>8579</v>
      </c>
      <c r="F88" s="14" t="s">
        <v>8598</v>
      </c>
      <c r="G88" s="12">
        <f t="shared" si="2"/>
        <v>2015</v>
      </c>
    </row>
    <row r="89" spans="1:7">
      <c r="A89" s="1" t="s">
        <v>38</v>
      </c>
      <c r="B89" s="15">
        <v>25935</v>
      </c>
      <c r="C89" s="15" t="s">
        <v>6215</v>
      </c>
      <c r="D89" s="16">
        <v>42108</v>
      </c>
      <c r="E89" s="16" t="s">
        <v>8579</v>
      </c>
      <c r="F89" s="17" t="s">
        <v>8598</v>
      </c>
      <c r="G89" s="15">
        <f t="shared" si="2"/>
        <v>2015</v>
      </c>
    </row>
    <row r="90" spans="1:7">
      <c r="A90" s="1" t="s">
        <v>38</v>
      </c>
      <c r="B90" s="12">
        <v>26384</v>
      </c>
      <c r="C90" s="12" t="s">
        <v>2049</v>
      </c>
      <c r="D90" s="13">
        <v>42108</v>
      </c>
      <c r="E90" s="13" t="s">
        <v>8579</v>
      </c>
      <c r="F90" s="14" t="s">
        <v>8598</v>
      </c>
      <c r="G90" s="12">
        <f t="shared" si="2"/>
        <v>2015</v>
      </c>
    </row>
    <row r="91" spans="1:7">
      <c r="A91" s="6" t="s">
        <v>38</v>
      </c>
      <c r="B91" s="15">
        <v>2697</v>
      </c>
      <c r="C91" s="15" t="s">
        <v>6833</v>
      </c>
      <c r="D91" s="16">
        <v>42108</v>
      </c>
      <c r="E91" s="16" t="s">
        <v>8579</v>
      </c>
      <c r="F91" s="17" t="s">
        <v>8598</v>
      </c>
      <c r="G91" s="15">
        <f t="shared" si="2"/>
        <v>2015</v>
      </c>
    </row>
    <row r="92" spans="1:7">
      <c r="A92" s="1" t="s">
        <v>38</v>
      </c>
      <c r="B92" s="12">
        <v>20478</v>
      </c>
      <c r="C92" s="12" t="s">
        <v>8247</v>
      </c>
      <c r="D92" s="13">
        <v>42108</v>
      </c>
      <c r="E92" s="13" t="s">
        <v>8579</v>
      </c>
      <c r="F92" s="14" t="s">
        <v>8598</v>
      </c>
      <c r="G92" s="12">
        <f t="shared" si="2"/>
        <v>2015</v>
      </c>
    </row>
    <row r="93" spans="1:7">
      <c r="A93" s="5" t="s">
        <v>38</v>
      </c>
      <c r="B93" s="15">
        <v>15219</v>
      </c>
      <c r="C93" s="15" t="s">
        <v>8189</v>
      </c>
      <c r="D93" s="16">
        <v>42109</v>
      </c>
      <c r="E93" s="16" t="s">
        <v>8579</v>
      </c>
      <c r="F93" s="17"/>
      <c r="G93" s="15">
        <f t="shared" si="2"/>
        <v>2015</v>
      </c>
    </row>
    <row r="94" spans="1:7">
      <c r="A94" s="1" t="s">
        <v>38</v>
      </c>
      <c r="B94" s="12">
        <v>27208</v>
      </c>
      <c r="C94" s="12" t="s">
        <v>8323</v>
      </c>
      <c r="D94" s="13">
        <v>42111</v>
      </c>
      <c r="E94" s="13" t="s">
        <v>8579</v>
      </c>
      <c r="F94" s="14" t="s">
        <v>6340</v>
      </c>
      <c r="G94" s="12">
        <f t="shared" si="2"/>
        <v>2015</v>
      </c>
    </row>
    <row r="95" spans="1:7">
      <c r="A95" s="1" t="s">
        <v>38</v>
      </c>
      <c r="B95" s="15">
        <v>28834</v>
      </c>
      <c r="C95" s="15" t="s">
        <v>8612</v>
      </c>
      <c r="D95" s="16">
        <v>42115</v>
      </c>
      <c r="E95" s="16" t="s">
        <v>8578</v>
      </c>
      <c r="F95" s="17"/>
      <c r="G95" s="15">
        <f t="shared" si="2"/>
        <v>2015</v>
      </c>
    </row>
    <row r="96" spans="1:7">
      <c r="A96" s="5" t="s">
        <v>38</v>
      </c>
      <c r="B96" s="12">
        <v>28125</v>
      </c>
      <c r="C96" s="12" t="s">
        <v>8333</v>
      </c>
      <c r="D96" s="13">
        <v>42121</v>
      </c>
      <c r="E96" s="13" t="s">
        <v>8579</v>
      </c>
      <c r="F96" s="14"/>
      <c r="G96" s="12">
        <f t="shared" si="2"/>
        <v>2015</v>
      </c>
    </row>
    <row r="97" spans="1:7">
      <c r="A97" s="1" t="s">
        <v>38</v>
      </c>
      <c r="B97" s="15">
        <v>15184</v>
      </c>
      <c r="C97" s="15" t="s">
        <v>8591</v>
      </c>
      <c r="D97" s="16">
        <v>42145</v>
      </c>
      <c r="E97" s="16" t="s">
        <v>8579</v>
      </c>
      <c r="F97" s="17"/>
      <c r="G97" s="15">
        <f t="shared" si="2"/>
        <v>2015</v>
      </c>
    </row>
    <row r="98" spans="1:7">
      <c r="A98" s="6" t="s">
        <v>38</v>
      </c>
      <c r="B98" s="12">
        <v>26524</v>
      </c>
      <c r="C98" s="12" t="s">
        <v>8592</v>
      </c>
      <c r="D98" s="13">
        <v>42144</v>
      </c>
      <c r="E98" s="13" t="s">
        <v>8579</v>
      </c>
      <c r="F98" s="14"/>
      <c r="G98" s="12">
        <f t="shared" si="2"/>
        <v>2015</v>
      </c>
    </row>
    <row r="99" spans="1:7">
      <c r="A99" s="7" t="s">
        <v>38</v>
      </c>
      <c r="B99" s="15">
        <v>26795</v>
      </c>
      <c r="C99" s="15" t="s">
        <v>7341</v>
      </c>
      <c r="D99" s="16">
        <v>42150</v>
      </c>
      <c r="E99" s="16" t="s">
        <v>8579</v>
      </c>
      <c r="F99" s="17"/>
      <c r="G99" s="15">
        <f t="shared" si="2"/>
        <v>2015</v>
      </c>
    </row>
    <row r="100" spans="1:7">
      <c r="A100" s="5" t="s">
        <v>38</v>
      </c>
      <c r="B100" s="12">
        <v>21509</v>
      </c>
      <c r="C100" s="12" t="str">
        <f>IF(ISNA(VLOOKUP(B100,chauffeurslijst!A:B,2,0)),"",(VLOOKUP(B100,chauffeurslijst!A:B,2,0)))</f>
        <v>De Craemer Kris</v>
      </c>
      <c r="D100" s="13">
        <v>42167</v>
      </c>
      <c r="E100" s="13" t="s">
        <v>8585</v>
      </c>
      <c r="F100" s="14" t="s">
        <v>8613</v>
      </c>
      <c r="G100" s="12">
        <f t="shared" si="2"/>
        <v>2015</v>
      </c>
    </row>
    <row r="101" spans="1:7">
      <c r="A101" s="6" t="s">
        <v>38</v>
      </c>
      <c r="B101" s="15">
        <v>28841</v>
      </c>
      <c r="C101" s="15" t="str">
        <f>IF(ISNA(VLOOKUP(B101,chauffeurslijst!A:B,2,0)),"",(VLOOKUP(B101,chauffeurslijst!A:B,2,0)))</f>
        <v>Demir Bülent</v>
      </c>
      <c r="D101" s="16">
        <v>42232</v>
      </c>
      <c r="E101" s="16" t="s">
        <v>8585</v>
      </c>
      <c r="F101" s="17" t="s">
        <v>8613</v>
      </c>
      <c r="G101" s="15">
        <f t="shared" si="2"/>
        <v>2015</v>
      </c>
    </row>
    <row r="102" spans="1:7">
      <c r="A102" s="3" t="s">
        <v>38</v>
      </c>
      <c r="B102" s="12">
        <v>29674</v>
      </c>
      <c r="C102" s="12" t="str">
        <f>IF(ISNA(VLOOKUP(B102,chauffeurslijst!A:B,2,0)),"",(VLOOKUP(B102,chauffeurslijst!A:B,2,0)))</f>
        <v>Martens Geoffrey</v>
      </c>
      <c r="D102" s="13">
        <v>42192</v>
      </c>
      <c r="E102" s="13" t="s">
        <v>8579</v>
      </c>
      <c r="F102" s="14"/>
      <c r="G102" s="12">
        <f t="shared" si="2"/>
        <v>2015</v>
      </c>
    </row>
    <row r="103" spans="1:7">
      <c r="A103" s="5" t="s">
        <v>38</v>
      </c>
      <c r="B103" s="15">
        <v>28909</v>
      </c>
      <c r="C103" s="15" t="str">
        <f>IF(ISNA(VLOOKUP(B103,chauffeurslijst!A:B,2,0)),"",(VLOOKUP(B103,chauffeurslijst!A:B,2,0)))</f>
        <v>Uyttendaele Frank</v>
      </c>
      <c r="D103" s="16">
        <v>42194</v>
      </c>
      <c r="E103" s="16" t="s">
        <v>8579</v>
      </c>
      <c r="F103" s="17" t="s">
        <v>8598</v>
      </c>
      <c r="G103" s="15">
        <f t="shared" si="2"/>
        <v>2015</v>
      </c>
    </row>
    <row r="104" spans="1:7">
      <c r="A104" s="1" t="s">
        <v>38</v>
      </c>
      <c r="B104" s="12">
        <v>29474</v>
      </c>
      <c r="C104" s="12" t="str">
        <f>IF(ISNA(VLOOKUP(B104,chauffeurslijst!A:B,2,0)),"",(VLOOKUP(B104,chauffeurslijst!A:B,2,0)))</f>
        <v>Arein Tim</v>
      </c>
      <c r="D104" s="13">
        <v>42194</v>
      </c>
      <c r="E104" s="13" t="s">
        <v>8579</v>
      </c>
      <c r="F104" s="14"/>
      <c r="G104" s="12">
        <f t="shared" si="2"/>
        <v>2015</v>
      </c>
    </row>
    <row r="105" spans="1:7">
      <c r="A105" s="5" t="s">
        <v>38</v>
      </c>
      <c r="B105" s="15">
        <v>20655</v>
      </c>
      <c r="C105" s="15" t="str">
        <f>IF(ISNA(VLOOKUP(B105,chauffeurslijst!A:B,2,0)),"",(VLOOKUP(B105,chauffeurslijst!A:B,2,0)))</f>
        <v>Rivière Andy</v>
      </c>
      <c r="D105" s="16">
        <v>42195</v>
      </c>
      <c r="E105" s="16" t="s">
        <v>8579</v>
      </c>
      <c r="F105" s="17"/>
      <c r="G105" s="15">
        <f t="shared" si="2"/>
        <v>2015</v>
      </c>
    </row>
    <row r="106" spans="1:7">
      <c r="A106" s="1" t="s">
        <v>38</v>
      </c>
      <c r="B106" s="12">
        <v>27606</v>
      </c>
      <c r="C106" s="12" t="str">
        <f>IF(ISNA(VLOOKUP(B106,chauffeurslijst!A:B,2,0)),"",(VLOOKUP(B106,chauffeurslijst!A:B,2,0)))</f>
        <v>Peeters Sebastiaan</v>
      </c>
      <c r="D106" s="13">
        <v>42199</v>
      </c>
      <c r="E106" s="13" t="s">
        <v>8578</v>
      </c>
      <c r="F106" s="14"/>
      <c r="G106" s="12">
        <f t="shared" si="2"/>
        <v>2015</v>
      </c>
    </row>
    <row r="107" spans="1:7">
      <c r="A107" s="1" t="s">
        <v>38</v>
      </c>
      <c r="B107" s="15">
        <v>22052</v>
      </c>
      <c r="C107" s="15" t="str">
        <f>IF(ISNA(VLOOKUP(B107,chauffeurslijst!A:B,2,0)),"",(VLOOKUP(B107,chauffeurslijst!A:B,2,0)))</f>
        <v>Meyvaert Peter</v>
      </c>
      <c r="D107" s="16">
        <v>42244</v>
      </c>
      <c r="E107" s="16" t="s">
        <v>8585</v>
      </c>
      <c r="F107" s="17" t="s">
        <v>8614</v>
      </c>
      <c r="G107" s="15">
        <f t="shared" si="2"/>
        <v>2015</v>
      </c>
    </row>
    <row r="108" spans="1:7">
      <c r="A108" s="1" t="s">
        <v>38</v>
      </c>
      <c r="B108" s="15">
        <v>20675</v>
      </c>
      <c r="C108" s="15" t="str">
        <f>IF(ISNA(VLOOKUP(B108,chauffeurslijst!A:B,2,0)),"",(VLOOKUP(B108,chauffeurslijst!A:B,2,0)))</f>
        <v>de Maertelaere Tanguy</v>
      </c>
      <c r="D108" s="16">
        <v>42283</v>
      </c>
      <c r="E108" s="16"/>
      <c r="F108" s="17" t="s">
        <v>8604</v>
      </c>
      <c r="G108" s="15">
        <f t="shared" si="2"/>
        <v>2015</v>
      </c>
    </row>
    <row r="109" spans="1:7">
      <c r="A109" s="1" t="s">
        <v>38</v>
      </c>
      <c r="B109" s="15">
        <v>27602</v>
      </c>
      <c r="C109" s="15" t="str">
        <f>IF(ISNA(VLOOKUP(B109,chauffeurslijst!A:B,2,0)),"",(VLOOKUP(B109,chauffeurslijst!A:B,2,0)))</f>
        <v>Sassi Selma</v>
      </c>
      <c r="D109" s="16">
        <v>42256</v>
      </c>
      <c r="E109" s="16" t="s">
        <v>8585</v>
      </c>
      <c r="F109" s="17"/>
      <c r="G109" s="15">
        <f t="shared" si="2"/>
        <v>2015</v>
      </c>
    </row>
    <row r="110" spans="1:7">
      <c r="A110" s="1" t="s">
        <v>38</v>
      </c>
      <c r="B110" s="15">
        <v>14667</v>
      </c>
      <c r="C110" s="15" t="str">
        <f>IF(ISNA(VLOOKUP(B110,chauffeurslijst!A:B,2,0)),"",(VLOOKUP(B110,chauffeurslijst!A:B,2,0)))</f>
        <v>De paepe Hilde</v>
      </c>
      <c r="D110" s="16">
        <v>42282</v>
      </c>
      <c r="E110" s="16" t="s">
        <v>8585</v>
      </c>
      <c r="F110" s="17" t="s">
        <v>8604</v>
      </c>
      <c r="G110" s="15">
        <f t="shared" si="2"/>
        <v>2015</v>
      </c>
    </row>
    <row r="111" spans="1:7">
      <c r="A111" s="6" t="s">
        <v>14</v>
      </c>
      <c r="B111" s="18">
        <v>26695</v>
      </c>
      <c r="C111" s="18" t="str">
        <f>IF(ISNA(VLOOKUP(B111,chauffeurslijst!A:B,2,0)),"",(VLOOKUP(B111,chauffeurslijst!A:B,2,0)))</f>
        <v>Lippens Miguel</v>
      </c>
      <c r="D111" s="19">
        <v>42019</v>
      </c>
      <c r="E111" s="19" t="s">
        <v>8578</v>
      </c>
      <c r="F111" s="20" t="s">
        <v>8582</v>
      </c>
      <c r="G111" s="12">
        <f t="shared" ref="G111:G142" si="3">YEAR(D111)</f>
        <v>2015</v>
      </c>
    </row>
    <row r="112" spans="1:7" ht="30">
      <c r="A112" s="5" t="s">
        <v>14</v>
      </c>
      <c r="B112" s="15">
        <v>25935</v>
      </c>
      <c r="C112" s="15" t="str">
        <f>IF(ISNA(VLOOKUP(B112,chauffeurslijst!A:B,2,0)),"",(VLOOKUP(B112,chauffeurslijst!A:B,2,0)))</f>
        <v>Staelens Kris</v>
      </c>
      <c r="D112" s="16">
        <v>42053</v>
      </c>
      <c r="E112" s="16" t="s">
        <v>8585</v>
      </c>
      <c r="F112" s="17" t="s">
        <v>8615</v>
      </c>
      <c r="G112" s="15">
        <f t="shared" si="3"/>
        <v>2015</v>
      </c>
    </row>
    <row r="113" spans="1:7">
      <c r="A113" s="1" t="s">
        <v>14</v>
      </c>
      <c r="B113" s="12">
        <v>19676</v>
      </c>
      <c r="C113" s="12" t="str">
        <f>IF(ISNA(VLOOKUP(B113,chauffeurslijst!A:B,2,0)),"",(VLOOKUP(B113,chauffeurslijst!A:B,2,0)))</f>
        <v>Deschrijver Ivan</v>
      </c>
      <c r="D113" s="13">
        <v>42054</v>
      </c>
      <c r="E113" s="13" t="s">
        <v>6254</v>
      </c>
      <c r="F113" s="14" t="s">
        <v>8616</v>
      </c>
      <c r="G113" s="12">
        <f t="shared" si="3"/>
        <v>2015</v>
      </c>
    </row>
    <row r="114" spans="1:7">
      <c r="A114" s="3" t="s">
        <v>14</v>
      </c>
      <c r="B114" s="15">
        <v>15219</v>
      </c>
      <c r="C114" s="15" t="s">
        <v>8189</v>
      </c>
      <c r="D114" s="16">
        <v>42109</v>
      </c>
      <c r="E114" s="16" t="s">
        <v>8579</v>
      </c>
      <c r="F114" s="17"/>
      <c r="G114" s="15">
        <f t="shared" si="3"/>
        <v>2015</v>
      </c>
    </row>
    <row r="115" spans="1:7">
      <c r="A115" s="3" t="s">
        <v>14</v>
      </c>
      <c r="B115" s="12">
        <v>26695</v>
      </c>
      <c r="C115" s="12" t="s">
        <v>8319</v>
      </c>
      <c r="D115" s="13">
        <v>42114</v>
      </c>
      <c r="E115" s="13" t="s">
        <v>8579</v>
      </c>
      <c r="F115" s="14" t="s">
        <v>8617</v>
      </c>
      <c r="G115" s="12">
        <f t="shared" si="3"/>
        <v>2015</v>
      </c>
    </row>
    <row r="116" spans="1:7">
      <c r="A116" s="5" t="s">
        <v>14</v>
      </c>
      <c r="B116" s="15">
        <v>27865</v>
      </c>
      <c r="C116" s="15" t="s">
        <v>2344</v>
      </c>
      <c r="D116" s="16">
        <v>42115</v>
      </c>
      <c r="E116" s="16" t="s">
        <v>8579</v>
      </c>
      <c r="F116" s="17"/>
      <c r="G116" s="15">
        <f t="shared" si="3"/>
        <v>2015</v>
      </c>
    </row>
    <row r="117" spans="1:7">
      <c r="A117" s="3" t="s">
        <v>14</v>
      </c>
      <c r="B117" s="12">
        <v>26386</v>
      </c>
      <c r="C117" s="12" t="str">
        <f>IF(ISNA(VLOOKUP(B117,chauffeurslijst!A:B,2,0)),"",(VLOOKUP(B117,chauffeurslijst!A:B,2,0)))</f>
        <v>Frans Filip</v>
      </c>
      <c r="D117" s="13">
        <v>42122</v>
      </c>
      <c r="E117" s="13" t="s">
        <v>8585</v>
      </c>
      <c r="F117" s="14" t="s">
        <v>8618</v>
      </c>
      <c r="G117" s="12">
        <f t="shared" si="3"/>
        <v>2015</v>
      </c>
    </row>
    <row r="118" spans="1:7">
      <c r="A118" s="5" t="s">
        <v>14</v>
      </c>
      <c r="B118" s="15">
        <v>27209</v>
      </c>
      <c r="C118" s="15" t="str">
        <f>IF(ISNA(VLOOKUP(B118,chauffeurslijst!A:B,2,0)),"",(VLOOKUP(B118,chauffeurslijst!A:B,2,0)))</f>
        <v>Meyvaert Steven</v>
      </c>
      <c r="D118" s="16">
        <v>42124</v>
      </c>
      <c r="E118" s="16" t="s">
        <v>8585</v>
      </c>
      <c r="F118" s="17" t="s">
        <v>8619</v>
      </c>
      <c r="G118" s="15">
        <f t="shared" si="3"/>
        <v>2015</v>
      </c>
    </row>
    <row r="119" spans="1:7">
      <c r="A119" s="1" t="s">
        <v>14</v>
      </c>
      <c r="B119" s="12">
        <v>27211</v>
      </c>
      <c r="C119" s="12" t="str">
        <f>IF(ISNA(VLOOKUP(B119,chauffeurslijst!A:B,2,0)),"",(VLOOKUP(B119,chauffeurslijst!A:B,2,0)))</f>
        <v>Doesburg Sander</v>
      </c>
      <c r="D119" s="13">
        <v>42129</v>
      </c>
      <c r="E119" s="13" t="s">
        <v>8585</v>
      </c>
      <c r="F119" s="14" t="s">
        <v>8619</v>
      </c>
      <c r="G119" s="12">
        <f t="shared" si="3"/>
        <v>2015</v>
      </c>
    </row>
    <row r="120" spans="1:7">
      <c r="A120" s="5" t="s">
        <v>14</v>
      </c>
      <c r="B120" s="15">
        <v>28795</v>
      </c>
      <c r="C120" s="15" t="s">
        <v>2518</v>
      </c>
      <c r="D120" s="16">
        <v>42131</v>
      </c>
      <c r="E120" s="16" t="s">
        <v>8579</v>
      </c>
      <c r="F120" s="17"/>
      <c r="G120" s="15">
        <f t="shared" si="3"/>
        <v>2015</v>
      </c>
    </row>
    <row r="121" spans="1:7">
      <c r="A121" s="1" t="s">
        <v>14</v>
      </c>
      <c r="B121" s="12">
        <v>28168</v>
      </c>
      <c r="C121" s="12" t="str">
        <f>IF(ISNA(VLOOKUP(B121,chauffeurslijst!A:B,2,0)),"",(VLOOKUP(B121,chauffeurslijst!A:B,2,0)))</f>
        <v>Hofman Marnix</v>
      </c>
      <c r="D121" s="13">
        <v>42137</v>
      </c>
      <c r="E121" s="13" t="s">
        <v>8601</v>
      </c>
      <c r="F121" s="14" t="s">
        <v>8620</v>
      </c>
      <c r="G121" s="12">
        <f t="shared" si="3"/>
        <v>2015</v>
      </c>
    </row>
    <row r="122" spans="1:7">
      <c r="A122" s="2" t="s">
        <v>14</v>
      </c>
      <c r="B122" s="15">
        <v>20541</v>
      </c>
      <c r="C122" s="15" t="s">
        <v>1351</v>
      </c>
      <c r="D122" s="16">
        <v>42143</v>
      </c>
      <c r="E122" s="16" t="s">
        <v>8579</v>
      </c>
      <c r="F122" s="17"/>
      <c r="G122" s="15">
        <f t="shared" si="3"/>
        <v>2015</v>
      </c>
    </row>
    <row r="123" spans="1:7">
      <c r="A123" s="3" t="s">
        <v>14</v>
      </c>
      <c r="B123" s="12">
        <v>29181</v>
      </c>
      <c r="C123" s="12" t="str">
        <f>IF(ISNA(VLOOKUP(B123,chauffeurslijst!A:B,2,0)),"",(VLOOKUP(B123,chauffeurslijst!A:B,2,0)))</f>
        <v>Van Turtelboom Franky</v>
      </c>
      <c r="D123" s="13">
        <v>42143</v>
      </c>
      <c r="E123" s="13" t="s">
        <v>8585</v>
      </c>
      <c r="F123" s="14" t="s">
        <v>8621</v>
      </c>
      <c r="G123" s="12">
        <f t="shared" si="3"/>
        <v>2015</v>
      </c>
    </row>
    <row r="124" spans="1:7">
      <c r="A124" s="5" t="s">
        <v>14</v>
      </c>
      <c r="B124" s="15">
        <v>28718</v>
      </c>
      <c r="C124" s="15" t="str">
        <f>IF(ISNA(VLOOKUP(B124,chauffeurslijst!A:B,2,0)),"",(VLOOKUP(B124,chauffeurslijst!A:B,2,0)))</f>
        <v>Dejonckheere Carla</v>
      </c>
      <c r="D124" s="16">
        <v>42171</v>
      </c>
      <c r="E124" s="16" t="s">
        <v>8579</v>
      </c>
      <c r="F124" s="17"/>
      <c r="G124" s="15">
        <f t="shared" si="3"/>
        <v>2015</v>
      </c>
    </row>
    <row r="125" spans="1:7">
      <c r="A125" s="1" t="s">
        <v>14</v>
      </c>
      <c r="B125" s="12">
        <v>27576</v>
      </c>
      <c r="C125" s="12" t="str">
        <f>IF(ISNA(VLOOKUP(B125,chauffeurslijst!A:B,2,0)),"",(VLOOKUP(B125,chauffeurslijst!A:B,2,0)))</f>
        <v>Good Daniël</v>
      </c>
      <c r="D125" s="13">
        <v>42174</v>
      </c>
      <c r="E125" s="13" t="s">
        <v>8585</v>
      </c>
      <c r="F125" s="14" t="s">
        <v>8622</v>
      </c>
      <c r="G125" s="12">
        <f t="shared" si="3"/>
        <v>2015</v>
      </c>
    </row>
    <row r="126" spans="1:7">
      <c r="A126" s="3" t="s">
        <v>14</v>
      </c>
      <c r="B126" s="15">
        <v>24367</v>
      </c>
      <c r="C126" s="15" t="str">
        <f>IF(ISNA(VLOOKUP(B126,chauffeurslijst!A:B,2,0)),"",(VLOOKUP(B126,chauffeurslijst!A:B,2,0)))</f>
        <v>Tayefeh Arbab Ali</v>
      </c>
      <c r="D126" s="16">
        <v>42177</v>
      </c>
      <c r="E126" s="16" t="s">
        <v>8585</v>
      </c>
      <c r="F126" s="17" t="s">
        <v>8623</v>
      </c>
      <c r="G126" s="15">
        <f t="shared" si="3"/>
        <v>2015</v>
      </c>
    </row>
    <row r="127" spans="1:7">
      <c r="A127" s="1" t="s">
        <v>14</v>
      </c>
      <c r="B127" s="12">
        <v>16897</v>
      </c>
      <c r="C127" s="12" t="str">
        <f>IF(ISNA(VLOOKUP(B127,chauffeurslijst!A:B,2,0)),"",(VLOOKUP(B127,chauffeurslijst!A:B,2,0)))</f>
        <v>VandenDaele Andy</v>
      </c>
      <c r="D127" s="13">
        <v>42181</v>
      </c>
      <c r="E127" s="13" t="s">
        <v>8579</v>
      </c>
      <c r="F127" s="14"/>
      <c r="G127" s="12">
        <f t="shared" si="3"/>
        <v>2015</v>
      </c>
    </row>
    <row r="128" spans="1:7">
      <c r="A128" s="5" t="s">
        <v>14</v>
      </c>
      <c r="B128" s="15">
        <v>29674</v>
      </c>
      <c r="C128" s="15" t="str">
        <f>IF(ISNA(VLOOKUP(B128,chauffeurslijst!A:B,2,0)),"",(VLOOKUP(B128,chauffeurslijst!A:B,2,0)))</f>
        <v>Martens Geoffrey</v>
      </c>
      <c r="D128" s="16">
        <v>42192</v>
      </c>
      <c r="E128" s="16" t="s">
        <v>8579</v>
      </c>
      <c r="F128" s="17"/>
      <c r="G128" s="15">
        <f t="shared" si="3"/>
        <v>2015</v>
      </c>
    </row>
    <row r="129" spans="1:7">
      <c r="A129" s="5" t="s">
        <v>14</v>
      </c>
      <c r="B129" s="12">
        <v>29474</v>
      </c>
      <c r="C129" s="12" t="str">
        <f>IF(ISNA(VLOOKUP(B129,chauffeurslijst!A:B,2,0)),"",(VLOOKUP(B129,chauffeurslijst!A:B,2,0)))</f>
        <v>Arein Tim</v>
      </c>
      <c r="D129" s="13">
        <v>42194</v>
      </c>
      <c r="E129" s="13" t="s">
        <v>8579</v>
      </c>
      <c r="F129" s="14"/>
      <c r="G129" s="12">
        <f t="shared" si="3"/>
        <v>2015</v>
      </c>
    </row>
    <row r="130" spans="1:7">
      <c r="A130" s="1" t="s">
        <v>14</v>
      </c>
      <c r="B130" s="15"/>
      <c r="C130" s="15" t="str">
        <f>IF(ISNA(VLOOKUP(B130,chauffeurslijst!A:B,2,0)),"",(VLOOKUP(B130,chauffeurslijst!A:B,2,0)))</f>
        <v/>
      </c>
      <c r="D130" s="16"/>
      <c r="E130" s="16"/>
      <c r="F130" s="17"/>
      <c r="G130" s="15">
        <f t="shared" si="3"/>
        <v>1900</v>
      </c>
    </row>
    <row r="131" spans="1:7">
      <c r="A131" s="1" t="s">
        <v>65</v>
      </c>
      <c r="B131" s="18">
        <v>24472</v>
      </c>
      <c r="C131" s="18" t="str">
        <f>IF(ISNA(VLOOKUP(B131,chauffeurslijst!A:B,2,0)),"",(VLOOKUP(B131,chauffeurslijst!A:B,2,0)))</f>
        <v>Gök Davut</v>
      </c>
      <c r="D131" s="19">
        <v>42019</v>
      </c>
      <c r="E131" s="19" t="s">
        <v>8579</v>
      </c>
      <c r="F131" s="20" t="s">
        <v>275</v>
      </c>
      <c r="G131" s="12">
        <f t="shared" si="3"/>
        <v>2015</v>
      </c>
    </row>
    <row r="132" spans="1:7">
      <c r="A132" s="5" t="s">
        <v>65</v>
      </c>
      <c r="B132" s="15">
        <v>20542</v>
      </c>
      <c r="C132" s="15" t="str">
        <f>IF(ISNA(VLOOKUP(B132,chauffeurslijst!A:B,2,0)),"",(VLOOKUP(B132,chauffeurslijst!A:B,2,0)))</f>
        <v>Kizilmese Emra</v>
      </c>
      <c r="D132" s="16">
        <v>42024</v>
      </c>
      <c r="E132" s="16" t="s">
        <v>8579</v>
      </c>
      <c r="F132" s="17"/>
      <c r="G132" s="15">
        <f t="shared" si="3"/>
        <v>2015</v>
      </c>
    </row>
    <row r="133" spans="1:7">
      <c r="A133" s="5" t="s">
        <v>65</v>
      </c>
      <c r="B133" s="12">
        <v>15087</v>
      </c>
      <c r="C133" s="12" t="str">
        <f>IF(ISNA(VLOOKUP(B133,chauffeurslijst!A:B,2,0)),"",(VLOOKUP(B133,chauffeurslijst!A:B,2,0)))</f>
        <v>Kiliç Halil</v>
      </c>
      <c r="D133" s="13">
        <v>42024</v>
      </c>
      <c r="E133" s="13" t="s">
        <v>8579</v>
      </c>
      <c r="F133" s="14"/>
      <c r="G133" s="12">
        <f t="shared" si="3"/>
        <v>2015</v>
      </c>
    </row>
    <row r="134" spans="1:7">
      <c r="A134" s="5" t="s">
        <v>65</v>
      </c>
      <c r="B134" s="15">
        <v>28460</v>
      </c>
      <c r="C134" s="15" t="str">
        <f>IF(ISNA(VLOOKUP(B134,chauffeurslijst!A:B,2,0)),"",(VLOOKUP(B134,chauffeurslijst!A:B,2,0)))</f>
        <v>Özcam Halil</v>
      </c>
      <c r="D134" s="16">
        <v>42031</v>
      </c>
      <c r="E134" s="16" t="s">
        <v>8579</v>
      </c>
      <c r="F134" s="17"/>
      <c r="G134" s="15">
        <f t="shared" si="3"/>
        <v>2015</v>
      </c>
    </row>
    <row r="135" spans="1:7">
      <c r="A135" s="5" t="s">
        <v>65</v>
      </c>
      <c r="B135" s="12">
        <v>15726</v>
      </c>
      <c r="C135" s="12" t="str">
        <f>IF(ISNA(VLOOKUP(B135,chauffeurslijst!A:B,2,0)),"",(VLOOKUP(B135,chauffeurslijst!A:B,2,0)))</f>
        <v>Van Wezemael Patrick</v>
      </c>
      <c r="D135" s="13">
        <v>42041</v>
      </c>
      <c r="E135" s="13" t="s">
        <v>8585</v>
      </c>
      <c r="F135" s="14"/>
      <c r="G135" s="12">
        <f t="shared" si="3"/>
        <v>2015</v>
      </c>
    </row>
    <row r="136" spans="1:7">
      <c r="A136" s="5" t="s">
        <v>65</v>
      </c>
      <c r="B136" s="15">
        <v>26337</v>
      </c>
      <c r="C136" s="15" t="str">
        <f>IF(ISNA(VLOOKUP(B136,chauffeurslijst!A:B,2,0)),"",(VLOOKUP(B136,chauffeurslijst!A:B,2,0)))</f>
        <v>Kaddouri Fouad</v>
      </c>
      <c r="D136" s="16">
        <v>42079</v>
      </c>
      <c r="E136" s="16" t="s">
        <v>8585</v>
      </c>
      <c r="F136" s="17"/>
      <c r="G136" s="15">
        <f t="shared" si="3"/>
        <v>2015</v>
      </c>
    </row>
    <row r="137" spans="1:7">
      <c r="A137" s="1" t="s">
        <v>65</v>
      </c>
      <c r="B137" s="12">
        <v>21424</v>
      </c>
      <c r="C137" s="12" t="str">
        <f>IF(ISNA(VLOOKUP(B137,chauffeurslijst!A:B,2,0)),"",(VLOOKUP(B137,chauffeurslijst!A:B,2,0)))</f>
        <v>Verstichel Jethro</v>
      </c>
      <c r="D137" s="13">
        <v>42079</v>
      </c>
      <c r="E137" s="13" t="s">
        <v>8585</v>
      </c>
      <c r="F137" s="14"/>
      <c r="G137" s="12">
        <f t="shared" si="3"/>
        <v>2015</v>
      </c>
    </row>
    <row r="138" spans="1:7">
      <c r="A138" s="3" t="s">
        <v>65</v>
      </c>
      <c r="B138" s="15">
        <v>26960</v>
      </c>
      <c r="C138" s="15" t="str">
        <f>IF(ISNA(VLOOKUP(B138,chauffeurslijst!A:B,2,0)),"",(VLOOKUP(B138,chauffeurslijst!A:B,2,0)))</f>
        <v>Toubadie Mossa</v>
      </c>
      <c r="D138" s="16">
        <v>42090</v>
      </c>
      <c r="E138" s="16" t="s">
        <v>8579</v>
      </c>
      <c r="F138" s="17"/>
      <c r="G138" s="15">
        <f t="shared" si="3"/>
        <v>2015</v>
      </c>
    </row>
    <row r="139" spans="1:7">
      <c r="A139" s="3" t="s">
        <v>65</v>
      </c>
      <c r="B139" s="12">
        <v>29540</v>
      </c>
      <c r="C139" s="12" t="str">
        <f>IF(ISNA(VLOOKUP(B139,chauffeurslijst!A:B,2,0)),"",(VLOOKUP(B139,chauffeurslijst!A:B,2,0)))</f>
        <v>De Keyzer Jan</v>
      </c>
      <c r="D139" s="13">
        <v>42117</v>
      </c>
      <c r="E139" s="13" t="s">
        <v>8579</v>
      </c>
      <c r="F139" s="14"/>
      <c r="G139" s="12">
        <f t="shared" si="3"/>
        <v>2015</v>
      </c>
    </row>
    <row r="140" spans="1:7">
      <c r="A140" s="5" t="s">
        <v>65</v>
      </c>
      <c r="B140" s="15">
        <v>29674</v>
      </c>
      <c r="C140" s="15" t="str">
        <f>IF(ISNA(VLOOKUP(B140,chauffeurslijst!A:B,2,0)),"",(VLOOKUP(B140,chauffeurslijst!A:B,2,0)))</f>
        <v>Martens Geoffrey</v>
      </c>
      <c r="D140" s="16">
        <v>42192</v>
      </c>
      <c r="E140" s="16" t="s">
        <v>8579</v>
      </c>
      <c r="F140" s="17"/>
      <c r="G140" s="15">
        <f t="shared" si="3"/>
        <v>2015</v>
      </c>
    </row>
    <row r="141" spans="1:7">
      <c r="A141" s="5" t="s">
        <v>65</v>
      </c>
      <c r="B141" s="12">
        <v>29474</v>
      </c>
      <c r="C141" s="12" t="str">
        <f>IF(ISNA(VLOOKUP(B141,chauffeurslijst!A:B,2,0)),"",(VLOOKUP(B141,chauffeurslijst!A:B,2,0)))</f>
        <v>Arein Tim</v>
      </c>
      <c r="D141" s="13">
        <v>42194</v>
      </c>
      <c r="E141" s="13" t="s">
        <v>8579</v>
      </c>
      <c r="F141" s="14"/>
      <c r="G141" s="12">
        <f t="shared" si="3"/>
        <v>2015</v>
      </c>
    </row>
    <row r="142" spans="1:7">
      <c r="A142" s="5" t="s">
        <v>65</v>
      </c>
      <c r="B142" s="15">
        <v>20655</v>
      </c>
      <c r="C142" s="15" t="str">
        <f>IF(ISNA(VLOOKUP(B142,chauffeurslijst!A:B,2,0)),"",(VLOOKUP(B142,chauffeurslijst!A:B,2,0)))</f>
        <v>Rivière Andy</v>
      </c>
      <c r="D142" s="16">
        <v>42195</v>
      </c>
      <c r="E142" s="16" t="s">
        <v>8579</v>
      </c>
      <c r="F142" s="17"/>
      <c r="G142" s="15">
        <f t="shared" si="3"/>
        <v>2015</v>
      </c>
    </row>
    <row r="143" spans="1:7">
      <c r="A143" s="1" t="s">
        <v>65</v>
      </c>
      <c r="B143" s="12">
        <v>17931</v>
      </c>
      <c r="C143" s="12" t="str">
        <f>IF(ISNA(VLOOKUP(B143,chauffeurslijst!A:B,2,0)),"",(VLOOKUP(B143,chauffeurslijst!A:B,2,0)))</f>
        <v>Idrisi Hasana</v>
      </c>
      <c r="D143" s="13">
        <v>42200</v>
      </c>
      <c r="E143" s="13" t="s">
        <v>8579</v>
      </c>
      <c r="F143" s="14"/>
      <c r="G143" s="12">
        <f t="shared" ref="G143:G181" si="4">YEAR(D143)</f>
        <v>2015</v>
      </c>
    </row>
    <row r="144" spans="1:7">
      <c r="A144" s="2" t="s">
        <v>65</v>
      </c>
      <c r="B144" s="15">
        <v>22416</v>
      </c>
      <c r="C144" s="15" t="str">
        <f>IF(ISNA(VLOOKUP(B144,chauffeurslijst!A:B,2,0)),"",(VLOOKUP(B144,chauffeurslijst!A:B,2,0)))</f>
        <v>Bicici Abdul Kadir</v>
      </c>
      <c r="D144" s="16">
        <v>42185</v>
      </c>
      <c r="E144" s="16" t="s">
        <v>8585</v>
      </c>
      <c r="F144" s="17"/>
      <c r="G144" s="15">
        <f t="shared" si="4"/>
        <v>2015</v>
      </c>
    </row>
    <row r="145" spans="1:7">
      <c r="A145" s="7" t="s">
        <v>65</v>
      </c>
      <c r="B145" s="12">
        <v>15087</v>
      </c>
      <c r="C145" s="12" t="str">
        <f>IF(ISNA(VLOOKUP(B145,chauffeurslijst!A:B,2,0)),"",(VLOOKUP(B145,chauffeurslijst!A:B,2,0)))</f>
        <v>Kiliç Halil</v>
      </c>
      <c r="D145" s="13">
        <v>42241</v>
      </c>
      <c r="E145" s="12" t="s">
        <v>8585</v>
      </c>
      <c r="F145" s="14" t="s">
        <v>8623</v>
      </c>
      <c r="G145" s="12">
        <f t="shared" si="4"/>
        <v>2015</v>
      </c>
    </row>
    <row r="146" spans="1:7">
      <c r="A146" s="7" t="s">
        <v>65</v>
      </c>
      <c r="B146" s="12">
        <v>21582</v>
      </c>
      <c r="C146" s="12" t="str">
        <f>IF(ISNA(VLOOKUP(B146,chauffeurslijst!A:B,2,0)),"",(VLOOKUP(B146,chauffeurslijst!A:B,2,0)))</f>
        <v>De Grom Patrick</v>
      </c>
      <c r="D146" s="13">
        <v>42241</v>
      </c>
      <c r="E146" s="12" t="s">
        <v>8585</v>
      </c>
      <c r="F146" s="14" t="s">
        <v>8624</v>
      </c>
      <c r="G146" s="12">
        <f t="shared" si="4"/>
        <v>2015</v>
      </c>
    </row>
    <row r="147" spans="1:7">
      <c r="A147" s="5" t="s">
        <v>226</v>
      </c>
      <c r="B147" s="9">
        <v>12514</v>
      </c>
      <c r="C147" s="9" t="str">
        <f>IF(ISNA(VLOOKUP(B147,chauffeurslijst!A:B,2,0)),"",(VLOOKUP(B147,chauffeurslijst!A:B,2,0)))</f>
        <v>De Smet Kenneth</v>
      </c>
      <c r="D147" s="10">
        <v>42012</v>
      </c>
      <c r="E147" s="9" t="s">
        <v>6254</v>
      </c>
      <c r="F147" s="9" t="s">
        <v>8625</v>
      </c>
      <c r="G147" s="15">
        <f t="shared" si="4"/>
        <v>2015</v>
      </c>
    </row>
    <row r="148" spans="1:7">
      <c r="A148" s="1" t="s">
        <v>226</v>
      </c>
      <c r="B148" s="12">
        <v>22200</v>
      </c>
      <c r="C148" s="9" t="str">
        <f>IF(ISNA(VLOOKUP(B148,chauffeurslijst!A:B,2,0)),"",(VLOOKUP(B148,chauffeurslijst!A:B,2,0)))</f>
        <v/>
      </c>
      <c r="D148" s="13">
        <v>42030</v>
      </c>
      <c r="E148" s="12" t="s">
        <v>8626</v>
      </c>
      <c r="F148" s="12" t="s">
        <v>8627</v>
      </c>
      <c r="G148" s="12">
        <f t="shared" si="4"/>
        <v>2015</v>
      </c>
    </row>
    <row r="149" spans="1:7">
      <c r="A149" s="6" t="s">
        <v>226</v>
      </c>
      <c r="B149" s="15">
        <v>27030</v>
      </c>
      <c r="C149" s="9" t="str">
        <f>IF(ISNA(VLOOKUP(B149,chauffeurslijst!A:B,2,0)),"",(VLOOKUP(B149,chauffeurslijst!A:B,2,0)))</f>
        <v/>
      </c>
      <c r="D149" s="16">
        <v>42068</v>
      </c>
      <c r="E149" s="16" t="s">
        <v>8585</v>
      </c>
      <c r="F149" s="17" t="s">
        <v>8628</v>
      </c>
      <c r="G149" s="15">
        <f t="shared" si="4"/>
        <v>2015</v>
      </c>
    </row>
    <row r="150" spans="1:7">
      <c r="A150" s="2" t="s">
        <v>226</v>
      </c>
      <c r="B150" s="12">
        <v>14337</v>
      </c>
      <c r="C150" s="12" t="str">
        <f>IF(ISNA(VLOOKUP(B150,chauffeurslijst!A:B,2,0)),"",(VLOOKUP(B150,chauffeurslijst!A:B,2,0)))</f>
        <v>Cetinkaya Tuncay</v>
      </c>
      <c r="D150" s="13">
        <v>42089</v>
      </c>
      <c r="E150" s="13" t="s">
        <v>8601</v>
      </c>
      <c r="F150" s="14" t="s">
        <v>8629</v>
      </c>
      <c r="G150" s="12">
        <f t="shared" si="4"/>
        <v>2015</v>
      </c>
    </row>
    <row r="151" spans="1:7">
      <c r="A151" s="3" t="s">
        <v>226</v>
      </c>
      <c r="B151" s="15">
        <v>26396</v>
      </c>
      <c r="C151" s="15" t="str">
        <f>IF(ISNA(VLOOKUP(B151,chauffeurslijst!A:B,2,0)),"",(VLOOKUP(B151,chauffeurslijst!A:B,2,0)))</f>
        <v/>
      </c>
      <c r="D151" s="16">
        <v>42090</v>
      </c>
      <c r="E151" s="16" t="s">
        <v>8601</v>
      </c>
      <c r="F151" s="17"/>
      <c r="G151" s="15">
        <f t="shared" si="4"/>
        <v>2015</v>
      </c>
    </row>
    <row r="152" spans="1:7">
      <c r="A152" s="7" t="s">
        <v>226</v>
      </c>
      <c r="B152" s="12">
        <v>29319</v>
      </c>
      <c r="C152" s="12" t="str">
        <f>IF(ISNA(VLOOKUP(B152,chauffeurslijst!A:B,2,0)),"",(VLOOKUP(B152,chauffeurslijst!A:B,2,0)))</f>
        <v>Vanherreweghe Luc</v>
      </c>
      <c r="D152" s="13">
        <v>42102</v>
      </c>
      <c r="E152" s="13" t="s">
        <v>8585</v>
      </c>
      <c r="F152" s="14" t="s">
        <v>8630</v>
      </c>
      <c r="G152" s="12">
        <f t="shared" si="4"/>
        <v>2015</v>
      </c>
    </row>
    <row r="153" spans="1:7">
      <c r="A153" s="5" t="s">
        <v>226</v>
      </c>
      <c r="B153" s="15">
        <v>27671</v>
      </c>
      <c r="C153" s="15" t="s">
        <v>2254</v>
      </c>
      <c r="D153" s="16">
        <v>42132</v>
      </c>
      <c r="E153" s="16" t="s">
        <v>8585</v>
      </c>
      <c r="F153" s="17" t="s">
        <v>8631</v>
      </c>
      <c r="G153" s="15">
        <f t="shared" si="4"/>
        <v>2015</v>
      </c>
    </row>
    <row r="154" spans="1:7">
      <c r="A154" s="5" t="s">
        <v>226</v>
      </c>
      <c r="B154" s="12">
        <v>12514</v>
      </c>
      <c r="C154" s="12" t="str">
        <f>IF(ISNA(VLOOKUP(B154,chauffeurslijst!A:B,2,0)),"",(VLOOKUP(B154,chauffeurslijst!A:B,2,0)))</f>
        <v>De Smet Kenneth</v>
      </c>
      <c r="D154" s="13">
        <v>42128</v>
      </c>
      <c r="E154" s="13" t="s">
        <v>8585</v>
      </c>
      <c r="F154" s="14" t="s">
        <v>8632</v>
      </c>
      <c r="G154" s="12">
        <f t="shared" si="4"/>
        <v>2015</v>
      </c>
    </row>
    <row r="155" spans="1:7">
      <c r="A155" s="3" t="s">
        <v>226</v>
      </c>
      <c r="B155" s="15">
        <v>12124</v>
      </c>
      <c r="C155" s="15" t="s">
        <v>568</v>
      </c>
      <c r="D155" s="16">
        <v>42145</v>
      </c>
      <c r="E155" s="16" t="s">
        <v>8579</v>
      </c>
      <c r="F155" s="17"/>
      <c r="G155" s="15">
        <f t="shared" si="4"/>
        <v>2015</v>
      </c>
    </row>
    <row r="156" spans="1:7">
      <c r="A156" s="5" t="s">
        <v>226</v>
      </c>
      <c r="B156" s="12">
        <v>29319</v>
      </c>
      <c r="C156" s="12" t="str">
        <f>IF(ISNA(VLOOKUP(B156,chauffeurslijst!A:B,2,0)),"",(VLOOKUP(B156,chauffeurslijst!A:B,2,0)))</f>
        <v>Vanherreweghe Luc</v>
      </c>
      <c r="D156" s="13">
        <v>42166</v>
      </c>
      <c r="E156" s="13" t="s">
        <v>8585</v>
      </c>
      <c r="F156" s="14" t="s">
        <v>8633</v>
      </c>
      <c r="G156" s="12">
        <f t="shared" si="4"/>
        <v>2015</v>
      </c>
    </row>
    <row r="157" spans="1:7">
      <c r="A157" s="6" t="s">
        <v>226</v>
      </c>
      <c r="B157" s="15">
        <v>21121</v>
      </c>
      <c r="C157" s="15" t="str">
        <f>IF(ISNA(VLOOKUP(B157,chauffeurslijst!A:B,2,0)),"",(VLOOKUP(B157,chauffeurslijst!A:B,2,0)))</f>
        <v>Laforce Mike</v>
      </c>
      <c r="D157" s="16">
        <v>42173</v>
      </c>
      <c r="E157" s="16" t="s">
        <v>8585</v>
      </c>
      <c r="F157" s="17" t="s">
        <v>8634</v>
      </c>
      <c r="G157" s="15">
        <f t="shared" si="4"/>
        <v>2015</v>
      </c>
    </row>
    <row r="158" spans="1:7">
      <c r="A158" s="2" t="s">
        <v>226</v>
      </c>
      <c r="B158" s="12">
        <v>28166</v>
      </c>
      <c r="C158" s="12" t="str">
        <f>IF(ISNA(VLOOKUP(B158,chauffeurslijst!A:B,2,0)),"",(VLOOKUP(B158,chauffeurslijst!A:B,2,0)))</f>
        <v/>
      </c>
      <c r="D158" s="13">
        <v>42188</v>
      </c>
      <c r="E158" s="13" t="s">
        <v>8585</v>
      </c>
      <c r="F158" s="14" t="s">
        <v>8635</v>
      </c>
      <c r="G158" s="12">
        <f t="shared" si="4"/>
        <v>2015</v>
      </c>
    </row>
    <row r="159" spans="1:7">
      <c r="A159" s="3" t="s">
        <v>226</v>
      </c>
      <c r="B159" s="15">
        <v>20655</v>
      </c>
      <c r="C159" s="15" t="str">
        <f>IF(ISNA(VLOOKUP(B159,chauffeurslijst!A:B,2,0)),"",(VLOOKUP(B159,chauffeurslijst!A:B,2,0)))</f>
        <v>Rivière Andy</v>
      </c>
      <c r="D159" s="16">
        <v>42195</v>
      </c>
      <c r="E159" s="16" t="s">
        <v>8579</v>
      </c>
      <c r="F159" s="17" t="s">
        <v>8636</v>
      </c>
      <c r="G159" s="15">
        <f t="shared" si="4"/>
        <v>2015</v>
      </c>
    </row>
    <row r="160" spans="1:7">
      <c r="A160" s="5" t="s">
        <v>226</v>
      </c>
      <c r="B160" s="12">
        <v>25220</v>
      </c>
      <c r="C160" s="12" t="str">
        <f>IF(ISNA(VLOOKUP(B160,chauffeurslijst!A:B,2,0)),"",(VLOOKUP(B160,chauffeurslijst!A:B,2,0)))</f>
        <v>Elcin Hüseyin Kürsat</v>
      </c>
      <c r="D160" s="13">
        <v>42195</v>
      </c>
      <c r="E160" s="13" t="s">
        <v>8578</v>
      </c>
      <c r="F160" s="14" t="s">
        <v>8637</v>
      </c>
      <c r="G160" s="12">
        <f t="shared" si="4"/>
        <v>2015</v>
      </c>
    </row>
    <row r="161" spans="1:7">
      <c r="A161" s="5" t="s">
        <v>226</v>
      </c>
      <c r="B161" s="12">
        <v>15088</v>
      </c>
      <c r="C161" s="12" t="str">
        <f>IF(ISNA(VLOOKUP(B161,chauffeurslijst!A:B,2,0)),"",(VLOOKUP(B161,chauffeurslijst!A:B,2,0)))</f>
        <v>Laute Dirk</v>
      </c>
      <c r="D161" s="13">
        <v>42236</v>
      </c>
      <c r="E161" s="13" t="s">
        <v>8585</v>
      </c>
      <c r="F161" s="14" t="s">
        <v>8638</v>
      </c>
      <c r="G161" s="12">
        <f t="shared" si="4"/>
        <v>2015</v>
      </c>
    </row>
    <row r="162" spans="1:7">
      <c r="A162" s="5" t="s">
        <v>226</v>
      </c>
      <c r="B162" s="15">
        <v>8708</v>
      </c>
      <c r="C162" s="15" t="str">
        <f>IF(ISNA(VLOOKUP(B162,chauffeurslijst!A:B,2,0)),"",(VLOOKUP(B162,chauffeurslijst!A:B,2,0)))</f>
        <v>Middernacht Andy</v>
      </c>
      <c r="D162" s="16">
        <v>42216</v>
      </c>
      <c r="E162" s="15" t="s">
        <v>8585</v>
      </c>
      <c r="F162" s="17" t="s">
        <v>8639</v>
      </c>
      <c r="G162" s="15">
        <f t="shared" si="4"/>
        <v>2015</v>
      </c>
    </row>
    <row r="163" spans="1:7">
      <c r="A163" s="5" t="s">
        <v>226</v>
      </c>
      <c r="B163" s="15">
        <v>10903</v>
      </c>
      <c r="C163" s="15" t="str">
        <f>IF(ISNA(VLOOKUP(B163,chauffeurslijst!A:B,2,0)),"",(VLOOKUP(B163,chauffeurslijst!A:B,2,0)))</f>
        <v>De Paepe Jeroen</v>
      </c>
      <c r="D163" s="16">
        <v>42237</v>
      </c>
      <c r="E163" s="15" t="s">
        <v>8585</v>
      </c>
      <c r="F163" s="17" t="s">
        <v>8640</v>
      </c>
      <c r="G163" s="15">
        <f t="shared" si="4"/>
        <v>2015</v>
      </c>
    </row>
    <row r="164" spans="1:7">
      <c r="A164" s="5" t="s">
        <v>226</v>
      </c>
      <c r="B164" s="15">
        <v>11992</v>
      </c>
      <c r="C164" s="15" t="str">
        <f>IF(ISNA(VLOOKUP(B164,chauffeurslijst!A:B,2,0)),"",(VLOOKUP(B164,chauffeurslijst!A:B,2,0)))</f>
        <v>Van deraerschot Wim</v>
      </c>
      <c r="D164" s="16">
        <v>42254</v>
      </c>
      <c r="E164" s="15" t="s">
        <v>8585</v>
      </c>
      <c r="F164" s="17" t="s">
        <v>8641</v>
      </c>
      <c r="G164" s="15">
        <f t="shared" si="4"/>
        <v>2015</v>
      </c>
    </row>
    <row r="165" spans="1:7">
      <c r="A165" s="5" t="s">
        <v>226</v>
      </c>
      <c r="B165" s="15">
        <v>26396</v>
      </c>
      <c r="C165" s="15" t="str">
        <f>IF(ISNA(VLOOKUP(B165,chauffeurslijst!A:B,2,0)),"",(VLOOKUP(B165,chauffeurslijst!A:B,2,0)))</f>
        <v/>
      </c>
      <c r="D165" s="16">
        <v>41890</v>
      </c>
      <c r="E165" s="15" t="s">
        <v>8585</v>
      </c>
      <c r="F165" s="17" t="s">
        <v>8642</v>
      </c>
      <c r="G165" s="15">
        <v>2015</v>
      </c>
    </row>
    <row r="166" spans="1:7">
      <c r="A166" s="5" t="s">
        <v>226</v>
      </c>
      <c r="B166" s="15">
        <v>28997</v>
      </c>
      <c r="C166" s="15" t="str">
        <f>IF(ISNA(VLOOKUP(B166,chauffeurslijst!A:B,2,0)),"",(VLOOKUP(B166,chauffeurslijst!A:B,2,0)))</f>
        <v>Dewelde Stijn</v>
      </c>
      <c r="D166" s="16">
        <v>42276</v>
      </c>
      <c r="E166" s="15" t="s">
        <v>8585</v>
      </c>
      <c r="F166" s="17" t="s">
        <v>8643</v>
      </c>
      <c r="G166" s="15">
        <f t="shared" si="4"/>
        <v>2015</v>
      </c>
    </row>
    <row r="167" spans="1:7">
      <c r="A167" s="5" t="s">
        <v>226</v>
      </c>
      <c r="B167" s="15">
        <v>26795</v>
      </c>
      <c r="C167" s="15" t="str">
        <f>IF(ISNA(VLOOKUP(B167,chauffeurslijst!A:B,2,0)),"",(VLOOKUP(B167,chauffeurslijst!A:B,2,0)))</f>
        <v>De Ruyck Dominique</v>
      </c>
      <c r="D167" s="16">
        <v>42257</v>
      </c>
      <c r="E167" s="15" t="s">
        <v>8585</v>
      </c>
      <c r="F167" s="17" t="s">
        <v>8644</v>
      </c>
      <c r="G167" s="15">
        <f t="shared" si="4"/>
        <v>2015</v>
      </c>
    </row>
    <row r="168" spans="1:7">
      <c r="A168" s="5" t="s">
        <v>25</v>
      </c>
      <c r="B168" s="18">
        <v>5736</v>
      </c>
      <c r="C168" s="18" t="str">
        <f>IF(ISNA(VLOOKUP(B168,chauffeurslijst!A:B,2,0)),"",(VLOOKUP(B168,chauffeurslijst!A:B,2,0)))</f>
        <v>Tieberghien Oswald</v>
      </c>
      <c r="D168" s="19">
        <v>42019</v>
      </c>
      <c r="E168" s="19"/>
      <c r="F168" s="20" t="s">
        <v>8645</v>
      </c>
      <c r="G168" s="12">
        <f t="shared" si="4"/>
        <v>2015</v>
      </c>
    </row>
    <row r="169" spans="1:7" ht="30">
      <c r="A169" s="5" t="s">
        <v>25</v>
      </c>
      <c r="B169" s="15">
        <v>28909</v>
      </c>
      <c r="C169" s="15" t="str">
        <f>IF(ISNA(VLOOKUP(B169,chauffeurslijst!A:B,2,0)),"",(VLOOKUP(B169,chauffeurslijst!A:B,2,0)))</f>
        <v>Uyttendaele Frank</v>
      </c>
      <c r="D169" s="16">
        <v>42045</v>
      </c>
      <c r="E169" s="16" t="s">
        <v>8585</v>
      </c>
      <c r="F169" s="17" t="s">
        <v>8646</v>
      </c>
      <c r="G169" s="15">
        <f t="shared" si="4"/>
        <v>2015</v>
      </c>
    </row>
    <row r="170" spans="1:7" ht="45">
      <c r="A170" s="5" t="s">
        <v>25</v>
      </c>
      <c r="B170" s="12">
        <v>21772</v>
      </c>
      <c r="C170" s="12" t="str">
        <f>IF(ISNA(VLOOKUP(B170,chauffeurslijst!A:B,2,0)),"",(VLOOKUP(B170,chauffeurslijst!A:B,2,0)))</f>
        <v/>
      </c>
      <c r="D170" s="13">
        <v>42046</v>
      </c>
      <c r="E170" s="13" t="s">
        <v>8601</v>
      </c>
      <c r="F170" s="14" t="s">
        <v>8647</v>
      </c>
      <c r="G170" s="12">
        <f t="shared" si="4"/>
        <v>2015</v>
      </c>
    </row>
    <row r="171" spans="1:7">
      <c r="A171" s="1" t="s">
        <v>25</v>
      </c>
      <c r="B171" s="15">
        <v>28794</v>
      </c>
      <c r="C171" s="15" t="str">
        <f>IF(ISNA(VLOOKUP(B171,chauffeurslijst!A:B,2,0)),"",(VLOOKUP(B171,chauffeurslijst!A:B,2,0)))</f>
        <v>Van Malderghem Niels</v>
      </c>
      <c r="D171" s="16">
        <v>42180</v>
      </c>
      <c r="E171" s="16" t="s">
        <v>8585</v>
      </c>
      <c r="F171" s="17" t="s">
        <v>8648</v>
      </c>
      <c r="G171" s="15">
        <f t="shared" si="4"/>
        <v>2015</v>
      </c>
    </row>
    <row r="172" spans="1:7" ht="30">
      <c r="A172" s="1" t="s">
        <v>25</v>
      </c>
      <c r="B172" s="12">
        <v>28995</v>
      </c>
      <c r="C172" s="12" t="str">
        <f>IF(ISNA(VLOOKUP(B172,chauffeurslijst!A:B,2,0)),"",(VLOOKUP(B172,chauffeurslijst!A:B,2,0)))</f>
        <v>Grillaert Lieven</v>
      </c>
      <c r="D172" s="13">
        <v>42058</v>
      </c>
      <c r="E172" s="13" t="s">
        <v>8601</v>
      </c>
      <c r="F172" s="14" t="s">
        <v>8649</v>
      </c>
      <c r="G172" s="12">
        <f t="shared" si="4"/>
        <v>2015</v>
      </c>
    </row>
    <row r="173" spans="1:7">
      <c r="A173" s="5" t="s">
        <v>25</v>
      </c>
      <c r="B173" s="15">
        <v>27209</v>
      </c>
      <c r="C173" s="15" t="s">
        <v>2205</v>
      </c>
      <c r="D173" s="16">
        <v>42069</v>
      </c>
      <c r="E173" s="16" t="s">
        <v>8650</v>
      </c>
      <c r="F173" s="17" t="s">
        <v>8651</v>
      </c>
      <c r="G173" s="15">
        <f t="shared" si="4"/>
        <v>2015</v>
      </c>
    </row>
    <row r="174" spans="1:7">
      <c r="A174" s="5" t="s">
        <v>25</v>
      </c>
      <c r="B174" s="12">
        <v>28324</v>
      </c>
      <c r="C174" s="12" t="s">
        <v>6359</v>
      </c>
      <c r="D174" s="13">
        <v>42069</v>
      </c>
      <c r="E174" s="13" t="s">
        <v>8650</v>
      </c>
      <c r="F174" s="14" t="s">
        <v>8652</v>
      </c>
      <c r="G174" s="12">
        <f t="shared" si="4"/>
        <v>2015</v>
      </c>
    </row>
    <row r="175" spans="1:7">
      <c r="A175" s="5" t="s">
        <v>25</v>
      </c>
      <c r="B175" s="15">
        <v>24367</v>
      </c>
      <c r="C175" s="15" t="str">
        <f>IF(ISNA(VLOOKUP(B175,chauffeurslijst!A:B,2,0)),"",(VLOOKUP(B175,chauffeurslijst!A:B,2,0)))</f>
        <v>Tayefeh Arbab Ali</v>
      </c>
      <c r="D175" s="16">
        <v>42090</v>
      </c>
      <c r="E175" s="16" t="s">
        <v>8585</v>
      </c>
      <c r="F175" s="17" t="s">
        <v>8653</v>
      </c>
      <c r="G175" s="15">
        <f t="shared" si="4"/>
        <v>2015</v>
      </c>
    </row>
    <row r="176" spans="1:7">
      <c r="A176" s="1" t="s">
        <v>25</v>
      </c>
      <c r="B176" s="12">
        <v>19851</v>
      </c>
      <c r="C176" s="12" t="str">
        <f>IF(ISNA(VLOOKUP(B176,chauffeurslijst!A:B,2,0)),"",(VLOOKUP(B176,chauffeurslijst!A:B,2,0)))</f>
        <v>Penninck Marc</v>
      </c>
      <c r="D176" s="13">
        <v>42115</v>
      </c>
      <c r="E176" s="13" t="s">
        <v>8579</v>
      </c>
      <c r="F176" s="14" t="s">
        <v>8654</v>
      </c>
      <c r="G176" s="12">
        <f t="shared" si="4"/>
        <v>2015</v>
      </c>
    </row>
    <row r="177" spans="1:7">
      <c r="A177" s="6" t="s">
        <v>25</v>
      </c>
      <c r="B177" s="15">
        <v>10903</v>
      </c>
      <c r="C177" s="15" t="str">
        <f>IF(ISNA(VLOOKUP(B177,chauffeurslijst!A:B,2,0)),"",(VLOOKUP(B177,chauffeurslijst!A:B,2,0)))</f>
        <v>De Paepe Jeroen</v>
      </c>
      <c r="D177" s="16">
        <v>42115</v>
      </c>
      <c r="E177" s="16" t="s">
        <v>8585</v>
      </c>
      <c r="F177" s="17" t="s">
        <v>8655</v>
      </c>
      <c r="G177" s="15">
        <f t="shared" si="4"/>
        <v>2015</v>
      </c>
    </row>
    <row r="178" spans="1:7">
      <c r="A178" s="3" t="s">
        <v>25</v>
      </c>
      <c r="B178" s="12">
        <v>20247</v>
      </c>
      <c r="C178" s="12" t="str">
        <f>IF(ISNA(VLOOKUP(B178,chauffeurslijst!A:B,2,0)),"",(VLOOKUP(B178,chauffeurslijst!A:B,2,0)))</f>
        <v>Vermeire Vanessa</v>
      </c>
      <c r="D178" s="13">
        <v>42115</v>
      </c>
      <c r="E178" s="13" t="s">
        <v>8585</v>
      </c>
      <c r="F178" s="14" t="s">
        <v>8656</v>
      </c>
      <c r="G178" s="12">
        <f t="shared" si="4"/>
        <v>2015</v>
      </c>
    </row>
    <row r="179" spans="1:7" ht="30">
      <c r="A179" s="1" t="s">
        <v>25</v>
      </c>
      <c r="B179" s="15">
        <v>27672</v>
      </c>
      <c r="C179" s="15" t="str">
        <f>IF(ISNA(VLOOKUP(B179,chauffeurslijst!A:B,2,0)),"",(VLOOKUP(B179,chauffeurslijst!A:B,2,0)))</f>
        <v>Criel Veronique</v>
      </c>
      <c r="D179" s="16">
        <v>42167</v>
      </c>
      <c r="E179" s="16" t="s">
        <v>8585</v>
      </c>
      <c r="F179" s="17" t="s">
        <v>8657</v>
      </c>
      <c r="G179" s="15">
        <f t="shared" si="4"/>
        <v>2015</v>
      </c>
    </row>
    <row r="180" spans="1:7">
      <c r="A180" s="5" t="s">
        <v>25</v>
      </c>
      <c r="B180" s="12">
        <v>28909</v>
      </c>
      <c r="C180" s="12" t="s">
        <v>6441</v>
      </c>
      <c r="D180" s="13">
        <v>42171</v>
      </c>
      <c r="E180" s="13" t="s">
        <v>8579</v>
      </c>
      <c r="F180" s="14" t="s">
        <v>8658</v>
      </c>
      <c r="G180" s="12">
        <f t="shared" si="4"/>
        <v>2015</v>
      </c>
    </row>
    <row r="181" spans="1:7">
      <c r="A181" s="5" t="s">
        <v>2586</v>
      </c>
      <c r="B181" s="9">
        <v>29266</v>
      </c>
      <c r="C181" s="9" t="str">
        <f>IF(ISNA(VLOOKUP(B181,chauffeurslijst!A:B,2,0)),"",(VLOOKUP(B181,chauffeurslijst!A:B,2,0)))</f>
        <v/>
      </c>
      <c r="D181" s="10">
        <v>42017</v>
      </c>
      <c r="E181" s="9" t="s">
        <v>8579</v>
      </c>
      <c r="F181" s="9" t="s">
        <v>8659</v>
      </c>
      <c r="G181" s="15">
        <f t="shared" si="4"/>
        <v>2015</v>
      </c>
    </row>
    <row r="182" spans="1:7">
      <c r="A182" s="5" t="s">
        <v>2586</v>
      </c>
      <c r="B182" s="12">
        <v>29267</v>
      </c>
      <c r="C182" s="12" t="str">
        <f>IF(ISNA(VLOOKUP(B182,chauffeurslijst!A:B,2,0)),"",(VLOOKUP(B182,chauffeurslijst!A:B,2,0)))</f>
        <v>Degroote Marleen</v>
      </c>
      <c r="D182" s="13">
        <v>42019</v>
      </c>
      <c r="E182" s="12" t="s">
        <v>8579</v>
      </c>
      <c r="F182" s="12" t="s">
        <v>8659</v>
      </c>
      <c r="G182" s="12">
        <f t="shared" ref="G182:G205" si="5">YEAR(D182)</f>
        <v>2015</v>
      </c>
    </row>
    <row r="183" spans="1:7">
      <c r="A183" s="5" t="s">
        <v>2586</v>
      </c>
      <c r="B183" s="15">
        <v>29271</v>
      </c>
      <c r="C183" s="15" t="str">
        <f>IF(ISNA(VLOOKUP(B183,chauffeurslijst!A:B,2,0)),"",(VLOOKUP(B183,chauffeurslijst!A:B,2,0)))</f>
        <v>Maes Filip</v>
      </c>
      <c r="D183" s="16">
        <v>42019</v>
      </c>
      <c r="E183" s="15" t="s">
        <v>8579</v>
      </c>
      <c r="F183" s="15" t="s">
        <v>8659</v>
      </c>
      <c r="G183" s="15">
        <f t="shared" si="5"/>
        <v>2015</v>
      </c>
    </row>
    <row r="184" spans="1:7">
      <c r="A184" s="5" t="s">
        <v>2586</v>
      </c>
      <c r="B184" s="12">
        <v>29269</v>
      </c>
      <c r="C184" s="12" t="str">
        <f>IF(ISNA(VLOOKUP(B184,chauffeurslijst!A:B,2,0)),"",(VLOOKUP(B184,chauffeurslijst!A:B,2,0)))</f>
        <v>Hoylaerts Geert</v>
      </c>
      <c r="D184" s="13">
        <v>42020</v>
      </c>
      <c r="E184" s="12" t="s">
        <v>8579</v>
      </c>
      <c r="F184" s="12" t="s">
        <v>8659</v>
      </c>
      <c r="G184" s="12">
        <f t="shared" si="5"/>
        <v>2015</v>
      </c>
    </row>
    <row r="185" spans="1:7">
      <c r="A185" s="1" t="s">
        <v>2586</v>
      </c>
      <c r="B185" s="15">
        <v>29369</v>
      </c>
      <c r="C185" s="15" t="str">
        <f>IF(ISNA(VLOOKUP(B185,chauffeurslijst!A:B,2,0)),"",(VLOOKUP(B185,chauffeurslijst!A:B,2,0)))</f>
        <v>Vyncke Sissi</v>
      </c>
      <c r="D185" s="16">
        <v>42115</v>
      </c>
      <c r="E185" s="15" t="s">
        <v>8585</v>
      </c>
      <c r="F185" s="15" t="s">
        <v>8660</v>
      </c>
      <c r="G185" s="15">
        <f t="shared" si="5"/>
        <v>2015</v>
      </c>
    </row>
    <row r="186" spans="1:7">
      <c r="A186" s="3" t="s">
        <v>2586</v>
      </c>
      <c r="B186" s="12">
        <v>29407</v>
      </c>
      <c r="C186" s="12" t="s">
        <v>2639</v>
      </c>
      <c r="D186" s="13">
        <v>42117</v>
      </c>
      <c r="E186" s="12" t="s">
        <v>8579</v>
      </c>
      <c r="F186" s="12" t="s">
        <v>8661</v>
      </c>
      <c r="G186" s="12">
        <f t="shared" si="5"/>
        <v>2015</v>
      </c>
    </row>
    <row r="187" spans="1:7">
      <c r="A187" s="5" t="s">
        <v>2586</v>
      </c>
      <c r="B187" s="15">
        <v>29479</v>
      </c>
      <c r="C187" s="15" t="s">
        <v>8354</v>
      </c>
      <c r="D187" s="16">
        <v>42117</v>
      </c>
      <c r="E187" s="15" t="s">
        <v>8579</v>
      </c>
      <c r="F187" s="15" t="s">
        <v>8659</v>
      </c>
      <c r="G187" s="15">
        <f t="shared" si="5"/>
        <v>2015</v>
      </c>
    </row>
    <row r="188" spans="1:7">
      <c r="A188" s="1" t="s">
        <v>2586</v>
      </c>
      <c r="B188" s="12">
        <v>29477</v>
      </c>
      <c r="C188" s="12" t="s">
        <v>8353</v>
      </c>
      <c r="D188" s="13">
        <v>42118</v>
      </c>
      <c r="E188" s="12" t="s">
        <v>8579</v>
      </c>
      <c r="F188" s="12" t="s">
        <v>8659</v>
      </c>
      <c r="G188" s="12">
        <f t="shared" si="5"/>
        <v>2015</v>
      </c>
    </row>
    <row r="189" spans="1:7">
      <c r="A189" s="5" t="s">
        <v>2586</v>
      </c>
      <c r="B189" s="15">
        <v>29319</v>
      </c>
      <c r="C189" s="15" t="s">
        <v>8349</v>
      </c>
      <c r="D189" s="16">
        <v>42118</v>
      </c>
      <c r="E189" s="15" t="s">
        <v>8579</v>
      </c>
      <c r="F189" s="15" t="s">
        <v>8662</v>
      </c>
      <c r="G189" s="15">
        <f t="shared" si="5"/>
        <v>2015</v>
      </c>
    </row>
    <row r="190" spans="1:7">
      <c r="A190" s="5" t="s">
        <v>2586</v>
      </c>
      <c r="B190" s="12">
        <v>29475</v>
      </c>
      <c r="C190" s="12" t="s">
        <v>8352</v>
      </c>
      <c r="D190" s="13">
        <v>42118</v>
      </c>
      <c r="E190" s="12" t="s">
        <v>8579</v>
      </c>
      <c r="F190" s="12" t="s">
        <v>8660</v>
      </c>
      <c r="G190" s="12">
        <f t="shared" si="5"/>
        <v>2015</v>
      </c>
    </row>
    <row r="191" spans="1:7">
      <c r="A191" s="5" t="s">
        <v>2586</v>
      </c>
      <c r="B191" s="15">
        <v>29474</v>
      </c>
      <c r="C191" s="15" t="s">
        <v>7522</v>
      </c>
      <c r="D191" s="16">
        <v>42121</v>
      </c>
      <c r="E191" s="15" t="s">
        <v>8579</v>
      </c>
      <c r="F191" s="15" t="s">
        <v>8663</v>
      </c>
      <c r="G191" s="15">
        <f t="shared" si="5"/>
        <v>2015</v>
      </c>
    </row>
    <row r="192" spans="1:7">
      <c r="A192" s="1" t="s">
        <v>2586</v>
      </c>
      <c r="B192" s="12">
        <v>29478</v>
      </c>
      <c r="C192" s="12" t="s">
        <v>2711</v>
      </c>
      <c r="D192" s="13">
        <v>42122</v>
      </c>
      <c r="E192" s="12" t="s">
        <v>8579</v>
      </c>
      <c r="F192" s="12" t="s">
        <v>8664</v>
      </c>
      <c r="G192" s="12">
        <f t="shared" si="5"/>
        <v>2015</v>
      </c>
    </row>
    <row r="193" spans="1:7">
      <c r="A193" s="2" t="s">
        <v>2586</v>
      </c>
      <c r="B193" s="15">
        <v>29271</v>
      </c>
      <c r="C193" s="15" t="str">
        <f>IF(ISNA(VLOOKUP(B193,chauffeurslijst!A:B,2,0)),"",(VLOOKUP(B193,chauffeurslijst!A:B,2,0)))</f>
        <v>Maes Filip</v>
      </c>
      <c r="D193" s="16">
        <v>42118</v>
      </c>
      <c r="E193" s="15" t="s">
        <v>8585</v>
      </c>
      <c r="F193" s="15" t="s">
        <v>8661</v>
      </c>
      <c r="G193" s="15">
        <f t="shared" si="5"/>
        <v>2015</v>
      </c>
    </row>
    <row r="194" spans="1:7">
      <c r="A194" s="5" t="s">
        <v>2586</v>
      </c>
      <c r="B194" s="12">
        <v>29318</v>
      </c>
      <c r="C194" s="12" t="str">
        <f>IF(ISNA(VLOOKUP(B194,chauffeurslijst!A:B,2,0)),"",(VLOOKUP(B194,chauffeurslijst!A:B,2,0)))</f>
        <v>DeCorte Jean-Philippe</v>
      </c>
      <c r="D194" s="13">
        <v>42122</v>
      </c>
      <c r="E194" s="12" t="s">
        <v>8585</v>
      </c>
      <c r="F194" s="12" t="s">
        <v>8659</v>
      </c>
      <c r="G194" s="12">
        <f t="shared" si="5"/>
        <v>2015</v>
      </c>
    </row>
    <row r="195" spans="1:7">
      <c r="A195" s="2" t="s">
        <v>2586</v>
      </c>
      <c r="B195" s="15">
        <v>29370</v>
      </c>
      <c r="C195" s="15" t="str">
        <f>IF(ISNA(VLOOKUP(B195,chauffeurslijst!A:B,2,0)),"",(VLOOKUP(B195,chauffeurslijst!A:B,2,0)))</f>
        <v>De Weerdt Samuel</v>
      </c>
      <c r="D195" s="16">
        <v>42122</v>
      </c>
      <c r="E195" s="15" t="s">
        <v>8585</v>
      </c>
      <c r="F195" s="15" t="s">
        <v>8659</v>
      </c>
      <c r="G195" s="15">
        <f t="shared" si="5"/>
        <v>2015</v>
      </c>
    </row>
    <row r="196" spans="1:7">
      <c r="A196" s="5" t="s">
        <v>2586</v>
      </c>
      <c r="B196" s="12">
        <v>29367</v>
      </c>
      <c r="C196" s="12" t="str">
        <f>IF(ISNA(VLOOKUP(B196,chauffeurslijst!A:B,2,0)),"",(VLOOKUP(B196,chauffeurslijst!A:B,2,0)))</f>
        <v>De Rycke Sylvie</v>
      </c>
      <c r="D196" s="13">
        <v>42123</v>
      </c>
      <c r="E196" s="12" t="s">
        <v>8585</v>
      </c>
      <c r="F196" s="12" t="s">
        <v>8659</v>
      </c>
      <c r="G196" s="12">
        <f t="shared" si="5"/>
        <v>2015</v>
      </c>
    </row>
    <row r="197" spans="1:7">
      <c r="A197" s="1" t="s">
        <v>2586</v>
      </c>
      <c r="B197" s="15">
        <v>29368</v>
      </c>
      <c r="C197" s="15" t="str">
        <f>IF(ISNA(VLOOKUP(B197,chauffeurslijst!A:B,2,0)),"",(VLOOKUP(B197,chauffeurslijst!A:B,2,0)))</f>
        <v>Leroy Gert</v>
      </c>
      <c r="D197" s="16">
        <v>42123</v>
      </c>
      <c r="E197" s="15" t="s">
        <v>8585</v>
      </c>
      <c r="F197" s="15" t="s">
        <v>8659</v>
      </c>
      <c r="G197" s="15">
        <f t="shared" si="5"/>
        <v>2015</v>
      </c>
    </row>
    <row r="198" spans="1:7">
      <c r="A198" s="3" t="s">
        <v>2586</v>
      </c>
      <c r="B198" s="12">
        <v>29317</v>
      </c>
      <c r="C198" s="12" t="str">
        <f>IF(ISNA(VLOOKUP(B198,chauffeurslijst!A:B,2,0)),"",(VLOOKUP(B198,chauffeurslijst!A:B,2,0)))</f>
        <v/>
      </c>
      <c r="D198" s="13">
        <v>42123</v>
      </c>
      <c r="E198" s="12" t="s">
        <v>8601</v>
      </c>
      <c r="F198" s="12" t="s">
        <v>8665</v>
      </c>
      <c r="G198" s="12">
        <f t="shared" si="5"/>
        <v>2015</v>
      </c>
    </row>
    <row r="199" spans="1:7">
      <c r="A199" s="3" t="s">
        <v>2586</v>
      </c>
      <c r="B199" s="15">
        <v>29320</v>
      </c>
      <c r="C199" s="15" t="str">
        <f>IF(ISNA(VLOOKUP(B199,chauffeurslijst!A:B,2,0)),"",(VLOOKUP(B199,chauffeurslijst!A:B,2,0)))</f>
        <v>De Vriendt Sebastiaan</v>
      </c>
      <c r="D199" s="16">
        <v>42124</v>
      </c>
      <c r="E199" s="15" t="s">
        <v>8585</v>
      </c>
      <c r="F199" s="15" t="s">
        <v>8659</v>
      </c>
      <c r="G199" s="15">
        <f t="shared" si="5"/>
        <v>2015</v>
      </c>
    </row>
    <row r="200" spans="1:7">
      <c r="A200" s="5" t="s">
        <v>2586</v>
      </c>
      <c r="B200" s="12">
        <v>29414</v>
      </c>
      <c r="C200" s="15" t="str">
        <f>IF(ISNA(VLOOKUP(B200,chauffeurslijst!A:B,2,0)),"",(VLOOKUP(B200,chauffeurslijst!A:B,2,0)))</f>
        <v>Özdemir Idris</v>
      </c>
      <c r="D200" s="13">
        <v>42152</v>
      </c>
      <c r="E200" s="12" t="s">
        <v>8585</v>
      </c>
      <c r="F200" s="12" t="s">
        <v>8659</v>
      </c>
      <c r="G200" s="12">
        <f t="shared" si="5"/>
        <v>2015</v>
      </c>
    </row>
    <row r="201" spans="1:7">
      <c r="A201" s="5" t="s">
        <v>2586</v>
      </c>
      <c r="B201" s="12">
        <v>29590</v>
      </c>
      <c r="C201" s="15" t="str">
        <f>IF(ISNA(VLOOKUP(B201,chauffeurslijst!A:B,2,0)),"",(VLOOKUP(B201,chauffeurslijst!A:B,2,0)))</f>
        <v>Van der Auwera Gregory</v>
      </c>
      <c r="D201" s="13">
        <v>42243</v>
      </c>
      <c r="E201" s="12" t="s">
        <v>8585</v>
      </c>
      <c r="F201" s="12" t="s">
        <v>8666</v>
      </c>
      <c r="G201" s="12">
        <f t="shared" si="5"/>
        <v>2015</v>
      </c>
    </row>
    <row r="202" spans="1:7">
      <c r="A202" s="5" t="s">
        <v>2586</v>
      </c>
      <c r="B202" s="12">
        <v>29591</v>
      </c>
      <c r="C202" s="15" t="str">
        <f>IF(ISNA(VLOOKUP(B202,chauffeurslijst!A:B,2,0)),"",(VLOOKUP(B202,chauffeurslijst!A:B,2,0)))</f>
        <v>Celikoz Musa</v>
      </c>
      <c r="D202" s="13">
        <v>42243</v>
      </c>
      <c r="E202" s="12" t="s">
        <v>8585</v>
      </c>
      <c r="F202" s="12" t="s">
        <v>8659</v>
      </c>
      <c r="G202" s="12">
        <f t="shared" si="5"/>
        <v>2015</v>
      </c>
    </row>
    <row r="203" spans="1:7">
      <c r="A203" s="5" t="s">
        <v>2586</v>
      </c>
      <c r="B203" s="12">
        <v>29539</v>
      </c>
      <c r="C203" s="15" t="str">
        <f>IF(ISNA(VLOOKUP(B203,chauffeurslijst!A:B,2,0)),"",(VLOOKUP(B203,chauffeurslijst!A:B,2,0)))</f>
        <v>Dullaert Steven</v>
      </c>
      <c r="D203" s="13">
        <v>42244</v>
      </c>
      <c r="E203" s="12" t="s">
        <v>8585</v>
      </c>
      <c r="F203" s="12" t="s">
        <v>8659</v>
      </c>
      <c r="G203" s="12"/>
    </row>
    <row r="204" spans="1:7">
      <c r="A204" s="5" t="s">
        <v>2586</v>
      </c>
      <c r="B204" s="12">
        <v>29540</v>
      </c>
      <c r="C204" s="15" t="s">
        <v>8667</v>
      </c>
      <c r="D204" s="13">
        <v>42257</v>
      </c>
      <c r="E204" s="12"/>
      <c r="F204" s="12" t="s">
        <v>8659</v>
      </c>
      <c r="G204" s="12"/>
    </row>
    <row r="205" spans="1:7" ht="30">
      <c r="A205" s="5" t="s">
        <v>2250</v>
      </c>
      <c r="B205" s="9">
        <v>27671</v>
      </c>
      <c r="C205" s="9" t="s">
        <v>2254</v>
      </c>
      <c r="D205" s="10">
        <v>42040</v>
      </c>
      <c r="E205" s="9" t="s">
        <v>8585</v>
      </c>
      <c r="F205" s="11" t="s">
        <v>8668</v>
      </c>
      <c r="G205" s="15">
        <f t="shared" si="5"/>
        <v>2015</v>
      </c>
    </row>
  </sheetData>
  <autoFilter ref="A1:G205" xr:uid="{00000000-0009-0000-0000-000004000000}"/>
  <customSheetViews>
    <customSheetView guid="{3ECEBEBB-B98D-41B9-8D33-EADE0C97C1E2}" scale="85" showAutoFilter="1" topLeftCell="A153">
      <selection activeCell="A206" sqref="A206:XFD206"/>
      <pageMargins left="0" right="0" top="0" bottom="0" header="0" footer="0"/>
      <pageSetup paperSize="9" orientation="landscape" r:id="rId1"/>
      <autoFilter ref="A1:G205" xr:uid="{44AA031C-7A69-4047-8BC5-8BD6B61710B7}"/>
    </customSheetView>
    <customSheetView guid="{C2AB8229-641F-4D86-8698-71A2C9DE6788}" scale="85" showAutoFilter="1" topLeftCell="A153">
      <selection activeCell="A206" sqref="A206:XFD206"/>
      <pageMargins left="0" right="0" top="0" bottom="0" header="0" footer="0"/>
      <pageSetup paperSize="9" orientation="landscape" r:id="rId2"/>
      <autoFilter ref="A1:G205" xr:uid="{31D81070-73A3-4DEB-882D-45FDF3ECBB23}"/>
    </customSheetView>
    <customSheetView guid="{E0F36E96-1638-4866-B6E3-C927C64824FB}" scale="85" showAutoFilter="1" topLeftCell="A153">
      <selection activeCell="A206" sqref="A206:XFD206"/>
      <pageMargins left="0" right="0" top="0" bottom="0" header="0" footer="0"/>
      <pageSetup paperSize="9" orientation="landscape" r:id="rId3"/>
      <autoFilter ref="A1:G205" xr:uid="{28DDD1C6-FC15-421A-A40D-479C53C4D9C3}"/>
    </customSheetView>
    <customSheetView guid="{FBA4E35E-CD98-4EED-8B15-254F3FD70B38}" scale="85" showAutoFilter="1">
      <selection activeCell="A206" sqref="A206:XFD206"/>
      <pageMargins left="0" right="0" top="0" bottom="0" header="0" footer="0"/>
      <pageSetup paperSize="9" orientation="landscape" r:id="rId4"/>
      <autoFilter ref="A1:G205" xr:uid="{EED1BBFE-7916-45DF-ADB7-2592943CD82E}"/>
    </customSheetView>
    <customSheetView guid="{FF70657B-BF66-4301-9C65-E3E2D123B2CD}" scale="85" showAutoFilter="1">
      <selection activeCell="A206" sqref="A206:XFD206"/>
      <pageMargins left="0" right="0" top="0" bottom="0" header="0" footer="0"/>
      <pageSetup paperSize="9" orientation="landscape" r:id="rId5"/>
      <autoFilter ref="A1:G205" xr:uid="{D257EF3F-5E82-4398-A958-924E7684A5C7}"/>
    </customSheetView>
    <customSheetView guid="{C8B15973-B7BF-44D9-9A7A-BA4673ED87CD}" scale="85" showAutoFilter="1">
      <selection activeCell="A206" sqref="A206:XFD206"/>
      <pageMargins left="0" right="0" top="0" bottom="0" header="0" footer="0"/>
      <pageSetup paperSize="9" orientation="landscape" r:id="rId6"/>
      <autoFilter ref="A1:G205" xr:uid="{A77F2B26-7873-4558-B8E2-BE8F4E68A3AE}"/>
    </customSheetView>
    <customSheetView guid="{DFE55530-09D4-40AF-8339-A3044F4B820A}" scale="85" showAutoFilter="1">
      <selection activeCell="A206" sqref="A206:XFD206"/>
      <pageMargins left="0" right="0" top="0" bottom="0" header="0" footer="0"/>
      <pageSetup paperSize="9" orientation="landscape" r:id="rId7"/>
      <autoFilter ref="A1:G205" xr:uid="{04BBD704-A2CD-4A05-BB69-CBB2AE31AC2F}"/>
    </customSheetView>
    <customSheetView guid="{B20A39F2-85C5-4291-9399-02D68F673626}" scale="85" showAutoFilter="1" topLeftCell="A153">
      <selection activeCell="A206" sqref="A206:XFD206"/>
      <pageMargins left="0" right="0" top="0" bottom="0" header="0" footer="0"/>
      <pageSetup paperSize="9" orientation="landscape" r:id="rId8"/>
      <autoFilter ref="A1:G205" xr:uid="{16983C4E-D751-4B20-8507-C6469E5DB4F2}"/>
    </customSheetView>
    <customSheetView guid="{89980877-736D-4713-942A-5E534D611BA4}" scale="85" showAutoFilter="1" topLeftCell="A153">
      <selection activeCell="A206" sqref="A206:XFD206"/>
      <pageMargins left="0" right="0" top="0" bottom="0" header="0" footer="0"/>
      <pageSetup paperSize="9" orientation="landscape" r:id="rId9"/>
      <autoFilter ref="A1:G205" xr:uid="{32C54EBF-7B38-4994-A9F9-39EF212C0DA2}"/>
    </customSheetView>
    <customSheetView guid="{EA29D87A-4E8A-4AD7-B017-31656A78F0FA}" scale="85" showAutoFilter="1">
      <selection activeCell="A206" sqref="A206:XFD206"/>
      <pageMargins left="0" right="0" top="0" bottom="0" header="0" footer="0"/>
      <pageSetup paperSize="9" orientation="landscape" r:id="rId10"/>
      <autoFilter ref="A1:G205" xr:uid="{259E8EFD-4399-4B01-AA32-4DF32F89F609}"/>
    </customSheetView>
    <customSheetView guid="{1B17BF1F-8996-4D13-A6BE-B42F7473C950}" scale="85" topLeftCell="A153">
      <selection activeCell="A206" sqref="A206:XFD206"/>
    </customSheetView>
  </customSheetViews>
  <conditionalFormatting sqref="A1:A1048576">
    <cfRule type="cellIs" dxfId="11" priority="1" operator="equal">
      <formula>"Mutatiegesprek"</formula>
    </cfRule>
    <cfRule type="cellIs" dxfId="10" priority="2" operator="equal">
      <formula>"Evaluatiegesprek"</formula>
    </cfRule>
    <cfRule type="cellIs" dxfId="9" priority="3" operator="equal">
      <formula>"Informeel"</formula>
    </cfRule>
    <cfRule type="cellIs" dxfId="8" priority="4" operator="equal">
      <formula>"Algemeen functioneren"</formula>
    </cfRule>
  </conditionalFormatting>
  <conditionalFormatting sqref="A2:A205">
    <cfRule type="cellIs" dxfId="7" priority="5" operator="equal">
      <formula>"Uniform"</formula>
    </cfRule>
    <cfRule type="cellIs" dxfId="6" priority="7" operator="equal">
      <formula>"Melding controle"</formula>
    </cfRule>
    <cfRule type="cellIs" dxfId="5" priority="8" operator="equal">
      <formula>"Ongevallen/rijstijl"</formula>
    </cfRule>
    <cfRule type="cellIs" dxfId="4" priority="9" operator="equal">
      <formula>"Onregelmatigheden"</formula>
    </cfRule>
    <cfRule type="cellIs" dxfId="3" priority="10" operator="equal">
      <formula>"Te laat komen"</formula>
    </cfRule>
    <cfRule type="cellIs" dxfId="2" priority="11" operator="equal">
      <formula>"Ziekteverzuim"</formula>
    </cfRule>
    <cfRule type="cellIs" dxfId="1" priority="12" operator="equal">
      <formula>"Geldafgifte"</formula>
    </cfRule>
  </conditionalFormatting>
  <conditionalFormatting sqref="A4">
    <cfRule type="cellIs" dxfId="0" priority="6" operator="equal">
      <formula>"Klantenreacties"</formula>
    </cfRule>
  </conditionalFormatting>
  <pageMargins left="0.7" right="0.7" top="0.75" bottom="0.75" header="0.3" footer="0.3"/>
  <pageSetup paperSize="9" orientation="landscape"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692E0313E33746806268AC08F29595" ma:contentTypeVersion="18" ma:contentTypeDescription="Create a new document." ma:contentTypeScope="" ma:versionID="dc4b56fb76f2eaadd9afe0bcdf62d5f0">
  <xsd:schema xmlns:xsd="http://www.w3.org/2001/XMLSchema" xmlns:xs="http://www.w3.org/2001/XMLSchema" xmlns:p="http://schemas.microsoft.com/office/2006/metadata/properties" xmlns:ns2="e1121cbe-d8bb-4beb-a860-aaa43271e878" xmlns:ns3="7c39ca50-98bd-4160-b872-a8563b4a0b41" xmlns:ns4="8a37f464-08d3-454d-b31d-d7e058a31435" targetNamespace="http://schemas.microsoft.com/office/2006/metadata/properties" ma:root="true" ma:fieldsID="29423de5d67a5e7c63e9a17ffd4d7e41" ns2:_="" ns3:_="" ns4:_="">
    <xsd:import namespace="e1121cbe-d8bb-4beb-a860-aaa43271e878"/>
    <xsd:import namespace="7c39ca50-98bd-4160-b872-a8563b4a0b41"/>
    <xsd:import namespace="8a37f464-08d3-454d-b31d-d7e058a314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121cbe-d8bb-4beb-a860-aaa43271e8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ceb87b1-9875-4121-b096-5d1f2ece74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39ca50-98bd-4160-b872-a8563b4a0b41"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beca5c0c-1f28-4917-9a57-ad9353d845bf}" ma:internalName="TaxCatchAll" ma:showField="CatchAllData" ma:web="8a37f464-08d3-454d-b31d-d7e058a31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a37f464-08d3-454d-b31d-d7e058a31435"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c39ca50-98bd-4160-b872-a8563b4a0b41" xsi:nil="true"/>
    <lcf76f155ced4ddcb4097134ff3c332f xmlns="e1121cbe-d8bb-4beb-a860-aaa43271e87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72A8EC-F774-4505-BD41-31D84B1540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121cbe-d8bb-4beb-a860-aaa43271e878"/>
    <ds:schemaRef ds:uri="7c39ca50-98bd-4160-b872-a8563b4a0b41"/>
    <ds:schemaRef ds:uri="8a37f464-08d3-454d-b31d-d7e058a314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B6BE36-7482-46E3-B848-C23933493849}">
  <ds:schemaRefs>
    <ds:schemaRef ds:uri="http://schemas.microsoft.com/office/2006/metadata/properties"/>
    <ds:schemaRef ds:uri="http://schemas.microsoft.com/office/infopath/2007/PartnerControls"/>
    <ds:schemaRef ds:uri="7c39ca50-98bd-4160-b872-a8563b4a0b41"/>
    <ds:schemaRef ds:uri="e1121cbe-d8bb-4beb-a860-aaa43271e878"/>
  </ds:schemaRefs>
</ds:datastoreItem>
</file>

<file path=customXml/itemProps3.xml><?xml version="1.0" encoding="utf-8"?>
<ds:datastoreItem xmlns:ds="http://schemas.openxmlformats.org/officeDocument/2006/customXml" ds:itemID="{35355038-1000-4393-B235-A76FD16241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gesprekken per thema</vt:lpstr>
      <vt:lpstr>controle 2022</vt:lpstr>
      <vt:lpstr>uit dienst</vt:lpstr>
      <vt:lpstr>statistiek</vt:lpstr>
      <vt:lpstr>chauffeurslijst</vt:lpstr>
      <vt:lpstr>Gesprekken 2015</vt:lpstr>
    </vt:vector>
  </TitlesOfParts>
  <Manager/>
  <Company>VVM De Lijn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oexcr</dc:creator>
  <cp:keywords/>
  <dc:description/>
  <cp:lastModifiedBy>Bart Van Der Beken</cp:lastModifiedBy>
  <cp:revision/>
  <dcterms:created xsi:type="dcterms:W3CDTF">2012-01-11T14:56:06Z</dcterms:created>
  <dcterms:modified xsi:type="dcterms:W3CDTF">2026-01-22T11:03:23Z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0x0101007B692E0313E33746806268AC08F29595</vt:lpwstr>
  </property>
  <property fmtid="{D5CDD505-2E9C-101B-9397-08002B2CF9AE}" pid="3" name="MediaServiceImageTags">
    <vt:lpwstr/>
  </property>
</Properties>
</file>