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69" documentId="13_ncr:1_{51182797-F005-4DB1-88AE-A2BD37A2289A}" xr6:coauthVersionLast="47" xr6:coauthVersionMax="47" xr10:uidLastSave="{04DABB5B-5E97-4FA8-BA6C-A7257B3151BB}"/>
  <bookViews>
    <workbookView xWindow="-108" yWindow="-108" windowWidth="30444" windowHeight="17628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" i="4" l="1"/>
  <c r="D162" i="4"/>
  <c r="E162" i="4"/>
  <c r="F162" i="4"/>
  <c r="G162" i="4"/>
  <c r="H162" i="4"/>
  <c r="E91" i="6"/>
  <c r="F91" i="6"/>
  <c r="I91" i="6"/>
  <c r="J91" i="6"/>
  <c r="E88" i="6"/>
  <c r="F88" i="6"/>
  <c r="G88" i="6"/>
  <c r="I88" i="6"/>
  <c r="J88" i="6"/>
  <c r="E89" i="6"/>
  <c r="F89" i="6"/>
  <c r="I89" i="6"/>
  <c r="J89" i="6"/>
  <c r="E90" i="6"/>
  <c r="F90" i="6"/>
  <c r="I90" i="6"/>
  <c r="J90" i="6"/>
  <c r="E87" i="6"/>
  <c r="F87" i="6"/>
  <c r="I87" i="6"/>
  <c r="J87" i="6"/>
  <c r="I86" i="6"/>
  <c r="J86" i="6"/>
  <c r="E86" i="6"/>
  <c r="F86" i="6"/>
  <c r="C161" i="4"/>
  <c r="D161" i="4"/>
  <c r="F161" i="4"/>
  <c r="G161" i="4"/>
  <c r="H161" i="4"/>
  <c r="E85" i="6"/>
  <c r="F85" i="6"/>
  <c r="I85" i="6"/>
  <c r="J85" i="6"/>
  <c r="E82" i="6"/>
  <c r="F82" i="6"/>
  <c r="I82" i="6"/>
  <c r="J82" i="6"/>
  <c r="E83" i="6"/>
  <c r="F83" i="6"/>
  <c r="I83" i="6"/>
  <c r="J83" i="6"/>
  <c r="E84" i="6"/>
  <c r="F84" i="6"/>
  <c r="I84" i="6"/>
  <c r="J84" i="6"/>
  <c r="C160" i="4"/>
  <c r="D160" i="4"/>
  <c r="F160" i="4"/>
  <c r="G160" i="4"/>
  <c r="H160" i="4"/>
  <c r="E81" i="6"/>
  <c r="F81" i="6"/>
  <c r="I81" i="6"/>
  <c r="J81" i="6"/>
  <c r="G85" i="6" l="1"/>
  <c r="G86" i="6"/>
  <c r="G87" i="6"/>
  <c r="G90" i="6"/>
  <c r="G89" i="6"/>
  <c r="G91" i="6"/>
  <c r="E161" i="4"/>
  <c r="E160" i="4"/>
  <c r="G84" i="6"/>
  <c r="G83" i="6"/>
  <c r="G82" i="6"/>
  <c r="G81" i="6"/>
  <c r="E79" i="6"/>
  <c r="F79" i="6"/>
  <c r="I79" i="6"/>
  <c r="J79" i="6"/>
  <c r="E80" i="6"/>
  <c r="F80" i="6"/>
  <c r="I80" i="6"/>
  <c r="J8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G77" i="6" l="1"/>
  <c r="G76" i="6"/>
  <c r="G75" i="6"/>
  <c r="G73" i="6"/>
  <c r="G71" i="6"/>
  <c r="G80" i="6"/>
  <c r="G79" i="6"/>
  <c r="G78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<sst xmlns="http://schemas.openxmlformats.org/spreadsheetml/2006/main" count="4144" uniqueCount="1153">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</sst>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8">
    <sortCondition ref="B1:B78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2" totalsRowShown="0" headerRowDxfId="38" tableBorderDxfId="37">
  <autoFilter ref="A1:R162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abSelected="1" topLeftCell="B34" zoomScale="80" zoomScaleNormal="80" workbookViewId="0">
      <selection activeCell="B76" sqref="A76:XFD76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M7" t="s">
        <v>28</v>
      </c>
      <c r="N7" s="12">
        <v>45922</v>
      </c>
      <c r="O7" t="s">
        <v>29</v>
      </c>
      <c r="P7" t="s">
        <v>30</v>
      </c>
      <c r="Q7" t="s">
        <v>31</v>
      </c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7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7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7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7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7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7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7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7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7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7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7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7" ht="28.8" x14ac:dyDescent="0.3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36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57</v>
      </c>
      <c r="L60" s="3" t="s">
        <v>27</v>
      </c>
      <c r="M60" t="s">
        <v>28</v>
      </c>
      <c r="N60" s="12">
        <v>45922</v>
      </c>
      <c r="O60" t="s">
        <v>29</v>
      </c>
      <c r="P60" t="s">
        <v>30</v>
      </c>
      <c r="Q60" t="s">
        <v>58</v>
      </c>
    </row>
    <row r="61" spans="3:17" x14ac:dyDescent="0.3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36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39</v>
      </c>
      <c r="L61" s="3" t="s">
        <v>27</v>
      </c>
    </row>
    <row r="62" spans="3:17" x14ac:dyDescent="0.3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39</v>
      </c>
    </row>
    <row r="63" spans="3:17" x14ac:dyDescent="0.3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39</v>
      </c>
    </row>
    <row r="64" spans="3:17" x14ac:dyDescent="0.3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39</v>
      </c>
    </row>
    <row r="65" spans="3:11" x14ac:dyDescent="0.3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39</v>
      </c>
    </row>
    <row r="66" spans="3:11" x14ac:dyDescent="0.3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1" x14ac:dyDescent="0.3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39</v>
      </c>
    </row>
    <row r="68" spans="3:11" x14ac:dyDescent="0.3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39</v>
      </c>
    </row>
    <row r="69" spans="3:11" x14ac:dyDescent="0.3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39</v>
      </c>
    </row>
    <row r="70" spans="3:11" x14ac:dyDescent="0.3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36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39</v>
      </c>
    </row>
    <row r="71" spans="3:11" x14ac:dyDescent="0.3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39</v>
      </c>
    </row>
    <row r="72" spans="3:11" x14ac:dyDescent="0.3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36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39</v>
      </c>
    </row>
    <row r="73" spans="3:11" x14ac:dyDescent="0.3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36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39</v>
      </c>
    </row>
    <row r="74" spans="3:11" x14ac:dyDescent="0.3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36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39</v>
      </c>
    </row>
    <row r="75" spans="3:11" x14ac:dyDescent="0.3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36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39</v>
      </c>
    </row>
    <row r="76" spans="3:11" x14ac:dyDescent="0.3">
      <c r="C76" s="12">
        <v>45898</v>
      </c>
      <c r="D76">
        <v>40859</v>
      </c>
      <c r="E76" t="str">
        <f>VLOOKUP(Tabel2[[#This Row],[P-nr]],'data Chauffeur'!A:F,2,FALSE)</f>
        <v>Yagoub</v>
      </c>
      <c r="F76" t="str">
        <f>VLOOKUP(Tabel2[[#This Row],[P-nr]],'data Chauffeur'!A:F,3,FALSE)</f>
        <v>Abdelali</v>
      </c>
      <c r="G76" t="str">
        <f>_xlfn.CONCAT(Tabel2[[#This Row],[P-nr]]," ",Tabel2[[#This Row],[Naam]]," ",Tabel2[[#This Row],[Voornaam]]," ",)</f>
        <v xml:space="preserve">40859 Yagoub Abdelali </v>
      </c>
      <c r="H76" t="s">
        <v>36</v>
      </c>
      <c r="I76" t="str">
        <f>VLOOKUP(Tabel2[[#This Row],[P-nr]],'data Chauffeur'!A:F,4,FALSE)</f>
        <v>Els Vanhoe</v>
      </c>
      <c r="J76" t="str">
        <f>VLOOKUP(Tabel2[[#This Row],[P-nr]],'data Chauffeur'!A:F,5,FALSE)</f>
        <v>RESF</v>
      </c>
      <c r="K76" s="9" t="s">
        <v>39</v>
      </c>
    </row>
    <row r="77" spans="3:11" x14ac:dyDescent="0.3">
      <c r="C77" s="12">
        <v>45898</v>
      </c>
      <c r="D77">
        <v>35397</v>
      </c>
      <c r="E77" t="str">
        <f>VLOOKUP(Tabel2[[#This Row],[P-nr]],'data Chauffeur'!A:F,2,FALSE)</f>
        <v>Minbari</v>
      </c>
      <c r="F77" t="str">
        <f>VLOOKUP(Tabel2[[#This Row],[P-nr]],'data Chauffeur'!A:F,3,FALSE)</f>
        <v>Ako</v>
      </c>
      <c r="G77" t="str">
        <f>_xlfn.CONCAT(Tabel2[[#This Row],[P-nr]]," ",Tabel2[[#This Row],[Naam]]," ",Tabel2[[#This Row],[Voornaam]]," ",)</f>
        <v xml:space="preserve">35397 Minbari Ako </v>
      </c>
      <c r="H77" t="s">
        <v>36</v>
      </c>
      <c r="I77" t="str">
        <f>VLOOKUP(Tabel2[[#This Row],[P-nr]],'data Chauffeur'!A:F,4,FALSE)</f>
        <v>Lucie Vande Velde</v>
      </c>
      <c r="J77" t="str">
        <f>VLOOKUP(Tabel2[[#This Row],[P-nr]],'data Chauffeur'!A:F,5,FALSE)</f>
        <v>MW12</v>
      </c>
      <c r="K77" s="9" t="s">
        <v>39</v>
      </c>
    </row>
    <row r="78" spans="3:11" x14ac:dyDescent="0.3">
      <c r="C78" s="12">
        <v>45898</v>
      </c>
      <c r="D78">
        <v>15412</v>
      </c>
      <c r="E78" t="str">
        <f>VLOOKUP(Tabel2[[#This Row],[P-nr]],'data Chauffeur'!A:F,2,FALSE)</f>
        <v>Dhondt</v>
      </c>
      <c r="F78" t="str">
        <f>VLOOKUP(Tabel2[[#This Row],[P-nr]],'data Chauffeur'!A:F,3,FALSE)</f>
        <v>Frank</v>
      </c>
      <c r="G78" t="str">
        <f>_xlfn.CONCAT(Tabel2[[#This Row],[P-nr]]," ",Tabel2[[#This Row],[Naam]]," ",Tabel2[[#This Row],[Voornaam]]," ",)</f>
        <v xml:space="preserve">15412 Dhondt Frank </v>
      </c>
      <c r="H78" t="s">
        <v>36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RESF</v>
      </c>
      <c r="K78" s="9" t="s">
        <v>39</v>
      </c>
    </row>
    <row r="79" spans="3:11" x14ac:dyDescent="0.3">
      <c r="C79" s="12">
        <v>45898</v>
      </c>
      <c r="D79">
        <v>4419</v>
      </c>
      <c r="E79" t="str">
        <f>VLOOKUP(Tabel2[[#This Row],[P-nr]],'data Chauffeur'!A:F,2,FALSE)</f>
        <v>Maelbrancke</v>
      </c>
      <c r="F79" t="str">
        <f>VLOOKUP(Tabel2[[#This Row],[P-nr]],'data Chauffeur'!A:F,3,FALSE)</f>
        <v>Eddy</v>
      </c>
      <c r="G79" t="str">
        <f>_xlfn.CONCAT(Tabel2[[#This Row],[P-nr]]," ",Tabel2[[#This Row],[Naam]]," ",Tabel2[[#This Row],[Voornaam]]," ",)</f>
        <v xml:space="preserve">4419 Maelbrancke Eddy </v>
      </c>
      <c r="H79" t="s">
        <v>36</v>
      </c>
      <c r="I79" t="str">
        <f>VLOOKUP(Tabel2[[#This Row],[P-nr]],'data Chauffeur'!A:F,4,FALSE)</f>
        <v>Lucie Vande Velde</v>
      </c>
      <c r="J79" t="str">
        <f>VLOOKUP(Tabel2[[#This Row],[P-nr]],'data Chauffeur'!A:F,5,FALSE)</f>
        <v>RESF</v>
      </c>
      <c r="K79" s="9" t="s">
        <v>39</v>
      </c>
    </row>
    <row r="80" spans="3:11" x14ac:dyDescent="0.3">
      <c r="C80" s="12">
        <v>45898</v>
      </c>
      <c r="D80">
        <v>37496</v>
      </c>
      <c r="E80" t="str">
        <f>VLOOKUP(Tabel2[[#This Row],[P-nr]],'data Chauffeur'!A:F,2,FALSE)</f>
        <v>Oosterlinck</v>
      </c>
      <c r="F80" t="str">
        <f>VLOOKUP(Tabel2[[#This Row],[P-nr]],'data Chauffeur'!A:F,3,FALSE)</f>
        <v>Willy</v>
      </c>
      <c r="G80" t="str">
        <f>_xlfn.CONCAT(Tabel2[[#This Row],[P-nr]]," ",Tabel2[[#This Row],[Naam]]," ",Tabel2[[#This Row],[Voornaam]]," ",)</f>
        <v xml:space="preserve">37496 Oosterlinck Willy </v>
      </c>
      <c r="H80" t="s">
        <v>36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9" t="s">
        <v>39</v>
      </c>
    </row>
    <row r="81" spans="1:12" x14ac:dyDescent="0.3">
      <c r="C81" s="12">
        <v>45898</v>
      </c>
      <c r="D81">
        <v>11236</v>
      </c>
      <c r="E81" t="str">
        <f>VLOOKUP(Tabel2[[#This Row],[P-nr]],'data Chauffeur'!A:F,2,FALSE)</f>
        <v>Baert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11236 Baert Freddy </v>
      </c>
      <c r="H81" t="s">
        <v>36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9" t="s">
        <v>39</v>
      </c>
    </row>
    <row r="82" spans="1:12" ht="57.6" x14ac:dyDescent="0.3">
      <c r="C82" s="12">
        <v>45903</v>
      </c>
      <c r="D82">
        <v>39831</v>
      </c>
      <c r="E82" t="str">
        <f>VLOOKUP(Tabel2[[#This Row],[P-nr]],'data Chauffeur'!A:F,2,FALSE)</f>
        <v>Dolgiev</v>
      </c>
      <c r="F82" t="str">
        <f>VLOOKUP(Tabel2[[#This Row],[P-nr]],'data Chauffeur'!A:F,3,FALSE)</f>
        <v>Mukhamed</v>
      </c>
      <c r="G82" t="str">
        <f>_xlfn.CONCAT(Tabel2[[#This Row],[P-nr]]," ",Tabel2[[#This Row],[Naam]]," ",Tabel2[[#This Row],[Voornaam]]," ",)</f>
        <v xml:space="preserve">39831 Dolgiev Mukhamed </v>
      </c>
      <c r="H82" t="s">
        <v>36</v>
      </c>
      <c r="I82" t="str">
        <f>VLOOKUP(Tabel2[[#This Row],[P-nr]],'data Chauffeur'!A:F,4,FALSE)</f>
        <v>Els Dewulf</v>
      </c>
      <c r="J82" t="str">
        <f>VLOOKUP(Tabel2[[#This Row],[P-nr]],'data Chauffeur'!A:F,5,FALSE)</f>
        <v>GW10</v>
      </c>
      <c r="K82" s="9" t="s">
        <v>60</v>
      </c>
      <c r="L82" s="3" t="s">
        <v>27</v>
      </c>
    </row>
    <row r="83" spans="1:12" x14ac:dyDescent="0.3">
      <c r="C83" s="12">
        <v>45904</v>
      </c>
      <c r="D83">
        <v>41874</v>
      </c>
      <c r="E83" t="str">
        <f>VLOOKUP(Tabel2[[#This Row],[P-nr]],'data Chauffeur'!A:F,2,FALSE)</f>
        <v>Dobbeleire</v>
      </c>
      <c r="F83" t="str">
        <f>VLOOKUP(Tabel2[[#This Row],[P-nr]],'data Chauffeur'!A:F,3,FALSE)</f>
        <v>Bruno</v>
      </c>
      <c r="G83" t="str">
        <f>_xlfn.CONCAT(Tabel2[[#This Row],[P-nr]]," ",Tabel2[[#This Row],[Naam]]," ",Tabel2[[#This Row],[Voornaam]]," ",)</f>
        <v xml:space="preserve">41874 Dobbeleire Bruno </v>
      </c>
      <c r="H83" t="s">
        <v>36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BO15</v>
      </c>
      <c r="K83" s="9" t="s">
        <v>39</v>
      </c>
      <c r="L83" s="3" t="s">
        <v>27</v>
      </c>
    </row>
    <row r="84" spans="1:12" ht="28.8" x14ac:dyDescent="0.3">
      <c r="A84" s="3" t="s">
        <v>19</v>
      </c>
      <c r="C84" s="12">
        <v>45910</v>
      </c>
      <c r="D84">
        <v>16895</v>
      </c>
      <c r="E84" t="str">
        <f>VLOOKUP(Tabel2[[#This Row],[P-nr]],'data Chauffeur'!A:F,2,FALSE)</f>
        <v>Van Lauwe</v>
      </c>
      <c r="F84" t="str">
        <f>VLOOKUP(Tabel2[[#This Row],[P-nr]],'data Chauffeur'!A:F,3,FALSE)</f>
        <v>Freddy</v>
      </c>
      <c r="G84" t="str">
        <f>_xlfn.CONCAT(Tabel2[[#This Row],[P-nr]]," ",Tabel2[[#This Row],[Naam]]," ",Tabel2[[#This Row],[Voornaam]]," ",)</f>
        <v xml:space="preserve">16895 Van Lauwe Freddy </v>
      </c>
      <c r="H84" t="s">
        <v>36</v>
      </c>
      <c r="I84" t="str">
        <f>VLOOKUP(Tabel2[[#This Row],[P-nr]],'data Chauffeur'!A:F,4,FALSE)</f>
        <v>Bart Van Der Beken</v>
      </c>
      <c r="J84" t="str">
        <f>VLOOKUP(Tabel2[[#This Row],[P-nr]],'data Chauffeur'!A:F,5,FALSE)</f>
        <v>B24</v>
      </c>
      <c r="K84" s="9" t="s">
        <v>61</v>
      </c>
      <c r="L84" s="3" t="s">
        <v>23</v>
      </c>
    </row>
    <row r="85" spans="1:12" x14ac:dyDescent="0.3">
      <c r="C85" s="12">
        <v>45911</v>
      </c>
      <c r="D85">
        <v>33085</v>
      </c>
      <c r="E85" t="str">
        <f>VLOOKUP(Tabel2[[#This Row],[P-nr]],'data Chauffeur'!A:F,2,FALSE)</f>
        <v>Van Hoe</v>
      </c>
      <c r="F85" t="str">
        <f>VLOOKUP(Tabel2[[#This Row],[P-nr]],'data Chauffeur'!A:F,3,FALSE)</f>
        <v>Ivo</v>
      </c>
      <c r="G85" t="str">
        <f>_xlfn.CONCAT(Tabel2[[#This Row],[P-nr]]," ",Tabel2[[#This Row],[Naam]]," ",Tabel2[[#This Row],[Voornaam]]," ",)</f>
        <v xml:space="preserve">33085 Van Hoe Ivo </v>
      </c>
      <c r="H85" t="s">
        <v>36</v>
      </c>
      <c r="I85" t="str">
        <f>VLOOKUP(Tabel2[[#This Row],[P-nr]],'data Chauffeur'!A:F,4,FALSE)</f>
        <v>Kenneth De Rick</v>
      </c>
      <c r="J85" t="str">
        <f>VLOOKUP(Tabel2[[#This Row],[P-nr]],'data Chauffeur'!A:F,5,FALSE)</f>
        <v>RESF</v>
      </c>
      <c r="K85" s="9" t="s">
        <v>39</v>
      </c>
    </row>
    <row r="86" spans="1:12" x14ac:dyDescent="0.3">
      <c r="C86" s="12">
        <v>45911</v>
      </c>
      <c r="D86">
        <v>35491</v>
      </c>
      <c r="E86" t="str">
        <f>VLOOKUP(Tabel2[[#This Row],[P-nr]],'data Chauffeur'!A:F,2,FALSE)</f>
        <v>Toubadie</v>
      </c>
      <c r="F86" t="str">
        <f>VLOOKUP(Tabel2[[#This Row],[P-nr]],'data Chauffeur'!A:F,3,FALSE)</f>
        <v>Zakaria</v>
      </c>
      <c r="G86" t="str">
        <f>_xlfn.CONCAT(Tabel2[[#This Row],[P-nr]]," ",Tabel2[[#This Row],[Naam]]," ",Tabel2[[#This Row],[Voornaam]]," ",)</f>
        <v xml:space="preserve">35491 Toubadie Zakaria </v>
      </c>
      <c r="H86" t="s">
        <v>36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9" t="s">
        <v>39</v>
      </c>
    </row>
    <row r="87" spans="1:12" x14ac:dyDescent="0.3">
      <c r="C87" s="12">
        <v>45911</v>
      </c>
      <c r="D87">
        <v>37132</v>
      </c>
      <c r="E87" t="str">
        <f>VLOOKUP(Tabel2[[#This Row],[P-nr]],'data Chauffeur'!A:F,2,FALSE)</f>
        <v>Dacic</v>
      </c>
      <c r="F87" t="str">
        <f>VLOOKUP(Tabel2[[#This Row],[P-nr]],'data Chauffeur'!A:F,3,FALSE)</f>
        <v>Esmir</v>
      </c>
      <c r="G87" t="str">
        <f>_xlfn.CONCAT(Tabel2[[#This Row],[P-nr]]," ",Tabel2[[#This Row],[Naam]]," ",Tabel2[[#This Row],[Voornaam]]," ",)</f>
        <v xml:space="preserve">37132 Dacic Esmir </v>
      </c>
      <c r="H87" t="s">
        <v>36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G09</v>
      </c>
      <c r="K87" s="9" t="s">
        <v>39</v>
      </c>
    </row>
    <row r="88" spans="1:12" x14ac:dyDescent="0.3">
      <c r="C88" s="12">
        <v>45917</v>
      </c>
      <c r="D88">
        <v>21509</v>
      </c>
      <c r="E88" t="str">
        <f>VLOOKUP(Tabel2[[#This Row],[P-nr]],'data Chauffeur'!A:F,2,FALSE)</f>
        <v>De Craemer</v>
      </c>
      <c r="F88" t="str">
        <f>VLOOKUP(Tabel2[[#This Row],[P-nr]],'data Chauffeur'!A:F,3,FALSE)</f>
        <v>Kris</v>
      </c>
      <c r="G88" t="str">
        <f>_xlfn.CONCAT(Tabel2[[#This Row],[P-nr]]," ",Tabel2[[#This Row],[Naam]]," ",Tabel2[[#This Row],[Voornaam]]," ",)</f>
        <v xml:space="preserve">21509 De Craemer Kris </v>
      </c>
      <c r="H88" t="s">
        <v>36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B24</v>
      </c>
      <c r="K88" s="9" t="s">
        <v>39</v>
      </c>
    </row>
    <row r="89" spans="1:12" x14ac:dyDescent="0.3">
      <c r="C89" s="12">
        <v>45917</v>
      </c>
      <c r="D89">
        <v>26960</v>
      </c>
      <c r="E89" t="str">
        <f>VLOOKUP(Tabel2[[#This Row],[P-nr]],'data Chauffeur'!A:F,2,FALSE)</f>
        <v>Toubadie</v>
      </c>
      <c r="F89" t="str">
        <f>VLOOKUP(Tabel2[[#This Row],[P-nr]],'data Chauffeur'!A:F,3,FALSE)</f>
        <v>Mossa</v>
      </c>
      <c r="G89" t="str">
        <f>_xlfn.CONCAT(Tabel2[[#This Row],[P-nr]]," ",Tabel2[[#This Row],[Naam]]," ",Tabel2[[#This Row],[Voornaam]]," ",)</f>
        <v xml:space="preserve">26960 Toubadie Mossa </v>
      </c>
      <c r="H89" t="s">
        <v>36</v>
      </c>
      <c r="I89" t="str">
        <f>VLOOKUP(Tabel2[[#This Row],[P-nr]],'data Chauffeur'!A:F,4,FALSE)</f>
        <v>Els Vanhoe</v>
      </c>
      <c r="J89" t="str">
        <f>VLOOKUP(Tabel2[[#This Row],[P-nr]],'data Chauffeur'!A:F,5,FALSE)</f>
        <v>RESF</v>
      </c>
      <c r="K89" s="9" t="s">
        <v>39</v>
      </c>
    </row>
    <row r="90" spans="1:12" x14ac:dyDescent="0.3">
      <c r="C90" s="12">
        <v>45917</v>
      </c>
      <c r="D90">
        <v>32002</v>
      </c>
      <c r="E90" t="str">
        <f>VLOOKUP(Tabel2[[#This Row],[P-nr]],'data Chauffeur'!A:F,2,FALSE)</f>
        <v>Hasni</v>
      </c>
      <c r="F90" t="str">
        <f>VLOOKUP(Tabel2[[#This Row],[P-nr]],'data Chauffeur'!A:F,3,FALSE)</f>
        <v>Helmi</v>
      </c>
      <c r="G90" t="str">
        <f>_xlfn.CONCAT(Tabel2[[#This Row],[P-nr]]," ",Tabel2[[#This Row],[Naam]]," ",Tabel2[[#This Row],[Voornaam]]," ",)</f>
        <v xml:space="preserve">32002 Hasni Helmi </v>
      </c>
      <c r="H90" t="s">
        <v>36</v>
      </c>
      <c r="I90" t="str">
        <f>VLOOKUP(Tabel2[[#This Row],[P-nr]],'data Chauffeur'!A:F,4,FALSE)</f>
        <v>Steven Storm</v>
      </c>
      <c r="J90" t="str">
        <f>VLOOKUP(Tabel2[[#This Row],[P-nr]],'data Chauffeur'!A:F,5,FALSE)</f>
        <v>RESV</v>
      </c>
      <c r="K90" s="9" t="s">
        <v>39</v>
      </c>
    </row>
    <row r="91" spans="1:12" x14ac:dyDescent="0.3">
      <c r="C91" s="12">
        <v>45917</v>
      </c>
      <c r="D91">
        <v>41384</v>
      </c>
      <c r="E91" t="str">
        <f>VLOOKUP(Tabel2[[#This Row],[P-nr]],'data Chauffeur'!A:F,2,FALSE)</f>
        <v>Hillaert</v>
      </c>
      <c r="F91" t="str">
        <f>VLOOKUP(Tabel2[[#This Row],[P-nr]],'data Chauffeur'!A:F,3,FALSE)</f>
        <v>Thimo</v>
      </c>
      <c r="G91" t="str">
        <f>_xlfn.CONCAT(Tabel2[[#This Row],[P-nr]]," ",Tabel2[[#This Row],[Naam]]," ",Tabel2[[#This Row],[Voornaam]]," ",)</f>
        <v xml:space="preserve">41384 Hillaert Thimo </v>
      </c>
      <c r="H91" t="s">
        <v>36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BR15</v>
      </c>
      <c r="K91" s="9" t="s">
        <v>39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7"/>
  <sheetViews>
    <sheetView topLeftCell="A144" zoomScale="70" zoomScaleNormal="70" workbookViewId="0">
      <selection activeCell="E170" sqref="E170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7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2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2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2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2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2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2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2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2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2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2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2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2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2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2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2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2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2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2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2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2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2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2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2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2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2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2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2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2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2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1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2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2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2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2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2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2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2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2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2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2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2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1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1">
        <v>45771</v>
      </c>
      <c r="O44" t="s">
        <v>73</v>
      </c>
      <c r="P44" t="s">
        <v>74</v>
      </c>
      <c r="R44" s="24" t="s">
        <v>75</v>
      </c>
    </row>
    <row r="45" spans="1:18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1">
        <v>45771</v>
      </c>
      <c r="O45" t="s">
        <v>99</v>
      </c>
      <c r="P45" t="s">
        <v>74</v>
      </c>
      <c r="R45" s="24" t="s">
        <v>75</v>
      </c>
    </row>
    <row r="46" spans="1:18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1">
        <v>45771</v>
      </c>
      <c r="O46" t="s">
        <v>80</v>
      </c>
      <c r="R46" s="24" t="s">
        <v>75</v>
      </c>
    </row>
    <row r="47" spans="1:18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1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1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1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1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1">
        <v>45782</v>
      </c>
      <c r="O51" t="s">
        <v>73</v>
      </c>
      <c r="P51" t="s">
        <v>74</v>
      </c>
      <c r="R51" s="24" t="s">
        <v>75</v>
      </c>
    </row>
    <row r="52" spans="1:18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1">
        <v>45789</v>
      </c>
      <c r="O52" t="s">
        <v>80</v>
      </c>
      <c r="P52" t="s">
        <v>74</v>
      </c>
      <c r="R52" s="24" t="s">
        <v>75</v>
      </c>
    </row>
    <row r="53" spans="1:18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1">
        <v>45789</v>
      </c>
      <c r="O53" t="s">
        <v>80</v>
      </c>
      <c r="R53" s="24" t="s">
        <v>75</v>
      </c>
    </row>
    <row r="54" spans="1:18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1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1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1">
        <v>45792</v>
      </c>
      <c r="O56" t="s">
        <v>73</v>
      </c>
      <c r="P56" t="s">
        <v>74</v>
      </c>
      <c r="R56" s="24" t="s">
        <v>75</v>
      </c>
    </row>
    <row r="57" spans="1:18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1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1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1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1">
        <v>45796</v>
      </c>
      <c r="M60" s="33" t="s">
        <v>119</v>
      </c>
      <c r="O60" t="s">
        <v>99</v>
      </c>
      <c r="R60" s="24" t="s">
        <v>75</v>
      </c>
    </row>
    <row r="61" spans="1:18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1">
        <v>45803</v>
      </c>
      <c r="O61" t="s">
        <v>80</v>
      </c>
      <c r="P61" t="s">
        <v>74</v>
      </c>
      <c r="R61" s="24" t="s">
        <v>75</v>
      </c>
    </row>
    <row r="62" spans="1:18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1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1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1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1" t="s">
        <v>122</v>
      </c>
      <c r="O65" t="s">
        <v>73</v>
      </c>
      <c r="P65" t="s">
        <v>74</v>
      </c>
    </row>
    <row r="66" spans="1:18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2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2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2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2"/>
      <c r="M69" s="32"/>
      <c r="N69" s="24"/>
      <c r="O69" s="24" t="s">
        <v>73</v>
      </c>
      <c r="P69" s="24" t="s">
        <v>74</v>
      </c>
      <c r="Q69" s="24"/>
      <c r="R69" s="24"/>
    </row>
    <row r="70" spans="1:18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2"/>
      <c r="M70" s="32"/>
      <c r="N70" s="24"/>
      <c r="O70" s="24" t="s">
        <v>73</v>
      </c>
      <c r="P70" s="24"/>
      <c r="Q70" s="24"/>
      <c r="R70" s="24"/>
    </row>
    <row r="71" spans="1:18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80</v>
      </c>
      <c r="P71" s="24"/>
      <c r="Q71" s="24"/>
      <c r="R71" s="24"/>
    </row>
    <row r="72" spans="1:18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2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2"/>
      <c r="M73" s="32"/>
      <c r="N73" s="24"/>
      <c r="O73" s="24" t="s">
        <v>73</v>
      </c>
      <c r="P73" s="24"/>
      <c r="Q73" s="24"/>
      <c r="R73" s="24"/>
    </row>
    <row r="74" spans="1:18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2"/>
      <c r="M74" s="32"/>
      <c r="N74" s="24"/>
      <c r="O74" s="24" t="s">
        <v>80</v>
      </c>
      <c r="P74" s="24"/>
      <c r="Q74" s="24"/>
      <c r="R74" s="24"/>
    </row>
    <row r="75" spans="1:18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2"/>
      <c r="M75" s="32"/>
      <c r="N75" s="24"/>
      <c r="O75" s="24" t="s">
        <v>80</v>
      </c>
      <c r="P75" s="24"/>
      <c r="Q75" s="24"/>
      <c r="R75" s="24"/>
    </row>
    <row r="76" spans="1:18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2"/>
      <c r="M76" s="32"/>
      <c r="N76" s="24"/>
      <c r="O76" s="24" t="s">
        <v>80</v>
      </c>
      <c r="P76" s="24"/>
      <c r="Q76" s="24"/>
      <c r="R76" s="24"/>
    </row>
    <row r="77" spans="1:18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1"/>
      <c r="O77" t="s">
        <v>80</v>
      </c>
      <c r="P77" t="s">
        <v>74</v>
      </c>
    </row>
    <row r="78" spans="1:18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1"/>
      <c r="O78" t="s">
        <v>73</v>
      </c>
      <c r="P78" t="s">
        <v>74</v>
      </c>
    </row>
    <row r="79" spans="1:18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1"/>
      <c r="O79" t="s">
        <v>73</v>
      </c>
      <c r="P79" t="s">
        <v>74</v>
      </c>
    </row>
    <row r="80" spans="1:18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1"/>
      <c r="O80" t="s">
        <v>73</v>
      </c>
      <c r="P80" t="s">
        <v>74</v>
      </c>
    </row>
    <row r="81" spans="1:18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1"/>
      <c r="O81" t="s">
        <v>73</v>
      </c>
      <c r="P81" t="s">
        <v>74</v>
      </c>
    </row>
    <row r="82" spans="1:18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1"/>
      <c r="O82" t="s">
        <v>73</v>
      </c>
      <c r="P82" t="s">
        <v>74</v>
      </c>
    </row>
    <row r="83" spans="1:18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1"/>
      <c r="O83" t="s">
        <v>73</v>
      </c>
      <c r="P83" t="s">
        <v>74</v>
      </c>
    </row>
    <row r="84" spans="1:18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1"/>
      <c r="O84" t="s">
        <v>73</v>
      </c>
      <c r="P84" t="s">
        <v>74</v>
      </c>
    </row>
    <row r="85" spans="1:18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1"/>
      <c r="O85" t="s">
        <v>80</v>
      </c>
      <c r="P85" t="s">
        <v>74</v>
      </c>
    </row>
    <row r="86" spans="1:18" x14ac:dyDescent="0.3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1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x14ac:dyDescent="0.3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1">
        <v>45821</v>
      </c>
      <c r="O87" t="s">
        <v>73</v>
      </c>
      <c r="P87" t="s">
        <v>74</v>
      </c>
      <c r="R87" s="3" t="s">
        <v>75</v>
      </c>
    </row>
    <row r="88" spans="1:18" x14ac:dyDescent="0.3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1">
        <v>45821</v>
      </c>
      <c r="O88" t="s">
        <v>78</v>
      </c>
      <c r="P88" t="s">
        <v>74</v>
      </c>
      <c r="R88" s="3" t="s">
        <v>75</v>
      </c>
    </row>
    <row r="89" spans="1:18" x14ac:dyDescent="0.3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1">
        <v>45824</v>
      </c>
      <c r="O89" t="s">
        <v>73</v>
      </c>
      <c r="P89" t="s">
        <v>74</v>
      </c>
      <c r="R89" s="3" t="s">
        <v>75</v>
      </c>
    </row>
    <row r="90" spans="1:18" x14ac:dyDescent="0.3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1">
        <v>45821</v>
      </c>
      <c r="M90" s="33" t="s">
        <v>77</v>
      </c>
      <c r="O90" t="s">
        <v>80</v>
      </c>
      <c r="R90" s="3" t="s">
        <v>75</v>
      </c>
    </row>
    <row r="91" spans="1:18" x14ac:dyDescent="0.3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1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x14ac:dyDescent="0.3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1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x14ac:dyDescent="0.3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1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x14ac:dyDescent="0.3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1">
        <v>45826</v>
      </c>
      <c r="O94" t="s">
        <v>73</v>
      </c>
      <c r="R94" s="3" t="s">
        <v>75</v>
      </c>
    </row>
    <row r="95" spans="1:18" x14ac:dyDescent="0.3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1">
        <v>45826</v>
      </c>
      <c r="O95" t="s">
        <v>80</v>
      </c>
      <c r="R95" s="3" t="s">
        <v>75</v>
      </c>
    </row>
    <row r="96" spans="1:18" x14ac:dyDescent="0.3">
      <c r="B96" s="46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1">
        <v>45803</v>
      </c>
      <c r="O96" t="s">
        <v>80</v>
      </c>
      <c r="P96" t="s">
        <v>74</v>
      </c>
      <c r="R96" s="3" t="s">
        <v>75</v>
      </c>
    </row>
    <row r="97" spans="1:18" x14ac:dyDescent="0.3">
      <c r="B97" s="45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1">
        <v>45803</v>
      </c>
      <c r="M97" s="33" t="s">
        <v>119</v>
      </c>
      <c r="O97" t="s">
        <v>80</v>
      </c>
      <c r="R97" s="3" t="s">
        <v>75</v>
      </c>
    </row>
    <row r="98" spans="1:18" x14ac:dyDescent="0.3">
      <c r="B98" s="45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1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x14ac:dyDescent="0.3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1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x14ac:dyDescent="0.3">
      <c r="B100" s="45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1">
        <v>45803</v>
      </c>
      <c r="O100" t="s">
        <v>80</v>
      </c>
      <c r="R100" s="3" t="s">
        <v>75</v>
      </c>
    </row>
    <row r="101" spans="1:18" x14ac:dyDescent="0.3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1">
        <v>45833</v>
      </c>
      <c r="O101" t="s">
        <v>80</v>
      </c>
      <c r="R101" s="3" t="s">
        <v>75</v>
      </c>
    </row>
    <row r="102" spans="1:18" x14ac:dyDescent="0.3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1">
        <v>45833</v>
      </c>
      <c r="M102" s="33" t="s">
        <v>77</v>
      </c>
      <c r="O102" t="s">
        <v>78</v>
      </c>
      <c r="R102" s="3" t="s">
        <v>75</v>
      </c>
    </row>
    <row r="103" spans="1:18" x14ac:dyDescent="0.3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1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x14ac:dyDescent="0.3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1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x14ac:dyDescent="0.3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1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x14ac:dyDescent="0.3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73</v>
      </c>
      <c r="P106" t="s">
        <v>74</v>
      </c>
      <c r="R106" s="3" t="s">
        <v>75</v>
      </c>
    </row>
    <row r="107" spans="1:18" x14ac:dyDescent="0.3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1">
        <v>45826</v>
      </c>
      <c r="O107" t="s">
        <v>78</v>
      </c>
      <c r="R107" s="3" t="s">
        <v>75</v>
      </c>
    </row>
    <row r="108" spans="1:18" x14ac:dyDescent="0.3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x14ac:dyDescent="0.3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1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x14ac:dyDescent="0.3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1">
        <v>45838</v>
      </c>
      <c r="N110" s="11">
        <v>45838</v>
      </c>
      <c r="O110" t="s">
        <v>78</v>
      </c>
      <c r="R110" s="3" t="s">
        <v>75</v>
      </c>
    </row>
    <row r="111" spans="1:18" x14ac:dyDescent="0.3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1">
        <v>45838</v>
      </c>
      <c r="N111" s="11"/>
      <c r="O111" t="s">
        <v>80</v>
      </c>
      <c r="R111" s="3" t="s">
        <v>75</v>
      </c>
    </row>
    <row r="112" spans="1:18" x14ac:dyDescent="0.3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1">
        <v>45841</v>
      </c>
      <c r="N112" s="11"/>
      <c r="O112" t="s">
        <v>80</v>
      </c>
      <c r="R112" s="3" t="s">
        <v>75</v>
      </c>
    </row>
    <row r="113" spans="1:20" x14ac:dyDescent="0.3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1">
        <v>45841</v>
      </c>
      <c r="N113" s="11"/>
      <c r="O113" t="s">
        <v>80</v>
      </c>
      <c r="R113" s="3" t="s">
        <v>75</v>
      </c>
    </row>
    <row r="114" spans="1:20" x14ac:dyDescent="0.3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1">
        <v>45838</v>
      </c>
      <c r="M114" s="33" t="s">
        <v>77</v>
      </c>
      <c r="N114" s="11"/>
      <c r="O114" t="s">
        <v>80</v>
      </c>
      <c r="R114" s="3" t="s">
        <v>75</v>
      </c>
    </row>
    <row r="115" spans="1:20" x14ac:dyDescent="0.3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1">
        <v>45838</v>
      </c>
      <c r="N115" s="11"/>
      <c r="O115" t="s">
        <v>80</v>
      </c>
      <c r="R115" s="3" t="s">
        <v>75</v>
      </c>
    </row>
    <row r="116" spans="1:20" x14ac:dyDescent="0.3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1">
        <v>45841</v>
      </c>
      <c r="N116" s="11"/>
      <c r="O116" t="s">
        <v>78</v>
      </c>
      <c r="R116" s="3" t="s">
        <v>75</v>
      </c>
    </row>
    <row r="117" spans="1:20" ht="28.8" x14ac:dyDescent="0.3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1">
        <v>45842</v>
      </c>
      <c r="N117" s="11"/>
      <c r="O117" t="s">
        <v>80</v>
      </c>
      <c r="R117" s="3" t="s">
        <v>75</v>
      </c>
    </row>
    <row r="118" spans="1:20" x14ac:dyDescent="0.3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1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x14ac:dyDescent="0.3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1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x14ac:dyDescent="0.3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1">
        <v>45854</v>
      </c>
      <c r="N120" s="11"/>
      <c r="O120" t="s">
        <v>73</v>
      </c>
      <c r="R120" s="3" t="s">
        <v>75</v>
      </c>
    </row>
    <row r="121" spans="1:20" x14ac:dyDescent="0.3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1">
        <v>45854</v>
      </c>
      <c r="N121" s="11"/>
      <c r="O121" t="s">
        <v>73</v>
      </c>
      <c r="R121" s="3" t="s">
        <v>75</v>
      </c>
      <c r="S121" s="37"/>
      <c r="T121" s="38"/>
    </row>
    <row r="122" spans="1:20" x14ac:dyDescent="0.3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1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x14ac:dyDescent="0.3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1">
        <v>45855</v>
      </c>
      <c r="N123" s="11"/>
      <c r="O123" t="s">
        <v>73</v>
      </c>
      <c r="R123" s="3" t="s">
        <v>75</v>
      </c>
    </row>
    <row r="124" spans="1:20" x14ac:dyDescent="0.3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1">
        <v>45855</v>
      </c>
      <c r="N124" s="11"/>
      <c r="O124" t="s">
        <v>73</v>
      </c>
      <c r="R124" s="3" t="s">
        <v>75</v>
      </c>
    </row>
    <row r="125" spans="1:20" x14ac:dyDescent="0.3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1">
        <v>45867</v>
      </c>
      <c r="N125" s="11"/>
      <c r="O125" t="s">
        <v>78</v>
      </c>
      <c r="R125" s="3" t="s">
        <v>75</v>
      </c>
    </row>
    <row r="126" spans="1:20" x14ac:dyDescent="0.3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1">
        <v>45867</v>
      </c>
      <c r="N126" s="11"/>
      <c r="O126" t="s">
        <v>78</v>
      </c>
      <c r="R126" s="3" t="s">
        <v>75</v>
      </c>
    </row>
    <row r="127" spans="1:20" x14ac:dyDescent="0.3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1">
        <v>45855</v>
      </c>
      <c r="N127" s="11"/>
      <c r="O127" t="s">
        <v>80</v>
      </c>
      <c r="R127" s="3" t="s">
        <v>75</v>
      </c>
    </row>
    <row r="128" spans="1:20" x14ac:dyDescent="0.3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1">
        <v>45855</v>
      </c>
      <c r="N128" s="11"/>
      <c r="O128" t="s">
        <v>80</v>
      </c>
      <c r="R128" s="3" t="s">
        <v>75</v>
      </c>
    </row>
    <row r="129" spans="2:19" x14ac:dyDescent="0.3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1">
        <v>45873</v>
      </c>
      <c r="O129" t="s">
        <v>73</v>
      </c>
      <c r="P129" t="s">
        <v>74</v>
      </c>
      <c r="R129" s="3" t="s">
        <v>75</v>
      </c>
    </row>
    <row r="130" spans="2:19" x14ac:dyDescent="0.3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1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x14ac:dyDescent="0.3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1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x14ac:dyDescent="0.3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1">
        <v>45856</v>
      </c>
      <c r="O132" t="s">
        <v>73</v>
      </c>
      <c r="R132" s="3" t="s">
        <v>75</v>
      </c>
    </row>
    <row r="133" spans="2:19" x14ac:dyDescent="0.3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1">
        <v>45857</v>
      </c>
      <c r="O133" t="s">
        <v>73</v>
      </c>
      <c r="R133" s="3" t="s">
        <v>75</v>
      </c>
    </row>
    <row r="134" spans="2:19" x14ac:dyDescent="0.3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1">
        <v>45875</v>
      </c>
      <c r="O134" t="s">
        <v>73</v>
      </c>
      <c r="R134" s="3" t="s">
        <v>75</v>
      </c>
    </row>
    <row r="135" spans="2:19" x14ac:dyDescent="0.3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1">
        <v>45875</v>
      </c>
      <c r="O135" t="s">
        <v>73</v>
      </c>
      <c r="R135" s="3" t="s">
        <v>75</v>
      </c>
    </row>
    <row r="136" spans="2:19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1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x14ac:dyDescent="0.3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1">
        <v>45875</v>
      </c>
      <c r="O137" t="s">
        <v>73</v>
      </c>
      <c r="R137" s="3" t="s">
        <v>75</v>
      </c>
    </row>
    <row r="138" spans="2:19" x14ac:dyDescent="0.3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1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x14ac:dyDescent="0.3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1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x14ac:dyDescent="0.3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1">
        <v>45866</v>
      </c>
      <c r="O140" t="s">
        <v>73</v>
      </c>
      <c r="R140" s="3" t="s">
        <v>75</v>
      </c>
    </row>
    <row r="141" spans="2:19" x14ac:dyDescent="0.3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1">
        <v>45866</v>
      </c>
      <c r="O141" t="s">
        <v>73</v>
      </c>
      <c r="R141" s="3" t="s">
        <v>75</v>
      </c>
    </row>
    <row r="142" spans="2:19" x14ac:dyDescent="0.3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1">
        <v>45866</v>
      </c>
      <c r="M142" s="33" t="s">
        <v>94</v>
      </c>
      <c r="O142" t="s">
        <v>73</v>
      </c>
      <c r="R142" s="3" t="s">
        <v>75</v>
      </c>
    </row>
    <row r="143" spans="2:19" x14ac:dyDescent="0.3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1">
        <v>45876</v>
      </c>
      <c r="O143" t="s">
        <v>73</v>
      </c>
      <c r="R143" s="3" t="s">
        <v>75</v>
      </c>
    </row>
    <row r="144" spans="2:19" x14ac:dyDescent="0.3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1">
        <v>45876</v>
      </c>
      <c r="O144" t="s">
        <v>73</v>
      </c>
      <c r="R144" s="3" t="s">
        <v>75</v>
      </c>
    </row>
    <row r="145" spans="1:18" x14ac:dyDescent="0.3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1">
        <v>45876</v>
      </c>
      <c r="O145" t="s">
        <v>73</v>
      </c>
      <c r="R145" s="3" t="s">
        <v>75</v>
      </c>
    </row>
    <row r="146" spans="1:18" x14ac:dyDescent="0.3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1">
        <v>45876</v>
      </c>
      <c r="N146" t="s">
        <v>48</v>
      </c>
      <c r="O146" t="s">
        <v>73</v>
      </c>
      <c r="R146" s="3" t="s">
        <v>75</v>
      </c>
    </row>
    <row r="147" spans="1:18" x14ac:dyDescent="0.3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1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x14ac:dyDescent="0.3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1">
        <v>45881</v>
      </c>
      <c r="M148" s="33" t="s">
        <v>155</v>
      </c>
      <c r="O148" t="s">
        <v>80</v>
      </c>
      <c r="R148" s="3" t="s">
        <v>75</v>
      </c>
    </row>
    <row r="149" spans="1:18" x14ac:dyDescent="0.3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1">
        <v>45881</v>
      </c>
      <c r="M149" s="33" t="s">
        <v>155</v>
      </c>
      <c r="O149" t="s">
        <v>80</v>
      </c>
      <c r="R149" s="3" t="s">
        <v>75</v>
      </c>
    </row>
    <row r="150" spans="1:18" x14ac:dyDescent="0.3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x14ac:dyDescent="0.3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x14ac:dyDescent="0.3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28.8" x14ac:dyDescent="0.3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x14ac:dyDescent="0.3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x14ac:dyDescent="0.3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x14ac:dyDescent="0.3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x14ac:dyDescent="0.3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x14ac:dyDescent="0.3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x14ac:dyDescent="0.3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x14ac:dyDescent="0.3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3.2" x14ac:dyDescent="0.3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51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 x14ac:dyDescent="0.3">
      <c r="A162" s="53"/>
      <c r="B162" s="45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39</v>
      </c>
      <c r="J162" s="9" t="s">
        <v>76</v>
      </c>
      <c r="K162" s="33" t="s">
        <v>28</v>
      </c>
      <c r="L162" s="12">
        <v>45922</v>
      </c>
      <c r="O162" t="s">
        <v>73</v>
      </c>
    </row>
    <row r="163" spans="1:17" x14ac:dyDescent="0.3">
      <c r="A163" s="53"/>
      <c r="E163" s="33"/>
      <c r="F163" s="33"/>
      <c r="K163" s="33"/>
      <c r="L163" s="12"/>
    </row>
    <row r="164" spans="1:17" x14ac:dyDescent="0.3">
      <c r="A164" s="53"/>
      <c r="E164" s="33"/>
      <c r="F164" s="33"/>
      <c r="K164" s="33"/>
      <c r="L164" s="12"/>
    </row>
    <row r="165" spans="1:17" x14ac:dyDescent="0.3">
      <c r="A165" s="53"/>
      <c r="E165" s="33"/>
      <c r="F165" s="33"/>
      <c r="K165" s="33"/>
      <c r="L165" s="12"/>
    </row>
    <row r="166" spans="1:17" x14ac:dyDescent="0.3">
      <c r="A166" s="53"/>
      <c r="E166" s="33"/>
      <c r="F166" s="33"/>
      <c r="K166" s="33"/>
      <c r="L166" s="12"/>
    </row>
    <row r="167" spans="1:17" x14ac:dyDescent="0.3">
      <c r="A167" s="53"/>
      <c r="E167" s="33"/>
      <c r="F167" s="33"/>
      <c r="K167" s="33"/>
      <c r="L167" s="12"/>
    </row>
    <row r="168" spans="1:17" x14ac:dyDescent="0.3">
      <c r="A168" s="43"/>
      <c r="E168" s="33"/>
      <c r="F168" s="33"/>
      <c r="K168" s="33"/>
      <c r="L168" s="12"/>
    </row>
    <row r="169" spans="1:17" x14ac:dyDescent="0.3">
      <c r="A169" s="43"/>
      <c r="B169" s="48"/>
      <c r="E169" s="33"/>
      <c r="F169" s="33"/>
      <c r="K169" s="33"/>
      <c r="M169" s="49"/>
    </row>
    <row r="170" spans="1:17" x14ac:dyDescent="0.3">
      <c r="A170" s="50"/>
      <c r="B170" s="48"/>
      <c r="E170" s="33"/>
      <c r="F170" s="33"/>
      <c r="K170" s="33"/>
      <c r="M170" s="49"/>
    </row>
    <row r="171" spans="1:17" x14ac:dyDescent="0.3">
      <c r="A171" s="12"/>
      <c r="B171" s="48"/>
      <c r="M171" s="49"/>
    </row>
    <row r="173" spans="1:17" x14ac:dyDescent="0.3">
      <c r="A173" s="52" t="s">
        <v>160</v>
      </c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</row>
    <row r="174" spans="1:17" x14ac:dyDescent="0.3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</row>
    <row r="175" spans="1:17" x14ac:dyDescent="0.3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</row>
    <row r="176" spans="1:17" x14ac:dyDescent="0.3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</row>
    <row r="177" spans="1:16" ht="36.6" x14ac:dyDescent="0.3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</row>
  </sheetData>
  <mergeCells count="1">
    <mergeCell ref="A173:P177"/>
  </mergeCells>
  <phoneticPr fontId="3" type="noConversion"/>
  <conditionalFormatting sqref="A178:A1048576 A1:A173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78:O1048576 O1:O172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0:O1048576 O178 O1:O172">
    <cfRule type="duplicateValues" dxfId="1" priority="779"/>
  </conditionalFormatting>
  <conditionalFormatting sqref="P178 N179 P180:P1048576 P1:Q167 P168:P172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161</v>
      </c>
      <c r="B1" t="s">
        <v>8</v>
      </c>
      <c r="D1" t="s">
        <v>162</v>
      </c>
      <c r="E1" t="s">
        <v>163</v>
      </c>
    </row>
    <row r="2" spans="1:5" x14ac:dyDescent="0.3">
      <c r="A2" s="4">
        <f>COUNTIF(Coaching!I1:I9983,Tabel1[[#This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COUNTIF(Coaching!I2:I9984,Tabel1[[#This Row],[Teamcoach]])</f>
        <v>13</v>
      </c>
      <c r="B3" s="4" t="s">
        <v>165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COUNTIF(Coaching!I2:I9985,Tabel1[[#This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COUNTIF(Coaching!I3:I9986,Tabel1[[#This Row],[Teamcoach]])</f>
        <v>12</v>
      </c>
      <c r="B5" s="4" t="s">
        <v>167</v>
      </c>
      <c r="D5">
        <f>COUNTIF('Voltooide coachings'!G:G,Tabel1[[#This Row],[Teamcoach]])</f>
        <v>18</v>
      </c>
      <c r="E5" t="str">
        <f>Tabel1[[#This Row],[Teamcoach]]</f>
        <v>Els Vanhoe</v>
      </c>
    </row>
    <row r="6" spans="1:5" x14ac:dyDescent="0.3">
      <c r="A6" s="4">
        <f>COUNTIF(Coaching!I4:I9987,Tabel1[[#This Row],[Teamcoach]])</f>
        <v>13</v>
      </c>
      <c r="B6" s="4" t="s">
        <v>37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3">
      <c r="A7" s="4">
        <f>COUNTIF(Coaching!I5:I9988,Tabel1[[#This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COUNTIF(Coaching!I6:I9989,Tabel1[[#This Row],[Teamcoach]])</f>
        <v>11</v>
      </c>
      <c r="B8" s="4" t="s">
        <v>169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3">
      <c r="A9" s="4">
        <f>COUNTIF(Coaching!I6:I9990,Tabel1[[#This Row],[Teamcoach]])</f>
        <v>11</v>
      </c>
      <c r="B9" s="10" t="s">
        <v>170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3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 x14ac:dyDescent="0.3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 x14ac:dyDescent="0.3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 x14ac:dyDescent="0.3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 x14ac:dyDescent="0.3">
      <c r="E6" t="s">
        <v>190</v>
      </c>
      <c r="G6" t="s">
        <v>30</v>
      </c>
      <c r="H6" t="s">
        <v>191</v>
      </c>
    </row>
    <row r="7" spans="1:9" x14ac:dyDescent="0.3">
      <c r="E7" t="s">
        <v>145</v>
      </c>
      <c r="G7" t="s">
        <v>192</v>
      </c>
      <c r="H7" t="s">
        <v>59</v>
      </c>
    </row>
    <row r="8" spans="1:9" x14ac:dyDescent="0.3">
      <c r="E8" t="s">
        <v>82</v>
      </c>
      <c r="G8" t="s">
        <v>193</v>
      </c>
    </row>
    <row r="9" spans="1:9" x14ac:dyDescent="0.3">
      <c r="E9" t="s">
        <v>147</v>
      </c>
      <c r="G9" t="s">
        <v>79</v>
      </c>
    </row>
    <row r="10" spans="1:9" x14ac:dyDescent="0.3">
      <c r="E10" t="s">
        <v>194</v>
      </c>
      <c r="G10" t="s">
        <v>146</v>
      </c>
    </row>
    <row r="11" spans="1:9" x14ac:dyDescent="0.3">
      <c r="E11" t="s">
        <v>96</v>
      </c>
      <c r="G11" t="s">
        <v>195</v>
      </c>
    </row>
    <row r="12" spans="1:9" x14ac:dyDescent="0.3">
      <c r="E12" t="s">
        <v>92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28</v>
      </c>
      <c r="G14" t="s">
        <v>199</v>
      </c>
    </row>
    <row r="15" spans="1:9" x14ac:dyDescent="0.3">
      <c r="E15" t="s">
        <v>85</v>
      </c>
    </row>
    <row r="16" spans="1:9" x14ac:dyDescent="0.3">
      <c r="E16" t="s">
        <v>132</v>
      </c>
    </row>
    <row r="17" spans="5:5" x14ac:dyDescent="0.3">
      <c r="E17" t="s">
        <v>142</v>
      </c>
    </row>
    <row r="18" spans="5:5" x14ac:dyDescent="0.3">
      <c r="E18" t="s">
        <v>107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 x14ac:dyDescent="0.3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 x14ac:dyDescent="0.3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 x14ac:dyDescent="0.3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 x14ac:dyDescent="0.3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 x14ac:dyDescent="0.3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 x14ac:dyDescent="0.3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 x14ac:dyDescent="0.3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 x14ac:dyDescent="0.3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 x14ac:dyDescent="0.3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 x14ac:dyDescent="0.3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 x14ac:dyDescent="0.3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 x14ac:dyDescent="0.3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 x14ac:dyDescent="0.3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 x14ac:dyDescent="0.3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 x14ac:dyDescent="0.3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 x14ac:dyDescent="0.3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 x14ac:dyDescent="0.3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 x14ac:dyDescent="0.3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 x14ac:dyDescent="0.3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 x14ac:dyDescent="0.3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 x14ac:dyDescent="0.3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 x14ac:dyDescent="0.3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 x14ac:dyDescent="0.3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 x14ac:dyDescent="0.3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 x14ac:dyDescent="0.3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 x14ac:dyDescent="0.3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 x14ac:dyDescent="0.3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 x14ac:dyDescent="0.3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 x14ac:dyDescent="0.3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 x14ac:dyDescent="0.3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 x14ac:dyDescent="0.3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 x14ac:dyDescent="0.3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 x14ac:dyDescent="0.3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 x14ac:dyDescent="0.3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 x14ac:dyDescent="0.3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 x14ac:dyDescent="0.3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 x14ac:dyDescent="0.3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 x14ac:dyDescent="0.3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 x14ac:dyDescent="0.3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 x14ac:dyDescent="0.3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 x14ac:dyDescent="0.3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 x14ac:dyDescent="0.3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 x14ac:dyDescent="0.3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 x14ac:dyDescent="0.3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 x14ac:dyDescent="0.3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 x14ac:dyDescent="0.3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 x14ac:dyDescent="0.3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 x14ac:dyDescent="0.3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 x14ac:dyDescent="0.3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 x14ac:dyDescent="0.3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 x14ac:dyDescent="0.3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 x14ac:dyDescent="0.3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 x14ac:dyDescent="0.3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 x14ac:dyDescent="0.3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 x14ac:dyDescent="0.3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 x14ac:dyDescent="0.3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 x14ac:dyDescent="0.3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 x14ac:dyDescent="0.3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 x14ac:dyDescent="0.3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 x14ac:dyDescent="0.3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 x14ac:dyDescent="0.3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 x14ac:dyDescent="0.3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 x14ac:dyDescent="0.3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 x14ac:dyDescent="0.3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 x14ac:dyDescent="0.3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 x14ac:dyDescent="0.3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 x14ac:dyDescent="0.3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 x14ac:dyDescent="0.3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 x14ac:dyDescent="0.3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 x14ac:dyDescent="0.3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 x14ac:dyDescent="0.3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 x14ac:dyDescent="0.3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 x14ac:dyDescent="0.3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 x14ac:dyDescent="0.3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 x14ac:dyDescent="0.3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 x14ac:dyDescent="0.3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 x14ac:dyDescent="0.3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 x14ac:dyDescent="0.3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 x14ac:dyDescent="0.3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 x14ac:dyDescent="0.3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 x14ac:dyDescent="0.3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 x14ac:dyDescent="0.3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 x14ac:dyDescent="0.3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 x14ac:dyDescent="0.3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 x14ac:dyDescent="0.3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 x14ac:dyDescent="0.3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 x14ac:dyDescent="0.3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 x14ac:dyDescent="0.3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 x14ac:dyDescent="0.3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 x14ac:dyDescent="0.3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 x14ac:dyDescent="0.3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 x14ac:dyDescent="0.3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 x14ac:dyDescent="0.3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 x14ac:dyDescent="0.3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 x14ac:dyDescent="0.3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 x14ac:dyDescent="0.3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 x14ac:dyDescent="0.3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 x14ac:dyDescent="0.3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 x14ac:dyDescent="0.3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 x14ac:dyDescent="0.3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 x14ac:dyDescent="0.3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 x14ac:dyDescent="0.3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 x14ac:dyDescent="0.3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 x14ac:dyDescent="0.3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 x14ac:dyDescent="0.3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 x14ac:dyDescent="0.3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 x14ac:dyDescent="0.3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 x14ac:dyDescent="0.3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 x14ac:dyDescent="0.3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 x14ac:dyDescent="0.3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 x14ac:dyDescent="0.3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 x14ac:dyDescent="0.3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 x14ac:dyDescent="0.3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 x14ac:dyDescent="0.3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 x14ac:dyDescent="0.3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 x14ac:dyDescent="0.3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 x14ac:dyDescent="0.3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 x14ac:dyDescent="0.3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 x14ac:dyDescent="0.3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 x14ac:dyDescent="0.3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 x14ac:dyDescent="0.3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 x14ac:dyDescent="0.3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 x14ac:dyDescent="0.3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 x14ac:dyDescent="0.3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 x14ac:dyDescent="0.3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 x14ac:dyDescent="0.3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 x14ac:dyDescent="0.3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 x14ac:dyDescent="0.3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 x14ac:dyDescent="0.3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 x14ac:dyDescent="0.3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 x14ac:dyDescent="0.3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 x14ac:dyDescent="0.3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 x14ac:dyDescent="0.3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 x14ac:dyDescent="0.3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 x14ac:dyDescent="0.3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 x14ac:dyDescent="0.3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 x14ac:dyDescent="0.3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 x14ac:dyDescent="0.3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 x14ac:dyDescent="0.3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 x14ac:dyDescent="0.3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 x14ac:dyDescent="0.3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 x14ac:dyDescent="0.3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 x14ac:dyDescent="0.3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 x14ac:dyDescent="0.3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 x14ac:dyDescent="0.3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 x14ac:dyDescent="0.3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 x14ac:dyDescent="0.3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 x14ac:dyDescent="0.3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 x14ac:dyDescent="0.3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 x14ac:dyDescent="0.3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 x14ac:dyDescent="0.3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 x14ac:dyDescent="0.3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 x14ac:dyDescent="0.3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 x14ac:dyDescent="0.3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 x14ac:dyDescent="0.3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 x14ac:dyDescent="0.3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 x14ac:dyDescent="0.3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 x14ac:dyDescent="0.3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 x14ac:dyDescent="0.3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 x14ac:dyDescent="0.3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 x14ac:dyDescent="0.3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 x14ac:dyDescent="0.3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 x14ac:dyDescent="0.3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 x14ac:dyDescent="0.3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 x14ac:dyDescent="0.3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 x14ac:dyDescent="0.3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 x14ac:dyDescent="0.3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 x14ac:dyDescent="0.3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 x14ac:dyDescent="0.3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 x14ac:dyDescent="0.3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 x14ac:dyDescent="0.3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 x14ac:dyDescent="0.3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 x14ac:dyDescent="0.3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 x14ac:dyDescent="0.3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 x14ac:dyDescent="0.3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 x14ac:dyDescent="0.3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 x14ac:dyDescent="0.3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 x14ac:dyDescent="0.3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 x14ac:dyDescent="0.3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 x14ac:dyDescent="0.3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 x14ac:dyDescent="0.3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 x14ac:dyDescent="0.3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 x14ac:dyDescent="0.3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 x14ac:dyDescent="0.3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 x14ac:dyDescent="0.3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 x14ac:dyDescent="0.3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 x14ac:dyDescent="0.3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 x14ac:dyDescent="0.3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 x14ac:dyDescent="0.3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 x14ac:dyDescent="0.3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 x14ac:dyDescent="0.3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 x14ac:dyDescent="0.3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 x14ac:dyDescent="0.3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 x14ac:dyDescent="0.3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 x14ac:dyDescent="0.3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 x14ac:dyDescent="0.3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 x14ac:dyDescent="0.3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 x14ac:dyDescent="0.3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 x14ac:dyDescent="0.3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 x14ac:dyDescent="0.3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 x14ac:dyDescent="0.3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 x14ac:dyDescent="0.3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 x14ac:dyDescent="0.3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 x14ac:dyDescent="0.3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 x14ac:dyDescent="0.3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 x14ac:dyDescent="0.3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 x14ac:dyDescent="0.3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 x14ac:dyDescent="0.3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 x14ac:dyDescent="0.3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 x14ac:dyDescent="0.3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 x14ac:dyDescent="0.3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 x14ac:dyDescent="0.3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 x14ac:dyDescent="0.3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 x14ac:dyDescent="0.3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 x14ac:dyDescent="0.3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 x14ac:dyDescent="0.3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 x14ac:dyDescent="0.3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 x14ac:dyDescent="0.3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 x14ac:dyDescent="0.3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 x14ac:dyDescent="0.3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 x14ac:dyDescent="0.3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 x14ac:dyDescent="0.3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 x14ac:dyDescent="0.3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 x14ac:dyDescent="0.3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 x14ac:dyDescent="0.3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 x14ac:dyDescent="0.3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 x14ac:dyDescent="0.3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 x14ac:dyDescent="0.3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 x14ac:dyDescent="0.3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 x14ac:dyDescent="0.3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 x14ac:dyDescent="0.3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 x14ac:dyDescent="0.3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 x14ac:dyDescent="0.3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 x14ac:dyDescent="0.3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 x14ac:dyDescent="0.3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 x14ac:dyDescent="0.3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 x14ac:dyDescent="0.3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 x14ac:dyDescent="0.3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 x14ac:dyDescent="0.3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 x14ac:dyDescent="0.3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 x14ac:dyDescent="0.3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 x14ac:dyDescent="0.3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 x14ac:dyDescent="0.3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 x14ac:dyDescent="0.3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 x14ac:dyDescent="0.3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 x14ac:dyDescent="0.3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 x14ac:dyDescent="0.3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 x14ac:dyDescent="0.3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 x14ac:dyDescent="0.3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 x14ac:dyDescent="0.3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 x14ac:dyDescent="0.3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 x14ac:dyDescent="0.3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 x14ac:dyDescent="0.3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 x14ac:dyDescent="0.3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 x14ac:dyDescent="0.3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 x14ac:dyDescent="0.3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 x14ac:dyDescent="0.3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 x14ac:dyDescent="0.3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 x14ac:dyDescent="0.3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 x14ac:dyDescent="0.3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 x14ac:dyDescent="0.3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 x14ac:dyDescent="0.3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 x14ac:dyDescent="0.3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 x14ac:dyDescent="0.3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 x14ac:dyDescent="0.3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 x14ac:dyDescent="0.3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 x14ac:dyDescent="0.3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 x14ac:dyDescent="0.3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 x14ac:dyDescent="0.3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 x14ac:dyDescent="0.3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 x14ac:dyDescent="0.3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 x14ac:dyDescent="0.3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 x14ac:dyDescent="0.3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 x14ac:dyDescent="0.3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 x14ac:dyDescent="0.3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 x14ac:dyDescent="0.3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 x14ac:dyDescent="0.3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 x14ac:dyDescent="0.3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 x14ac:dyDescent="0.3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 x14ac:dyDescent="0.3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 x14ac:dyDescent="0.3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 x14ac:dyDescent="0.3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 x14ac:dyDescent="0.3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 x14ac:dyDescent="0.3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 x14ac:dyDescent="0.3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 x14ac:dyDescent="0.3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 x14ac:dyDescent="0.3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 x14ac:dyDescent="0.3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 x14ac:dyDescent="0.3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 x14ac:dyDescent="0.3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 x14ac:dyDescent="0.3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 x14ac:dyDescent="0.3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 x14ac:dyDescent="0.3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 x14ac:dyDescent="0.3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 x14ac:dyDescent="0.3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 x14ac:dyDescent="0.3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 x14ac:dyDescent="0.3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 x14ac:dyDescent="0.3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 x14ac:dyDescent="0.3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 x14ac:dyDescent="0.3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 x14ac:dyDescent="0.3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 x14ac:dyDescent="0.3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 x14ac:dyDescent="0.3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 x14ac:dyDescent="0.3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 x14ac:dyDescent="0.3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 x14ac:dyDescent="0.3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 x14ac:dyDescent="0.3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 x14ac:dyDescent="0.3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 x14ac:dyDescent="0.3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 x14ac:dyDescent="0.3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 x14ac:dyDescent="0.3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 x14ac:dyDescent="0.3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 x14ac:dyDescent="0.3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 x14ac:dyDescent="0.3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 x14ac:dyDescent="0.3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 x14ac:dyDescent="0.3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 x14ac:dyDescent="0.3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 x14ac:dyDescent="0.3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 x14ac:dyDescent="0.3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 x14ac:dyDescent="0.3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 x14ac:dyDescent="0.3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 x14ac:dyDescent="0.3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 x14ac:dyDescent="0.3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 x14ac:dyDescent="0.3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 x14ac:dyDescent="0.3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 x14ac:dyDescent="0.3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 x14ac:dyDescent="0.3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 x14ac:dyDescent="0.3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 x14ac:dyDescent="0.3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 x14ac:dyDescent="0.3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 x14ac:dyDescent="0.3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 x14ac:dyDescent="0.3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 x14ac:dyDescent="0.3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 x14ac:dyDescent="0.3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 x14ac:dyDescent="0.3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 x14ac:dyDescent="0.3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 x14ac:dyDescent="0.3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 x14ac:dyDescent="0.3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 x14ac:dyDescent="0.3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 x14ac:dyDescent="0.3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 x14ac:dyDescent="0.3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 x14ac:dyDescent="0.3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 x14ac:dyDescent="0.3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 x14ac:dyDescent="0.3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 x14ac:dyDescent="0.3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 x14ac:dyDescent="0.3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 x14ac:dyDescent="0.3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 x14ac:dyDescent="0.3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 x14ac:dyDescent="0.3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 x14ac:dyDescent="0.3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 x14ac:dyDescent="0.3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 x14ac:dyDescent="0.3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 x14ac:dyDescent="0.3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 x14ac:dyDescent="0.3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 x14ac:dyDescent="0.3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 x14ac:dyDescent="0.3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 x14ac:dyDescent="0.3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 x14ac:dyDescent="0.3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 x14ac:dyDescent="0.3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 x14ac:dyDescent="0.3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 x14ac:dyDescent="0.3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 x14ac:dyDescent="0.3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 x14ac:dyDescent="0.3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 x14ac:dyDescent="0.3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 x14ac:dyDescent="0.3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 x14ac:dyDescent="0.3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 x14ac:dyDescent="0.3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 x14ac:dyDescent="0.3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 x14ac:dyDescent="0.3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 x14ac:dyDescent="0.3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 x14ac:dyDescent="0.3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 x14ac:dyDescent="0.3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 x14ac:dyDescent="0.3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 x14ac:dyDescent="0.3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 x14ac:dyDescent="0.3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 x14ac:dyDescent="0.3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 x14ac:dyDescent="0.3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 x14ac:dyDescent="0.3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 x14ac:dyDescent="0.3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 x14ac:dyDescent="0.3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 x14ac:dyDescent="0.3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 x14ac:dyDescent="0.3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 x14ac:dyDescent="0.3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 x14ac:dyDescent="0.3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 x14ac:dyDescent="0.3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 x14ac:dyDescent="0.3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 x14ac:dyDescent="0.3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 x14ac:dyDescent="0.3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 x14ac:dyDescent="0.3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 x14ac:dyDescent="0.3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 x14ac:dyDescent="0.3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 x14ac:dyDescent="0.3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 x14ac:dyDescent="0.3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 x14ac:dyDescent="0.3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 x14ac:dyDescent="0.3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 x14ac:dyDescent="0.3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 x14ac:dyDescent="0.3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 x14ac:dyDescent="0.3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 x14ac:dyDescent="0.3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 x14ac:dyDescent="0.3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 x14ac:dyDescent="0.3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 x14ac:dyDescent="0.3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 x14ac:dyDescent="0.3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 x14ac:dyDescent="0.3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 x14ac:dyDescent="0.3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 x14ac:dyDescent="0.3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 x14ac:dyDescent="0.3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 x14ac:dyDescent="0.3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 x14ac:dyDescent="0.3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 x14ac:dyDescent="0.3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 x14ac:dyDescent="0.3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 x14ac:dyDescent="0.3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 x14ac:dyDescent="0.3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 x14ac:dyDescent="0.3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 x14ac:dyDescent="0.3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 x14ac:dyDescent="0.3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 x14ac:dyDescent="0.3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 x14ac:dyDescent="0.3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 x14ac:dyDescent="0.3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 x14ac:dyDescent="0.3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 x14ac:dyDescent="0.3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 x14ac:dyDescent="0.3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 x14ac:dyDescent="0.3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 x14ac:dyDescent="0.3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 x14ac:dyDescent="0.3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 x14ac:dyDescent="0.3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 x14ac:dyDescent="0.3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 x14ac:dyDescent="0.3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 x14ac:dyDescent="0.3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 x14ac:dyDescent="0.3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 x14ac:dyDescent="0.3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 x14ac:dyDescent="0.3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 x14ac:dyDescent="0.3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 x14ac:dyDescent="0.3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 x14ac:dyDescent="0.3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 x14ac:dyDescent="0.3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 x14ac:dyDescent="0.3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 x14ac:dyDescent="0.3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 x14ac:dyDescent="0.3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 x14ac:dyDescent="0.3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 x14ac:dyDescent="0.3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 x14ac:dyDescent="0.3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 x14ac:dyDescent="0.3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 x14ac:dyDescent="0.3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 x14ac:dyDescent="0.3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 x14ac:dyDescent="0.3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 x14ac:dyDescent="0.3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 x14ac:dyDescent="0.3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 x14ac:dyDescent="0.3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 x14ac:dyDescent="0.3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 x14ac:dyDescent="0.3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 x14ac:dyDescent="0.3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 x14ac:dyDescent="0.3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 x14ac:dyDescent="0.3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 x14ac:dyDescent="0.3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 x14ac:dyDescent="0.3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 x14ac:dyDescent="0.3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 x14ac:dyDescent="0.3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 x14ac:dyDescent="0.3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 x14ac:dyDescent="0.3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 x14ac:dyDescent="0.3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 x14ac:dyDescent="0.3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 x14ac:dyDescent="0.3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 x14ac:dyDescent="0.3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 x14ac:dyDescent="0.3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 x14ac:dyDescent="0.3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 x14ac:dyDescent="0.3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 x14ac:dyDescent="0.3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 x14ac:dyDescent="0.3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 x14ac:dyDescent="0.3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 x14ac:dyDescent="0.3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 x14ac:dyDescent="0.3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 x14ac:dyDescent="0.3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 x14ac:dyDescent="0.3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 x14ac:dyDescent="0.3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 x14ac:dyDescent="0.3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 x14ac:dyDescent="0.3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 x14ac:dyDescent="0.3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 x14ac:dyDescent="0.3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 x14ac:dyDescent="0.3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 x14ac:dyDescent="0.3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 x14ac:dyDescent="0.3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 x14ac:dyDescent="0.3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 x14ac:dyDescent="0.3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 x14ac:dyDescent="0.3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 x14ac:dyDescent="0.3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 x14ac:dyDescent="0.3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 x14ac:dyDescent="0.3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 x14ac:dyDescent="0.3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 x14ac:dyDescent="0.3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 x14ac:dyDescent="0.3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 x14ac:dyDescent="0.3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 x14ac:dyDescent="0.3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 x14ac:dyDescent="0.3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 x14ac:dyDescent="0.3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 x14ac:dyDescent="0.3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 x14ac:dyDescent="0.3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 x14ac:dyDescent="0.3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 x14ac:dyDescent="0.3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 x14ac:dyDescent="0.3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 x14ac:dyDescent="0.3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 x14ac:dyDescent="0.3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 x14ac:dyDescent="0.3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 x14ac:dyDescent="0.3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 x14ac:dyDescent="0.3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 x14ac:dyDescent="0.3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 x14ac:dyDescent="0.3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 x14ac:dyDescent="0.3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 x14ac:dyDescent="0.3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 x14ac:dyDescent="0.3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 x14ac:dyDescent="0.3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 x14ac:dyDescent="0.3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 x14ac:dyDescent="0.3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 x14ac:dyDescent="0.3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 x14ac:dyDescent="0.3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 x14ac:dyDescent="0.3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 x14ac:dyDescent="0.3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 x14ac:dyDescent="0.3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 x14ac:dyDescent="0.3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 x14ac:dyDescent="0.3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 x14ac:dyDescent="0.3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 x14ac:dyDescent="0.3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 x14ac:dyDescent="0.3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 x14ac:dyDescent="0.3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 x14ac:dyDescent="0.3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 x14ac:dyDescent="0.3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 x14ac:dyDescent="0.3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 x14ac:dyDescent="0.3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 x14ac:dyDescent="0.3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 x14ac:dyDescent="0.3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 x14ac:dyDescent="0.3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 x14ac:dyDescent="0.3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 x14ac:dyDescent="0.3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 x14ac:dyDescent="0.3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 x14ac:dyDescent="0.3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 x14ac:dyDescent="0.3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 x14ac:dyDescent="0.3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 x14ac:dyDescent="0.3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 x14ac:dyDescent="0.3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 x14ac:dyDescent="0.3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 x14ac:dyDescent="0.3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 x14ac:dyDescent="0.3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 x14ac:dyDescent="0.3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 x14ac:dyDescent="0.3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 x14ac:dyDescent="0.3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 x14ac:dyDescent="0.3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 x14ac:dyDescent="0.3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 x14ac:dyDescent="0.3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 x14ac:dyDescent="0.3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 x14ac:dyDescent="0.3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 x14ac:dyDescent="0.3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 x14ac:dyDescent="0.3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 x14ac:dyDescent="0.3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 x14ac:dyDescent="0.3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 x14ac:dyDescent="0.3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 x14ac:dyDescent="0.3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 x14ac:dyDescent="0.3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 x14ac:dyDescent="0.3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 x14ac:dyDescent="0.3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 x14ac:dyDescent="0.3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 x14ac:dyDescent="0.3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 x14ac:dyDescent="0.3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 x14ac:dyDescent="0.3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 x14ac:dyDescent="0.3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 x14ac:dyDescent="0.3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 x14ac:dyDescent="0.3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 x14ac:dyDescent="0.3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 x14ac:dyDescent="0.3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 x14ac:dyDescent="0.3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 x14ac:dyDescent="0.3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 x14ac:dyDescent="0.3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 x14ac:dyDescent="0.3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 x14ac:dyDescent="0.3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 x14ac:dyDescent="0.3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 x14ac:dyDescent="0.3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 x14ac:dyDescent="0.3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 x14ac:dyDescent="0.3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 x14ac:dyDescent="0.3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 x14ac:dyDescent="0.3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 x14ac:dyDescent="0.3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 x14ac:dyDescent="0.3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 x14ac:dyDescent="0.3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 x14ac:dyDescent="0.3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 x14ac:dyDescent="0.3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 x14ac:dyDescent="0.3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2025-09-23T14:58:13Z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