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4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533" documentId="13_ncr:1_{51182797-F005-4DB1-88AE-A2BD37A2289A}" xr6:coauthVersionLast="47" xr6:coauthVersionMax="47" xr10:uidLastSave="{AB99DA85-6C46-4BC2-BAA9-49061EC691D8}"/>
  <bookViews>
    <workbookView xWindow="-108" yWindow="-108" windowWidth="23256" windowHeight="1245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5" i="6" l="1"/>
  <c r="G94" i="6"/>
  <c r="G93" i="6"/>
  <c r="C174" i="4"/>
  <c r="C176" i="4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91" i="6"/>
  <c r="F91" i="6"/>
  <c r="I91" i="6"/>
  <c r="J91" i="6"/>
  <c r="E92" i="6"/>
  <c r="F92" i="6"/>
  <c r="I92" i="6"/>
  <c r="J92" i="6"/>
  <c r="E90" i="6"/>
  <c r="F90" i="6"/>
  <c r="I90" i="6"/>
  <c r="J90" i="6"/>
  <c r="K173" i="4"/>
  <c r="J173" i="4"/>
  <c r="I173" i="4"/>
  <c r="I174" i="4" s="1"/>
  <c r="I175" i="4" s="1"/>
  <c r="I176" i="4" s="1"/>
  <c r="C173" i="4"/>
  <c r="D173" i="4"/>
  <c r="F173" i="4"/>
  <c r="G173" i="4"/>
  <c r="H173" i="4"/>
  <c r="C172" i="4"/>
  <c r="D172" i="4"/>
  <c r="F172" i="4"/>
  <c r="G172" i="4"/>
  <c r="H172" i="4"/>
  <c r="I89" i="6"/>
  <c r="J89" i="6"/>
  <c r="E89" i="6"/>
  <c r="F89" i="6"/>
  <c r="I171" i="4"/>
  <c r="C171" i="4"/>
  <c r="D171" i="4"/>
  <c r="F171" i="4"/>
  <c r="G171" i="4"/>
  <c r="H171" i="4"/>
  <c r="C170" i="4"/>
  <c r="D170" i="4"/>
  <c r="F170" i="4"/>
  <c r="G170" i="4"/>
  <c r="H170" i="4"/>
  <c r="G90" i="6" l="1"/>
  <c r="G91" i="6"/>
  <c r="G92" i="6"/>
  <c r="E173" i="4"/>
  <c r="E176" i="4"/>
  <c r="E175" i="4"/>
  <c r="E172" i="4"/>
  <c r="E174" i="4"/>
  <c r="E171" i="4"/>
  <c r="E170" i="4"/>
  <c r="G89" i="6" l="1"/>
  <c r="I87" i="6"/>
  <c r="J87" i="6"/>
  <c r="I88" i="6"/>
  <c r="J88" i="6"/>
  <c r="E87" i="6"/>
  <c r="F87" i="6"/>
  <c r="E88" i="6"/>
  <c r="F88" i="6"/>
  <c r="G88" i="6" l="1"/>
  <c r="G87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6" i="6"/>
  <c r="F86" i="6"/>
  <c r="I86" i="6"/>
  <c r="J86" i="6"/>
  <c r="E83" i="6"/>
  <c r="F83" i="6"/>
  <c r="I83" i="6"/>
  <c r="J83" i="6"/>
  <c r="E84" i="6"/>
  <c r="F84" i="6"/>
  <c r="I84" i="6"/>
  <c r="J84" i="6"/>
  <c r="E85" i="6"/>
  <c r="F85" i="6"/>
  <c r="I85" i="6"/>
  <c r="J85" i="6"/>
  <c r="E82" i="6"/>
  <c r="F82" i="6"/>
  <c r="I82" i="6"/>
  <c r="J82" i="6"/>
  <c r="I81" i="6"/>
  <c r="J81" i="6"/>
  <c r="E81" i="6"/>
  <c r="F81" i="6"/>
  <c r="C161" i="4"/>
  <c r="D161" i="4"/>
  <c r="F161" i="4"/>
  <c r="G161" i="4"/>
  <c r="H161" i="4"/>
  <c r="E80" i="6"/>
  <c r="F80" i="6"/>
  <c r="I80" i="6"/>
  <c r="J80" i="6"/>
  <c r="E78" i="6"/>
  <c r="F78" i="6"/>
  <c r="I78" i="6"/>
  <c r="J78" i="6"/>
  <c r="E79" i="6"/>
  <c r="F79" i="6"/>
  <c r="I79" i="6"/>
  <c r="J79" i="6"/>
  <c r="E7" i="6"/>
  <c r="F7" i="6"/>
  <c r="I7" i="6"/>
  <c r="J7" i="6"/>
  <c r="C160" i="4"/>
  <c r="D160" i="4"/>
  <c r="F160" i="4"/>
  <c r="G160" i="4"/>
  <c r="H160" i="4"/>
  <c r="E77" i="6"/>
  <c r="F77" i="6"/>
  <c r="I77" i="6"/>
  <c r="J77" i="6"/>
  <c r="E168" i="4" l="1"/>
  <c r="E169" i="4"/>
  <c r="E162" i="4"/>
  <c r="E165" i="4"/>
  <c r="E164" i="4"/>
  <c r="E163" i="4"/>
  <c r="E167" i="4"/>
  <c r="E166" i="4"/>
  <c r="G83" i="6"/>
  <c r="G80" i="6"/>
  <c r="G81" i="6"/>
  <c r="G82" i="6"/>
  <c r="G85" i="6"/>
  <c r="G84" i="6"/>
  <c r="G86" i="6"/>
  <c r="E161" i="4"/>
  <c r="E160" i="4"/>
  <c r="G7" i="6"/>
  <c r="G79" i="6"/>
  <c r="G78" i="6"/>
  <c r="G77" i="6"/>
  <c r="E75" i="6"/>
  <c r="F75" i="6"/>
  <c r="I75" i="6"/>
  <c r="J75" i="6"/>
  <c r="E76" i="6"/>
  <c r="F76" i="6"/>
  <c r="I76" i="6"/>
  <c r="J7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G73" i="6" l="1"/>
  <c r="G72" i="6"/>
  <c r="G71" i="6"/>
  <c r="G69" i="6"/>
  <c r="G67" i="6"/>
  <c r="G76" i="6"/>
  <c r="G75" i="6"/>
  <c r="G74" i="6"/>
  <c r="G70" i="6"/>
  <c r="G68" i="6"/>
  <c r="E58" i="6" l="1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1" i="6" l="1"/>
  <c r="G64" i="6"/>
  <c r="G62" i="6"/>
  <c r="G58" i="6"/>
  <c r="G59" i="6"/>
  <c r="G63" i="6"/>
  <c r="G65" i="6"/>
  <c r="E157" i="4"/>
  <c r="E159" i="4"/>
  <c r="E158" i="4"/>
  <c r="G66" i="6"/>
  <c r="G60" i="6"/>
  <c r="E156" i="4"/>
  <c r="E155" i="4"/>
  <c r="E154" i="4"/>
  <c r="E152" i="4"/>
  <c r="E153" i="4"/>
  <c r="E151" i="4"/>
  <c r="E150" i="4"/>
  <c r="F57" i="6"/>
  <c r="I57" i="6"/>
  <c r="J57" i="6"/>
  <c r="E55" i="6"/>
  <c r="F55" i="6"/>
  <c r="I55" i="6"/>
  <c r="J55" i="6"/>
  <c r="E56" i="6"/>
  <c r="F56" i="6"/>
  <c r="I56" i="6"/>
  <c r="J56" i="6"/>
  <c r="E57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4" i="6"/>
  <c r="F54" i="6"/>
  <c r="I54" i="6"/>
  <c r="J54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4" i="6" l="1"/>
  <c r="G57" i="6"/>
  <c r="G55" i="6"/>
  <c r="G56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3" i="6"/>
  <c r="F53" i="6"/>
  <c r="H53" i="6"/>
  <c r="I53" i="6"/>
  <c r="J53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2" i="6"/>
  <c r="F52" i="6"/>
  <c r="H52" i="6"/>
  <c r="I52" i="6"/>
  <c r="J52" i="6"/>
  <c r="C115" i="4"/>
  <c r="D115" i="4"/>
  <c r="F115" i="4"/>
  <c r="G115" i="4"/>
  <c r="H115" i="4"/>
  <c r="E51" i="6"/>
  <c r="F51" i="6"/>
  <c r="H51" i="6"/>
  <c r="I51" i="6"/>
  <c r="J51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9" i="6"/>
  <c r="F49" i="6"/>
  <c r="H49" i="6"/>
  <c r="I49" i="6"/>
  <c r="J49" i="6"/>
  <c r="E50" i="6"/>
  <c r="F50" i="6"/>
  <c r="H50" i="6"/>
  <c r="I50" i="6"/>
  <c r="J50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6" i="6"/>
  <c r="F6" i="6"/>
  <c r="H6" i="6"/>
  <c r="I6" i="6"/>
  <c r="J6" i="6"/>
  <c r="E42" i="6"/>
  <c r="F42" i="6"/>
  <c r="H42" i="6"/>
  <c r="I42" i="6"/>
  <c r="J42" i="6"/>
  <c r="E4" i="6"/>
  <c r="F4" i="6"/>
  <c r="H4" i="6"/>
  <c r="I4" i="6"/>
  <c r="J4" i="6"/>
  <c r="E43" i="6"/>
  <c r="F43" i="6"/>
  <c r="H43" i="6"/>
  <c r="I43" i="6"/>
  <c r="J43" i="6"/>
  <c r="F5" i="6"/>
  <c r="H5" i="6"/>
  <c r="I5" i="6"/>
  <c r="J5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3" i="6"/>
  <c r="F3" i="6"/>
  <c r="H3" i="6"/>
  <c r="I3" i="6"/>
  <c r="J3" i="6"/>
  <c r="E9" i="6"/>
  <c r="F9" i="6"/>
  <c r="H9" i="6"/>
  <c r="I9" i="6"/>
  <c r="J9" i="6"/>
  <c r="E38" i="6"/>
  <c r="F38" i="6"/>
  <c r="H38" i="6"/>
  <c r="I38" i="6"/>
  <c r="J38" i="6"/>
  <c r="E39" i="6"/>
  <c r="F39" i="6"/>
  <c r="H39" i="6"/>
  <c r="I39" i="6"/>
  <c r="J39" i="6"/>
  <c r="E40" i="6"/>
  <c r="F40" i="6"/>
  <c r="H40" i="6"/>
  <c r="I40" i="6"/>
  <c r="J40" i="6"/>
  <c r="E41" i="6"/>
  <c r="F41" i="6"/>
  <c r="H41" i="6"/>
  <c r="I41" i="6"/>
  <c r="J41" i="6"/>
  <c r="J33" i="6"/>
  <c r="J34" i="6"/>
  <c r="J35" i="6"/>
  <c r="J36" i="6"/>
  <c r="J37" i="6"/>
  <c r="I33" i="6"/>
  <c r="I34" i="6"/>
  <c r="I35" i="6"/>
  <c r="I36" i="6"/>
  <c r="I37" i="6"/>
  <c r="H33" i="6"/>
  <c r="H34" i="6"/>
  <c r="H35" i="6"/>
  <c r="H36" i="6"/>
  <c r="H37" i="6"/>
  <c r="F33" i="6"/>
  <c r="F34" i="6"/>
  <c r="F35" i="6"/>
  <c r="F36" i="6"/>
  <c r="F37" i="6"/>
  <c r="E33" i="6"/>
  <c r="E34" i="6"/>
  <c r="E35" i="6"/>
  <c r="E36" i="6"/>
  <c r="E37" i="6"/>
  <c r="E32" i="6"/>
  <c r="E27" i="6"/>
  <c r="J26" i="6"/>
  <c r="J27" i="6"/>
  <c r="J28" i="6"/>
  <c r="J29" i="6"/>
  <c r="J30" i="6"/>
  <c r="J31" i="6"/>
  <c r="J32" i="6"/>
  <c r="I26" i="6"/>
  <c r="I27" i="6"/>
  <c r="I28" i="6"/>
  <c r="I29" i="6"/>
  <c r="I30" i="6"/>
  <c r="I31" i="6"/>
  <c r="I32" i="6"/>
  <c r="H26" i="6"/>
  <c r="H27" i="6"/>
  <c r="H28" i="6"/>
  <c r="H29" i="6"/>
  <c r="H30" i="6"/>
  <c r="H31" i="6"/>
  <c r="H32" i="6"/>
  <c r="F26" i="6"/>
  <c r="F27" i="6"/>
  <c r="F28" i="6"/>
  <c r="F29" i="6"/>
  <c r="F30" i="6"/>
  <c r="F31" i="6"/>
  <c r="F32" i="6"/>
  <c r="E26" i="6"/>
  <c r="E28" i="6"/>
  <c r="E29" i="6"/>
  <c r="E30" i="6"/>
  <c r="E31" i="6"/>
  <c r="E8" i="6"/>
  <c r="F8" i="6"/>
  <c r="H8" i="6"/>
  <c r="I8" i="6"/>
  <c r="J8" i="6"/>
  <c r="E2" i="6"/>
  <c r="F2" i="6"/>
  <c r="H2" i="6"/>
  <c r="I2" i="6"/>
  <c r="J2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J10" i="6"/>
  <c r="J11" i="6"/>
  <c r="I10" i="6"/>
  <c r="I11" i="6"/>
  <c r="H10" i="6"/>
  <c r="H11" i="6"/>
  <c r="F10" i="6"/>
  <c r="F11" i="6"/>
  <c r="E10" i="6"/>
  <c r="E11" i="6"/>
  <c r="E46" i="4" l="1"/>
  <c r="G30" i="6"/>
  <c r="G24" i="6"/>
  <c r="G48" i="6"/>
  <c r="G47" i="6"/>
  <c r="G43" i="6"/>
  <c r="G26" i="6"/>
  <c r="G37" i="6"/>
  <c r="G27" i="6"/>
  <c r="G16" i="6"/>
  <c r="G23" i="6"/>
  <c r="G28" i="6"/>
  <c r="G52" i="6"/>
  <c r="G9" i="6"/>
  <c r="G15" i="6"/>
  <c r="G35" i="6"/>
  <c r="G49" i="6"/>
  <c r="G8" i="6"/>
  <c r="G34" i="6"/>
  <c r="G39" i="6"/>
  <c r="G44" i="6"/>
  <c r="G6" i="6"/>
  <c r="G20" i="6"/>
  <c r="G12" i="6"/>
  <c r="G17" i="6"/>
  <c r="G14" i="6"/>
  <c r="G22" i="6"/>
  <c r="G50" i="6"/>
  <c r="G51" i="6"/>
  <c r="G31" i="6"/>
  <c r="G33" i="6"/>
  <c r="G11" i="6"/>
  <c r="G10" i="6"/>
  <c r="G19" i="6"/>
  <c r="G29" i="6"/>
  <c r="G32" i="6"/>
  <c r="G40" i="6"/>
  <c r="G45" i="6"/>
  <c r="G42" i="6"/>
  <c r="G38" i="6"/>
  <c r="G5" i="6"/>
  <c r="G13" i="6"/>
  <c r="G21" i="6"/>
  <c r="G18" i="6"/>
  <c r="G25" i="6"/>
  <c r="G36" i="6"/>
  <c r="G41" i="6"/>
  <c r="G46" i="6"/>
  <c r="G4" i="6"/>
  <c r="G53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<sst xmlns="http://schemas.openxmlformats.org/spreadsheetml/2006/main" count="4303" uniqueCount="1179">
  <si>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</si>
  <si>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</si>
  <si>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</si>
  <si>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</si>
  <si>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</si>
  <si>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</si>
  <si>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</si>
  <si>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</si>
  <si>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</si>
  <si>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</si>
  <si>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</si>
  <si>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</si>
  <si>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</si>
  <si>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</si>
  <si>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</si>
  <si>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</si>
  <si>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</si>
  <si>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</si>
  <si>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</si>
  <si>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</si>
  <si>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Vandaele</t>
  </si>
  <si>
    <t>Thibaut</t>
  </si>
  <si>
    <t>Gent Stad</t>
  </si>
  <si>
    <t>spontane coaching</t>
  </si>
  <si>
    <t>Tram</t>
  </si>
  <si>
    <t>6046 Joël De Maegd</t>
  </si>
  <si>
    <t>Interne reglementering</t>
  </si>
  <si>
    <t>Snelheid</t>
  </si>
  <si>
    <t>Voldoende</t>
  </si>
  <si>
    <t>Boone</t>
  </si>
  <si>
    <t>Pascal</t>
  </si>
  <si>
    <t>Goed</t>
  </si>
  <si>
    <t>ja</t>
  </si>
  <si>
    <t>eco score</t>
  </si>
  <si>
    <t>ongevallen/ rijstijl</t>
  </si>
  <si>
    <t>snelheid/ rijstijl</t>
  </si>
  <si>
    <t>rijstijl</t>
  </si>
  <si>
    <t>hercoaching</t>
  </si>
  <si>
    <t>Bus</t>
  </si>
  <si>
    <t>door onveilig signaal, rijstijl, schade, wissel negeren, agressief</t>
  </si>
  <si>
    <t>algemene rijstijl</t>
  </si>
  <si>
    <t>agressie tov fietser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</si>
  <si>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</si>
  <si>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</si>
  <si>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</si>
  <si>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</si>
  <si>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</si>
  <si>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</si>
  <si>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</si>
  <si>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algemene rijstijl/ houding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</si>
  <si>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</si>
  <si>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</si>
  <si>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</si>
  <si>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</si>
  <si>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</si>
  <si>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</si>
  <si>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</si>
  <si>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</si>
  <si>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</si>
  <si>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</si>
  <si>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8538 Philippe Vandewalle</t>
  </si>
  <si>
    <t>Klantenzorg</t>
  </si>
  <si>
    <t>Planner meegereden en zeer oncomfortabele rit. Zijn eco-score verraadt zijn rijgedrag, remmingen barslecht.</t>
  </si>
  <si>
    <t>werkpunten 1</t>
  </si>
  <si>
    <t>nee</t>
  </si>
  <si>
    <t>Voertuigbeheersing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</si>
  <si>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</si>
  <si>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</si>
  <si>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</si>
  <si>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</si>
  <si>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</si>
  <si>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</si>
  <si>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</si>
  <si>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</si>
  <si>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</si>
  <si>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</si>
  <si>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</si>
  <si>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</si>
  <si>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</si>
  <si>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</si>
  <si>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</si>
  <si>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</si>
  <si>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</si>
  <si>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</si>
  <si>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</si>
  <si>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</si>
  <si>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</si>
  <si>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</si>
  <si>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</si>
  <si>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</si>
  <si>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</si>
  <si>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</si>
  <si>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</si>
  <si>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</si>
  <si>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</si>
  <si>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</si>
  <si>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</si>
  <si>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</si>
  <si>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</si>
  <si>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</si>
  <si>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</si>
  <si>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</si>
  <si>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</si>
  <si>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</si>
  <si>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</si>
  <si>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</si>
  <si>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</si>
  <si>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</si>
  <si>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</si>
  <si>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</si>
  <si>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</si>
  <si>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</si>
  <si>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</si>
  <si>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</si>
  <si>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</si>
  <si>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</si>
  <si>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</si>
  <si>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</si>
  <si>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</si>
  <si>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</si>
  <si>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</si>
  <si>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</si>
  <si>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</si>
  <si>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</si>
  <si>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</si>
  <si>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</si>
  <si>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</si>
  <si>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</si>
  <si>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</si>
  <si>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</si>
  <si>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</si>
  <si>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</si>
  <si>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</si>
  <si>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</si>
  <si>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</si>
  <si>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</si>
  <si>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</si>
  <si>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</si>
  <si>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</si>
  <si>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</si>
  <si>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</si>
  <si>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</si>
  <si>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</si>
  <si>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</si>
  <si>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</si>
  <si>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</si>
  <si>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</si>
  <si>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</si>
  <si>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</si>
  <si>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</si>
  <si>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</si>
  <si>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</si>
  <si>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</si>
  <si>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</si>
  <si>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</si>
  <si>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</si>
  <si>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</si>
  <si>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</si>
  <si>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</si>
  <si>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</si>
  <si>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</si>
  <si>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</si>
  <si>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</si>
  <si>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</si>
  <si>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</si>
  <si>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</si>
  <si>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</si>
  <si>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</si>
  <si>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</si>
  <si>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</si>
  <si>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</si>
  <si>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</si>
  <si>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</si>
  <si>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</si>
  <si>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</si>
  <si>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</si>
  <si>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</si>
  <si>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</si>
  <si>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</si>
  <si>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</si>
  <si>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</si>
  <si>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</si>
  <si>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</si>
  <si>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</si>
  <si>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</si>
  <si>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</si>
  <si>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</si>
  <si>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</si>
  <si>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</si>
  <si>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</si>
  <si>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</si>
  <si>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</si>
  <si>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</si>
  <si>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Aandoen haltes</t>
  </si>
  <si>
    <t>Onvoldoende</t>
  </si>
  <si>
    <t>Voorrang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</si>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</sst>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NumberFormat="1"/>
  </cellXfs>
  <cellStyles count="1">
    <cellStyle name="Standaard" xfId="0" builtinId="0"/>
  </cellStyles>
  <dxfs count="51">
    <dxf>
      <fill>
        <patternFill patternType="solid">
          <fgColor rgb="FFFFC000"/>
          <bgColor rgb="FF000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5" totalsRowShown="0">
  <autoFilter ref="A1:T95" xr:uid="{9C435D86-3872-4CC1-9A54-581B1CD3E3B5}"/>
  <sortState xmlns:xlrd2="http://schemas.microsoft.com/office/spreadsheetml/2017/richdata2" ref="A2:T92">
    <sortCondition sortBy="cellColor" ref="A1:A92" dxfId="0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/>
    <tableColumn id="5" xr3:uid="{F4EF036B-C2F8-4026-A2A9-AD2B883FBCA0}" name="Naam" dataDxfId="37"/>
    <tableColumn id="6" xr3:uid="{35DA4508-064A-468B-B6AB-413C038B8A1C}" name="Voornaam" dataDxfId="36"/>
    <tableColumn id="7" xr3:uid="{1DF84F60-8CE2-4D75-A697-8993441A24AE}" name="Volledige naam" dataDxfId="35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4"/>
    <tableColumn id="9" xr3:uid="{55439308-91C5-4F17-A0C7-B1F6312B9742}" name="Teamcoach" dataDxfId="33"/>
    <tableColumn id="10" xr3:uid="{2D4A733F-4F63-4CA5-BD3C-7B49FC1F3FFF}" name="Rooster" dataDxfId="32"/>
    <tableColumn id="11" xr3:uid="{61C0CBEA-E79D-414F-8B84-D7AED8AC3B32}" name="Opmerkingen" dataDxfId="31"/>
    <tableColumn id="12" xr3:uid="{456ABA1C-1C62-4168-AD5C-BFD9C05C8542}" name="Bus/Tram" dataDxfId="30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76" totalsRowShown="0" headerRowDxfId="20" tableBorderDxfId="19">
  <autoFilter ref="A1:R176" xr:uid="{E35C665E-1BC9-45FA-904E-AC7D2815CE69}">
    <filterColumn colId="4">
      <filters>
        <filter val="31092 De Jaeger Kevin"/>
      </filters>
    </filterColumn>
  </autoFilter>
  <tableColumns count="18">
    <tableColumn id="1" xr3:uid="{61A5FFFD-3AE6-4582-95C3-5FDD7CB637B3}" name="Prioriteit" dataDxfId="18"/>
    <tableColumn id="3" xr3:uid="{52A951B9-B59E-44E6-8A45-E1DDDAE59F2B}" name="P-nr" dataDxfId="17"/>
    <tableColumn id="4" xr3:uid="{BD9BF6D0-9641-488E-9B97-616DB79C04E7}" name="Naam" dataDxfId="16">
      <calculatedColumnFormula>VLOOKUP(Tabel3[[#This Row],[P-nr]],'data Chauffeur'!A:F,2,FALSE)</calculatedColumnFormula>
    </tableColumn>
    <tableColumn id="5" xr3:uid="{73FB442E-689C-47F2-A972-8C747CA4D1FE}" name="Voornaam" dataDxfId="15">
      <calculatedColumnFormula>VLOOKUP(Tabel3[[#This Row],[P-nr]],'data Chauffeur'!A:F,3,FALSE)</calculatedColumnFormula>
    </tableColumn>
    <tableColumn id="19" xr3:uid="{0E7C4C2C-8FAF-4AF8-B74A-A795E82D70BF}" name="volledige naam" dataDxfId="14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3">
      <calculatedColumnFormula>VLOOKUP(Tabel3[[#This Row],[P-nr]],'data Chauffeur'!A:F,6)</calculatedColumnFormula>
    </tableColumn>
    <tableColumn id="7" xr3:uid="{2B5863C0-7E79-493F-9444-D5813C7509BD}" name="Teamcoach" dataDxfId="12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1"/>
    <tableColumn id="10" xr3:uid="{FD8BD468-4F49-4A26-BDC9-C5D447E8B706}" name="Bus/Tram" dataDxfId="10"/>
    <tableColumn id="11" xr3:uid="{765E0419-27CF-4DAE-B015-F02637B854A5}" name="Instructeur" dataDxfId="9"/>
    <tableColumn id="12" xr3:uid="{7EA98E72-E042-4EC4-B413-6AE982845CBC}" name="Datum coaching" dataDxfId="8"/>
    <tableColumn id="13" xr3:uid="{E8F2DBEE-8058-4D04-9096-2337D0AACDE1}" name="Werkpunten 1" dataDxfId="7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6" tableBorderDxfId="5">
  <autoFilter ref="A1:B9" xr:uid="{5069B2ED-DA4E-49BE-95FC-145C55EFE18A}"/>
  <tableColumns count="2">
    <tableColumn id="1" xr3:uid="{E1CCD3C9-4705-4AD5-BC57-858AF9DED01A}" name="Ingepland" dataDxfId="4">
      <calculatedColumnFormula>COUNTIF(Coaching!#REF!,B2)</calculatedColumnFormula>
    </tableColumn>
    <tableColumn id="2" xr3:uid="{7123B93F-DC90-4741-9407-C3AA2A7BE734}" name="Teamcoach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">
      <calculatedColumnFormula>COUNTIF('Voltooide coachings'!G:G,Tabel1[[#This Row],[Teamcoach]])</calculatedColumnFormula>
    </tableColumn>
    <tableColumn id="2" xr3:uid="{E5C53CA5-6DE4-400B-937E-6E61F5467E68}" name="teamcoach" dataDxfId="1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5"/>
  <sheetViews>
    <sheetView tabSelected="1" topLeftCell="F61" zoomScale="80" zoomScaleNormal="80" workbookViewId="0">
      <selection activeCell="Q81" sqref="Q81"/>
    </sheetView>
  </sheetViews>
  <sheetFormatPr defaultRowHeight="14.4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15">
      <c r="A2" s="2" t="s">
        <v>32</v>
      </c>
      <c r="B2" s="2" t="s">
        <v>32</v>
      </c>
      <c r="C2" s="11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33</v>
      </c>
    </row>
    <row r="3" spans="1:20" ht="15">
      <c r="A3" s="2" t="s">
        <v>32</v>
      </c>
      <c r="B3" s="2" t="s">
        <v>32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34</v>
      </c>
      <c r="L3" s="2" t="s">
        <v>11</v>
      </c>
    </row>
    <row r="4" spans="1:20" ht="15">
      <c r="A4" s="2" t="s">
        <v>32</v>
      </c>
      <c r="B4" s="2" t="s">
        <v>32</v>
      </c>
      <c r="C4" s="11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35</v>
      </c>
      <c r="L4" s="2" t="s">
        <v>24</v>
      </c>
      <c r="N4" s="11"/>
    </row>
    <row r="5" spans="1:20" ht="15">
      <c r="A5" s="2" t="s">
        <v>32</v>
      </c>
      <c r="B5" s="2" t="s">
        <v>32</v>
      </c>
      <c r="C5" s="11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36</v>
      </c>
    </row>
    <row r="6" spans="1:20" ht="15">
      <c r="A6" s="2" t="s">
        <v>32</v>
      </c>
      <c r="C6" s="11">
        <v>45796</v>
      </c>
      <c r="D6">
        <v>19917</v>
      </c>
      <c r="E6" t="str">
        <f>VLOOKUP(Tabel2[[#This Row],[P-nr]],'data Chauffeur'!A:F,2,FALSE)</f>
        <v>Vandevyvere</v>
      </c>
      <c r="F6" t="str">
        <f>VLOOKUP(Tabel2[[#This Row],[P-nr]],'data Chauffeur'!A:F,3,FALSE)</f>
        <v>Frank</v>
      </c>
      <c r="G6" t="str">
        <f>_xlfn.CONCAT(Tabel2[[#This Row],[P-nr]]," ",Tabel2[[#This Row],[Naam]]," ",Tabel2[[#This Row],[Voornaam]]," ",)</f>
        <v xml:space="preserve">19917 Vandevyvere Frank </v>
      </c>
      <c r="H6" t="str">
        <f>VLOOKUP(Tabel2[[#This Row],[P-nr]],'data Chauffeur'!A:F,6,FALSE)</f>
        <v>Gent Stad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GW09</v>
      </c>
      <c r="K6" s="8" t="s">
        <v>37</v>
      </c>
      <c r="L6" s="2" t="s">
        <v>38</v>
      </c>
    </row>
    <row r="7" spans="1:20" ht="29.25">
      <c r="A7" s="2" t="s">
        <v>32</v>
      </c>
      <c r="C7" s="11">
        <v>45910</v>
      </c>
      <c r="D7">
        <v>16895</v>
      </c>
      <c r="E7" t="str">
        <f>VLOOKUP(Tabel2[[#This Row],[P-nr]],'data Chauffeur'!A:F,2,FALSE)</f>
        <v>Van Lauwe</v>
      </c>
      <c r="F7" t="str">
        <f>VLOOKUP(Tabel2[[#This Row],[P-nr]],'data Chauffeur'!A:F,3,FALSE)</f>
        <v>Freddy</v>
      </c>
      <c r="G7" t="str">
        <f>_xlfn.CONCAT(Tabel2[[#This Row],[P-nr]]," ",Tabel2[[#This Row],[Naam]]," ",Tabel2[[#This Row],[Voornaam]]," ",)</f>
        <v xml:space="preserve">16895 Van Lauwe Freddy </v>
      </c>
      <c r="H7" t="s">
        <v>22</v>
      </c>
      <c r="I7" t="str">
        <f>VLOOKUP(Tabel2[[#This Row],[P-nr]],'data Chauffeur'!A:F,4,FALSE)</f>
        <v>Bart Van Der Beken</v>
      </c>
      <c r="J7" t="str">
        <f>VLOOKUP(Tabel2[[#This Row],[P-nr]],'data Chauffeur'!A:F,5,FALSE)</f>
        <v>TW24</v>
      </c>
      <c r="K7" s="8" t="s">
        <v>39</v>
      </c>
      <c r="L7" s="2" t="s">
        <v>24</v>
      </c>
    </row>
    <row r="8" spans="1:20" ht="15">
      <c r="B8" s="2" t="s">
        <v>32</v>
      </c>
      <c r="C8" s="11">
        <v>45744</v>
      </c>
      <c r="D8">
        <v>36289</v>
      </c>
      <c r="E8" t="str">
        <f>VLOOKUP(Tabel2[[#This Row],[P-nr]],'data Chauffeur'!A:F,2,FALSE)</f>
        <v>Van Rentergem</v>
      </c>
      <c r="F8" t="str">
        <f>VLOOKUP(Tabel2[[#This Row],[P-nr]],'data Chauffeur'!A:F,3,FALSE)</f>
        <v>Steve</v>
      </c>
      <c r="G8" t="str">
        <f>_xlfn.CONCAT(Tabel2[[#This Row],[P-nr]]," ",Tabel2[[#This Row],[Naam]]," ",Tabel2[[#This Row],[Voornaam]]," ",)</f>
        <v xml:space="preserve">36289 Van Rentergem Steve </v>
      </c>
      <c r="H8" t="str">
        <f>VLOOKUP(Tabel2[[#This Row],[P-nr]],'data Chauffeur'!A:F,6,FALSE)</f>
        <v>Gent Stad</v>
      </c>
      <c r="I8" t="str">
        <f>VLOOKUP(Tabel2[[#This Row],[P-nr]],'data Chauffeur'!A:F,4,FALSE)</f>
        <v>Els Vanhoe</v>
      </c>
      <c r="J8" t="str">
        <f>VLOOKUP(Tabel2[[#This Row],[P-nr]],'data Chauffeur'!A:F,5,FALSE)</f>
        <v>MN24</v>
      </c>
      <c r="K8" s="8" t="s">
        <v>40</v>
      </c>
    </row>
    <row r="9" spans="1:20" ht="15">
      <c r="B9" s="2" t="s">
        <v>32</v>
      </c>
      <c r="C9" s="11">
        <v>45796</v>
      </c>
      <c r="D9" s="2">
        <v>30901</v>
      </c>
      <c r="E9" t="str">
        <f>VLOOKUP(Tabel2[[#This Row],[P-nr]],'data Chauffeur'!A:F,2,FALSE)</f>
        <v>vanden Bulcke</v>
      </c>
      <c r="F9" t="str">
        <f>VLOOKUP(Tabel2[[#This Row],[P-nr]],'data Chauffeur'!A:F,3,FALSE)</f>
        <v>Johan</v>
      </c>
      <c r="G9" t="str">
        <f>_xlfn.CONCAT(Tabel2[[#This Row],[P-nr]]," ",Tabel2[[#This Row],[Naam]]," ",Tabel2[[#This Row],[Voornaam]]," ",)</f>
        <v xml:space="preserve">30901 vanden Bulcke Johan </v>
      </c>
      <c r="H9" t="str">
        <f>VLOOKUP(Tabel2[[#This Row],[P-nr]],'data Chauffeur'!A:F,6,FALSE)</f>
        <v>Gent Stad</v>
      </c>
      <c r="I9" t="str">
        <f>VLOOKUP(Tabel2[[#This Row],[P-nr]],'data Chauffeur'!A:F,4,FALSE)</f>
        <v>Els Dewulf</v>
      </c>
      <c r="J9" t="str">
        <f>VLOOKUP(Tabel2[[#This Row],[P-nr]],'data Chauffeur'!A:F,5,FALSE)</f>
        <v>G10</v>
      </c>
      <c r="K9" s="8" t="s">
        <v>41</v>
      </c>
      <c r="L9" s="2" t="s">
        <v>38</v>
      </c>
      <c r="N9" s="11"/>
    </row>
    <row r="10" spans="1:20" ht="15">
      <c r="C10" s="11">
        <v>45771</v>
      </c>
      <c r="D10">
        <v>39358</v>
      </c>
      <c r="E10" t="str">
        <f>VLOOKUP(Tabel2[[#This Row],[P-nr]],'data Chauffeur'!A:F,2,FALSE)</f>
        <v>Weeks Aracena</v>
      </c>
      <c r="F10" t="str">
        <f>VLOOKUP(Tabel2[[#This Row],[P-nr]],'data Chauffeur'!A:F,3,FALSE)</f>
        <v>Jimmy Alexander</v>
      </c>
      <c r="G10" t="str">
        <f>_xlfn.CONCAT(Tabel2[[#This Row],[P-nr]]," ",Tabel2[[#This Row],[Naam]]," ",Tabel2[[#This Row],[Voornaam]]," ",)</f>
        <v xml:space="preserve">39358 Weeks Aracena Jimmy Alexander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53" t="s">
        <v>42</v>
      </c>
    </row>
    <row r="11" spans="1:20" ht="15">
      <c r="C11" s="11">
        <v>45749</v>
      </c>
      <c r="D11">
        <v>39267</v>
      </c>
      <c r="E11" t="str">
        <f>VLOOKUP(Tabel2[[#This Row],[P-nr]],'data Chauffeur'!A:F,2,FALSE)</f>
        <v>Van Holsbeeck</v>
      </c>
      <c r="F11" t="str">
        <f>VLOOKUP(Tabel2[[#This Row],[P-nr]],'data Chauffeur'!A:F,3,FALSE)</f>
        <v>Jens</v>
      </c>
      <c r="G11" t="str">
        <f>_xlfn.CONCAT(Tabel2[[#This Row],[P-nr]]," ",Tabel2[[#This Row],[Naam]]," ",Tabel2[[#This Row],[Voornaam]]," ",)</f>
        <v xml:space="preserve">39267 Van Holsbeeck Jens </v>
      </c>
      <c r="H11" t="str">
        <f>VLOOKUP(Tabel2[[#This Row],[P-nr]],'data Chauffeur'!A:F,6,FALSE)</f>
        <v>Gent Stad</v>
      </c>
      <c r="I11" t="str">
        <f>VLOOKUP(Tabel2[[#This Row],[P-nr]],'data Chauffeur'!A:F,4,FALSE)</f>
        <v>Christoff Rotty</v>
      </c>
      <c r="J11" t="str">
        <f>VLOOKUP(Tabel2[[#This Row],[P-nr]],'data Chauffeur'!A:F,5,FALSE)</f>
        <v>RESF</v>
      </c>
      <c r="K11" s="8" t="s">
        <v>43</v>
      </c>
    </row>
    <row r="12" spans="1:20" ht="15">
      <c r="C12" s="11">
        <v>45721</v>
      </c>
      <c r="D12" s="2">
        <v>38931</v>
      </c>
      <c r="E12" t="str">
        <f>VLOOKUP(Tabel2[[#This Row],[P-nr]],'data Chauffeur'!A:F,2,FALSE)</f>
        <v>Sancak</v>
      </c>
      <c r="F12" t="str">
        <f>VLOOKUP(Tabel2[[#This Row],[P-nr]],'data Chauffeur'!A:F,3,FALSE)</f>
        <v>Eyuphan</v>
      </c>
      <c r="G12" t="str">
        <f>_xlfn.CONCAT(Tabel2[[#This Row],[P-nr]]," ",Tabel2[[#This Row],[Naam]]," ",Tabel2[[#This Row],[Voornaam]]," ",)</f>
        <v xml:space="preserve">38931 Sancak Eyuphan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RESF</v>
      </c>
      <c r="K12" s="16" t="s">
        <v>42</v>
      </c>
      <c r="N12" s="11"/>
    </row>
    <row r="13" spans="1:20" ht="29.25">
      <c r="C13" s="11">
        <v>45334</v>
      </c>
      <c r="D13">
        <v>37936</v>
      </c>
      <c r="E13" t="str">
        <f>VLOOKUP(Tabel2[[#This Row],[P-nr]],'data Chauffeur'!A:F,2,FALSE)</f>
        <v>Detaeye</v>
      </c>
      <c r="F13" t="str">
        <f>VLOOKUP(Tabel2[[#This Row],[P-nr]],'data Chauffeur'!A:F,3,FALSE)</f>
        <v>Alexander</v>
      </c>
      <c r="G13" t="str">
        <f>_xlfn.CONCAT(Tabel2[[#This Row],[P-nr]]," ",Tabel2[[#This Row],[Naam]]," ",Tabel2[[#This Row],[Voornaam]]," ",)</f>
        <v xml:space="preserve">37936 Detaeye Alexander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BN24</v>
      </c>
      <c r="K13" s="8" t="s">
        <v>44</v>
      </c>
    </row>
    <row r="14" spans="1:20" ht="15">
      <c r="C14" s="11">
        <v>45714</v>
      </c>
      <c r="D14">
        <v>37794</v>
      </c>
      <c r="E14" t="str">
        <f>VLOOKUP(Tabel2[[#This Row],[P-nr]],'data Chauffeur'!A:F,2,FALSE)</f>
        <v>Demirkaya</v>
      </c>
      <c r="F14" t="str">
        <f>VLOOKUP(Tabel2[[#This Row],[P-nr]],'data Chauffeur'!A:F,3,FALSE)</f>
        <v>Kâzim</v>
      </c>
      <c r="G14" t="str">
        <f>_xlfn.CONCAT(Tabel2[[#This Row],[P-nr]]," ",Tabel2[[#This Row],[Naam]]," ",Tabel2[[#This Row],[Voornaam]]," ",)</f>
        <v xml:space="preserve">37794 Demirkaya Kâzim </v>
      </c>
      <c r="H14" t="str">
        <f>VLOOKUP(Tabel2[[#This Row],[P-nr]],'data Chauffeur'!A:F,6,FALSE)</f>
        <v>Gent Stad</v>
      </c>
      <c r="I14" t="str">
        <f>VLOOKUP(Tabel2[[#This Row],[P-nr]],'data Chauffeur'!A:F,4,FALSE)</f>
        <v>Steven Storm</v>
      </c>
      <c r="J14" t="str">
        <f>VLOOKUP(Tabel2[[#This Row],[P-nr]],'data Chauffeur'!A:F,5,FALSE)</f>
        <v>RESF</v>
      </c>
      <c r="K14" s="8" t="s">
        <v>45</v>
      </c>
    </row>
    <row r="15" spans="1:20" ht="21.75" customHeight="1">
      <c r="C15" s="11">
        <v>45714</v>
      </c>
      <c r="D15">
        <v>37662</v>
      </c>
      <c r="E15" t="str">
        <f>VLOOKUP(Tabel2[[#This Row],[P-nr]],'data Chauffeur'!A:F,2,FALSE)</f>
        <v>Van den Meerssche</v>
      </c>
      <c r="F15" t="str">
        <f>VLOOKUP(Tabel2[[#This Row],[P-nr]],'data Chauffeur'!A:F,3,FALSE)</f>
        <v>Steven</v>
      </c>
      <c r="G15" t="str">
        <f>_xlfn.CONCAT(Tabel2[[#This Row],[P-nr]]," ",Tabel2[[#This Row],[Naam]]," ",Tabel2[[#This Row],[Voornaam]]," ",)</f>
        <v xml:space="preserve">37662 Van den Meerssche Steven </v>
      </c>
      <c r="H15" t="str">
        <f>VLOOKUP(Tabel2[[#This Row],[P-nr]],'data Chauffeur'!A:F,6,FALSE)</f>
        <v>Gent Stad</v>
      </c>
      <c r="I15" t="str">
        <f>VLOOKUP(Tabel2[[#This Row],[P-nr]],'data Chauffeur'!A:F,4,FALSE)</f>
        <v>Bart Van Der Beken</v>
      </c>
      <c r="J15" t="str">
        <f>VLOOKUP(Tabel2[[#This Row],[P-nr]],'data Chauffeur'!A:F,5,FALSE)</f>
        <v>BN24</v>
      </c>
      <c r="K15" s="8" t="s">
        <v>42</v>
      </c>
    </row>
    <row r="16" spans="1:20" ht="15">
      <c r="C16" s="11">
        <v>45721</v>
      </c>
      <c r="D16">
        <v>37600</v>
      </c>
      <c r="E16" t="str">
        <f>VLOOKUP(Tabel2[[#This Row],[P-nr]],'data Chauffeur'!A:F,2,FALSE)</f>
        <v>Smesman</v>
      </c>
      <c r="F16" t="str">
        <f>VLOOKUP(Tabel2[[#This Row],[P-nr]],'data Chauffeur'!A:F,3,FALSE)</f>
        <v>Nico</v>
      </c>
      <c r="G16" t="str">
        <f>_xlfn.CONCAT(Tabel2[[#This Row],[P-nr]]," ",Tabel2[[#This Row],[Naam]]," ",Tabel2[[#This Row],[Voornaam]]," ",)</f>
        <v xml:space="preserve">37600 Smesman Nico </v>
      </c>
      <c r="H16" t="str">
        <f>VLOOKUP(Tabel2[[#This Row],[P-nr]],'data Chauffeur'!A:F,6,FALSE)</f>
        <v>Gent Stad</v>
      </c>
      <c r="I16" t="str">
        <f>VLOOKUP(Tabel2[[#This Row],[P-nr]],'data Chauffeur'!A:F,4,FALSE)</f>
        <v>Lucie Vande Velde</v>
      </c>
      <c r="J16" t="str">
        <f>VLOOKUP(Tabel2[[#This Row],[P-nr]],'data Chauffeur'!A:F,5,FALSE)</f>
        <v>BN24</v>
      </c>
      <c r="K16" s="8" t="s">
        <v>42</v>
      </c>
    </row>
    <row r="17" spans="3:12" ht="15">
      <c r="C17" s="11">
        <v>45721</v>
      </c>
      <c r="D17">
        <v>39859</v>
      </c>
      <c r="E17" t="str">
        <f>VLOOKUP(Tabel2[[#This Row],[P-nr]],'data Chauffeur'!A:F,2,FALSE)</f>
        <v>Costers</v>
      </c>
      <c r="F17" t="str">
        <f>VLOOKUP(Tabel2[[#This Row],[P-nr]],'data Chauffeur'!A:F,3,FALSE)</f>
        <v>Kelly</v>
      </c>
      <c r="G17" t="str">
        <f>_xlfn.CONCAT(Tabel2[[#This Row],[P-nr]]," ",Tabel2[[#This Row],[Naam]]," ",Tabel2[[#This Row],[Voornaam]]," ",)</f>
        <v xml:space="preserve">39859 Costers Kelly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RESF</v>
      </c>
      <c r="K17" s="8" t="s">
        <v>46</v>
      </c>
      <c r="L17" s="2" t="s">
        <v>38</v>
      </c>
    </row>
    <row r="18" spans="3:12" ht="15">
      <c r="C18" s="11">
        <v>45744</v>
      </c>
      <c r="D18">
        <v>39779</v>
      </c>
      <c r="E18" t="str">
        <f>VLOOKUP(Tabel2[[#This Row],[P-nr]],'data Chauffeur'!A:F,2,FALSE)</f>
        <v>Avci</v>
      </c>
      <c r="F18" t="str">
        <f>VLOOKUP(Tabel2[[#This Row],[P-nr]],'data Chauffeur'!A:F,3,FALSE)</f>
        <v>Muhammet Abdullah</v>
      </c>
      <c r="G18" t="str">
        <f>_xlfn.CONCAT(Tabel2[[#This Row],[P-nr]]," ",Tabel2[[#This Row],[Naam]]," ",Tabel2[[#This Row],[Voornaam]]," ",)</f>
        <v xml:space="preserve">39779 Avci Muhammet Abdullah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RESF</v>
      </c>
      <c r="K18" s="8" t="s">
        <v>47</v>
      </c>
    </row>
    <row r="19" spans="3:12" ht="15">
      <c r="C19" s="11">
        <v>45736</v>
      </c>
      <c r="D19">
        <v>39532</v>
      </c>
      <c r="E19" t="str">
        <f>VLOOKUP(Tabel2[[#This Row],[P-nr]],'data Chauffeur'!A:F,2,FALSE)</f>
        <v>Sahin</v>
      </c>
      <c r="F19" t="str">
        <f>VLOOKUP(Tabel2[[#This Row],[P-nr]],'data Chauffeur'!A:F,3,FALSE)</f>
        <v>Orhan</v>
      </c>
      <c r="G19" t="str">
        <f>_xlfn.CONCAT(Tabel2[[#This Row],[P-nr]]," ",Tabel2[[#This Row],[Naam]]," ",Tabel2[[#This Row],[Voornaam]]," ",)</f>
        <v xml:space="preserve">39532 Sahin Orhan </v>
      </c>
      <c r="H19" t="str">
        <f>VLOOKUP(Tabel2[[#This Row],[P-nr]],'data Chauffeur'!A:F,6,FALSE)</f>
        <v>Gent Stad</v>
      </c>
      <c r="I19" t="str">
        <f>VLOOKUP(Tabel2[[#This Row],[P-nr]],'data Chauffeur'!A:F,4,FALSE)</f>
        <v>Christoff Rotty</v>
      </c>
      <c r="J19" t="str">
        <f>VLOOKUP(Tabel2[[#This Row],[P-nr]],'data Chauffeur'!A:F,5,FALSE)</f>
        <v>RESF</v>
      </c>
      <c r="K19" s="8" t="s">
        <v>42</v>
      </c>
    </row>
    <row r="20" spans="3:12" ht="15">
      <c r="C20" s="11">
        <v>45736</v>
      </c>
      <c r="D20">
        <v>37509</v>
      </c>
      <c r="E20" t="str">
        <f>VLOOKUP(Tabel2[[#This Row],[P-nr]],'data Chauffeur'!A:F,2,FALSE)</f>
        <v>Abdulkader</v>
      </c>
      <c r="F20" t="str">
        <f>VLOOKUP(Tabel2[[#This Row],[P-nr]],'data Chauffeur'!A:F,3,FALSE)</f>
        <v>Sabah</v>
      </c>
      <c r="G20" t="str">
        <f>_xlfn.CONCAT(Tabel2[[#This Row],[P-nr]]," ",Tabel2[[#This Row],[Naam]]," ",Tabel2[[#This Row],[Voornaam]]," ",)</f>
        <v xml:space="preserve">37509 Abdulkader Sabah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MN24</v>
      </c>
      <c r="K20" s="8" t="s">
        <v>42</v>
      </c>
    </row>
    <row r="21" spans="3:12" ht="15">
      <c r="C21" s="11">
        <v>45714</v>
      </c>
      <c r="D21">
        <v>37313</v>
      </c>
      <c r="E21" t="str">
        <f>VLOOKUP(Tabel2[[#This Row],[P-nr]],'data Chauffeur'!A:F,2,FALSE)</f>
        <v>Dedeci</v>
      </c>
      <c r="F21" t="str">
        <f>VLOOKUP(Tabel2[[#This Row],[P-nr]],'data Chauffeur'!A:F,3,FALSE)</f>
        <v>Mecit</v>
      </c>
      <c r="G21" t="str">
        <f>_xlfn.CONCAT(Tabel2[[#This Row],[P-nr]]," ",Tabel2[[#This Row],[Naam]]," ",Tabel2[[#This Row],[Voornaam]]," ",)</f>
        <v xml:space="preserve">37313 Dedeci Mecit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B09</v>
      </c>
      <c r="K21" s="8" t="s">
        <v>48</v>
      </c>
    </row>
    <row r="22" spans="3:12" ht="15">
      <c r="C22" s="11">
        <v>45727</v>
      </c>
      <c r="D22">
        <v>36663</v>
      </c>
      <c r="E22" t="str">
        <f>VLOOKUP(Tabel2[[#This Row],[P-nr]],'data Chauffeur'!A:F,2,FALSE)</f>
        <v>Cesmeli</v>
      </c>
      <c r="F22" t="str">
        <f>VLOOKUP(Tabel2[[#This Row],[P-nr]],'data Chauffeur'!A:F,3,FALSE)</f>
        <v>Achraf</v>
      </c>
      <c r="G22" t="str">
        <f>_xlfn.CONCAT(Tabel2[[#This Row],[P-nr]]," ",Tabel2[[#This Row],[Naam]]," ",Tabel2[[#This Row],[Voornaam]]," ",)</f>
        <v xml:space="preserve">36663 Cesmeli Achraf </v>
      </c>
      <c r="H22" t="str">
        <f>VLOOKUP(Tabel2[[#This Row],[P-nr]],'data Chauffeur'!A:F,6,FALSE)</f>
        <v>Gent Stad</v>
      </c>
      <c r="I22" t="str">
        <f>VLOOKUP(Tabel2[[#This Row],[P-nr]],'data Chauffeur'!A:F,4,FALSE)</f>
        <v>Dominique De Clercq</v>
      </c>
      <c r="J22" t="str">
        <f>VLOOKUP(Tabel2[[#This Row],[P-nr]],'data Chauffeur'!A:F,5,FALSE)</f>
        <v>MW12</v>
      </c>
      <c r="K22" s="8" t="s">
        <v>49</v>
      </c>
    </row>
    <row r="23" spans="3:12" ht="15">
      <c r="C23" s="11">
        <v>45434</v>
      </c>
      <c r="D23">
        <v>36625</v>
      </c>
      <c r="E23" t="str">
        <f>VLOOKUP(Tabel2[[#This Row],[P-nr]],'data Chauffeur'!A:F,2,FALSE)</f>
        <v>Carion</v>
      </c>
      <c r="F23" t="str">
        <f>VLOOKUP(Tabel2[[#This Row],[P-nr]],'data Chauffeur'!A:F,3,FALSE)</f>
        <v>Rojet</v>
      </c>
      <c r="G23" t="str">
        <f>_xlfn.CONCAT(Tabel2[[#This Row],[P-nr]]," ",Tabel2[[#This Row],[Naam]]," ",Tabel2[[#This Row],[Voornaam]]," ",)</f>
        <v xml:space="preserve">36625 Carion Rojet </v>
      </c>
      <c r="H23" t="str">
        <f>VLOOKUP(Tabel2[[#This Row],[P-nr]],'data Chauffeur'!A:F,6,FALSE)</f>
        <v>Gent Stad</v>
      </c>
      <c r="I23" t="str">
        <f>VLOOKUP(Tabel2[[#This Row],[P-nr]],'data Chauffeur'!A:F,4,FALSE)</f>
        <v>Kenneth De Rick</v>
      </c>
      <c r="J23" t="str">
        <f>VLOOKUP(Tabel2[[#This Row],[P-nr]],'data Chauffeur'!A:F,5,FALSE)</f>
        <v>BR15</v>
      </c>
      <c r="K23" s="8" t="s">
        <v>33</v>
      </c>
    </row>
    <row r="24" spans="3:12" ht="15">
      <c r="C24" s="11">
        <v>45754</v>
      </c>
      <c r="D24">
        <v>36569</v>
      </c>
      <c r="E24" t="e">
        <f>VLOOKUP(Tabel2[[#This Row],[P-nr]],'data Chauffeur'!A:F,2,FALSE)</f>
        <v>#N/A</v>
      </c>
      <c r="F24" t="e">
        <f>VLOOKUP(Tabel2[[#This Row],[P-nr]],'data Chauffeur'!A:F,3,FALSE)</f>
        <v>#N/A</v>
      </c>
      <c r="G24" t="e">
        <f>_xlfn.CONCAT(Tabel2[[#This Row],[P-nr]]," ",Tabel2[[#This Row],[Naam]]," ",Tabel2[[#This Row],[Voornaam]]," ",)</f>
        <v>#N/A</v>
      </c>
      <c r="H24" t="e">
        <f>VLOOKUP(Tabel2[[#This Row],[P-nr]],'data Chauffeur'!A:F,6,FALSE)</f>
        <v>#N/A</v>
      </c>
      <c r="I24" t="e">
        <f>VLOOKUP(Tabel2[[#This Row],[P-nr]],'data Chauffeur'!A:F,4,FALSE)</f>
        <v>#N/A</v>
      </c>
      <c r="J24" t="e">
        <f>VLOOKUP(Tabel2[[#This Row],[P-nr]],'data Chauffeur'!A:F,5,FALSE)</f>
        <v>#N/A</v>
      </c>
      <c r="K24" s="8" t="s">
        <v>42</v>
      </c>
    </row>
    <row r="25" spans="3:12" ht="15">
      <c r="C25" s="11">
        <v>45593</v>
      </c>
      <c r="D25">
        <v>36428</v>
      </c>
      <c r="E25" t="str">
        <f>VLOOKUP(Tabel2[[#This Row],[P-nr]],'data Chauffeur'!A:F,2,FALSE)</f>
        <v>Abdi Shaiye</v>
      </c>
      <c r="F25" t="str">
        <f>VLOOKUP(Tabel2[[#This Row],[P-nr]],'data Chauffeur'!A:F,3,FALSE)</f>
        <v>Rashid</v>
      </c>
      <c r="G25" t="str">
        <f>_xlfn.CONCAT(Tabel2[[#This Row],[P-nr]]," ",Tabel2[[#This Row],[Naam]]," ",Tabel2[[#This Row],[Voornaam]]," ",)</f>
        <v xml:space="preserve">36428 Abdi Shaiye Rashid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MN24</v>
      </c>
    </row>
    <row r="26" spans="3:12" ht="15">
      <c r="C26" s="11">
        <v>45524</v>
      </c>
      <c r="D26">
        <v>36228</v>
      </c>
      <c r="E26" t="str">
        <f>VLOOKUP(Tabel2[[#This Row],[P-nr]],'data Chauffeur'!A:F,2,FALSE)</f>
        <v>Kilinc</v>
      </c>
      <c r="F26" t="str">
        <f>VLOOKUP(Tabel2[[#This Row],[P-nr]],'data Chauffeur'!A:F,3,FALSE)</f>
        <v>Atilay</v>
      </c>
      <c r="G26" t="str">
        <f>_xlfn.CONCAT(Tabel2[[#This Row],[P-nr]]," ",Tabel2[[#This Row],[Naam]]," ",Tabel2[[#This Row],[Voornaam]]," ",)</f>
        <v xml:space="preserve">36228 Kilinc Atilay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RESF</v>
      </c>
      <c r="K26" s="8" t="s">
        <v>50</v>
      </c>
    </row>
    <row r="27" spans="3:12" ht="15">
      <c r="C27" s="11">
        <v>45772</v>
      </c>
      <c r="D27">
        <v>35645</v>
      </c>
      <c r="E27" t="str">
        <f>VLOOKUP(Tabel2[[#This Row],[P-nr]],'data Chauffeur'!A:F,2,FALSE)</f>
        <v>Jalili</v>
      </c>
      <c r="F27" t="str">
        <f>VLOOKUP(Tabel2[[#This Row],[P-nr]],'data Chauffeur'!A:F,3,FALSE)</f>
        <v>Yaseeb</v>
      </c>
      <c r="G27" t="str">
        <f>_xlfn.CONCAT(Tabel2[[#This Row],[P-nr]]," ",Tabel2[[#This Row],[Naam]]," ",Tabel2[[#This Row],[Voornaam]]," ",)</f>
        <v xml:space="preserve">35645 Jalili Yaseeb </v>
      </c>
      <c r="H27" t="str">
        <f>VLOOKUP(Tabel2[[#This Row],[P-nr]],'data Chauffeur'!A:F,6,FALSE)</f>
        <v>Gent Stad</v>
      </c>
      <c r="I27" t="str">
        <f>VLOOKUP(Tabel2[[#This Row],[P-nr]],'data Chauffeur'!A:F,4,FALSE)</f>
        <v>Steven Storm</v>
      </c>
      <c r="J27" t="str">
        <f>VLOOKUP(Tabel2[[#This Row],[P-nr]],'data Chauffeur'!A:F,5,FALSE)</f>
        <v>BN24</v>
      </c>
      <c r="K27" s="8" t="s">
        <v>42</v>
      </c>
    </row>
    <row r="28" spans="3:12" ht="15">
      <c r="C28" s="11">
        <v>45721</v>
      </c>
      <c r="D28">
        <v>35588</v>
      </c>
      <c r="E28" t="str">
        <f>VLOOKUP(Tabel2[[#This Row],[P-nr]],'data Chauffeur'!A:F,2,FALSE)</f>
        <v>Smesman</v>
      </c>
      <c r="F28" t="str">
        <f>VLOOKUP(Tabel2[[#This Row],[P-nr]],'data Chauffeur'!A:F,3,FALSE)</f>
        <v>Glenn</v>
      </c>
      <c r="G28" t="str">
        <f>_xlfn.CONCAT(Tabel2[[#This Row],[P-nr]]," ",Tabel2[[#This Row],[Naam]]," ",Tabel2[[#This Row],[Voornaam]]," ",)</f>
        <v xml:space="preserve">35588 Smesman Glenn </v>
      </c>
      <c r="H28" t="str">
        <f>VLOOKUP(Tabel2[[#This Row],[P-nr]],'data Chauffeur'!A:F,6,FALSE)</f>
        <v>Gent Stad</v>
      </c>
      <c r="I28" t="str">
        <f>VLOOKUP(Tabel2[[#This Row],[P-nr]],'data Chauffeur'!A:F,4,FALSE)</f>
        <v>Lucie Vande Velde</v>
      </c>
      <c r="J28" t="str">
        <f>VLOOKUP(Tabel2[[#This Row],[P-nr]],'data Chauffeur'!A:F,5,FALSE)</f>
        <v>B09</v>
      </c>
      <c r="L28" s="2" t="s">
        <v>11</v>
      </c>
    </row>
    <row r="29" spans="3:12" ht="29.25">
      <c r="C29" s="11">
        <v>45714</v>
      </c>
      <c r="D29">
        <v>35495</v>
      </c>
      <c r="E29" t="str">
        <f>VLOOKUP(Tabel2[[#This Row],[P-nr]],'data Chauffeur'!A:F,2,FALSE)</f>
        <v>Razzaz</v>
      </c>
      <c r="F29" t="str">
        <f>VLOOKUP(Tabel2[[#This Row],[P-nr]],'data Chauffeur'!A:F,3,FALSE)</f>
        <v>Mahmoud</v>
      </c>
      <c r="G29" t="str">
        <f>_xlfn.CONCAT(Tabel2[[#This Row],[P-nr]]," ",Tabel2[[#This Row],[Naam]]," ",Tabel2[[#This Row],[Voornaam]]," ",)</f>
        <v xml:space="preserve">35495 Razzaz Mahmoud </v>
      </c>
      <c r="H29" t="str">
        <f>VLOOKUP(Tabel2[[#This Row],[P-nr]],'data Chauffeur'!A:F,6,FALSE)</f>
        <v>Gent Stad</v>
      </c>
      <c r="I29" t="str">
        <f>VLOOKUP(Tabel2[[#This Row],[P-nr]],'data Chauffeur'!A:F,4,FALSE)</f>
        <v>Kenneth De Rick</v>
      </c>
      <c r="J29" t="str">
        <f>VLOOKUP(Tabel2[[#This Row],[P-nr]],'data Chauffeur'!A:F,5,FALSE)</f>
        <v>B09</v>
      </c>
      <c r="K29" s="8" t="s">
        <v>51</v>
      </c>
    </row>
    <row r="30" spans="3:12" ht="15">
      <c r="C30" s="11">
        <v>45593</v>
      </c>
      <c r="D30">
        <v>34890</v>
      </c>
      <c r="E30" t="e">
        <f>VLOOKUP(Tabel2[[#This Row],[P-nr]],'data Chauffeur'!A:F,2,FALSE)</f>
        <v>#N/A</v>
      </c>
      <c r="F30" t="e">
        <f>VLOOKUP(Tabel2[[#This Row],[P-nr]],'data Chauffeur'!A:F,3,FALSE)</f>
        <v>#N/A</v>
      </c>
      <c r="G30" t="e">
        <f>_xlfn.CONCAT(Tabel2[[#This Row],[P-nr]]," ",Tabel2[[#This Row],[Naam]]," ",Tabel2[[#This Row],[Voornaam]]," ",)</f>
        <v>#N/A</v>
      </c>
      <c r="H30" t="e">
        <f>VLOOKUP(Tabel2[[#This Row],[P-nr]],'data Chauffeur'!A:F,6,FALSE)</f>
        <v>#N/A</v>
      </c>
      <c r="I30" t="e">
        <f>VLOOKUP(Tabel2[[#This Row],[P-nr]],'data Chauffeur'!A:F,4,FALSE)</f>
        <v>#N/A</v>
      </c>
      <c r="J30" t="e">
        <f>VLOOKUP(Tabel2[[#This Row],[P-nr]],'data Chauffeur'!A:F,5,FALSE)</f>
        <v>#N/A</v>
      </c>
      <c r="K30" s="8" t="s">
        <v>52</v>
      </c>
    </row>
    <row r="31" spans="3:12" ht="15">
      <c r="C31" s="11">
        <v>45727</v>
      </c>
      <c r="D31">
        <v>34445</v>
      </c>
      <c r="E31" t="str">
        <f>VLOOKUP(Tabel2[[#This Row],[P-nr]],'data Chauffeur'!A:F,2,FALSE)</f>
        <v>Wulleput</v>
      </c>
      <c r="F31" t="str">
        <f>VLOOKUP(Tabel2[[#This Row],[P-nr]],'data Chauffeur'!A:F,3,FALSE)</f>
        <v>Illya</v>
      </c>
      <c r="G31" t="str">
        <f>_xlfn.CONCAT(Tabel2[[#This Row],[P-nr]]," ",Tabel2[[#This Row],[Naam]]," ",Tabel2[[#This Row],[Voornaam]]," ",)</f>
        <v xml:space="preserve">34445 Wulleput Illya </v>
      </c>
      <c r="H31" t="str">
        <f>VLOOKUP(Tabel2[[#This Row],[P-nr]],'data Chauffeur'!A:F,6,FALSE)</f>
        <v>Gent Stad</v>
      </c>
      <c r="I31" t="str">
        <f>VLOOKUP(Tabel2[[#This Row],[P-nr]],'data Chauffeur'!A:F,4,FALSE)</f>
        <v>Dominique De Clercq</v>
      </c>
      <c r="J31" t="str">
        <f>VLOOKUP(Tabel2[[#This Row],[P-nr]],'data Chauffeur'!A:F,5,FALSE)</f>
        <v>TO15</v>
      </c>
      <c r="K31" s="8" t="s">
        <v>49</v>
      </c>
      <c r="L31" s="2" t="s">
        <v>24</v>
      </c>
    </row>
    <row r="32" spans="3:12" ht="29.25">
      <c r="C32" s="11">
        <v>45714</v>
      </c>
      <c r="D32">
        <v>34351</v>
      </c>
      <c r="E32" t="str">
        <f>VLOOKUP(Tabel2[[#This Row],[P-nr]],'data Chauffeur'!A:F,2,FALSE)</f>
        <v>Callant</v>
      </c>
      <c r="F32" t="str">
        <f>VLOOKUP(Tabel2[[#This Row],[P-nr]],'data Chauffeur'!A:F,3,FALSE)</f>
        <v>Dieter</v>
      </c>
      <c r="G32" t="str">
        <f>_xlfn.CONCAT(Tabel2[[#This Row],[P-nr]]," ",Tabel2[[#This Row],[Naam]]," ",Tabel2[[#This Row],[Voornaam]]," ",)</f>
        <v xml:space="preserve">34351 Callant Dieter </v>
      </c>
      <c r="H32" t="str">
        <f>VLOOKUP(Tabel2[[#This Row],[P-nr]],'data Chauffeur'!A:F,6,FALSE)</f>
        <v>Gent Stad</v>
      </c>
      <c r="I32" t="str">
        <f>VLOOKUP(Tabel2[[#This Row],[P-nr]],'data Chauffeur'!A:F,4,FALSE)</f>
        <v>Els Vanhoe</v>
      </c>
      <c r="J32" t="str">
        <f>VLOOKUP(Tabel2[[#This Row],[P-nr]],'data Chauffeur'!A:F,5,FALSE)</f>
        <v>B24</v>
      </c>
      <c r="K32" s="8" t="s">
        <v>53</v>
      </c>
    </row>
    <row r="33" spans="3:12" ht="29.25">
      <c r="C33" s="11">
        <v>45714</v>
      </c>
      <c r="D33">
        <v>34328</v>
      </c>
      <c r="E33" t="str">
        <f>VLOOKUP(Tabel2[[#This Row],[P-nr]],'data Chauffeur'!A:F,2,FALSE)</f>
        <v>Kerremans</v>
      </c>
      <c r="F33" t="str">
        <f>VLOOKUP(Tabel2[[#This Row],[P-nr]],'data Chauffeur'!A:F,3,FALSE)</f>
        <v>Jürgen</v>
      </c>
      <c r="G33" t="str">
        <f>_xlfn.CONCAT(Tabel2[[#This Row],[P-nr]]," ",Tabel2[[#This Row],[Naam]]," ",Tabel2[[#This Row],[Voornaam]]," ",)</f>
        <v xml:space="preserve">34328 Kerremans Jürgen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TN24</v>
      </c>
      <c r="K33" s="8" t="s">
        <v>53</v>
      </c>
    </row>
    <row r="34" spans="3:12" ht="15">
      <c r="C34" s="11">
        <v>45506</v>
      </c>
      <c r="D34">
        <v>34325</v>
      </c>
      <c r="E34" t="str">
        <f>VLOOKUP(Tabel2[[#This Row],[P-nr]],'data Chauffeur'!A:F,2,FALSE)</f>
        <v>Eid</v>
      </c>
      <c r="F34" t="str">
        <f>VLOOKUP(Tabel2[[#This Row],[P-nr]],'data Chauffeur'!A:F,3,FALSE)</f>
        <v>Mathyn</v>
      </c>
      <c r="G34" t="str">
        <f>_xlfn.CONCAT(Tabel2[[#This Row],[P-nr]]," ",Tabel2[[#This Row],[Naam]]," ",Tabel2[[#This Row],[Voornaam]]," ",)</f>
        <v xml:space="preserve">34325 Eid Mathyn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B09</v>
      </c>
      <c r="K34" s="8" t="s">
        <v>54</v>
      </c>
      <c r="L34" s="2" t="s">
        <v>24</v>
      </c>
    </row>
    <row r="35" spans="3:12" ht="15">
      <c r="C35" s="11">
        <v>45749</v>
      </c>
      <c r="D35">
        <v>33986</v>
      </c>
      <c r="E35" t="str">
        <f>VLOOKUP(Tabel2[[#This Row],[P-nr]],'data Chauffeur'!A:F,2,FALSE)</f>
        <v>Göktas</v>
      </c>
      <c r="F35" t="str">
        <f>VLOOKUP(Tabel2[[#This Row],[P-nr]],'data Chauffeur'!A:F,3,FALSE)</f>
        <v>Muharrem</v>
      </c>
      <c r="G35" t="str">
        <f>_xlfn.CONCAT(Tabel2[[#This Row],[P-nr]]," ",Tabel2[[#This Row],[Naam]]," ",Tabel2[[#This Row],[Voornaam]]," ",)</f>
        <v xml:space="preserve">33986 Göktas Muharrem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GW10</v>
      </c>
      <c r="K35" s="8" t="s">
        <v>37</v>
      </c>
    </row>
    <row r="36" spans="3:12" ht="29.25">
      <c r="C36" s="11">
        <v>45506</v>
      </c>
      <c r="D36">
        <v>33757</v>
      </c>
      <c r="E36" t="str">
        <f>VLOOKUP(Tabel2[[#This Row],[P-nr]],'data Chauffeur'!A:F,2,FALSE)</f>
        <v>Vergucht</v>
      </c>
      <c r="F36" t="str">
        <f>VLOOKUP(Tabel2[[#This Row],[P-nr]],'data Chauffeur'!A:F,3,FALSE)</f>
        <v>Hugo</v>
      </c>
      <c r="G36" t="str">
        <f>_xlfn.CONCAT(Tabel2[[#This Row],[P-nr]]," ",Tabel2[[#This Row],[Naam]]," ",Tabel2[[#This Row],[Voornaam]]," ",)</f>
        <v xml:space="preserve">33757 Vergucht Hugo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BN24</v>
      </c>
      <c r="K36" s="8" t="s">
        <v>53</v>
      </c>
    </row>
    <row r="37" spans="3:12" ht="15">
      <c r="C37" s="11">
        <v>45743</v>
      </c>
      <c r="D37">
        <v>32951</v>
      </c>
      <c r="E37" t="str">
        <f>VLOOKUP(Tabel2[[#This Row],[P-nr]],'data Chauffeur'!A:F,2,FALSE)</f>
        <v>De Bruyne</v>
      </c>
      <c r="F37" t="str">
        <f>VLOOKUP(Tabel2[[#This Row],[P-nr]],'data Chauffeur'!A:F,3,FALSE)</f>
        <v>Sonia</v>
      </c>
      <c r="G37" t="str">
        <f>_xlfn.CONCAT(Tabel2[[#This Row],[P-nr]]," ",Tabel2[[#This Row],[Naam]]," ",Tabel2[[#This Row],[Voornaam]]," ",)</f>
        <v xml:space="preserve">32951 De Bruyne Sonia </v>
      </c>
      <c r="H37" t="str">
        <f>VLOOKUP(Tabel2[[#This Row],[P-nr]],'data Chauffeur'!A:F,6,FALSE)</f>
        <v>Gent Stad</v>
      </c>
      <c r="I37" t="str">
        <f>VLOOKUP(Tabel2[[#This Row],[P-nr]],'data Chauffeur'!A:F,4,FALSE)</f>
        <v>Lucie Vande Velde</v>
      </c>
      <c r="J37" t="str">
        <f>VLOOKUP(Tabel2[[#This Row],[P-nr]],'data Chauffeur'!A:F,5,FALSE)</f>
        <v>B24</v>
      </c>
      <c r="K37" s="8" t="s">
        <v>50</v>
      </c>
    </row>
    <row r="38" spans="3:12" ht="15">
      <c r="C38" s="11">
        <v>45721</v>
      </c>
      <c r="D38">
        <v>28737</v>
      </c>
      <c r="E38" t="str">
        <f>VLOOKUP(Tabel2[[#This Row],[P-nr]],'data Chauffeur'!A:F,2,FALSE)</f>
        <v>El-Mohamed</v>
      </c>
      <c r="F38" t="str">
        <f>VLOOKUP(Tabel2[[#This Row],[P-nr]],'data Chauffeur'!A:F,3,FALSE)</f>
        <v>Mohamed</v>
      </c>
      <c r="G38" t="str">
        <f>_xlfn.CONCAT(Tabel2[[#This Row],[P-nr]]," ",Tabel2[[#This Row],[Naam]]," ",Tabel2[[#This Row],[Voornaam]]," ",)</f>
        <v xml:space="preserve">28737 El-Mohamed Mohamed </v>
      </c>
      <c r="H38" t="str">
        <f>VLOOKUP(Tabel2[[#This Row],[P-nr]],'data Chauffeur'!A:F,6,FALSE)</f>
        <v>Gent Stad</v>
      </c>
      <c r="I38" t="str">
        <f>VLOOKUP(Tabel2[[#This Row],[P-nr]],'data Chauffeur'!A:F,4,FALSE)</f>
        <v>Lucie Vande Velde</v>
      </c>
      <c r="J38" t="str">
        <f>VLOOKUP(Tabel2[[#This Row],[P-nr]],'data Chauffeur'!A:F,5,FALSE)</f>
        <v>ML12</v>
      </c>
      <c r="K38" s="8" t="s">
        <v>55</v>
      </c>
      <c r="L38" s="2" t="s">
        <v>11</v>
      </c>
    </row>
    <row r="39" spans="3:12" ht="29.25">
      <c r="C39" s="11">
        <v>45736</v>
      </c>
      <c r="D39">
        <v>27711</v>
      </c>
      <c r="E39" t="str">
        <f>VLOOKUP(Tabel2[[#This Row],[P-nr]],'data Chauffeur'!A:F,2,FALSE)</f>
        <v>De Schenkel</v>
      </c>
      <c r="F39" t="str">
        <f>VLOOKUP(Tabel2[[#This Row],[P-nr]],'data Chauffeur'!A:F,3,FALSE)</f>
        <v>David</v>
      </c>
      <c r="G39" t="str">
        <f>_xlfn.CONCAT(Tabel2[[#This Row],[P-nr]]," ",Tabel2[[#This Row],[Naam]]," ",Tabel2[[#This Row],[Voornaam]]," ",)</f>
        <v xml:space="preserve">27711 De Schenkel David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TR15</v>
      </c>
      <c r="K39" s="8" t="s">
        <v>56</v>
      </c>
      <c r="L39" s="2" t="s">
        <v>38</v>
      </c>
    </row>
    <row r="40" spans="3:12" ht="15">
      <c r="C40" s="11">
        <v>45569</v>
      </c>
      <c r="D40">
        <v>27607</v>
      </c>
      <c r="E40" t="str">
        <f>VLOOKUP(Tabel2[[#This Row],[P-nr]],'data Chauffeur'!A:F,2,FALSE)</f>
        <v>Frans</v>
      </c>
      <c r="F40" t="str">
        <f>VLOOKUP(Tabel2[[#This Row],[P-nr]],'data Chauffeur'!A:F,3,FALSE)</f>
        <v>Gabriella</v>
      </c>
      <c r="G40" t="str">
        <f>_xlfn.CONCAT(Tabel2[[#This Row],[P-nr]]," ",Tabel2[[#This Row],[Naam]]," ",Tabel2[[#This Row],[Voornaam]]," ",)</f>
        <v xml:space="preserve">27607 Frans Gabriella </v>
      </c>
      <c r="H40" t="str">
        <f>VLOOKUP(Tabel2[[#This Row],[P-nr]],'data Chauffeur'!A:F,6,FALSE)</f>
        <v>Gent Stad</v>
      </c>
      <c r="I40" t="str">
        <f>VLOOKUP(Tabel2[[#This Row],[P-nr]],'data Chauffeur'!A:F,4,FALSE)</f>
        <v>Kenneth De Rick</v>
      </c>
      <c r="J40" t="str">
        <f>VLOOKUP(Tabel2[[#This Row],[P-nr]],'data Chauffeur'!A:F,5,FALSE)</f>
        <v>TN24</v>
      </c>
    </row>
    <row r="41" spans="3:12" ht="15">
      <c r="C41" s="11">
        <v>45736</v>
      </c>
      <c r="D41">
        <v>25487</v>
      </c>
      <c r="E41" t="str">
        <f>VLOOKUP(Tabel2[[#This Row],[P-nr]],'data Chauffeur'!A:F,2,FALSE)</f>
        <v>Devos</v>
      </c>
      <c r="F41" t="str">
        <f>VLOOKUP(Tabel2[[#This Row],[P-nr]],'data Chauffeur'!A:F,3,FALSE)</f>
        <v>Stefaan</v>
      </c>
      <c r="G41" t="str">
        <f>_xlfn.CONCAT(Tabel2[[#This Row],[P-nr]]," ",Tabel2[[#This Row],[Naam]]," ",Tabel2[[#This Row],[Voornaam]]," ",)</f>
        <v xml:space="preserve">25487 Devos Stefaan </v>
      </c>
      <c r="H41" t="str">
        <f>VLOOKUP(Tabel2[[#This Row],[P-nr]],'data Chauffeur'!A:F,6,FALSE)</f>
        <v>Gent Stad</v>
      </c>
      <c r="I41" t="str">
        <f>VLOOKUP(Tabel2[[#This Row],[P-nr]],'data Chauffeur'!A:F,4,FALSE)</f>
        <v>Steven Storm</v>
      </c>
      <c r="J41" t="str">
        <f>VLOOKUP(Tabel2[[#This Row],[P-nr]],'data Chauffeur'!A:F,5,FALSE)</f>
        <v>TL12</v>
      </c>
      <c r="K41" s="8" t="s">
        <v>55</v>
      </c>
      <c r="L41" s="2" t="s">
        <v>11</v>
      </c>
    </row>
    <row r="42" spans="3:12" ht="29.25">
      <c r="C42" s="11">
        <v>45736</v>
      </c>
      <c r="D42">
        <v>18051</v>
      </c>
      <c r="E42" t="str">
        <f>VLOOKUP(Tabel2[[#This Row],[P-nr]],'data Chauffeur'!A:F,2,FALSE)</f>
        <v>Van Wittenberge</v>
      </c>
      <c r="F42" t="str">
        <f>VLOOKUP(Tabel2[[#This Row],[P-nr]],'data Chauffeur'!A:F,3,FALSE)</f>
        <v>Filip</v>
      </c>
      <c r="G42" t="str">
        <f>_xlfn.CONCAT(Tabel2[[#This Row],[P-nr]]," ",Tabel2[[#This Row],[Naam]]," ",Tabel2[[#This Row],[Voornaam]]," ",)</f>
        <v xml:space="preserve">18051 Van Wittenberge Filip </v>
      </c>
      <c r="H42" t="str">
        <f>VLOOKUP(Tabel2[[#This Row],[P-nr]],'data Chauffeur'!A:F,6,FALSE)</f>
        <v>Gent Stad</v>
      </c>
      <c r="I42" t="str">
        <f>VLOOKUP(Tabel2[[#This Row],[P-nr]],'data Chauffeur'!A:F,4,FALSE)</f>
        <v>Christoff Rotty</v>
      </c>
      <c r="J42" t="str">
        <f>VLOOKUP(Tabel2[[#This Row],[P-nr]],'data Chauffeur'!A:F,5,FALSE)</f>
        <v>M15</v>
      </c>
      <c r="K42" s="8" t="s">
        <v>56</v>
      </c>
      <c r="L42" s="2" t="s">
        <v>38</v>
      </c>
    </row>
    <row r="43" spans="3:12" ht="15">
      <c r="C43" s="11">
        <v>45721</v>
      </c>
      <c r="D43">
        <v>11866</v>
      </c>
      <c r="E43" t="str">
        <f>VLOOKUP(Tabel2[[#This Row],[P-nr]],'data Chauffeur'!A:F,2,FALSE)</f>
        <v>Bolle</v>
      </c>
      <c r="F43" t="str">
        <f>VLOOKUP(Tabel2[[#This Row],[P-nr]],'data Chauffeur'!A:F,3,FALSE)</f>
        <v>Pascal</v>
      </c>
      <c r="G43" t="str">
        <f>_xlfn.CONCAT(Tabel2[[#This Row],[P-nr]]," ",Tabel2[[#This Row],[Naam]]," ",Tabel2[[#This Row],[Voornaam]]," ",)</f>
        <v xml:space="preserve">11866 Bolle Pascal </v>
      </c>
      <c r="H43" t="str">
        <f>VLOOKUP(Tabel2[[#This Row],[P-nr]],'data Chauffeur'!A:F,6,FALSE)</f>
        <v>Gent Stad</v>
      </c>
      <c r="I43" t="str">
        <f>VLOOKUP(Tabel2[[#This Row],[P-nr]],'data Chauffeur'!A:F,4,FALSE)</f>
        <v>Lucie Vande Velde</v>
      </c>
      <c r="J43" t="str">
        <f>VLOOKUP(Tabel2[[#This Row],[P-nr]],'data Chauffeur'!A:F,5,FALSE)</f>
        <v>TD12</v>
      </c>
      <c r="L43" s="2" t="s">
        <v>24</v>
      </c>
    </row>
    <row r="44" spans="3:12" ht="15">
      <c r="C44" s="11">
        <v>45721</v>
      </c>
      <c r="D44">
        <v>11120</v>
      </c>
      <c r="E44" t="str">
        <f>VLOOKUP(Tabel2[[#This Row],[P-nr]],'data Chauffeur'!A:F,2,FALSE)</f>
        <v>De Vrieze</v>
      </c>
      <c r="F44" t="str">
        <f>VLOOKUP(Tabel2[[#This Row],[P-nr]],'data Chauffeur'!A:F,3,FALSE)</f>
        <v>Ludo</v>
      </c>
      <c r="G44" t="str">
        <f>_xlfn.CONCAT(Tabel2[[#This Row],[P-nr]]," ",Tabel2[[#This Row],[Naam]]," ",Tabel2[[#This Row],[Voornaam]]," ",)</f>
        <v xml:space="preserve">11120 De Vrieze Ludo </v>
      </c>
      <c r="H44" t="str">
        <f>VLOOKUP(Tabel2[[#This Row],[P-nr]],'data Chauffeur'!A:F,6,FALSE)</f>
        <v>Gent Stad</v>
      </c>
      <c r="I44" t="str">
        <f>VLOOKUP(Tabel2[[#This Row],[P-nr]],'data Chauffeur'!A:F,4,FALSE)</f>
        <v>Lucie Vande Velde</v>
      </c>
      <c r="J44" t="str">
        <f>VLOOKUP(Tabel2[[#This Row],[P-nr]],'data Chauffeur'!A:F,5,FALSE)</f>
        <v>TV12</v>
      </c>
      <c r="L44" s="2" t="s">
        <v>24</v>
      </c>
    </row>
    <row r="45" spans="3:12" ht="29.25">
      <c r="C45" s="11">
        <v>45700</v>
      </c>
      <c r="D45">
        <v>10324</v>
      </c>
      <c r="E45" t="str">
        <f>VLOOKUP(Tabel2[[#This Row],[P-nr]],'data Chauffeur'!A:F,2,FALSE)</f>
        <v>Eggermont</v>
      </c>
      <c r="F45" t="str">
        <f>VLOOKUP(Tabel2[[#This Row],[P-nr]],'data Chauffeur'!A:F,3,FALSE)</f>
        <v>Wim</v>
      </c>
      <c r="G45" t="str">
        <f>_xlfn.CONCAT(Tabel2[[#This Row],[P-nr]]," ",Tabel2[[#This Row],[Naam]]," ",Tabel2[[#This Row],[Voornaam]]," ",)</f>
        <v xml:space="preserve">10324 Eggermont Wim </v>
      </c>
      <c r="H45" t="str">
        <f>VLOOKUP(Tabel2[[#This Row],[P-nr]],'data Chauffeur'!A:F,6,FALSE)</f>
        <v>Gent Stad</v>
      </c>
      <c r="I45" t="str">
        <f>VLOOKUP(Tabel2[[#This Row],[P-nr]],'data Chauffeur'!A:F,4,FALSE)</f>
        <v>Bart Van Der Beken</v>
      </c>
      <c r="J45" t="str">
        <f>VLOOKUP(Tabel2[[#This Row],[P-nr]],'data Chauffeur'!A:F,5,FALSE)</f>
        <v>TL12</v>
      </c>
      <c r="K45" s="8" t="s">
        <v>53</v>
      </c>
    </row>
    <row r="46" spans="3:12" ht="15">
      <c r="C46" s="11">
        <v>45729</v>
      </c>
      <c r="D46">
        <v>9065</v>
      </c>
      <c r="E46" t="str">
        <f>VLOOKUP(Tabel2[[#This Row],[P-nr]],'data Chauffeur'!A:F,2,FALSE)</f>
        <v>Dewispelaere</v>
      </c>
      <c r="F46" t="str">
        <f>VLOOKUP(Tabel2[[#This Row],[P-nr]],'data Chauffeur'!A:F,3,FALSE)</f>
        <v>Danny</v>
      </c>
      <c r="G46" t="str">
        <f>_xlfn.CONCAT(Tabel2[[#This Row],[P-nr]]," ",Tabel2[[#This Row],[Naam]]," ",Tabel2[[#This Row],[Voornaam]]," ",)</f>
        <v xml:space="preserve">9065 Dewispelaere Danny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TV12</v>
      </c>
      <c r="K46" s="8" t="s">
        <v>57</v>
      </c>
      <c r="L46" s="2" t="s">
        <v>24</v>
      </c>
    </row>
    <row r="47" spans="3:12" ht="43.5">
      <c r="C47" s="11">
        <v>45715</v>
      </c>
      <c r="D47">
        <v>5718</v>
      </c>
      <c r="E47" t="str">
        <f>VLOOKUP(Tabel2[[#This Row],[P-nr]],'data Chauffeur'!A:F,2,FALSE)</f>
        <v>Dejonckheere</v>
      </c>
      <c r="F47" t="str">
        <f>VLOOKUP(Tabel2[[#This Row],[P-nr]],'data Chauffeur'!A:F,3,FALSE)</f>
        <v>Inge</v>
      </c>
      <c r="G47" t="str">
        <f>_xlfn.CONCAT(Tabel2[[#This Row],[P-nr]]," ",Tabel2[[#This Row],[Naam]]," ",Tabel2[[#This Row],[Voornaam]]," ",)</f>
        <v xml:space="preserve">5718 Dejonckheere Inge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M15</v>
      </c>
      <c r="K47" s="8" t="s">
        <v>58</v>
      </c>
      <c r="L47" s="2" t="s">
        <v>24</v>
      </c>
    </row>
    <row r="48" spans="3:12" ht="15">
      <c r="C48" s="11">
        <v>45813</v>
      </c>
      <c r="D48">
        <v>41032</v>
      </c>
      <c r="E48" t="str">
        <f>VLOOKUP(Tabel2[[#This Row],[P-nr]],'data Chauffeur'!A:F,2,FALSE)</f>
        <v>Rocabado Hinojosa</v>
      </c>
      <c r="F48" t="str">
        <f>VLOOKUP(Tabel2[[#This Row],[P-nr]],'data Chauffeur'!A:F,3,FALSE)</f>
        <v>Lukas</v>
      </c>
      <c r="G48" t="str">
        <f>_xlfn.CONCAT(Tabel2[[#This Row],[P-nr]]," ",Tabel2[[#This Row],[Naam]]," ",Tabel2[[#This Row],[Voornaam]]," ",)</f>
        <v xml:space="preserve">41032 Rocabado Hinojosa Lukas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RESF</v>
      </c>
      <c r="K48" s="8" t="s">
        <v>42</v>
      </c>
    </row>
    <row r="49" spans="3:14" ht="15">
      <c r="C49" s="11">
        <v>45819</v>
      </c>
      <c r="D49">
        <v>41064</v>
      </c>
      <c r="E49" t="str">
        <f>VLOOKUP(Tabel2[[#This Row],[P-nr]],'data Chauffeur'!A:F,2,FALSE)</f>
        <v>Ardic</v>
      </c>
      <c r="F49" t="str">
        <f>VLOOKUP(Tabel2[[#This Row],[P-nr]],'data Chauffeur'!A:F,3,FALSE)</f>
        <v>Atilla</v>
      </c>
      <c r="G49" t="str">
        <f>_xlfn.CONCAT(Tabel2[[#This Row],[P-nr]]," ",Tabel2[[#This Row],[Naam]]," ",Tabel2[[#This Row],[Voornaam]]," ",)</f>
        <v xml:space="preserve">41064 Ardic Atilla </v>
      </c>
      <c r="H49" t="str">
        <f>VLOOKUP(Tabel2[[#This Row],[P-nr]],'data Chauffeur'!A:F,6,FALSE)</f>
        <v>Gent Stad</v>
      </c>
      <c r="I49" t="str">
        <f>VLOOKUP(Tabel2[[#This Row],[P-nr]],'data Chauffeur'!A:F,4,FALSE)</f>
        <v>Dominique De Clercq</v>
      </c>
      <c r="J49" t="str">
        <f>VLOOKUP(Tabel2[[#This Row],[P-nr]],'data Chauffeur'!A:F,5,FALSE)</f>
        <v>RESF</v>
      </c>
      <c r="K49" s="8" t="s">
        <v>55</v>
      </c>
      <c r="L49" s="2" t="s">
        <v>38</v>
      </c>
    </row>
    <row r="50" spans="3:14" ht="15">
      <c r="C50" s="11">
        <v>45840</v>
      </c>
      <c r="D50">
        <v>38648</v>
      </c>
      <c r="E50" t="str">
        <f>VLOOKUP(Tabel2[[#This Row],[P-nr]],'data Chauffeur'!A:F,2,FALSE)</f>
        <v>Uckuyulu</v>
      </c>
      <c r="F50" t="str">
        <f>VLOOKUP(Tabel2[[#This Row],[P-nr]],'data Chauffeur'!A:F,3,FALSE)</f>
        <v>Muhammet Emin</v>
      </c>
      <c r="G50" t="str">
        <f>_xlfn.CONCAT(Tabel2[[#This Row],[P-nr]]," ",Tabel2[[#This Row],[Naam]]," ",Tabel2[[#This Row],[Voornaam]]," ",)</f>
        <v xml:space="preserve">38648 Uckuyulu Muhammet Emin </v>
      </c>
      <c r="H50" t="str">
        <f>VLOOKUP(Tabel2[[#This Row],[P-nr]],'data Chauffeur'!A:F,6,FALSE)</f>
        <v>Gent Stad</v>
      </c>
      <c r="I50" t="str">
        <f>VLOOKUP(Tabel2[[#This Row],[P-nr]],'data Chauffeur'!A:F,4,FALSE)</f>
        <v>Lucie Vande Velde</v>
      </c>
      <c r="J50" t="str">
        <f>VLOOKUP(Tabel2[[#This Row],[P-nr]],'data Chauffeur'!A:F,5,FALSE)</f>
        <v>RESF</v>
      </c>
      <c r="K50" s="8" t="s">
        <v>55</v>
      </c>
      <c r="N50" s="11"/>
    </row>
    <row r="51" spans="3:14" ht="15">
      <c r="C51" s="11">
        <v>45842</v>
      </c>
      <c r="D51">
        <v>33965</v>
      </c>
      <c r="E51" t="str">
        <f>VLOOKUP(Tabel2[[#This Row],[P-nr]],'data Chauffeur'!A:F,2,FALSE)</f>
        <v>Van de Gehuchte</v>
      </c>
      <c r="F51" t="str">
        <f>VLOOKUP(Tabel2[[#This Row],[P-nr]],'data Chauffeur'!A:F,3,FALSE)</f>
        <v>Gilles</v>
      </c>
      <c r="G51" t="str">
        <f>_xlfn.CONCAT(Tabel2[[#This Row],[P-nr]]," ",Tabel2[[#This Row],[Naam]]," ",Tabel2[[#This Row],[Voornaam]]," ",)</f>
        <v xml:space="preserve">33965 Van de Gehuchte Gilles </v>
      </c>
      <c r="H51" t="str">
        <f>VLOOKUP(Tabel2[[#This Row],[P-nr]],'data Chauffeur'!A:F,6,FALSE)</f>
        <v>Gent Stad</v>
      </c>
      <c r="I51" t="str">
        <f>VLOOKUP(Tabel2[[#This Row],[P-nr]],'data Chauffeur'!A:F,4,FALSE)</f>
        <v>Kenneth De Rick</v>
      </c>
      <c r="J51" t="str">
        <f>VLOOKUP(Tabel2[[#This Row],[P-nr]],'data Chauffeur'!A:F,5,FALSE)</f>
        <v>BN24</v>
      </c>
      <c r="K51" s="8" t="s">
        <v>59</v>
      </c>
      <c r="N51" s="11"/>
    </row>
    <row r="52" spans="3:14" ht="15">
      <c r="C52" s="11">
        <v>45849</v>
      </c>
      <c r="D52">
        <v>40362</v>
      </c>
      <c r="E52" t="str">
        <f>VLOOKUP(Tabel2[[#This Row],[P-nr]],'data Chauffeur'!A:F,2,FALSE)</f>
        <v>Kuru</v>
      </c>
      <c r="F52" t="str">
        <f>VLOOKUP(Tabel2[[#This Row],[P-nr]],'data Chauffeur'!A:F,3,FALSE)</f>
        <v>Cetin</v>
      </c>
      <c r="G52" t="str">
        <f>_xlfn.CONCAT(Tabel2[[#This Row],[P-nr]]," ",Tabel2[[#This Row],[Naam]]," ",Tabel2[[#This Row],[Voornaam]]," ",)</f>
        <v xml:space="preserve">40362 Kuru Cetin </v>
      </c>
      <c r="H52" t="str">
        <f>VLOOKUP(Tabel2[[#This Row],[P-nr]],'data Chauffeur'!A:F,6,FALSE)</f>
        <v>Gent Stad</v>
      </c>
      <c r="I52" t="str">
        <f>VLOOKUP(Tabel2[[#This Row],[P-nr]],'data Chauffeur'!A:F,4,FALSE)</f>
        <v>Kenneth De Rick</v>
      </c>
      <c r="J52" t="str">
        <f>VLOOKUP(Tabel2[[#This Row],[P-nr]],'data Chauffeur'!A:F,5,FALSE)</f>
        <v>BO15</v>
      </c>
      <c r="K52" s="8" t="s">
        <v>55</v>
      </c>
      <c r="N52" s="11"/>
    </row>
    <row r="53" spans="3:14" ht="15">
      <c r="C53" s="11">
        <v>45853</v>
      </c>
      <c r="D53">
        <v>35246</v>
      </c>
      <c r="E53" t="str">
        <f>VLOOKUP(Tabel2[[#This Row],[P-nr]],'data Chauffeur'!A:F,2,FALSE)</f>
        <v>De Meyer</v>
      </c>
      <c r="F53" t="str">
        <f>VLOOKUP(Tabel2[[#This Row],[P-nr]],'data Chauffeur'!A:F,3,FALSE)</f>
        <v>Karel</v>
      </c>
      <c r="G53" t="str">
        <f>_xlfn.CONCAT(Tabel2[[#This Row],[P-nr]]," ",Tabel2[[#This Row],[Naam]]," ",Tabel2[[#This Row],[Voornaam]]," ",)</f>
        <v xml:space="preserve">35246 De Meyer Karel </v>
      </c>
      <c r="H53" t="str">
        <f>VLOOKUP(Tabel2[[#This Row],[P-nr]],'data Chauffeur'!A:F,6,FALSE)</f>
        <v>Gent Stad</v>
      </c>
      <c r="I53" t="str">
        <f>VLOOKUP(Tabel2[[#This Row],[P-nr]],'data Chauffeur'!A:F,4,FALSE)</f>
        <v>Els Vanhoe</v>
      </c>
      <c r="J53" t="str">
        <f>VLOOKUP(Tabel2[[#This Row],[P-nr]],'data Chauffeur'!A:F,5,FALSE)</f>
        <v>BN24</v>
      </c>
      <c r="K53" s="8" t="s">
        <v>40</v>
      </c>
      <c r="L53" s="2" t="s">
        <v>38</v>
      </c>
    </row>
    <row r="54" spans="3:14" ht="15">
      <c r="C54" s="11">
        <v>45868</v>
      </c>
      <c r="D54">
        <v>12684</v>
      </c>
      <c r="E54" t="str">
        <f>VLOOKUP(Tabel2[[#This Row],[P-nr]],'data Chauffeur'!A:F,2,FALSE)</f>
        <v>Van Den Bossche</v>
      </c>
      <c r="F54" t="str">
        <f>VLOOKUP(Tabel2[[#This Row],[P-nr]],'data Chauffeur'!A:F,3,FALSE)</f>
        <v>Martine</v>
      </c>
      <c r="G54" t="str">
        <f>_xlfn.CONCAT(Tabel2[[#This Row],[P-nr]]," ",Tabel2[[#This Row],[Naam]]," ",Tabel2[[#This Row],[Voornaam]]," ",)</f>
        <v xml:space="preserve">12684 Van Den Bossche Martine </v>
      </c>
      <c r="H54" t="s">
        <v>22</v>
      </c>
      <c r="I54" t="str">
        <f>VLOOKUP(Tabel2[[#This Row],[P-nr]],'data Chauffeur'!A:F,4,FALSE)</f>
        <v>Els Vanhoe</v>
      </c>
      <c r="J54" t="str">
        <f>VLOOKUP(Tabel2[[#This Row],[P-nr]],'data Chauffeur'!A:F,5,FALSE)</f>
        <v>G09</v>
      </c>
      <c r="K54" s="8" t="s">
        <v>55</v>
      </c>
    </row>
    <row r="55" spans="3:14" ht="15">
      <c r="C55" s="11">
        <v>45870</v>
      </c>
      <c r="D55">
        <v>38633</v>
      </c>
      <c r="E55" t="str">
        <f>VLOOKUP(Tabel2[[#This Row],[P-nr]],'data Chauffeur'!A:F,2,FALSE)</f>
        <v>Stomphorst</v>
      </c>
      <c r="F55" t="str">
        <f>VLOOKUP(Tabel2[[#This Row],[P-nr]],'data Chauffeur'!A:F,3,FALSE)</f>
        <v>Mattanja</v>
      </c>
      <c r="G55" t="str">
        <f>_xlfn.CONCAT(Tabel2[[#This Row],[P-nr]]," ",Tabel2[[#This Row],[Naam]]," ",Tabel2[[#This Row],[Voornaam]]," ",)</f>
        <v xml:space="preserve">38633 Stomphorst Mattanja </v>
      </c>
      <c r="H55" t="s">
        <v>22</v>
      </c>
      <c r="I55" t="str">
        <f>VLOOKUP(Tabel2[[#This Row],[P-nr]],'data Chauffeur'!A:F,4,FALSE)</f>
        <v>Els Dewulf</v>
      </c>
      <c r="J55" t="str">
        <f>VLOOKUP(Tabel2[[#This Row],[P-nr]],'data Chauffeur'!A:F,5,FALSE)</f>
        <v>RESF</v>
      </c>
      <c r="K55" s="8" t="s">
        <v>55</v>
      </c>
      <c r="L55" s="2" t="s">
        <v>11</v>
      </c>
    </row>
    <row r="56" spans="3:14" ht="15">
      <c r="C56" s="11">
        <v>45881</v>
      </c>
      <c r="D56">
        <v>21382</v>
      </c>
      <c r="E56" t="str">
        <f>VLOOKUP(Tabel2[[#This Row],[P-nr]],'data Chauffeur'!A:F,2,FALSE)</f>
        <v>De Volder</v>
      </c>
      <c r="F56" t="str">
        <f>VLOOKUP(Tabel2[[#This Row],[P-nr]],'data Chauffeur'!A:F,3,FALSE)</f>
        <v>Marc</v>
      </c>
      <c r="G56" t="str">
        <f>_xlfn.CONCAT(Tabel2[[#This Row],[P-nr]]," ",Tabel2[[#This Row],[Naam]]," ",Tabel2[[#This Row],[Voornaam]]," ",)</f>
        <v xml:space="preserve">21382 De Volder Marc </v>
      </c>
      <c r="H56" t="s">
        <v>22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55</v>
      </c>
    </row>
    <row r="57" spans="3:14" ht="15">
      <c r="C57" s="11">
        <v>45883</v>
      </c>
      <c r="D57">
        <v>39929</v>
      </c>
      <c r="E57" t="str">
        <f>VLOOKUP(Tabel2[[#This Row],[P-nr]],'data Chauffeur'!A:F,2,FALSE)</f>
        <v>Staneva</v>
      </c>
      <c r="F57" t="str">
        <f>VLOOKUP(Tabel2[[#This Row],[P-nr]],'data Chauffeur'!A:F,3,FALSE)</f>
        <v>Mariyana</v>
      </c>
      <c r="G57" t="str">
        <f>_xlfn.CONCAT(Tabel2[[#This Row],[P-nr]]," ",Tabel2[[#This Row],[Naam]]," ",Tabel2[[#This Row],[Voornaam]]," ",)</f>
        <v xml:space="preserve">39929 Staneva Mariyana </v>
      </c>
      <c r="H57" t="s">
        <v>22</v>
      </c>
      <c r="I57" t="str">
        <f>VLOOKUP(Tabel2[[#This Row],[P-nr]],'data Chauffeur'!A:F,4,FALSE)</f>
        <v>Christoff Rotty</v>
      </c>
      <c r="J57" t="str">
        <f>VLOOKUP(Tabel2[[#This Row],[P-nr]],'data Chauffeur'!A:F,5,FALSE)</f>
        <v>RESF</v>
      </c>
      <c r="K57" s="8" t="s">
        <v>55</v>
      </c>
      <c r="N57" s="11"/>
    </row>
    <row r="58" spans="3:14" ht="15">
      <c r="C58" s="11">
        <v>45898</v>
      </c>
      <c r="D58">
        <v>17931</v>
      </c>
      <c r="E58" t="str">
        <f>VLOOKUP(Tabel2[[#This Row],[P-nr]],'data Chauffeur'!A:F,2,FALSE)</f>
        <v>Idrisi</v>
      </c>
      <c r="F58" t="str">
        <f>VLOOKUP(Tabel2[[#This Row],[P-nr]],'data Chauffeur'!A:F,3,FALSE)</f>
        <v>Hasana</v>
      </c>
      <c r="G58" t="str">
        <f>_xlfn.CONCAT(Tabel2[[#This Row],[P-nr]]," ",Tabel2[[#This Row],[Naam]]," ",Tabel2[[#This Row],[Voornaam]]," ",)</f>
        <v xml:space="preserve">17931 Idrisi Hasana </v>
      </c>
      <c r="H58" t="s">
        <v>22</v>
      </c>
      <c r="I58" t="str">
        <f>VLOOKUP(Tabel2[[#This Row],[P-nr]],'data Chauffeur'!A:F,4,FALSE)</f>
        <v>Els Dewulf</v>
      </c>
      <c r="J58" t="str">
        <f>VLOOKUP(Tabel2[[#This Row],[P-nr]],'data Chauffeur'!A:F,5,FALSE)</f>
        <v>TW24</v>
      </c>
      <c r="K58" s="8" t="s">
        <v>55</v>
      </c>
    </row>
    <row r="59" spans="3:14" ht="15">
      <c r="C59" s="11">
        <v>45898</v>
      </c>
      <c r="D59">
        <v>21424</v>
      </c>
      <c r="E59" t="str">
        <f>VLOOKUP(Tabel2[[#This Row],[P-nr]],'data Chauffeur'!A:F,2,FALSE)</f>
        <v>Verstichel</v>
      </c>
      <c r="F59" t="str">
        <f>VLOOKUP(Tabel2[[#This Row],[P-nr]],'data Chauffeur'!A:F,3,FALSE)</f>
        <v>Jethro</v>
      </c>
      <c r="G59" t="str">
        <f>_xlfn.CONCAT(Tabel2[[#This Row],[P-nr]]," ",Tabel2[[#This Row],[Naam]]," ",Tabel2[[#This Row],[Voornaam]]," ",)</f>
        <v xml:space="preserve">21424 Verstichel Jethro </v>
      </c>
      <c r="H59" t="s">
        <v>22</v>
      </c>
      <c r="I59" t="str">
        <f>VLOOKUP(Tabel2[[#This Row],[P-nr]],'data Chauffeur'!A:F,4,FALSE)</f>
        <v>Els Dewulf</v>
      </c>
      <c r="J59" t="str">
        <f>VLOOKUP(Tabel2[[#This Row],[P-nr]],'data Chauffeur'!A:F,5,FALSE)</f>
        <v>MV12</v>
      </c>
      <c r="K59" s="8" t="s">
        <v>55</v>
      </c>
    </row>
    <row r="60" spans="3:14" ht="15">
      <c r="C60" s="11">
        <v>45898</v>
      </c>
      <c r="D60">
        <v>29478</v>
      </c>
      <c r="E60" t="str">
        <f>VLOOKUP(Tabel2[[#This Row],[P-nr]],'data Chauffeur'!A:F,2,FALSE)</f>
        <v>Priwall</v>
      </c>
      <c r="F60" t="str">
        <f>VLOOKUP(Tabel2[[#This Row],[P-nr]],'data Chauffeur'!A:F,3,FALSE)</f>
        <v>Heike</v>
      </c>
      <c r="G60" t="str">
        <f>_xlfn.CONCAT(Tabel2[[#This Row],[P-nr]]," ",Tabel2[[#This Row],[Naam]]," ",Tabel2[[#This Row],[Voornaam]]," ",)</f>
        <v xml:space="preserve">29478 Priwall Heike </v>
      </c>
      <c r="H60" t="s">
        <v>22</v>
      </c>
      <c r="I60" t="str">
        <f>VLOOKUP(Tabel2[[#This Row],[P-nr]],'data Chauffeur'!A:F,4,FALSE)</f>
        <v>Els Dewulf</v>
      </c>
      <c r="J60" t="str">
        <f>VLOOKUP(Tabel2[[#This Row],[P-nr]],'data Chauffeur'!A:F,5,FALSE)</f>
        <v>RESV</v>
      </c>
      <c r="K60" s="8" t="s">
        <v>55</v>
      </c>
    </row>
    <row r="61" spans="3:14" ht="15">
      <c r="C61" s="11">
        <v>45898</v>
      </c>
      <c r="D61">
        <v>35450</v>
      </c>
      <c r="E61" t="str">
        <f>VLOOKUP(Tabel2[[#This Row],[P-nr]],'data Chauffeur'!A:F,2,FALSE)</f>
        <v>Roos</v>
      </c>
      <c r="F61" t="str">
        <f>VLOOKUP(Tabel2[[#This Row],[P-nr]],'data Chauffeur'!A:F,3,FALSE)</f>
        <v>Hugo</v>
      </c>
      <c r="G61" t="str">
        <f>_xlfn.CONCAT(Tabel2[[#This Row],[P-nr]]," ",Tabel2[[#This Row],[Naam]]," ",Tabel2[[#This Row],[Voornaam]]," ",)</f>
        <v xml:space="preserve">35450 Roos Hugo </v>
      </c>
      <c r="H61" t="s">
        <v>22</v>
      </c>
      <c r="I61" t="str">
        <f>VLOOKUP(Tabel2[[#This Row],[P-nr]],'data Chauffeur'!A:F,4,FALSE)</f>
        <v>Els Dewulf</v>
      </c>
      <c r="J61" t="str">
        <f>VLOOKUP(Tabel2[[#This Row],[P-nr]],'data Chauffeur'!A:F,5,FALSE)</f>
        <v>BR15</v>
      </c>
      <c r="K61" s="8" t="s">
        <v>55</v>
      </c>
    </row>
    <row r="62" spans="3:14" ht="15">
      <c r="C62" s="11">
        <v>45898</v>
      </c>
      <c r="D62">
        <v>36358</v>
      </c>
      <c r="E62" t="str">
        <f>VLOOKUP(Tabel2[[#This Row],[P-nr]],'data Chauffeur'!A:F,2,FALSE)</f>
        <v>De Nys</v>
      </c>
      <c r="F62" t="str">
        <f>VLOOKUP(Tabel2[[#This Row],[P-nr]],'data Chauffeur'!A:F,3,FALSE)</f>
        <v>Elise</v>
      </c>
      <c r="G62" t="str">
        <f>_xlfn.CONCAT(Tabel2[[#This Row],[P-nr]]," ",Tabel2[[#This Row],[Naam]]," ",Tabel2[[#This Row],[Voornaam]]," ",)</f>
        <v xml:space="preserve">36358 De Nys Elise </v>
      </c>
      <c r="H62" t="s">
        <v>22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8" t="s">
        <v>55</v>
      </c>
    </row>
    <row r="63" spans="3:14" ht="15">
      <c r="C63" s="11">
        <v>45898</v>
      </c>
      <c r="D63">
        <v>36627</v>
      </c>
      <c r="E63" t="str">
        <f>VLOOKUP(Tabel2[[#This Row],[P-nr]],'data Chauffeur'!A:F,2,FALSE)</f>
        <v>Dobbelaere</v>
      </c>
      <c r="F63" t="str">
        <f>VLOOKUP(Tabel2[[#This Row],[P-nr]],'data Chauffeur'!A:F,3,FALSE)</f>
        <v>David</v>
      </c>
      <c r="G63" t="str">
        <f>_xlfn.CONCAT(Tabel2[[#This Row],[P-nr]]," ",Tabel2[[#This Row],[Naam]]," ",Tabel2[[#This Row],[Voornaam]]," ",)</f>
        <v xml:space="preserve">36627 Dobbelaere David </v>
      </c>
      <c r="H63" t="s">
        <v>22</v>
      </c>
      <c r="I63" t="str">
        <f>VLOOKUP(Tabel2[[#This Row],[P-nr]],'data Chauffeur'!A:F,4,FALSE)</f>
        <v>Els Dewulf</v>
      </c>
      <c r="J63" t="str">
        <f>VLOOKUP(Tabel2[[#This Row],[P-nr]],'data Chauffeur'!A:F,5,FALSE)</f>
        <v>B24</v>
      </c>
      <c r="K63" s="8" t="s">
        <v>55</v>
      </c>
    </row>
    <row r="64" spans="3:14" ht="15">
      <c r="C64" s="11">
        <v>45898</v>
      </c>
      <c r="D64">
        <v>38475</v>
      </c>
      <c r="E64" t="str">
        <f>VLOOKUP(Tabel2[[#This Row],[P-nr]],'data Chauffeur'!A:F,2,FALSE)</f>
        <v>Verschraegen</v>
      </c>
      <c r="F64" t="str">
        <f>VLOOKUP(Tabel2[[#This Row],[P-nr]],'data Chauffeur'!A:F,3,FALSE)</f>
        <v>Katleen</v>
      </c>
      <c r="G64" t="str">
        <f>_xlfn.CONCAT(Tabel2[[#This Row],[P-nr]]," ",Tabel2[[#This Row],[Naam]]," ",Tabel2[[#This Row],[Voornaam]]," ",)</f>
        <v xml:space="preserve">38475 Verschraegen Katleen </v>
      </c>
      <c r="H64" t="s">
        <v>22</v>
      </c>
      <c r="I64" t="str">
        <f>VLOOKUP(Tabel2[[#This Row],[P-nr]],'data Chauffeur'!A:F,4,FALSE)</f>
        <v>Els Dewulf</v>
      </c>
      <c r="J64" t="str">
        <f>VLOOKUP(Tabel2[[#This Row],[P-nr]],'data Chauffeur'!A:F,5,FALSE)</f>
        <v>BR15</v>
      </c>
      <c r="K64" s="8" t="s">
        <v>55</v>
      </c>
    </row>
    <row r="65" spans="3:18" ht="15">
      <c r="C65" s="11">
        <v>45898</v>
      </c>
      <c r="D65">
        <v>38529</v>
      </c>
      <c r="E65" t="str">
        <f>VLOOKUP(Tabel2[[#This Row],[P-nr]],'data Chauffeur'!A:F,2,FALSE)</f>
        <v>Huyghe</v>
      </c>
      <c r="F65" t="str">
        <f>VLOOKUP(Tabel2[[#This Row],[P-nr]],'data Chauffeur'!A:F,3,FALSE)</f>
        <v>Jan</v>
      </c>
      <c r="G65" t="str">
        <f>_xlfn.CONCAT(Tabel2[[#This Row],[P-nr]]," ",Tabel2[[#This Row],[Naam]]," ",Tabel2[[#This Row],[Voornaam]]," ",)</f>
        <v xml:space="preserve">38529 Huyghe Jan </v>
      </c>
      <c r="H65" t="s">
        <v>22</v>
      </c>
      <c r="I65" t="str">
        <f>VLOOKUP(Tabel2[[#This Row],[P-nr]],'data Chauffeur'!A:F,4,FALSE)</f>
        <v>Els Dewulf</v>
      </c>
      <c r="J65" t="str">
        <f>VLOOKUP(Tabel2[[#This Row],[P-nr]],'data Chauffeur'!A:F,5,FALSE)</f>
        <v>RESF</v>
      </c>
      <c r="K65" s="8" t="s">
        <v>55</v>
      </c>
    </row>
    <row r="66" spans="3:18" ht="15">
      <c r="C66" s="11">
        <v>45898</v>
      </c>
      <c r="D66">
        <v>38688</v>
      </c>
      <c r="E66" t="str">
        <f>VLOOKUP(Tabel2[[#This Row],[P-nr]],'data Chauffeur'!A:F,2,FALSE)</f>
        <v>Basgurboga</v>
      </c>
      <c r="F66" t="str">
        <f>VLOOKUP(Tabel2[[#This Row],[P-nr]],'data Chauffeur'!A:F,3,FALSE)</f>
        <v>Selahattin</v>
      </c>
      <c r="G66" t="str">
        <f>_xlfn.CONCAT(Tabel2[[#This Row],[P-nr]]," ",Tabel2[[#This Row],[Naam]]," ",Tabel2[[#This Row],[Voornaam]]," ",)</f>
        <v xml:space="preserve">38688 Basgurboga Selahattin </v>
      </c>
      <c r="H66" t="s">
        <v>22</v>
      </c>
      <c r="I66" t="str">
        <f>VLOOKUP(Tabel2[[#This Row],[P-nr]],'data Chauffeur'!A:F,4,FALSE)</f>
        <v>Els Dewulf</v>
      </c>
      <c r="J66" t="str">
        <f>VLOOKUP(Tabel2[[#This Row],[P-nr]],'data Chauffeur'!A:F,5,FALSE)</f>
        <v>BN24</v>
      </c>
      <c r="K66" s="8" t="s">
        <v>55</v>
      </c>
    </row>
    <row r="67" spans="3:18" ht="15">
      <c r="C67" s="11">
        <v>45898</v>
      </c>
      <c r="D67">
        <v>40856</v>
      </c>
      <c r="E67" t="str">
        <f>VLOOKUP(Tabel2[[#This Row],[P-nr]],'data Chauffeur'!A:F,2,FALSE)</f>
        <v>Neissi</v>
      </c>
      <c r="F67" t="str">
        <f>VLOOKUP(Tabel2[[#This Row],[P-nr]],'data Chauffeur'!A:F,3,FALSE)</f>
        <v>Sadegh</v>
      </c>
      <c r="G67" t="str">
        <f>_xlfn.CONCAT(Tabel2[[#This Row],[P-nr]]," ",Tabel2[[#This Row],[Naam]]," ",Tabel2[[#This Row],[Voornaam]]," ",)</f>
        <v xml:space="preserve">40856 Neissi Sadegh </v>
      </c>
      <c r="H67" t="s">
        <v>22</v>
      </c>
      <c r="I67" t="str">
        <f>VLOOKUP(Tabel2[[#This Row],[P-nr]],'data Chauffeur'!A:F,4,FALSE)</f>
        <v>Kenneth De Rick</v>
      </c>
      <c r="J67" t="str">
        <f>VLOOKUP(Tabel2[[#This Row],[P-nr]],'data Chauffeur'!A:F,5,FALSE)</f>
        <v>RESF</v>
      </c>
      <c r="K67" s="8" t="s">
        <v>55</v>
      </c>
    </row>
    <row r="68" spans="3:18" ht="15">
      <c r="C68" s="11">
        <v>45898</v>
      </c>
      <c r="D68">
        <v>39651</v>
      </c>
      <c r="E68" t="str">
        <f>VLOOKUP(Tabel2[[#This Row],[P-nr]],'data Chauffeur'!A:F,2,FALSE)</f>
        <v>Kallenbach</v>
      </c>
      <c r="F68" t="str">
        <f>VLOOKUP(Tabel2[[#This Row],[P-nr]],'data Chauffeur'!A:F,3,FALSE)</f>
        <v>Sunny</v>
      </c>
      <c r="G68" t="str">
        <f>_xlfn.CONCAT(Tabel2[[#This Row],[P-nr]]," ",Tabel2[[#This Row],[Naam]]," ",Tabel2[[#This Row],[Voornaam]]," ",)</f>
        <v xml:space="preserve">39651 Kallenbach Sunny </v>
      </c>
      <c r="H68" t="s">
        <v>22</v>
      </c>
      <c r="I68" t="str">
        <f>VLOOKUP(Tabel2[[#This Row],[P-nr]],'data Chauffeur'!A:F,4,FALSE)</f>
        <v>Kenneth De Rick</v>
      </c>
      <c r="J68" t="str">
        <f>VLOOKUP(Tabel2[[#This Row],[P-nr]],'data Chauffeur'!A:F,5,FALSE)</f>
        <v>RESF</v>
      </c>
      <c r="K68" s="8" t="s">
        <v>55</v>
      </c>
    </row>
    <row r="69" spans="3:18" ht="15">
      <c r="C69" s="11">
        <v>45898</v>
      </c>
      <c r="D69">
        <v>40591</v>
      </c>
      <c r="E69" t="str">
        <f>VLOOKUP(Tabel2[[#This Row],[P-nr]],'data Chauffeur'!A:F,2,FALSE)</f>
        <v>Hiloui</v>
      </c>
      <c r="F69" t="str">
        <f>VLOOKUP(Tabel2[[#This Row],[P-nr]],'data Chauffeur'!A:F,3,FALSE)</f>
        <v>Mahmoud</v>
      </c>
      <c r="G69" t="str">
        <f>_xlfn.CONCAT(Tabel2[[#This Row],[P-nr]]," ",Tabel2[[#This Row],[Naam]]," ",Tabel2[[#This Row],[Voornaam]]," ",)</f>
        <v xml:space="preserve">40591 Hiloui Mahmoud </v>
      </c>
      <c r="H69" t="s">
        <v>22</v>
      </c>
      <c r="I69" t="str">
        <f>VLOOKUP(Tabel2[[#This Row],[P-nr]],'data Chauffeur'!A:F,4,FALSE)</f>
        <v>Dominique De Clercq</v>
      </c>
      <c r="J69" t="str">
        <f>VLOOKUP(Tabel2[[#This Row],[P-nr]],'data Chauffeur'!A:F,5,FALSE)</f>
        <v>RESF</v>
      </c>
      <c r="K69" s="8" t="s">
        <v>55</v>
      </c>
    </row>
    <row r="70" spans="3:18" ht="15">
      <c r="C70" s="11">
        <v>45898</v>
      </c>
      <c r="D70">
        <v>23918</v>
      </c>
      <c r="E70" t="str">
        <f>VLOOKUP(Tabel2[[#This Row],[P-nr]],'data Chauffeur'!A:F,2,FALSE)</f>
        <v>D'Haeyere</v>
      </c>
      <c r="F70" t="str">
        <f>VLOOKUP(Tabel2[[#This Row],[P-nr]],'data Chauffeur'!A:F,3,FALSE)</f>
        <v>Bernard</v>
      </c>
      <c r="G70" t="str">
        <f>_xlfn.CONCAT(Tabel2[[#This Row],[P-nr]]," ",Tabel2[[#This Row],[Naam]]," ",Tabel2[[#This Row],[Voornaam]]," ",)</f>
        <v xml:space="preserve">23918 D'Haeyere Bernard </v>
      </c>
      <c r="H70" t="s">
        <v>22</v>
      </c>
      <c r="I70" t="str">
        <f>VLOOKUP(Tabel2[[#This Row],[P-nr]],'data Chauffeur'!A:F,4,FALSE)</f>
        <v>Els Vanhoe</v>
      </c>
      <c r="J70" t="str">
        <f>VLOOKUP(Tabel2[[#This Row],[P-nr]],'data Chauffeur'!A:F,5,FALSE)</f>
        <v>SW05</v>
      </c>
      <c r="K70" s="8" t="s">
        <v>55</v>
      </c>
    </row>
    <row r="71" spans="3:18" ht="15">
      <c r="C71" s="11">
        <v>45898</v>
      </c>
      <c r="D71">
        <v>41619</v>
      </c>
      <c r="E71" t="str">
        <f>VLOOKUP(Tabel2[[#This Row],[P-nr]],'data Chauffeur'!A:F,2,FALSE)</f>
        <v>Bachiri</v>
      </c>
      <c r="F71" t="str">
        <f>VLOOKUP(Tabel2[[#This Row],[P-nr]],'data Chauffeur'!A:F,3,FALSE)</f>
        <v>Ousama</v>
      </c>
      <c r="G71" t="str">
        <f>_xlfn.CONCAT(Tabel2[[#This Row],[P-nr]]," ",Tabel2[[#This Row],[Naam]]," ",Tabel2[[#This Row],[Voornaam]]," ",)</f>
        <v xml:space="preserve">41619 Bachiri Ousama </v>
      </c>
      <c r="H71" t="s">
        <v>22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RESF</v>
      </c>
      <c r="K71" s="8" t="s">
        <v>55</v>
      </c>
    </row>
    <row r="72" spans="3:18" ht="15">
      <c r="C72" s="11">
        <v>45898</v>
      </c>
      <c r="D72">
        <v>40859</v>
      </c>
      <c r="E72" t="str">
        <f>VLOOKUP(Tabel2[[#This Row],[P-nr]],'data Chauffeur'!A:F,2,FALSE)</f>
        <v>Yagoub</v>
      </c>
      <c r="F72" t="str">
        <f>VLOOKUP(Tabel2[[#This Row],[P-nr]],'data Chauffeur'!A:F,3,FALSE)</f>
        <v>Abdelali</v>
      </c>
      <c r="G72" t="str">
        <f>_xlfn.CONCAT(Tabel2[[#This Row],[P-nr]]," ",Tabel2[[#This Row],[Naam]]," ",Tabel2[[#This Row],[Voornaam]]," ",)</f>
        <v xml:space="preserve">40859 Yagoub Abdelali </v>
      </c>
      <c r="H72" t="s">
        <v>22</v>
      </c>
      <c r="I72" t="str">
        <f>VLOOKUP(Tabel2[[#This Row],[P-nr]],'data Chauffeur'!A:F,4,FALSE)</f>
        <v>Els Vanhoe</v>
      </c>
      <c r="J72" t="str">
        <f>VLOOKUP(Tabel2[[#This Row],[P-nr]],'data Chauffeur'!A:F,5,FALSE)</f>
        <v>RESF</v>
      </c>
      <c r="K72" s="8" t="s">
        <v>55</v>
      </c>
    </row>
    <row r="73" spans="3:18" ht="15">
      <c r="C73" s="11">
        <v>45898</v>
      </c>
      <c r="D73">
        <v>35397</v>
      </c>
      <c r="E73" t="str">
        <f>VLOOKUP(Tabel2[[#This Row],[P-nr]],'data Chauffeur'!A:F,2,FALSE)</f>
        <v>Minbari</v>
      </c>
      <c r="F73" t="str">
        <f>VLOOKUP(Tabel2[[#This Row],[P-nr]],'data Chauffeur'!A:F,3,FALSE)</f>
        <v>Ako</v>
      </c>
      <c r="G73" t="str">
        <f>_xlfn.CONCAT(Tabel2[[#This Row],[P-nr]]," ",Tabel2[[#This Row],[Naam]]," ",Tabel2[[#This Row],[Voornaam]]," ",)</f>
        <v xml:space="preserve">35397 Minbari Ako </v>
      </c>
      <c r="H73" t="s">
        <v>22</v>
      </c>
      <c r="I73" t="str">
        <f>VLOOKUP(Tabel2[[#This Row],[P-nr]],'data Chauffeur'!A:F,4,FALSE)</f>
        <v>Lucie Vande Velde</v>
      </c>
      <c r="J73" t="str">
        <f>VLOOKUP(Tabel2[[#This Row],[P-nr]],'data Chauffeur'!A:F,5,FALSE)</f>
        <v>MN24</v>
      </c>
      <c r="K73" s="8" t="s">
        <v>55</v>
      </c>
    </row>
    <row r="74" spans="3:18" ht="15">
      <c r="C74" s="11">
        <v>45898</v>
      </c>
      <c r="D74">
        <v>15412</v>
      </c>
      <c r="E74" t="str">
        <f>VLOOKUP(Tabel2[[#This Row],[P-nr]],'data Chauffeur'!A:F,2,FALSE)</f>
        <v>Dhondt</v>
      </c>
      <c r="F74" t="str">
        <f>VLOOKUP(Tabel2[[#This Row],[P-nr]],'data Chauffeur'!A:F,3,FALSE)</f>
        <v>Frank</v>
      </c>
      <c r="G74" t="str">
        <f>_xlfn.CONCAT(Tabel2[[#This Row],[P-nr]]," ",Tabel2[[#This Row],[Naam]]," ",Tabel2[[#This Row],[Voornaam]]," ",)</f>
        <v xml:space="preserve">15412 Dhondt Frank </v>
      </c>
      <c r="H74" t="s">
        <v>22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G09</v>
      </c>
      <c r="K74" s="8" t="s">
        <v>55</v>
      </c>
    </row>
    <row r="75" spans="3:18" ht="15">
      <c r="C75" s="11">
        <v>45898</v>
      </c>
      <c r="D75">
        <v>4419</v>
      </c>
      <c r="E75" t="str">
        <f>VLOOKUP(Tabel2[[#This Row],[P-nr]],'data Chauffeur'!A:F,2,FALSE)</f>
        <v>Maelbrancke</v>
      </c>
      <c r="F75" t="str">
        <f>VLOOKUP(Tabel2[[#This Row],[P-nr]],'data Chauffeur'!A:F,3,FALSE)</f>
        <v>Eddy</v>
      </c>
      <c r="G75" t="str">
        <f>_xlfn.CONCAT(Tabel2[[#This Row],[P-nr]]," ",Tabel2[[#This Row],[Naam]]," ",Tabel2[[#This Row],[Voornaam]]," ",)</f>
        <v xml:space="preserve">4419 Maelbrancke Eddy </v>
      </c>
      <c r="H75" t="s">
        <v>22</v>
      </c>
      <c r="I75" t="str">
        <f>VLOOKUP(Tabel2[[#This Row],[P-nr]],'data Chauffeur'!A:F,4,FALSE)</f>
        <v>Lucie Vande Velde</v>
      </c>
      <c r="J75" t="str">
        <f>VLOOKUP(Tabel2[[#This Row],[P-nr]],'data Chauffeur'!A:F,5,FALSE)</f>
        <v>G70</v>
      </c>
      <c r="K75" s="8" t="s">
        <v>55</v>
      </c>
    </row>
    <row r="76" spans="3:18" ht="15">
      <c r="C76" s="11">
        <v>45898</v>
      </c>
      <c r="D76">
        <v>37496</v>
      </c>
      <c r="E76" t="str">
        <f>VLOOKUP(Tabel2[[#This Row],[P-nr]],'data Chauffeur'!A:F,2,FALSE)</f>
        <v>Oosterlinck</v>
      </c>
      <c r="F76" t="str">
        <f>VLOOKUP(Tabel2[[#This Row],[P-nr]],'data Chauffeur'!A:F,3,FALSE)</f>
        <v>Willy</v>
      </c>
      <c r="G76" t="str">
        <f>_xlfn.CONCAT(Tabel2[[#This Row],[P-nr]]," ",Tabel2[[#This Row],[Naam]]," ",Tabel2[[#This Row],[Voornaam]]," ",)</f>
        <v xml:space="preserve">37496 Oosterlinck Willy </v>
      </c>
      <c r="H76" t="s">
        <v>22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MW12</v>
      </c>
      <c r="K76" s="8" t="s">
        <v>55</v>
      </c>
      <c r="L76" s="2" t="s">
        <v>38</v>
      </c>
      <c r="M76" t="s">
        <v>60</v>
      </c>
      <c r="N76" s="11">
        <v>45925</v>
      </c>
      <c r="O76" t="s">
        <v>61</v>
      </c>
      <c r="Q76" t="s">
        <v>28</v>
      </c>
    </row>
    <row r="77" spans="3:18" ht="15">
      <c r="C77" s="11">
        <v>45898</v>
      </c>
      <c r="D77">
        <v>11236</v>
      </c>
      <c r="E77" t="str">
        <f>VLOOKUP(Tabel2[[#This Row],[P-nr]],'data Chauffeur'!A:F,2,FALSE)</f>
        <v>Baert</v>
      </c>
      <c r="F77" t="str">
        <f>VLOOKUP(Tabel2[[#This Row],[P-nr]],'data Chauffeur'!A:F,3,FALSE)</f>
        <v>Freddy</v>
      </c>
      <c r="G77" t="str">
        <f>_xlfn.CONCAT(Tabel2[[#This Row],[P-nr]]," ",Tabel2[[#This Row],[Naam]]," ",Tabel2[[#This Row],[Voornaam]]," ",)</f>
        <v xml:space="preserve">11236 Baert Freddy </v>
      </c>
      <c r="H77" t="s">
        <v>22</v>
      </c>
      <c r="I77" t="str">
        <f>VLOOKUP(Tabel2[[#This Row],[P-nr]],'data Chauffeur'!A:F,4,FALSE)</f>
        <v>Bart Van Der Beken</v>
      </c>
      <c r="J77" t="str">
        <f>VLOOKUP(Tabel2[[#This Row],[P-nr]],'data Chauffeur'!A:F,5,FALSE)</f>
        <v>G09</v>
      </c>
      <c r="K77" s="8" t="s">
        <v>55</v>
      </c>
    </row>
    <row r="78" spans="3:18" ht="57.75">
      <c r="C78" s="11">
        <v>45903</v>
      </c>
      <c r="D78">
        <v>39831</v>
      </c>
      <c r="E78" t="str">
        <f>VLOOKUP(Tabel2[[#This Row],[P-nr]],'data Chauffeur'!A:F,2,FALSE)</f>
        <v>Dolgiev</v>
      </c>
      <c r="F78" t="str">
        <f>VLOOKUP(Tabel2[[#This Row],[P-nr]],'data Chauffeur'!A:F,3,FALSE)</f>
        <v>Mukhamed</v>
      </c>
      <c r="G78" t="str">
        <f>_xlfn.CONCAT(Tabel2[[#This Row],[P-nr]]," ",Tabel2[[#This Row],[Naam]]," ",Tabel2[[#This Row],[Voornaam]]," ",)</f>
        <v xml:space="preserve">39831 Dolgiev Mukhamed </v>
      </c>
      <c r="H78" t="s">
        <v>22</v>
      </c>
      <c r="I78" t="str">
        <f>VLOOKUP(Tabel2[[#This Row],[P-nr]],'data Chauffeur'!A:F,4,FALSE)</f>
        <v>Els Dewulf</v>
      </c>
      <c r="J78" t="str">
        <f>VLOOKUP(Tabel2[[#This Row],[P-nr]],'data Chauffeur'!A:F,5,FALSE)</f>
        <v>RESF</v>
      </c>
      <c r="K78" s="8" t="s">
        <v>62</v>
      </c>
      <c r="L78" s="2" t="s">
        <v>38</v>
      </c>
    </row>
    <row r="79" spans="3:18" ht="15">
      <c r="C79" s="11">
        <v>45904</v>
      </c>
      <c r="D79">
        <v>41874</v>
      </c>
      <c r="E79" t="str">
        <f>VLOOKUP(Tabel2[[#This Row],[P-nr]],'data Chauffeur'!A:F,2,FALSE)</f>
        <v>Dobbeleire</v>
      </c>
      <c r="F79" t="str">
        <f>VLOOKUP(Tabel2[[#This Row],[P-nr]],'data Chauffeur'!A:F,3,FALSE)</f>
        <v>Bruno</v>
      </c>
      <c r="G79" t="str">
        <f>_xlfn.CONCAT(Tabel2[[#This Row],[P-nr]]," ",Tabel2[[#This Row],[Naam]]," ",Tabel2[[#This Row],[Voornaam]]," ",)</f>
        <v xml:space="preserve">41874 Dobbeleire Bruno </v>
      </c>
      <c r="H79" t="s">
        <v>22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RESF</v>
      </c>
      <c r="K79" s="8" t="s">
        <v>55</v>
      </c>
      <c r="L79" s="2" t="s">
        <v>38</v>
      </c>
      <c r="M79" t="s">
        <v>60</v>
      </c>
      <c r="N79" s="11">
        <v>45925</v>
      </c>
      <c r="O79" t="s">
        <v>63</v>
      </c>
      <c r="Q79" t="s">
        <v>31</v>
      </c>
      <c r="R79" t="s">
        <v>64</v>
      </c>
    </row>
    <row r="80" spans="3:18" ht="15">
      <c r="C80" s="11">
        <v>45911</v>
      </c>
      <c r="D80">
        <v>33085</v>
      </c>
      <c r="E80" t="str">
        <f>VLOOKUP(Tabel2[[#This Row],[P-nr]],'data Chauffeur'!A:F,2,FALSE)</f>
        <v>Van Hoe</v>
      </c>
      <c r="F80" t="str">
        <f>VLOOKUP(Tabel2[[#This Row],[P-nr]],'data Chauffeur'!A:F,3,FALSE)</f>
        <v>Ivo</v>
      </c>
      <c r="G80" t="str">
        <f>_xlfn.CONCAT(Tabel2[[#This Row],[P-nr]]," ",Tabel2[[#This Row],[Naam]]," ",Tabel2[[#This Row],[Voornaam]]," ",)</f>
        <v xml:space="preserve">33085 Van Hoe Ivo </v>
      </c>
      <c r="H80" t="s">
        <v>22</v>
      </c>
      <c r="I80" t="str">
        <f>VLOOKUP(Tabel2[[#This Row],[P-nr]],'data Chauffeur'!A:F,4,FALSE)</f>
        <v>Kenneth De Rick</v>
      </c>
      <c r="J80" t="str">
        <f>VLOOKUP(Tabel2[[#This Row],[P-nr]],'data Chauffeur'!A:F,5,FALSE)</f>
        <v>RESF</v>
      </c>
      <c r="K80" s="8" t="s">
        <v>55</v>
      </c>
    </row>
    <row r="81" spans="3:18" ht="15">
      <c r="C81" s="11">
        <v>45911</v>
      </c>
      <c r="D81">
        <v>35491</v>
      </c>
      <c r="E81" t="str">
        <f>VLOOKUP(Tabel2[[#This Row],[P-nr]],'data Chauffeur'!A:F,2,FALSE)</f>
        <v>Toubadie</v>
      </c>
      <c r="F81" t="str">
        <f>VLOOKUP(Tabel2[[#This Row],[P-nr]],'data Chauffeur'!A:F,3,FALSE)</f>
        <v>Zakaria</v>
      </c>
      <c r="G81" t="str">
        <f>_xlfn.CONCAT(Tabel2[[#This Row],[P-nr]]," ",Tabel2[[#This Row],[Naam]]," ",Tabel2[[#This Row],[Voornaam]]," ",)</f>
        <v xml:space="preserve">35491 Toubadie Zakaria </v>
      </c>
      <c r="H81" t="s">
        <v>22</v>
      </c>
      <c r="I81" t="str">
        <f>VLOOKUP(Tabel2[[#This Row],[P-nr]],'data Chauffeur'!A:F,4,FALSE)</f>
        <v>Els Vanhoe</v>
      </c>
      <c r="J81" t="str">
        <f>VLOOKUP(Tabel2[[#This Row],[P-nr]],'data Chauffeur'!A:F,5,FALSE)</f>
        <v>B24</v>
      </c>
      <c r="K81" s="8" t="s">
        <v>55</v>
      </c>
    </row>
    <row r="82" spans="3:18" ht="15">
      <c r="C82" s="11">
        <v>45911</v>
      </c>
      <c r="D82">
        <v>37132</v>
      </c>
      <c r="E82" t="str">
        <f>VLOOKUP(Tabel2[[#This Row],[P-nr]],'data Chauffeur'!A:F,2,FALSE)</f>
        <v>Dacic</v>
      </c>
      <c r="F82" t="str">
        <f>VLOOKUP(Tabel2[[#This Row],[P-nr]],'data Chauffeur'!A:F,3,FALSE)</f>
        <v>Esmir</v>
      </c>
      <c r="G82" t="str">
        <f>_xlfn.CONCAT(Tabel2[[#This Row],[P-nr]]," ",Tabel2[[#This Row],[Naam]]," ",Tabel2[[#This Row],[Voornaam]]," ",)</f>
        <v xml:space="preserve">37132 Dacic Esmir </v>
      </c>
      <c r="H82" t="s">
        <v>22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RESF</v>
      </c>
      <c r="K82" s="8" t="s">
        <v>55</v>
      </c>
    </row>
    <row r="83" spans="3:18" ht="15">
      <c r="C83" s="11">
        <v>45917</v>
      </c>
      <c r="D83">
        <v>21509</v>
      </c>
      <c r="E83" t="str">
        <f>VLOOKUP(Tabel2[[#This Row],[P-nr]],'data Chauffeur'!A:F,2,FALSE)</f>
        <v>De Craemer</v>
      </c>
      <c r="F83" t="str">
        <f>VLOOKUP(Tabel2[[#This Row],[P-nr]],'data Chauffeur'!A:F,3,FALSE)</f>
        <v>Kris</v>
      </c>
      <c r="G83" t="str">
        <f>_xlfn.CONCAT(Tabel2[[#This Row],[P-nr]]," ",Tabel2[[#This Row],[Naam]]," ",Tabel2[[#This Row],[Voornaam]]," ",)</f>
        <v xml:space="preserve">21509 De Craemer Kris </v>
      </c>
      <c r="H83" t="s">
        <v>22</v>
      </c>
      <c r="I83" t="str">
        <f>VLOOKUP(Tabel2[[#This Row],[P-nr]],'data Chauffeur'!A:F,4,FALSE)</f>
        <v>Dominique De Clercq</v>
      </c>
      <c r="J83" t="str">
        <f>VLOOKUP(Tabel2[[#This Row],[P-nr]],'data Chauffeur'!A:F,5,FALSE)</f>
        <v>TL12</v>
      </c>
      <c r="K83" s="8" t="s">
        <v>55</v>
      </c>
    </row>
    <row r="84" spans="3:18" ht="15">
      <c r="C84" s="11">
        <v>45917</v>
      </c>
      <c r="D84">
        <v>26960</v>
      </c>
      <c r="E84" t="str">
        <f>VLOOKUP(Tabel2[[#This Row],[P-nr]],'data Chauffeur'!A:F,2,FALSE)</f>
        <v>Toubadie</v>
      </c>
      <c r="F84" t="str">
        <f>VLOOKUP(Tabel2[[#This Row],[P-nr]],'data Chauffeur'!A:F,3,FALSE)</f>
        <v>Mossa</v>
      </c>
      <c r="G84" t="str">
        <f>_xlfn.CONCAT(Tabel2[[#This Row],[P-nr]]," ",Tabel2[[#This Row],[Naam]]," ",Tabel2[[#This Row],[Voornaam]]," ",)</f>
        <v xml:space="preserve">26960 Toubadie Mossa </v>
      </c>
      <c r="H84" t="s">
        <v>22</v>
      </c>
      <c r="I84" t="str">
        <f>VLOOKUP(Tabel2[[#This Row],[P-nr]],'data Chauffeur'!A:F,4,FALSE)</f>
        <v>Els Vanhoe</v>
      </c>
      <c r="J84" t="str">
        <f>VLOOKUP(Tabel2[[#This Row],[P-nr]],'data Chauffeur'!A:F,5,FALSE)</f>
        <v>BD12</v>
      </c>
      <c r="K84" s="8" t="s">
        <v>55</v>
      </c>
    </row>
    <row r="85" spans="3:18" ht="15">
      <c r="C85" s="11">
        <v>45917</v>
      </c>
      <c r="D85">
        <v>32002</v>
      </c>
      <c r="E85" t="str">
        <f>VLOOKUP(Tabel2[[#This Row],[P-nr]],'data Chauffeur'!A:F,2,FALSE)</f>
        <v>Hasni</v>
      </c>
      <c r="F85" t="str">
        <f>VLOOKUP(Tabel2[[#This Row],[P-nr]],'data Chauffeur'!A:F,3,FALSE)</f>
        <v>Helmi</v>
      </c>
      <c r="G85" t="str">
        <f>_xlfn.CONCAT(Tabel2[[#This Row],[P-nr]]," ",Tabel2[[#This Row],[Naam]]," ",Tabel2[[#This Row],[Voornaam]]," ",)</f>
        <v xml:space="preserve">32002 Hasni Helmi </v>
      </c>
      <c r="H85" t="s">
        <v>22</v>
      </c>
      <c r="I85" t="str">
        <f>VLOOKUP(Tabel2[[#This Row],[P-nr]],'data Chauffeur'!A:F,4,FALSE)</f>
        <v>Steven Storm</v>
      </c>
      <c r="J85" t="str">
        <f>VLOOKUP(Tabel2[[#This Row],[P-nr]],'data Chauffeur'!A:F,5,FALSE)</f>
        <v>TN24</v>
      </c>
      <c r="K85" s="8" t="s">
        <v>55</v>
      </c>
    </row>
    <row r="86" spans="3:18" ht="15">
      <c r="C86" s="11">
        <v>45917</v>
      </c>
      <c r="D86">
        <v>41384</v>
      </c>
      <c r="E86" t="str">
        <f>VLOOKUP(Tabel2[[#This Row],[P-nr]],'data Chauffeur'!A:F,2,FALSE)</f>
        <v>Hillaert</v>
      </c>
      <c r="F86" t="str">
        <f>VLOOKUP(Tabel2[[#This Row],[P-nr]],'data Chauffeur'!A:F,3,FALSE)</f>
        <v>Thimo</v>
      </c>
      <c r="G86" t="str">
        <f>_xlfn.CONCAT(Tabel2[[#This Row],[P-nr]]," ",Tabel2[[#This Row],[Naam]]," ",Tabel2[[#This Row],[Voornaam]]," ",)</f>
        <v xml:space="preserve">41384 Hillaert Thimo </v>
      </c>
      <c r="H86" t="s">
        <v>22</v>
      </c>
      <c r="I86" t="str">
        <f>VLOOKUP(Tabel2[[#This Row],[P-nr]],'data Chauffeur'!A:F,4,FALSE)</f>
        <v>Christoff Rotty</v>
      </c>
      <c r="J86" t="str">
        <f>VLOOKUP(Tabel2[[#This Row],[P-nr]],'data Chauffeur'!A:F,5,FALSE)</f>
        <v>RESF</v>
      </c>
      <c r="K86" s="8" t="s">
        <v>55</v>
      </c>
    </row>
    <row r="87" spans="3:18" ht="15">
      <c r="C87" s="11">
        <v>45926</v>
      </c>
      <c r="D87">
        <v>42146</v>
      </c>
      <c r="E87" t="str">
        <f>VLOOKUP(Tabel2[[#This Row],[P-nr]],'data Chauffeur'!A:F,2,FALSE)</f>
        <v>Cichonski</v>
      </c>
      <c r="F87" t="str">
        <f>VLOOKUP(Tabel2[[#This Row],[P-nr]],'data Chauffeur'!A:F,3,FALSE)</f>
        <v>Kamil</v>
      </c>
      <c r="G87" t="str">
        <f>_xlfn.CONCAT(Tabel2[[#This Row],[P-nr]]," ",Tabel2[[#This Row],[Naam]]," ",Tabel2[[#This Row],[Voornaam]]," ",)</f>
        <v xml:space="preserve">42146 Cichonski Kamil </v>
      </c>
      <c r="H87" t="s">
        <v>22</v>
      </c>
      <c r="I87" t="str">
        <f>VLOOKUP(Tabel2[[#This Row],[P-nr]],'data Chauffeur'!A:F,4,FALSE)</f>
        <v>Steven Storm</v>
      </c>
      <c r="J87" t="str">
        <f>VLOOKUP(Tabel2[[#This Row],[P-nr]],'data Chauffeur'!A:F,5,FALSE)</f>
        <v>B09</v>
      </c>
      <c r="K87" s="8" t="s">
        <v>55</v>
      </c>
      <c r="L87" s="2" t="s">
        <v>38</v>
      </c>
      <c r="M87" t="s">
        <v>60</v>
      </c>
      <c r="N87" s="11">
        <v>45936</v>
      </c>
    </row>
    <row r="88" spans="3:18" ht="15">
      <c r="C88" s="11">
        <v>45926</v>
      </c>
      <c r="D88">
        <v>42252</v>
      </c>
      <c r="E88" t="str">
        <f>VLOOKUP(Tabel2[[#This Row],[P-nr]],'data Chauffeur'!A:F,2,FALSE)</f>
        <v>Sular</v>
      </c>
      <c r="F88" t="str">
        <f>VLOOKUP(Tabel2[[#This Row],[P-nr]],'data Chauffeur'!A:F,3,FALSE)</f>
        <v>Abdullah</v>
      </c>
      <c r="G88" t="str">
        <f>_xlfn.CONCAT(Tabel2[[#This Row],[P-nr]]," ",Tabel2[[#This Row],[Naam]]," ",Tabel2[[#This Row],[Voornaam]]," ",)</f>
        <v xml:space="preserve">42252 Sular Abdullah </v>
      </c>
      <c r="H88" t="s">
        <v>22</v>
      </c>
      <c r="I88" t="str">
        <f>VLOOKUP(Tabel2[[#This Row],[P-nr]],'data Chauffeur'!A:F,4,FALSE)</f>
        <v>Christoff Rotty</v>
      </c>
      <c r="J88" t="str">
        <f>VLOOKUP(Tabel2[[#This Row],[P-nr]],'data Chauffeur'!A:F,5,FALSE)</f>
        <v>RESF2</v>
      </c>
      <c r="K88" s="8" t="s">
        <v>55</v>
      </c>
    </row>
    <row r="89" spans="3:18" ht="15">
      <c r="D89">
        <v>41671</v>
      </c>
      <c r="E89" t="str">
        <f>VLOOKUP(Tabel2[[#This Row],[P-nr]],'data Chauffeur'!A:F,2,FALSE)</f>
        <v>Hasan</v>
      </c>
      <c r="F89" t="str">
        <f>VLOOKUP(Tabel2[[#This Row],[P-nr]],'data Chauffeur'!A:F,3,FALSE)</f>
        <v>Salem</v>
      </c>
      <c r="G89" t="str">
        <f>_xlfn.CONCAT(Tabel2[[#This Row],[P-nr]]," ",Tabel2[[#This Row],[Naam]]," ",Tabel2[[#This Row],[Voornaam]]," ",)</f>
        <v xml:space="preserve">41671 Hasan Salem </v>
      </c>
      <c r="H89" t="s">
        <v>22</v>
      </c>
      <c r="I89" t="str">
        <f>VLOOKUP(Tabel2[[#This Row],[P-nr]],'data Chauffeur'!A:F,4,FALSE)</f>
        <v>Bart Van Der Beken</v>
      </c>
      <c r="J89" t="str">
        <f>VLOOKUP(Tabel2[[#This Row],[P-nr]],'data Chauffeur'!A:F,5,FALSE)</f>
        <v>RESF</v>
      </c>
      <c r="K89" s="8" t="s">
        <v>23</v>
      </c>
      <c r="L89" s="2" t="s">
        <v>38</v>
      </c>
      <c r="M89" t="s">
        <v>60</v>
      </c>
      <c r="N89" s="11">
        <v>45925</v>
      </c>
      <c r="O89" t="s">
        <v>65</v>
      </c>
      <c r="Q89" t="s">
        <v>31</v>
      </c>
      <c r="R89" t="s">
        <v>64</v>
      </c>
    </row>
    <row r="90" spans="3:18" ht="15">
      <c r="C90" s="11">
        <v>45933</v>
      </c>
      <c r="D90">
        <v>39014</v>
      </c>
      <c r="E90" t="str">
        <f>VLOOKUP(Tabel2[[#This Row],[P-nr]],'data Chauffeur'!A:F,2,FALSE)</f>
        <v>Genbrugge</v>
      </c>
      <c r="F90" t="str">
        <f>VLOOKUP(Tabel2[[#This Row],[P-nr]],'data Chauffeur'!A:F,3,FALSE)</f>
        <v>Kyllian</v>
      </c>
      <c r="G90" t="str">
        <f>_xlfn.CONCAT(Tabel2[[#This Row],[P-nr]]," ",Tabel2[[#This Row],[Naam]]," ",Tabel2[[#This Row],[Voornaam]]," ",)</f>
        <v xml:space="preserve">39014 Genbrugge Kyllian </v>
      </c>
      <c r="H90" t="s">
        <v>22</v>
      </c>
      <c r="I90" t="str">
        <f>VLOOKUP(Tabel2[[#This Row],[P-nr]],'data Chauffeur'!A:F,4,FALSE)</f>
        <v>Bart Van Der Beken</v>
      </c>
      <c r="J90" t="str">
        <f>VLOOKUP(Tabel2[[#This Row],[P-nr]],'data Chauffeur'!A:F,5,FALSE)</f>
        <v>BR15</v>
      </c>
      <c r="K90" s="8" t="s">
        <v>55</v>
      </c>
      <c r="L90" s="2" t="s">
        <v>38</v>
      </c>
      <c r="M90" t="s">
        <v>60</v>
      </c>
      <c r="N90" s="11">
        <v>45936</v>
      </c>
      <c r="O90" t="s">
        <v>63</v>
      </c>
      <c r="Q90" t="s">
        <v>31</v>
      </c>
      <c r="R90" t="s">
        <v>64</v>
      </c>
    </row>
    <row r="91" spans="3:18" ht="15">
      <c r="C91" s="11">
        <v>45933</v>
      </c>
      <c r="D91">
        <v>40110</v>
      </c>
      <c r="E91" t="str">
        <f>VLOOKUP(Tabel2[[#This Row],[P-nr]],'data Chauffeur'!A:F,2,FALSE)</f>
        <v>Vanlerberghe</v>
      </c>
      <c r="F91" t="str">
        <f>VLOOKUP(Tabel2[[#This Row],[P-nr]],'data Chauffeur'!A:F,3,FALSE)</f>
        <v>Sandra</v>
      </c>
      <c r="G91" t="str">
        <f>_xlfn.CONCAT(Tabel2[[#This Row],[P-nr]]," ",Tabel2[[#This Row],[Naam]]," ",Tabel2[[#This Row],[Voornaam]]," ",)</f>
        <v xml:space="preserve">40110 Vanlerberghe Sandra </v>
      </c>
      <c r="H91" t="s">
        <v>22</v>
      </c>
      <c r="I91" t="str">
        <f>VLOOKUP(Tabel2[[#This Row],[P-nr]],'data Chauffeur'!A:F,4,FALSE)</f>
        <v>Christoff Rotty</v>
      </c>
      <c r="J91" t="str">
        <f>VLOOKUP(Tabel2[[#This Row],[P-nr]],'data Chauffeur'!A:F,5,FALSE)</f>
        <v>RESF</v>
      </c>
      <c r="K91" s="8" t="s">
        <v>55</v>
      </c>
    </row>
    <row r="92" spans="3:18" ht="15">
      <c r="C92" s="11">
        <v>45933</v>
      </c>
      <c r="D92">
        <v>42002</v>
      </c>
      <c r="E92" t="str">
        <f>VLOOKUP(Tabel2[[#This Row],[P-nr]],'data Chauffeur'!A:F,2,FALSE)</f>
        <v>Bogaert</v>
      </c>
      <c r="F92" t="str">
        <f>VLOOKUP(Tabel2[[#This Row],[P-nr]],'data Chauffeur'!A:F,3,FALSE)</f>
        <v>Kevin</v>
      </c>
      <c r="G92" t="str">
        <f>_xlfn.CONCAT(Tabel2[[#This Row],[P-nr]]," ",Tabel2[[#This Row],[Naam]]," ",Tabel2[[#This Row],[Voornaam]]," ",)</f>
        <v xml:space="preserve">42002 Bogaert Kevin </v>
      </c>
      <c r="H92" t="s">
        <v>22</v>
      </c>
      <c r="I92" t="str">
        <f>VLOOKUP(Tabel2[[#This Row],[P-nr]],'data Chauffeur'!A:F,4,FALSE)</f>
        <v>Els Vanhoe</v>
      </c>
      <c r="J92" t="str">
        <f>VLOOKUP(Tabel2[[#This Row],[P-nr]],'data Chauffeur'!A:F,5,FALSE)</f>
        <v>RESF</v>
      </c>
      <c r="K92" s="8" t="s">
        <v>55</v>
      </c>
    </row>
    <row r="93" spans="3:18" ht="15">
      <c r="D93">
        <v>14425</v>
      </c>
      <c r="E93" t="s">
        <v>20</v>
      </c>
      <c r="F93" t="s">
        <v>21</v>
      </c>
      <c r="G93" t="str">
        <f>_xlfn.CONCAT(Tabel2[[#This Row],[P-nr]]," ",Tabel2[[#This Row],[Naam]]," ",Tabel2[[#This Row],[Voornaam]]," ",)</f>
        <v xml:space="preserve">14425 Vandaele Thibaut </v>
      </c>
      <c r="H93" t="s">
        <v>22</v>
      </c>
      <c r="K93" s="8" t="s">
        <v>23</v>
      </c>
      <c r="L93" s="2" t="s">
        <v>24</v>
      </c>
      <c r="M93" t="s">
        <v>25</v>
      </c>
      <c r="N93" s="11">
        <v>45937</v>
      </c>
      <c r="O93" t="s">
        <v>26</v>
      </c>
      <c r="P93" t="s">
        <v>27</v>
      </c>
      <c r="Q93" t="s">
        <v>28</v>
      </c>
    </row>
    <row r="94" spans="3:18" ht="15">
      <c r="D94">
        <v>6092</v>
      </c>
      <c r="E94" t="s">
        <v>29</v>
      </c>
      <c r="F94" t="s">
        <v>30</v>
      </c>
      <c r="G94" t="str">
        <f>_xlfn.CONCAT(Tabel2[[#This Row],[P-nr]]," ",Tabel2[[#This Row],[Naam]]," ",Tabel2[[#This Row],[Voornaam]]," ",)</f>
        <v xml:space="preserve">6092 Boone Pascal </v>
      </c>
      <c r="H94" t="s">
        <v>22</v>
      </c>
      <c r="K94" s="8" t="s">
        <v>23</v>
      </c>
      <c r="L94" s="2" t="s">
        <v>24</v>
      </c>
      <c r="M94" t="s">
        <v>25</v>
      </c>
      <c r="N94" s="11">
        <v>45937</v>
      </c>
      <c r="Q94" t="s">
        <v>31</v>
      </c>
    </row>
    <row r="95" spans="3:18" ht="15">
      <c r="E95" s="54"/>
      <c r="F95" s="54"/>
      <c r="G95" s="54" t="str">
        <f>_xlfn.CONCAT(Tabel2[[#This Row],[P-nr]]," ",Tabel2[[#This Row],[Naam]]," ",Tabel2[[#This Row],[Voornaam]]," ",)</f>
        <v xml:space="preserve">   </v>
      </c>
      <c r="H95" s="54"/>
      <c r="I95" s="54"/>
      <c r="J95" s="54"/>
    </row>
  </sheetData>
  <phoneticPr fontId="3" type="noConversion"/>
  <conditionalFormatting sqref="A1:B1048576">
    <cfRule type="containsText" dxfId="50" priority="45" operator="containsText" text="ja">
      <formula>NOT(ISERROR(SEARCH("ja",A1)))</formula>
    </cfRule>
  </conditionalFormatting>
  <conditionalFormatting sqref="D7">
    <cfRule type="containsText" dxfId="49" priority="3" operator="containsText" text="ja">
      <formula>NOT(ISERROR(SEARCH("ja",D7)))</formula>
    </cfRule>
  </conditionalFormatting>
  <conditionalFormatting sqref="D10">
    <cfRule type="containsText" dxfId="48" priority="2" operator="containsText" text="ja">
      <formula>NOT(ISERROR(SEARCH("ja",D10)))</formula>
    </cfRule>
  </conditionalFormatting>
  <conditionalFormatting sqref="D11:D1048576 D8:D9 D1:D6">
    <cfRule type="duplicateValues" dxfId="47" priority="587"/>
  </conditionalFormatting>
  <conditionalFormatting sqref="Q1:Q1048576">
    <cfRule type="containsText" dxfId="46" priority="46" operator="containsText" text="zeer slecht">
      <formula>NOT(ISERROR(SEARCH("zeer slecht",Q1)))</formula>
    </cfRule>
    <cfRule type="containsText" dxfId="45" priority="47" operator="containsText" text="slecht">
      <formula>NOT(ISERROR(SEARCH("slecht",Q1)))</formula>
    </cfRule>
    <cfRule type="containsText" dxfId="44" priority="48" operator="containsText" text="onvoldoende">
      <formula>NOT(ISERROR(SEARCH("onvoldoende",Q1)))</formula>
    </cfRule>
    <cfRule type="containsText" dxfId="43" priority="49" operator="containsText" text="voldoende">
      <formula>NOT(ISERROR(SEARCH("voldoende",Q1)))</formula>
    </cfRule>
    <cfRule type="containsText" dxfId="42" priority="50" operator="containsText" text="goed">
      <formula>NOT(ISERROR(SEARCH("goed",Q1)))</formula>
    </cfRule>
    <cfRule type="containsText" dxfId="41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93"/>
  <sheetViews>
    <sheetView zoomScale="70" zoomScaleNormal="70" workbookViewId="0">
      <selection activeCell="P167" sqref="P167"/>
    </sheetView>
  </sheetViews>
  <sheetFormatPr defaultRowHeight="14.4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bestFit="1" customWidth="1"/>
    <col min="7" max="7" width="21.28515625" style="32" bestFit="1" customWidth="1"/>
    <col min="8" max="8" width="15.85546875" bestFit="1" customWidth="1"/>
    <col min="9" max="9" width="27" style="8" bestFit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6">
      <c r="A1" s="19" t="s">
        <v>0</v>
      </c>
      <c r="B1" s="38" t="s">
        <v>3</v>
      </c>
      <c r="C1" s="30" t="s">
        <v>4</v>
      </c>
      <c r="D1" s="30" t="s">
        <v>5</v>
      </c>
      <c r="E1" s="20" t="s">
        <v>66</v>
      </c>
      <c r="F1" s="20" t="s">
        <v>7</v>
      </c>
      <c r="G1" s="30" t="s">
        <v>8</v>
      </c>
      <c r="H1" s="20" t="s">
        <v>67</v>
      </c>
      <c r="I1" s="21" t="s">
        <v>68</v>
      </c>
      <c r="J1" s="20" t="s">
        <v>11</v>
      </c>
      <c r="K1" s="22" t="s">
        <v>12</v>
      </c>
      <c r="L1" s="22" t="s">
        <v>69</v>
      </c>
      <c r="M1" s="44" t="s">
        <v>14</v>
      </c>
      <c r="N1" s="22" t="s">
        <v>15</v>
      </c>
      <c r="O1" s="22" t="s">
        <v>70</v>
      </c>
      <c r="P1" s="22" t="s">
        <v>71</v>
      </c>
      <c r="Q1" s="22" t="s">
        <v>72</v>
      </c>
      <c r="R1" s="20" t="s">
        <v>73</v>
      </c>
    </row>
    <row r="2" spans="1:18" ht="15.6" hidden="1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74</v>
      </c>
      <c r="J2" s="25" t="s">
        <v>75</v>
      </c>
      <c r="K2" s="31" t="s">
        <v>76</v>
      </c>
      <c r="L2" s="40">
        <v>45700</v>
      </c>
      <c r="M2" s="31"/>
      <c r="N2" s="23"/>
      <c r="O2" s="23" t="s">
        <v>77</v>
      </c>
      <c r="P2" s="23" t="s">
        <v>64</v>
      </c>
      <c r="Q2" s="23"/>
      <c r="R2" s="23" t="s">
        <v>78</v>
      </c>
    </row>
    <row r="3" spans="1:18" ht="15.6" hidden="1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74</v>
      </c>
      <c r="J3" s="25" t="s">
        <v>79</v>
      </c>
      <c r="K3" s="31" t="s">
        <v>80</v>
      </c>
      <c r="L3" s="40">
        <v>45715</v>
      </c>
      <c r="M3" s="31" t="s">
        <v>81</v>
      </c>
      <c r="N3" s="23" t="s">
        <v>50</v>
      </c>
      <c r="O3" s="23" t="s">
        <v>82</v>
      </c>
      <c r="P3" s="23" t="s">
        <v>64</v>
      </c>
      <c r="Q3" s="23"/>
      <c r="R3" s="23" t="s">
        <v>78</v>
      </c>
    </row>
    <row r="4" spans="1:18" ht="15.6" hidden="1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79</v>
      </c>
      <c r="K4" s="31" t="s">
        <v>80</v>
      </c>
      <c r="L4" s="40">
        <v>45721</v>
      </c>
      <c r="M4" s="31" t="s">
        <v>81</v>
      </c>
      <c r="N4" s="23" t="s">
        <v>83</v>
      </c>
      <c r="O4" s="23" t="s">
        <v>82</v>
      </c>
      <c r="P4" s="23" t="s">
        <v>64</v>
      </c>
      <c r="Q4" s="23"/>
      <c r="R4" s="23" t="s">
        <v>78</v>
      </c>
    </row>
    <row r="5" spans="1:18" ht="15.6" hidden="1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74</v>
      </c>
      <c r="J5" s="25" t="s">
        <v>79</v>
      </c>
      <c r="K5" s="31" t="s">
        <v>80</v>
      </c>
      <c r="L5" s="40">
        <v>45721</v>
      </c>
      <c r="M5" s="31"/>
      <c r="N5" s="23"/>
      <c r="O5" s="23" t="s">
        <v>84</v>
      </c>
      <c r="P5" s="23"/>
      <c r="Q5" s="23"/>
      <c r="R5" s="23" t="s">
        <v>78</v>
      </c>
    </row>
    <row r="6" spans="1:18" ht="15.6" hidden="1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74</v>
      </c>
      <c r="J6" s="25" t="s">
        <v>79</v>
      </c>
      <c r="K6" s="31" t="s">
        <v>80</v>
      </c>
      <c r="L6" s="40">
        <v>45721</v>
      </c>
      <c r="M6" s="31"/>
      <c r="N6" s="23"/>
      <c r="O6" s="23" t="s">
        <v>84</v>
      </c>
      <c r="P6" s="23"/>
      <c r="Q6" s="23"/>
      <c r="R6" s="23" t="s">
        <v>78</v>
      </c>
    </row>
    <row r="7" spans="1:18" ht="36" hidden="1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85</v>
      </c>
      <c r="J7" s="25" t="s">
        <v>79</v>
      </c>
      <c r="K7" s="33" t="s">
        <v>60</v>
      </c>
      <c r="L7" s="40">
        <v>45722</v>
      </c>
      <c r="M7" s="31"/>
      <c r="N7" s="23"/>
      <c r="O7" s="23" t="s">
        <v>84</v>
      </c>
      <c r="P7" s="23"/>
      <c r="Q7" s="23"/>
      <c r="R7" s="23" t="s">
        <v>78</v>
      </c>
    </row>
    <row r="8" spans="1:18" ht="15.6" hidden="1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74</v>
      </c>
      <c r="J8" s="25" t="s">
        <v>79</v>
      </c>
      <c r="K8" s="31" t="s">
        <v>60</v>
      </c>
      <c r="L8" s="40">
        <v>45726</v>
      </c>
      <c r="M8" s="31"/>
      <c r="N8" s="23"/>
      <c r="O8" s="23" t="s">
        <v>82</v>
      </c>
      <c r="P8" s="23" t="s">
        <v>64</v>
      </c>
      <c r="Q8" s="23"/>
      <c r="R8" s="23" t="s">
        <v>78</v>
      </c>
    </row>
    <row r="9" spans="1:18" ht="15.6" hidden="1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74</v>
      </c>
      <c r="J9" s="25" t="s">
        <v>75</v>
      </c>
      <c r="K9" s="31" t="s">
        <v>76</v>
      </c>
      <c r="L9" s="40">
        <v>45728</v>
      </c>
      <c r="M9" s="31"/>
      <c r="N9" s="23"/>
      <c r="O9" s="23" t="s">
        <v>77</v>
      </c>
      <c r="P9" s="23" t="s">
        <v>64</v>
      </c>
      <c r="Q9" s="23"/>
      <c r="R9" s="23" t="s">
        <v>78</v>
      </c>
    </row>
    <row r="10" spans="1:18" ht="15.6" hidden="1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79</v>
      </c>
      <c r="K10" s="31" t="s">
        <v>80</v>
      </c>
      <c r="L10" s="40">
        <v>45736</v>
      </c>
      <c r="M10" s="31" t="s">
        <v>81</v>
      </c>
      <c r="N10" s="23" t="s">
        <v>83</v>
      </c>
      <c r="O10" s="23" t="s">
        <v>82</v>
      </c>
      <c r="P10" s="23" t="s">
        <v>64</v>
      </c>
      <c r="Q10" s="23"/>
      <c r="R10" s="23" t="s">
        <v>78</v>
      </c>
    </row>
    <row r="11" spans="1:18" ht="15.6" hidden="1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79</v>
      </c>
      <c r="K11" s="31" t="s">
        <v>80</v>
      </c>
      <c r="L11" s="40">
        <v>45740</v>
      </c>
      <c r="M11" s="31"/>
      <c r="N11" s="23"/>
      <c r="O11" s="23" t="s">
        <v>77</v>
      </c>
      <c r="P11" s="23"/>
      <c r="Q11" s="23"/>
      <c r="R11" s="23" t="s">
        <v>78</v>
      </c>
    </row>
    <row r="12" spans="1:18" ht="15.6" hidden="1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74</v>
      </c>
      <c r="J12" s="25" t="s">
        <v>79</v>
      </c>
      <c r="K12" s="31" t="s">
        <v>80</v>
      </c>
      <c r="L12" s="40">
        <v>45740</v>
      </c>
      <c r="M12" s="31"/>
      <c r="N12" s="23"/>
      <c r="O12" s="23" t="s">
        <v>77</v>
      </c>
      <c r="P12" s="23" t="s">
        <v>64</v>
      </c>
      <c r="Q12" s="23"/>
      <c r="R12" s="23" t="s">
        <v>78</v>
      </c>
    </row>
    <row r="13" spans="1:18" ht="15.6" hidden="1">
      <c r="A13" s="23" t="s">
        <v>32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86</v>
      </c>
      <c r="J13" s="25" t="s">
        <v>75</v>
      </c>
      <c r="K13" s="31" t="s">
        <v>8</v>
      </c>
      <c r="L13" s="40">
        <v>45742</v>
      </c>
      <c r="M13" s="31"/>
      <c r="N13" s="23"/>
      <c r="O13" s="23" t="s">
        <v>77</v>
      </c>
      <c r="P13" s="23" t="s">
        <v>64</v>
      </c>
      <c r="Q13" s="23"/>
      <c r="R13" s="23" t="s">
        <v>78</v>
      </c>
    </row>
    <row r="14" spans="1:18" ht="15.6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79</v>
      </c>
      <c r="K14" s="31" t="s">
        <v>80</v>
      </c>
      <c r="L14" s="40">
        <v>45743</v>
      </c>
      <c r="M14" s="31" t="s">
        <v>81</v>
      </c>
      <c r="N14" s="23" t="s">
        <v>87</v>
      </c>
      <c r="O14" s="23" t="s">
        <v>84</v>
      </c>
      <c r="P14" s="23" t="s">
        <v>64</v>
      </c>
      <c r="Q14" s="23"/>
      <c r="R14" s="23" t="s">
        <v>78</v>
      </c>
    </row>
    <row r="15" spans="1:18" ht="15.6" hidden="1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75</v>
      </c>
      <c r="K15" s="31" t="s">
        <v>88</v>
      </c>
      <c r="L15" s="40">
        <v>45743</v>
      </c>
      <c r="M15" s="31"/>
      <c r="N15" s="23" t="s">
        <v>50</v>
      </c>
      <c r="O15" s="23" t="s">
        <v>84</v>
      </c>
      <c r="P15" s="23"/>
      <c r="Q15" s="23"/>
      <c r="R15" s="23" t="s">
        <v>78</v>
      </c>
    </row>
    <row r="16" spans="1:18" ht="15.6" hidden="1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80</v>
      </c>
      <c r="L16" s="40">
        <v>45743</v>
      </c>
      <c r="M16" s="31" t="s">
        <v>81</v>
      </c>
      <c r="N16" s="23" t="s">
        <v>50</v>
      </c>
      <c r="O16" s="23" t="s">
        <v>84</v>
      </c>
      <c r="P16" s="23" t="s">
        <v>64</v>
      </c>
      <c r="Q16" s="23"/>
      <c r="R16" s="23" t="s">
        <v>78</v>
      </c>
    </row>
    <row r="17" spans="1:18" ht="15.6" hidden="1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75</v>
      </c>
      <c r="K17" s="31" t="s">
        <v>88</v>
      </c>
      <c r="L17" s="40">
        <v>45743</v>
      </c>
      <c r="M17" s="31" t="s">
        <v>89</v>
      </c>
      <c r="N17" s="23"/>
      <c r="O17" s="23" t="s">
        <v>84</v>
      </c>
      <c r="P17" s="23"/>
      <c r="Q17" s="23"/>
      <c r="R17" s="23" t="s">
        <v>78</v>
      </c>
    </row>
    <row r="18" spans="1:18" ht="31.15" hidden="1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90</v>
      </c>
      <c r="J18" s="25" t="s">
        <v>75</v>
      </c>
      <c r="K18" s="31" t="s">
        <v>88</v>
      </c>
      <c r="L18" s="40">
        <v>45743</v>
      </c>
      <c r="M18" s="31" t="s">
        <v>81</v>
      </c>
      <c r="N18" s="23" t="s">
        <v>91</v>
      </c>
      <c r="O18" s="23" t="s">
        <v>82</v>
      </c>
      <c r="P18" s="23"/>
      <c r="Q18" s="23"/>
      <c r="R18" s="23" t="s">
        <v>78</v>
      </c>
    </row>
    <row r="19" spans="1:18" ht="31.15" hidden="1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92</v>
      </c>
      <c r="J19" s="25" t="s">
        <v>75</v>
      </c>
      <c r="K19" s="31" t="s">
        <v>88</v>
      </c>
      <c r="L19" s="40">
        <v>45743</v>
      </c>
      <c r="M19" s="31" t="s">
        <v>81</v>
      </c>
      <c r="N19" s="23"/>
      <c r="O19" s="23" t="s">
        <v>84</v>
      </c>
      <c r="P19" s="23"/>
      <c r="Q19" s="23"/>
      <c r="R19" s="23" t="s">
        <v>78</v>
      </c>
    </row>
    <row r="20" spans="1:18" ht="15.6" hidden="1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74</v>
      </c>
      <c r="J20" s="25" t="s">
        <v>79</v>
      </c>
      <c r="K20" s="31" t="s">
        <v>80</v>
      </c>
      <c r="L20" s="40">
        <v>45744</v>
      </c>
      <c r="M20" s="31" t="s">
        <v>61</v>
      </c>
      <c r="N20" s="23" t="s">
        <v>93</v>
      </c>
      <c r="O20" s="23" t="s">
        <v>84</v>
      </c>
      <c r="P20" s="23" t="s">
        <v>64</v>
      </c>
      <c r="Q20" s="23"/>
      <c r="R20" s="23" t="s">
        <v>78</v>
      </c>
    </row>
    <row r="21" spans="1:18" ht="15.6" hidden="1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74</v>
      </c>
      <c r="J21" s="25" t="s">
        <v>79</v>
      </c>
      <c r="K21" s="31" t="s">
        <v>80</v>
      </c>
      <c r="L21" s="40">
        <v>45744</v>
      </c>
      <c r="M21" s="31" t="s">
        <v>81</v>
      </c>
      <c r="N21" s="23" t="s">
        <v>50</v>
      </c>
      <c r="O21" s="23" t="s">
        <v>84</v>
      </c>
      <c r="P21" s="23" t="s">
        <v>64</v>
      </c>
      <c r="Q21" s="23"/>
      <c r="R21" s="23" t="s">
        <v>78</v>
      </c>
    </row>
    <row r="22" spans="1:18" ht="15.6" hidden="1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79</v>
      </c>
      <c r="K22" s="33" t="s">
        <v>80</v>
      </c>
      <c r="L22" s="40">
        <v>45744</v>
      </c>
      <c r="M22" s="31" t="s">
        <v>81</v>
      </c>
      <c r="N22" s="23" t="s">
        <v>50</v>
      </c>
      <c r="O22" s="23" t="s">
        <v>84</v>
      </c>
      <c r="P22" s="23" t="s">
        <v>64</v>
      </c>
      <c r="Q22" s="23"/>
      <c r="R22" s="23" t="s">
        <v>78</v>
      </c>
    </row>
    <row r="23" spans="1:18" ht="15.6" hidden="1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79</v>
      </c>
      <c r="K23" s="31" t="s">
        <v>94</v>
      </c>
      <c r="L23" s="40">
        <v>45744</v>
      </c>
      <c r="M23" s="31"/>
      <c r="N23" s="23"/>
      <c r="O23" s="23" t="s">
        <v>77</v>
      </c>
      <c r="P23" s="23" t="s">
        <v>64</v>
      </c>
      <c r="Q23" s="23"/>
      <c r="R23" s="23" t="s">
        <v>78</v>
      </c>
    </row>
    <row r="24" spans="1:18" ht="43.15" hidden="1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95</v>
      </c>
      <c r="J24" s="25" t="s">
        <v>79</v>
      </c>
      <c r="K24" s="31" t="s">
        <v>94</v>
      </c>
      <c r="L24" s="40">
        <v>45744</v>
      </c>
      <c r="M24" s="31" t="s">
        <v>96</v>
      </c>
      <c r="N24" s="23" t="s">
        <v>87</v>
      </c>
      <c r="O24" s="23" t="s">
        <v>82</v>
      </c>
      <c r="P24" s="23" t="s">
        <v>32</v>
      </c>
      <c r="Q24" s="23"/>
      <c r="R24" s="23" t="s">
        <v>78</v>
      </c>
    </row>
    <row r="25" spans="1:18" ht="15.6" hidden="1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79</v>
      </c>
      <c r="K25" s="31" t="s">
        <v>80</v>
      </c>
      <c r="L25" s="40">
        <v>45749</v>
      </c>
      <c r="M25" s="31" t="s">
        <v>81</v>
      </c>
      <c r="N25" s="23" t="s">
        <v>50</v>
      </c>
      <c r="O25" s="23" t="s">
        <v>84</v>
      </c>
      <c r="P25" s="23" t="s">
        <v>64</v>
      </c>
      <c r="Q25" s="23"/>
      <c r="R25" s="23" t="s">
        <v>78</v>
      </c>
    </row>
    <row r="26" spans="1:18" ht="15.6" hidden="1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97</v>
      </c>
      <c r="J26" s="25" t="s">
        <v>79</v>
      </c>
      <c r="K26" s="31" t="s">
        <v>98</v>
      </c>
      <c r="L26" s="40">
        <v>45749</v>
      </c>
      <c r="M26" s="31" t="s">
        <v>81</v>
      </c>
      <c r="N26" s="23" t="s">
        <v>83</v>
      </c>
      <c r="O26" s="23" t="s">
        <v>82</v>
      </c>
      <c r="P26" s="23" t="s">
        <v>32</v>
      </c>
      <c r="Q26" s="23"/>
      <c r="R26" s="23" t="s">
        <v>78</v>
      </c>
    </row>
    <row r="27" spans="1:18" ht="15.6" hidden="1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49</v>
      </c>
      <c r="J27" s="25" t="s">
        <v>79</v>
      </c>
      <c r="K27" s="31" t="s">
        <v>80</v>
      </c>
      <c r="L27" s="40">
        <v>45749</v>
      </c>
      <c r="M27" s="31" t="s">
        <v>93</v>
      </c>
      <c r="N27" s="23"/>
      <c r="O27" s="23" t="s">
        <v>84</v>
      </c>
      <c r="P27" s="23" t="s">
        <v>64</v>
      </c>
      <c r="Q27" s="23"/>
      <c r="R27" s="23" t="s">
        <v>78</v>
      </c>
    </row>
    <row r="28" spans="1:18" ht="15.6" hidden="1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79</v>
      </c>
      <c r="K28" s="31" t="s">
        <v>99</v>
      </c>
      <c r="L28" s="40">
        <v>45749</v>
      </c>
      <c r="M28" s="31"/>
      <c r="N28" s="23"/>
      <c r="O28" s="23" t="s">
        <v>84</v>
      </c>
      <c r="P28" s="23"/>
      <c r="Q28" s="23"/>
      <c r="R28" s="23" t="s">
        <v>78</v>
      </c>
    </row>
    <row r="29" spans="1:18" ht="15.6" hidden="1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79</v>
      </c>
      <c r="K29" s="31" t="s">
        <v>99</v>
      </c>
      <c r="L29" s="40">
        <v>45749</v>
      </c>
      <c r="M29" s="31"/>
      <c r="N29" s="23"/>
      <c r="O29" s="23" t="s">
        <v>84</v>
      </c>
      <c r="P29" s="23"/>
      <c r="Q29" s="23"/>
      <c r="R29" s="23" t="s">
        <v>78</v>
      </c>
    </row>
    <row r="30" spans="1:18" ht="15.6" hidden="1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50</v>
      </c>
      <c r="J30" s="25" t="s">
        <v>79</v>
      </c>
      <c r="K30" s="31" t="s">
        <v>100</v>
      </c>
      <c r="L30" s="40">
        <v>45749</v>
      </c>
      <c r="M30" s="31"/>
      <c r="N30" s="23"/>
      <c r="O30" s="23" t="s">
        <v>101</v>
      </c>
      <c r="P30" s="23" t="s">
        <v>32</v>
      </c>
      <c r="Q30" s="23" t="s">
        <v>102</v>
      </c>
      <c r="R30" s="23" t="s">
        <v>78</v>
      </c>
    </row>
    <row r="31" spans="1:18" ht="15.6" hidden="1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49</v>
      </c>
      <c r="J31" s="8" t="s">
        <v>79</v>
      </c>
      <c r="K31" s="32" t="s">
        <v>98</v>
      </c>
      <c r="L31" s="39">
        <v>45749</v>
      </c>
      <c r="M31" s="32" t="s">
        <v>103</v>
      </c>
      <c r="O31" t="s">
        <v>84</v>
      </c>
      <c r="P31" t="s">
        <v>64</v>
      </c>
      <c r="R31" s="23" t="s">
        <v>78</v>
      </c>
    </row>
    <row r="32" spans="1:18" ht="15.6" hidden="1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79</v>
      </c>
      <c r="K32" s="31" t="s">
        <v>100</v>
      </c>
      <c r="L32" s="40">
        <v>45755</v>
      </c>
      <c r="M32" s="31"/>
      <c r="N32" s="23"/>
      <c r="O32" s="23" t="s">
        <v>77</v>
      </c>
      <c r="P32" s="23"/>
      <c r="Q32" s="23"/>
      <c r="R32" s="23" t="s">
        <v>78</v>
      </c>
    </row>
    <row r="33" spans="1:18" ht="15.6" hidden="1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23</v>
      </c>
      <c r="J33" s="25" t="s">
        <v>79</v>
      </c>
      <c r="K33" s="31" t="s">
        <v>80</v>
      </c>
      <c r="L33" s="40">
        <v>45762</v>
      </c>
      <c r="M33" s="31"/>
      <c r="N33" s="23"/>
      <c r="O33" s="23" t="s">
        <v>84</v>
      </c>
      <c r="P33" s="23" t="s">
        <v>64</v>
      </c>
      <c r="Q33" s="23"/>
      <c r="R33" s="23" t="s">
        <v>78</v>
      </c>
    </row>
    <row r="34" spans="1:18" ht="15.6" hidden="1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104</v>
      </c>
      <c r="J34" s="25" t="s">
        <v>79</v>
      </c>
      <c r="K34" s="31" t="s">
        <v>100</v>
      </c>
      <c r="L34" s="40">
        <v>45763</v>
      </c>
      <c r="M34" s="31" t="s">
        <v>81</v>
      </c>
      <c r="N34" s="23"/>
      <c r="O34" s="23" t="s">
        <v>105</v>
      </c>
      <c r="P34" s="23" t="s">
        <v>32</v>
      </c>
      <c r="Q34" s="23"/>
      <c r="R34" s="23" t="s">
        <v>78</v>
      </c>
    </row>
    <row r="35" spans="1:18" ht="15.6" hidden="1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79</v>
      </c>
      <c r="K35" s="31" t="s">
        <v>100</v>
      </c>
      <c r="L35" s="40">
        <v>45763</v>
      </c>
      <c r="M35" s="31"/>
      <c r="N35" s="23"/>
      <c r="O35" s="23" t="s">
        <v>77</v>
      </c>
      <c r="P35" s="23" t="s">
        <v>64</v>
      </c>
      <c r="Q35" s="23"/>
      <c r="R35" s="23" t="s">
        <v>78</v>
      </c>
    </row>
    <row r="36" spans="1:18" ht="15.6" hidden="1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100</v>
      </c>
      <c r="L36" s="40">
        <v>45763</v>
      </c>
      <c r="M36" s="31"/>
      <c r="N36" s="23"/>
      <c r="O36" s="23" t="s">
        <v>84</v>
      </c>
      <c r="P36" s="23" t="s">
        <v>64</v>
      </c>
      <c r="Q36" s="23"/>
      <c r="R36" s="23" t="s">
        <v>78</v>
      </c>
    </row>
    <row r="37" spans="1:18" ht="15.6" hidden="1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79</v>
      </c>
      <c r="K37" s="31" t="s">
        <v>100</v>
      </c>
      <c r="L37" s="40">
        <v>45763</v>
      </c>
      <c r="M37" s="31"/>
      <c r="N37" s="23"/>
      <c r="O37" s="23" t="s">
        <v>84</v>
      </c>
      <c r="P37" s="23" t="s">
        <v>64</v>
      </c>
      <c r="Q37" s="23"/>
      <c r="R37" s="23" t="s">
        <v>78</v>
      </c>
    </row>
    <row r="38" spans="1:18" ht="15.6" hidden="1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23</v>
      </c>
      <c r="J38" s="25" t="s">
        <v>79</v>
      </c>
      <c r="K38" s="31" t="s">
        <v>80</v>
      </c>
      <c r="L38" s="40">
        <v>45763</v>
      </c>
      <c r="M38" s="31"/>
      <c r="N38" s="23"/>
      <c r="O38" s="23" t="s">
        <v>84</v>
      </c>
      <c r="P38" s="23" t="s">
        <v>64</v>
      </c>
      <c r="Q38" s="23"/>
      <c r="R38" s="23" t="s">
        <v>78</v>
      </c>
    </row>
    <row r="39" spans="1:18" ht="15.6" hidden="1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74</v>
      </c>
      <c r="J39" s="25" t="s">
        <v>79</v>
      </c>
      <c r="K39" s="31" t="s">
        <v>106</v>
      </c>
      <c r="L39" s="40">
        <v>45764</v>
      </c>
      <c r="M39" s="31"/>
      <c r="N39" s="23"/>
      <c r="O39" s="23" t="s">
        <v>77</v>
      </c>
      <c r="P39" s="23" t="s">
        <v>64</v>
      </c>
      <c r="Q39" s="23"/>
      <c r="R39" s="23" t="s">
        <v>78</v>
      </c>
    </row>
    <row r="40" spans="1:18" ht="15.6" hidden="1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49</v>
      </c>
      <c r="J40" s="25" t="s">
        <v>79</v>
      </c>
      <c r="K40" s="31" t="s">
        <v>80</v>
      </c>
      <c r="L40" s="40">
        <v>45765</v>
      </c>
      <c r="M40" s="31" t="s">
        <v>81</v>
      </c>
      <c r="N40" s="23" t="s">
        <v>83</v>
      </c>
      <c r="O40" s="23" t="s">
        <v>105</v>
      </c>
      <c r="P40" s="23" t="s">
        <v>64</v>
      </c>
      <c r="Q40" s="23"/>
      <c r="R40" s="23" t="s">
        <v>78</v>
      </c>
    </row>
    <row r="41" spans="1:18" ht="28.9" hidden="1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107</v>
      </c>
      <c r="J41" s="25" t="s">
        <v>79</v>
      </c>
      <c r="K41" s="31" t="s">
        <v>80</v>
      </c>
      <c r="L41" s="40">
        <v>45770</v>
      </c>
      <c r="M41" s="31" t="s">
        <v>81</v>
      </c>
      <c r="N41" s="23" t="s">
        <v>83</v>
      </c>
      <c r="O41" s="23" t="s">
        <v>101</v>
      </c>
      <c r="P41" s="23" t="s">
        <v>64</v>
      </c>
      <c r="Q41" s="23"/>
      <c r="R41" s="23" t="s">
        <v>78</v>
      </c>
    </row>
    <row r="42" spans="1:18" ht="15.6" hidden="1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23</v>
      </c>
      <c r="J42" s="25" t="s">
        <v>79</v>
      </c>
      <c r="K42" s="31" t="s">
        <v>80</v>
      </c>
      <c r="L42" s="40">
        <v>45770</v>
      </c>
      <c r="M42" s="31" t="s">
        <v>61</v>
      </c>
      <c r="N42" s="23"/>
      <c r="O42" s="23" t="s">
        <v>84</v>
      </c>
      <c r="P42" s="23" t="s">
        <v>32</v>
      </c>
      <c r="Q42" s="23"/>
      <c r="R42" s="23" t="s">
        <v>78</v>
      </c>
    </row>
    <row r="43" spans="1:18" ht="15.6" hidden="1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23</v>
      </c>
      <c r="J43" s="8" t="s">
        <v>79</v>
      </c>
      <c r="K43" s="32" t="s">
        <v>108</v>
      </c>
      <c r="L43" s="39">
        <v>45771</v>
      </c>
      <c r="N43" t="s">
        <v>109</v>
      </c>
      <c r="O43" t="s">
        <v>84</v>
      </c>
      <c r="P43" t="s">
        <v>64</v>
      </c>
      <c r="R43" s="23" t="s">
        <v>78</v>
      </c>
    </row>
    <row r="44" spans="1:18" ht="15.6" hidden="1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23</v>
      </c>
      <c r="J44" s="8" t="s">
        <v>79</v>
      </c>
      <c r="K44" s="32" t="s">
        <v>108</v>
      </c>
      <c r="L44" s="39">
        <v>45771</v>
      </c>
      <c r="O44" t="s">
        <v>77</v>
      </c>
      <c r="P44" t="s">
        <v>64</v>
      </c>
      <c r="R44" s="23" t="s">
        <v>78</v>
      </c>
    </row>
    <row r="45" spans="1:18" ht="15.6" hidden="1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75</v>
      </c>
      <c r="K45" s="32" t="s">
        <v>88</v>
      </c>
      <c r="L45" s="39">
        <v>45771</v>
      </c>
      <c r="O45" t="s">
        <v>101</v>
      </c>
      <c r="P45" t="s">
        <v>64</v>
      </c>
      <c r="R45" s="23" t="s">
        <v>78</v>
      </c>
    </row>
    <row r="46" spans="1:18" ht="15.6" hidden="1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75</v>
      </c>
      <c r="K46" s="32" t="s">
        <v>88</v>
      </c>
      <c r="L46" s="39">
        <v>45771</v>
      </c>
      <c r="O46" t="s">
        <v>84</v>
      </c>
      <c r="R46" s="23" t="s">
        <v>78</v>
      </c>
    </row>
    <row r="47" spans="1:18" ht="15.6" hidden="1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23</v>
      </c>
      <c r="J47" s="8" t="s">
        <v>79</v>
      </c>
      <c r="K47" s="32" t="s">
        <v>108</v>
      </c>
      <c r="L47" s="39">
        <v>45775</v>
      </c>
      <c r="M47" s="32" t="s">
        <v>110</v>
      </c>
      <c r="N47" t="s">
        <v>111</v>
      </c>
      <c r="O47" t="s">
        <v>84</v>
      </c>
      <c r="P47" t="s">
        <v>64</v>
      </c>
      <c r="R47" s="23" t="s">
        <v>78</v>
      </c>
    </row>
    <row r="48" spans="1:18" ht="15.6" hidden="1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23</v>
      </c>
      <c r="J48" s="8" t="s">
        <v>75</v>
      </c>
      <c r="K48" s="32" t="s">
        <v>76</v>
      </c>
      <c r="L48" s="39">
        <v>45775</v>
      </c>
      <c r="M48" s="32" t="s">
        <v>50</v>
      </c>
      <c r="N48" t="s">
        <v>96</v>
      </c>
      <c r="O48" t="s">
        <v>82</v>
      </c>
      <c r="P48" t="s">
        <v>64</v>
      </c>
      <c r="R48" s="23" t="s">
        <v>78</v>
      </c>
    </row>
    <row r="49" spans="1:18" ht="15.6" hidden="1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23</v>
      </c>
      <c r="J49" s="8" t="s">
        <v>75</v>
      </c>
      <c r="K49" s="32" t="s">
        <v>76</v>
      </c>
      <c r="L49" s="39">
        <v>45775</v>
      </c>
      <c r="M49" s="32" t="s">
        <v>96</v>
      </c>
      <c r="N49" t="s">
        <v>112</v>
      </c>
      <c r="O49" t="s">
        <v>84</v>
      </c>
      <c r="P49" t="s">
        <v>64</v>
      </c>
      <c r="R49" s="23" t="s">
        <v>78</v>
      </c>
    </row>
    <row r="50" spans="1:18" ht="15.6" hidden="1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49</v>
      </c>
      <c r="J50" s="8" t="s">
        <v>79</v>
      </c>
      <c r="K50" s="32" t="s">
        <v>98</v>
      </c>
      <c r="L50" s="39">
        <v>45779</v>
      </c>
      <c r="M50" s="32" t="s">
        <v>61</v>
      </c>
      <c r="O50" t="s">
        <v>82</v>
      </c>
      <c r="P50" t="s">
        <v>64</v>
      </c>
      <c r="R50" s="23" t="s">
        <v>78</v>
      </c>
    </row>
    <row r="51" spans="1:18" ht="15.6" hidden="1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79</v>
      </c>
      <c r="K51" s="32" t="s">
        <v>100</v>
      </c>
      <c r="L51" s="39">
        <v>45782</v>
      </c>
      <c r="O51" t="s">
        <v>77</v>
      </c>
      <c r="P51" t="s">
        <v>64</v>
      </c>
      <c r="R51" s="23" t="s">
        <v>78</v>
      </c>
    </row>
    <row r="52" spans="1:18" ht="15.6" hidden="1">
      <c r="A52" s="18" t="s">
        <v>32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42</v>
      </c>
      <c r="J52" s="8" t="s">
        <v>79</v>
      </c>
      <c r="K52" s="32" t="s">
        <v>113</v>
      </c>
      <c r="L52" s="39">
        <v>45789</v>
      </c>
      <c r="O52" t="s">
        <v>84</v>
      </c>
      <c r="P52" t="s">
        <v>64</v>
      </c>
      <c r="R52" s="23" t="s">
        <v>78</v>
      </c>
    </row>
    <row r="53" spans="1:18" ht="15.6" hidden="1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79</v>
      </c>
      <c r="K53" s="32" t="s">
        <v>60</v>
      </c>
      <c r="L53" s="39">
        <v>45789</v>
      </c>
      <c r="O53" t="s">
        <v>84</v>
      </c>
      <c r="R53" s="23" t="s">
        <v>78</v>
      </c>
    </row>
    <row r="54" spans="1:18" ht="15.6" hidden="1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49</v>
      </c>
      <c r="J54" s="8" t="s">
        <v>79</v>
      </c>
      <c r="K54" s="32"/>
      <c r="L54" s="39">
        <v>45790</v>
      </c>
      <c r="M54" s="32" t="s">
        <v>103</v>
      </c>
      <c r="N54" t="s">
        <v>114</v>
      </c>
      <c r="O54" t="s">
        <v>82</v>
      </c>
      <c r="R54" s="23" t="s">
        <v>78</v>
      </c>
    </row>
    <row r="55" spans="1:18" ht="15.6" hidden="1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42</v>
      </c>
      <c r="J55" s="8" t="s">
        <v>79</v>
      </c>
      <c r="K55" s="33" t="s">
        <v>8</v>
      </c>
      <c r="L55" s="39">
        <v>45791</v>
      </c>
      <c r="M55" s="32" t="s">
        <v>103</v>
      </c>
      <c r="N55" t="s">
        <v>114</v>
      </c>
      <c r="O55" t="s">
        <v>84</v>
      </c>
      <c r="P55" t="s">
        <v>64</v>
      </c>
      <c r="R55" s="23" t="s">
        <v>78</v>
      </c>
    </row>
    <row r="56" spans="1:18" ht="15.6" hidden="1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50</v>
      </c>
      <c r="J56" s="8" t="s">
        <v>79</v>
      </c>
      <c r="K56" s="33" t="s">
        <v>8</v>
      </c>
      <c r="L56" s="39">
        <v>45792</v>
      </c>
      <c r="O56" t="s">
        <v>77</v>
      </c>
      <c r="P56" t="s">
        <v>64</v>
      </c>
      <c r="R56" s="23" t="s">
        <v>78</v>
      </c>
    </row>
    <row r="57" spans="1:18" ht="28.9" hidden="1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115</v>
      </c>
      <c r="J57" s="8" t="s">
        <v>79</v>
      </c>
      <c r="K57" s="32" t="s">
        <v>98</v>
      </c>
      <c r="L57" s="39">
        <v>45793</v>
      </c>
      <c r="M57" s="32" t="s">
        <v>96</v>
      </c>
      <c r="N57" t="s">
        <v>87</v>
      </c>
      <c r="O57" t="s">
        <v>101</v>
      </c>
      <c r="P57" t="s">
        <v>32</v>
      </c>
      <c r="R57" s="23" t="s">
        <v>78</v>
      </c>
    </row>
    <row r="58" spans="1:18" ht="15.6" hidden="1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79</v>
      </c>
      <c r="K58" s="32" t="s">
        <v>108</v>
      </c>
      <c r="L58" s="39">
        <v>45793</v>
      </c>
      <c r="M58" s="32" t="s">
        <v>116</v>
      </c>
      <c r="N58" t="s">
        <v>117</v>
      </c>
      <c r="O58" t="s">
        <v>84</v>
      </c>
      <c r="P58" t="s">
        <v>64</v>
      </c>
      <c r="R58" s="23" t="s">
        <v>78</v>
      </c>
    </row>
    <row r="59" spans="1:18" ht="15.6" hidden="1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23</v>
      </c>
      <c r="J59" s="8" t="s">
        <v>79</v>
      </c>
      <c r="K59" s="33" t="s">
        <v>108</v>
      </c>
      <c r="L59" s="39">
        <v>45793</v>
      </c>
      <c r="M59" s="32" t="s">
        <v>118</v>
      </c>
      <c r="N59" t="s">
        <v>109</v>
      </c>
      <c r="O59" t="s">
        <v>82</v>
      </c>
      <c r="P59" t="s">
        <v>64</v>
      </c>
      <c r="R59" s="23" t="s">
        <v>78</v>
      </c>
    </row>
    <row r="60" spans="1:18" ht="57.6" hidden="1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119</v>
      </c>
      <c r="J60" s="8" t="s">
        <v>79</v>
      </c>
      <c r="K60" s="33" t="s">
        <v>8</v>
      </c>
      <c r="L60" s="39">
        <v>45796</v>
      </c>
      <c r="M60" s="32" t="s">
        <v>120</v>
      </c>
      <c r="O60" t="s">
        <v>101</v>
      </c>
      <c r="R60" s="23" t="s">
        <v>78</v>
      </c>
    </row>
    <row r="61" spans="1:18" ht="15.6" hidden="1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121</v>
      </c>
      <c r="J61" s="8" t="s">
        <v>79</v>
      </c>
      <c r="K61" s="32" t="s">
        <v>8</v>
      </c>
      <c r="L61" s="39">
        <v>45803</v>
      </c>
      <c r="O61" t="s">
        <v>84</v>
      </c>
      <c r="P61" t="s">
        <v>64</v>
      </c>
      <c r="R61" s="23" t="s">
        <v>78</v>
      </c>
    </row>
    <row r="62" spans="1:18" ht="15.6" hidden="1">
      <c r="A62" s="18" t="s">
        <v>32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79</v>
      </c>
      <c r="K62" s="32"/>
      <c r="L62" s="39">
        <v>45812</v>
      </c>
      <c r="M62" s="32" t="s">
        <v>81</v>
      </c>
      <c r="N62" t="s">
        <v>83</v>
      </c>
      <c r="O62" t="s">
        <v>101</v>
      </c>
      <c r="P62" t="s">
        <v>32</v>
      </c>
      <c r="R62" s="23" t="s">
        <v>78</v>
      </c>
    </row>
    <row r="63" spans="1:18" ht="15.6" hidden="1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23</v>
      </c>
      <c r="J63" s="8" t="s">
        <v>79</v>
      </c>
      <c r="K63" s="32" t="s">
        <v>80</v>
      </c>
      <c r="L63" s="39">
        <v>45812</v>
      </c>
      <c r="M63" s="32" t="s">
        <v>81</v>
      </c>
      <c r="N63" t="s">
        <v>50</v>
      </c>
      <c r="O63" t="s">
        <v>84</v>
      </c>
      <c r="P63" t="s">
        <v>64</v>
      </c>
      <c r="R63" s="23" t="s">
        <v>78</v>
      </c>
    </row>
    <row r="64" spans="1:18" ht="15.6" hidden="1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122</v>
      </c>
      <c r="L64" s="39">
        <v>45812</v>
      </c>
      <c r="M64" s="32" t="s">
        <v>81</v>
      </c>
      <c r="O64" t="s">
        <v>82</v>
      </c>
      <c r="P64" t="s">
        <v>64</v>
      </c>
      <c r="R64" s="23" t="s">
        <v>78</v>
      </c>
    </row>
    <row r="65" spans="1:18" hidden="1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23</v>
      </c>
      <c r="J65" s="8" t="s">
        <v>79</v>
      </c>
      <c r="K65" s="32" t="s">
        <v>108</v>
      </c>
      <c r="L65" s="39" t="s">
        <v>123</v>
      </c>
      <c r="O65" t="s">
        <v>77</v>
      </c>
      <c r="P65" t="s">
        <v>64</v>
      </c>
    </row>
    <row r="66" spans="1:18" ht="15.6" hidden="1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23</v>
      </c>
      <c r="J66" s="25" t="s">
        <v>79</v>
      </c>
      <c r="K66" s="31" t="s">
        <v>80</v>
      </c>
      <c r="L66" s="40">
        <v>45824</v>
      </c>
      <c r="M66" s="31" t="s">
        <v>61</v>
      </c>
      <c r="N66" s="23" t="s">
        <v>50</v>
      </c>
      <c r="O66" s="23" t="s">
        <v>84</v>
      </c>
      <c r="P66" s="23" t="s">
        <v>64</v>
      </c>
      <c r="Q66" s="23"/>
      <c r="R66" s="23" t="s">
        <v>78</v>
      </c>
    </row>
    <row r="67" spans="1:18" ht="15.6" hidden="1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49</v>
      </c>
      <c r="J67" s="25" t="s">
        <v>79</v>
      </c>
      <c r="K67" s="31" t="s">
        <v>80</v>
      </c>
      <c r="L67" s="40"/>
      <c r="M67" s="31" t="s">
        <v>124</v>
      </c>
      <c r="N67" s="23"/>
      <c r="O67" s="23" t="s">
        <v>84</v>
      </c>
      <c r="P67" s="23" t="s">
        <v>64</v>
      </c>
      <c r="Q67" s="23"/>
      <c r="R67" s="23"/>
    </row>
    <row r="68" spans="1:18" ht="15.6" hidden="1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125</v>
      </c>
      <c r="J68" s="25" t="s">
        <v>79</v>
      </c>
      <c r="K68" s="32" t="s">
        <v>60</v>
      </c>
      <c r="L68" s="40">
        <v>45727</v>
      </c>
      <c r="M68" s="31" t="s">
        <v>81</v>
      </c>
      <c r="N68" s="23"/>
      <c r="O68" s="23" t="s">
        <v>101</v>
      </c>
      <c r="P68" s="23" t="s">
        <v>32</v>
      </c>
      <c r="Q68" s="23"/>
      <c r="R68" s="23"/>
    </row>
    <row r="69" spans="1:18" ht="15.6" hidden="1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79</v>
      </c>
      <c r="K69" s="31" t="s">
        <v>100</v>
      </c>
      <c r="L69" s="40"/>
      <c r="M69" s="31"/>
      <c r="N69" s="23"/>
      <c r="O69" s="23" t="s">
        <v>77</v>
      </c>
      <c r="P69" s="23" t="s">
        <v>64</v>
      </c>
      <c r="Q69" s="23"/>
      <c r="R69" s="23"/>
    </row>
    <row r="70" spans="1:18" ht="15.6" hidden="1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79</v>
      </c>
      <c r="K70" s="31" t="s">
        <v>100</v>
      </c>
      <c r="L70" s="40"/>
      <c r="M70" s="31"/>
      <c r="N70" s="23"/>
      <c r="O70" s="23" t="s">
        <v>77</v>
      </c>
      <c r="P70" s="23"/>
      <c r="Q70" s="23"/>
      <c r="R70" s="23"/>
    </row>
    <row r="71" spans="1:18" ht="15.6" hidden="1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84</v>
      </c>
      <c r="P71" s="23"/>
      <c r="Q71" s="23"/>
      <c r="R71" s="23"/>
    </row>
    <row r="72" spans="1:18" ht="15.6" hidden="1">
      <c r="A72" s="23" t="s">
        <v>32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50</v>
      </c>
      <c r="J72" s="25" t="s">
        <v>79</v>
      </c>
      <c r="K72" s="31" t="s">
        <v>100</v>
      </c>
      <c r="L72" s="40"/>
      <c r="M72" s="31" t="s">
        <v>50</v>
      </c>
      <c r="N72" s="23" t="s">
        <v>81</v>
      </c>
      <c r="O72" s="23" t="s">
        <v>105</v>
      </c>
      <c r="P72" s="23" t="s">
        <v>32</v>
      </c>
      <c r="Q72" s="23" t="s">
        <v>64</v>
      </c>
      <c r="R72" s="23"/>
    </row>
    <row r="73" spans="1:18" ht="15.6" hidden="1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79</v>
      </c>
      <c r="K73" s="31" t="s">
        <v>100</v>
      </c>
      <c r="L73" s="40"/>
      <c r="M73" s="31"/>
      <c r="N73" s="23"/>
      <c r="O73" s="23" t="s">
        <v>77</v>
      </c>
      <c r="P73" s="23"/>
      <c r="Q73" s="23"/>
      <c r="R73" s="23"/>
    </row>
    <row r="74" spans="1:18" ht="15.6" hidden="1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79</v>
      </c>
      <c r="K74" s="31" t="s">
        <v>100</v>
      </c>
      <c r="L74" s="40"/>
      <c r="M74" s="31"/>
      <c r="N74" s="23"/>
      <c r="O74" s="23" t="s">
        <v>84</v>
      </c>
      <c r="P74" s="23"/>
      <c r="Q74" s="23"/>
      <c r="R74" s="23"/>
    </row>
    <row r="75" spans="1:18" ht="15.6" hidden="1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74</v>
      </c>
      <c r="J75" s="25" t="s">
        <v>79</v>
      </c>
      <c r="K75" s="31"/>
      <c r="L75" s="40"/>
      <c r="M75" s="31"/>
      <c r="N75" s="23"/>
      <c r="O75" s="23" t="s">
        <v>84</v>
      </c>
      <c r="P75" s="23"/>
      <c r="Q75" s="23"/>
      <c r="R75" s="23"/>
    </row>
    <row r="76" spans="1:18" ht="15.6" hidden="1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79</v>
      </c>
      <c r="K76" s="31"/>
      <c r="L76" s="40"/>
      <c r="M76" s="31"/>
      <c r="N76" s="23"/>
      <c r="O76" s="23" t="s">
        <v>84</v>
      </c>
      <c r="P76" s="23"/>
      <c r="Q76" s="23"/>
      <c r="R76" s="23"/>
    </row>
    <row r="77" spans="1:18" hidden="1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42</v>
      </c>
      <c r="J77" s="8" t="s">
        <v>79</v>
      </c>
      <c r="K77" s="32" t="s">
        <v>8</v>
      </c>
      <c r="L77" s="39"/>
      <c r="O77" t="s">
        <v>84</v>
      </c>
      <c r="P77" t="s">
        <v>64</v>
      </c>
    </row>
    <row r="78" spans="1:18" hidden="1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42</v>
      </c>
      <c r="J78" s="8" t="s">
        <v>79</v>
      </c>
      <c r="K78" s="32" t="s">
        <v>108</v>
      </c>
      <c r="L78" s="39"/>
      <c r="O78" t="s">
        <v>77</v>
      </c>
      <c r="P78" t="s">
        <v>64</v>
      </c>
    </row>
    <row r="79" spans="1:18" hidden="1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79</v>
      </c>
      <c r="K79" s="32" t="s">
        <v>60</v>
      </c>
      <c r="L79" s="39"/>
      <c r="O79" t="s">
        <v>77</v>
      </c>
      <c r="P79" t="s">
        <v>64</v>
      </c>
    </row>
    <row r="80" spans="1:18" hidden="1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23</v>
      </c>
      <c r="J80" s="8" t="s">
        <v>79</v>
      </c>
      <c r="K80" s="32" t="s">
        <v>108</v>
      </c>
      <c r="L80" s="39"/>
      <c r="O80" t="s">
        <v>77</v>
      </c>
      <c r="P80" t="s">
        <v>64</v>
      </c>
    </row>
    <row r="81" spans="1:18" hidden="1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23</v>
      </c>
      <c r="J81" s="8" t="s">
        <v>79</v>
      </c>
      <c r="K81" s="32" t="s">
        <v>108</v>
      </c>
      <c r="L81" s="39"/>
      <c r="O81" t="s">
        <v>77</v>
      </c>
      <c r="P81" t="s">
        <v>64</v>
      </c>
    </row>
    <row r="82" spans="1:18" hidden="1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23</v>
      </c>
      <c r="J82" s="8" t="s">
        <v>79</v>
      </c>
      <c r="K82" s="32" t="s">
        <v>76</v>
      </c>
      <c r="L82" s="39"/>
      <c r="O82" t="s">
        <v>77</v>
      </c>
      <c r="P82" t="s">
        <v>64</v>
      </c>
    </row>
    <row r="83" spans="1:18" hidden="1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23</v>
      </c>
      <c r="J83" s="8" t="s">
        <v>75</v>
      </c>
      <c r="K83" s="32" t="s">
        <v>76</v>
      </c>
      <c r="L83" s="39"/>
      <c r="O83" t="s">
        <v>77</v>
      </c>
      <c r="P83" t="s">
        <v>64</v>
      </c>
    </row>
    <row r="84" spans="1:18" hidden="1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23</v>
      </c>
      <c r="J84" s="8" t="s">
        <v>75</v>
      </c>
      <c r="K84" s="32" t="s">
        <v>76</v>
      </c>
      <c r="L84" s="39"/>
      <c r="O84" t="s">
        <v>77</v>
      </c>
      <c r="P84" t="s">
        <v>64</v>
      </c>
    </row>
    <row r="85" spans="1:18" hidden="1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79</v>
      </c>
      <c r="K85" s="32" t="s">
        <v>100</v>
      </c>
      <c r="L85" s="39"/>
      <c r="O85" t="s">
        <v>84</v>
      </c>
      <c r="P85" t="s">
        <v>64</v>
      </c>
    </row>
    <row r="86" spans="1:18" hidden="1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79</v>
      </c>
      <c r="K86" s="32" t="s">
        <v>100</v>
      </c>
      <c r="L86" s="39">
        <v>45821</v>
      </c>
      <c r="M86" s="32" t="s">
        <v>96</v>
      </c>
      <c r="O86" t="s">
        <v>84</v>
      </c>
      <c r="P86" t="s">
        <v>64</v>
      </c>
      <c r="R86" s="2" t="s">
        <v>78</v>
      </c>
    </row>
    <row r="87" spans="1:18" hidden="1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79</v>
      </c>
      <c r="K87" s="32" t="s">
        <v>126</v>
      </c>
      <c r="L87" s="39">
        <v>45821</v>
      </c>
      <c r="O87" t="s">
        <v>77</v>
      </c>
      <c r="P87" t="s">
        <v>64</v>
      </c>
      <c r="R87" s="2" t="s">
        <v>78</v>
      </c>
    </row>
    <row r="88" spans="1:18" hidden="1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79</v>
      </c>
      <c r="K88" s="32" t="s">
        <v>127</v>
      </c>
      <c r="L88" s="39">
        <v>45821</v>
      </c>
      <c r="O88" t="s">
        <v>82</v>
      </c>
      <c r="P88" t="s">
        <v>64</v>
      </c>
      <c r="R88" s="2" t="s">
        <v>78</v>
      </c>
    </row>
    <row r="89" spans="1:18" hidden="1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79</v>
      </c>
      <c r="K89" s="32" t="s">
        <v>128</v>
      </c>
      <c r="L89" s="39">
        <v>45824</v>
      </c>
      <c r="O89" t="s">
        <v>77</v>
      </c>
      <c r="P89" t="s">
        <v>64</v>
      </c>
      <c r="R89" s="2" t="s">
        <v>78</v>
      </c>
    </row>
    <row r="90" spans="1:18" hidden="1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79</v>
      </c>
      <c r="K90" s="32" t="s">
        <v>80</v>
      </c>
      <c r="L90" s="39">
        <v>45821</v>
      </c>
      <c r="M90" s="32" t="s">
        <v>81</v>
      </c>
      <c r="O90" t="s">
        <v>84</v>
      </c>
      <c r="R90" s="2" t="s">
        <v>78</v>
      </c>
    </row>
    <row r="91" spans="1:18" hidden="1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80</v>
      </c>
      <c r="L91" s="39">
        <v>45821</v>
      </c>
      <c r="M91" s="32" t="s">
        <v>81</v>
      </c>
      <c r="N91" t="s">
        <v>83</v>
      </c>
      <c r="O91" t="s">
        <v>82</v>
      </c>
      <c r="R91" s="2" t="s">
        <v>78</v>
      </c>
    </row>
    <row r="92" spans="1:18" hidden="1">
      <c r="A92" s="18" t="s">
        <v>32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55</v>
      </c>
      <c r="J92" s="8" t="s">
        <v>79</v>
      </c>
      <c r="K92" s="32" t="s">
        <v>80</v>
      </c>
      <c r="L92" s="39">
        <v>45826</v>
      </c>
      <c r="M92" s="32" t="s">
        <v>81</v>
      </c>
      <c r="N92" t="s">
        <v>50</v>
      </c>
      <c r="O92" t="s">
        <v>84</v>
      </c>
      <c r="R92" s="2" t="s">
        <v>78</v>
      </c>
    </row>
    <row r="93" spans="1:18" hidden="1">
      <c r="A93" s="18" t="s">
        <v>32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129</v>
      </c>
      <c r="J93" s="8" t="s">
        <v>79</v>
      </c>
      <c r="K93" s="32" t="s">
        <v>80</v>
      </c>
      <c r="L93" s="39">
        <v>45826</v>
      </c>
      <c r="M93" s="32" t="s">
        <v>103</v>
      </c>
      <c r="N93" t="s">
        <v>130</v>
      </c>
      <c r="O93" t="s">
        <v>84</v>
      </c>
      <c r="P93" t="s">
        <v>64</v>
      </c>
      <c r="R93" s="2" t="s">
        <v>78</v>
      </c>
    </row>
    <row r="94" spans="1:18" hidden="1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131</v>
      </c>
      <c r="J94" s="8" t="s">
        <v>79</v>
      </c>
      <c r="K94" s="32" t="s">
        <v>80</v>
      </c>
      <c r="L94" s="39">
        <v>45826</v>
      </c>
      <c r="O94" t="s">
        <v>77</v>
      </c>
      <c r="R94" s="2" t="s">
        <v>78</v>
      </c>
    </row>
    <row r="95" spans="1:18" hidden="1">
      <c r="A95" s="18" t="s">
        <v>32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49</v>
      </c>
      <c r="K95" s="32"/>
      <c r="L95" s="39">
        <v>45826</v>
      </c>
      <c r="O95" t="s">
        <v>84</v>
      </c>
      <c r="R95" s="2" t="s">
        <v>78</v>
      </c>
    </row>
    <row r="96" spans="1:18" hidden="1">
      <c r="B96" s="51">
        <v>37950</v>
      </c>
      <c r="C96" s="34" t="s">
        <v>132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23</v>
      </c>
      <c r="J96" s="8" t="s">
        <v>79</v>
      </c>
      <c r="K96" s="32" t="s">
        <v>133</v>
      </c>
      <c r="L96" s="39">
        <v>45803</v>
      </c>
      <c r="O96" t="s">
        <v>84</v>
      </c>
      <c r="P96" t="s">
        <v>64</v>
      </c>
      <c r="R96" s="2" t="s">
        <v>78</v>
      </c>
    </row>
    <row r="97" spans="1:18" hidden="1">
      <c r="B97" s="50">
        <v>40938</v>
      </c>
      <c r="C97" s="34" t="s">
        <v>134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23</v>
      </c>
      <c r="J97" s="8" t="s">
        <v>79</v>
      </c>
      <c r="K97" s="32" t="s">
        <v>133</v>
      </c>
      <c r="L97" s="39">
        <v>45803</v>
      </c>
      <c r="M97" s="32" t="s">
        <v>120</v>
      </c>
      <c r="O97" t="s">
        <v>84</v>
      </c>
      <c r="R97" s="2" t="s">
        <v>78</v>
      </c>
    </row>
    <row r="98" spans="1:18" hidden="1">
      <c r="B98" s="50">
        <v>36426</v>
      </c>
      <c r="C98" s="34" t="s">
        <v>135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23</v>
      </c>
      <c r="J98" s="8" t="s">
        <v>79</v>
      </c>
      <c r="K98" s="32" t="s">
        <v>133</v>
      </c>
      <c r="L98" s="39">
        <v>45803</v>
      </c>
      <c r="M98" s="32" t="s">
        <v>136</v>
      </c>
      <c r="N98" t="s">
        <v>137</v>
      </c>
      <c r="O98" t="s">
        <v>82</v>
      </c>
      <c r="P98" t="s">
        <v>32</v>
      </c>
      <c r="R98" s="2" t="s">
        <v>78</v>
      </c>
    </row>
    <row r="99" spans="1:18" hidden="1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23</v>
      </c>
      <c r="J99" s="8" t="s">
        <v>79</v>
      </c>
      <c r="K99" s="32" t="s">
        <v>133</v>
      </c>
      <c r="L99" s="39">
        <v>45803</v>
      </c>
      <c r="M99" s="32" t="s">
        <v>136</v>
      </c>
      <c r="O99" t="s">
        <v>84</v>
      </c>
      <c r="P99" t="s">
        <v>64</v>
      </c>
      <c r="R99" s="2" t="s">
        <v>78</v>
      </c>
    </row>
    <row r="100" spans="1:18" hidden="1">
      <c r="B100" s="50">
        <v>40859</v>
      </c>
      <c r="C100" s="35" t="s">
        <v>138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23</v>
      </c>
      <c r="J100" s="8" t="s">
        <v>79</v>
      </c>
      <c r="K100" s="32" t="s">
        <v>133</v>
      </c>
      <c r="L100" s="39">
        <v>45803</v>
      </c>
      <c r="O100" t="s">
        <v>84</v>
      </c>
      <c r="R100" s="2" t="s">
        <v>78</v>
      </c>
    </row>
    <row r="101" spans="1:18" hidden="1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23</v>
      </c>
      <c r="J101" s="8" t="s">
        <v>79</v>
      </c>
      <c r="K101" s="32" t="s">
        <v>80</v>
      </c>
      <c r="L101" s="39">
        <v>45833</v>
      </c>
      <c r="O101" t="s">
        <v>84</v>
      </c>
      <c r="R101" s="2" t="s">
        <v>78</v>
      </c>
    </row>
    <row r="102" spans="1:18" hidden="1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23</v>
      </c>
      <c r="J102" s="8" t="s">
        <v>79</v>
      </c>
      <c r="K102" s="32" t="s">
        <v>80</v>
      </c>
      <c r="L102" s="39">
        <v>45833</v>
      </c>
      <c r="M102" s="32" t="s">
        <v>81</v>
      </c>
      <c r="O102" t="s">
        <v>82</v>
      </c>
      <c r="R102" s="2" t="s">
        <v>78</v>
      </c>
    </row>
    <row r="103" spans="1:18" hidden="1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23</v>
      </c>
      <c r="J103" s="8" t="s">
        <v>79</v>
      </c>
      <c r="K103" s="32" t="s">
        <v>133</v>
      </c>
      <c r="L103" s="39">
        <v>45838</v>
      </c>
      <c r="M103" s="32" t="s">
        <v>136</v>
      </c>
      <c r="N103" t="s">
        <v>139</v>
      </c>
      <c r="O103" t="s">
        <v>101</v>
      </c>
      <c r="P103" t="s">
        <v>32</v>
      </c>
      <c r="R103" s="2" t="s">
        <v>78</v>
      </c>
    </row>
    <row r="104" spans="1:18" hidden="1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23</v>
      </c>
      <c r="J104" s="8" t="s">
        <v>79</v>
      </c>
      <c r="K104" s="32" t="s">
        <v>133</v>
      </c>
      <c r="L104" s="39">
        <v>45838</v>
      </c>
      <c r="M104" s="32" t="s">
        <v>140</v>
      </c>
      <c r="N104" t="s">
        <v>141</v>
      </c>
      <c r="O104" t="s">
        <v>84</v>
      </c>
      <c r="P104" t="s">
        <v>64</v>
      </c>
      <c r="R104" s="2" t="s">
        <v>78</v>
      </c>
    </row>
    <row r="105" spans="1:18" hidden="1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23</v>
      </c>
      <c r="J105" s="8" t="s">
        <v>79</v>
      </c>
      <c r="K105" s="32" t="s">
        <v>94</v>
      </c>
      <c r="L105" s="39">
        <v>45825</v>
      </c>
      <c r="M105" s="32" t="s">
        <v>130</v>
      </c>
      <c r="O105" t="s">
        <v>77</v>
      </c>
      <c r="P105" t="s">
        <v>64</v>
      </c>
      <c r="R105" s="2" t="s">
        <v>78</v>
      </c>
    </row>
    <row r="106" spans="1:18" hidden="1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77</v>
      </c>
      <c r="P106" t="s">
        <v>64</v>
      </c>
      <c r="R106" s="2" t="s">
        <v>78</v>
      </c>
    </row>
    <row r="107" spans="1:18" hidden="1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94</v>
      </c>
      <c r="L107" s="39">
        <v>45826</v>
      </c>
      <c r="O107" t="s">
        <v>82</v>
      </c>
      <c r="R107" s="2" t="s">
        <v>78</v>
      </c>
    </row>
    <row r="108" spans="1:18" hidden="1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81</v>
      </c>
      <c r="N108" t="s">
        <v>50</v>
      </c>
      <c r="O108" t="s">
        <v>82</v>
      </c>
      <c r="R108" s="2" t="s">
        <v>78</v>
      </c>
    </row>
    <row r="109" spans="1:18" hidden="1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142</v>
      </c>
      <c r="K109" s="32" t="s">
        <v>98</v>
      </c>
      <c r="L109" s="39">
        <v>45841</v>
      </c>
      <c r="M109" s="32" t="s">
        <v>81</v>
      </c>
      <c r="N109" t="s">
        <v>50</v>
      </c>
      <c r="O109" t="s">
        <v>82</v>
      </c>
      <c r="R109" s="2" t="s">
        <v>78</v>
      </c>
    </row>
    <row r="110" spans="1:18" hidden="1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23</v>
      </c>
      <c r="J110" s="8" t="s">
        <v>75</v>
      </c>
      <c r="K110" s="32" t="s">
        <v>143</v>
      </c>
      <c r="L110" s="39">
        <v>45838</v>
      </c>
      <c r="N110" s="10">
        <v>45838</v>
      </c>
      <c r="O110" t="s">
        <v>82</v>
      </c>
      <c r="R110" s="2" t="s">
        <v>78</v>
      </c>
    </row>
    <row r="111" spans="1:18" hidden="1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23</v>
      </c>
      <c r="J111" s="8" t="s">
        <v>75</v>
      </c>
      <c r="K111" s="32" t="s">
        <v>143</v>
      </c>
      <c r="L111" s="39">
        <v>45838</v>
      </c>
      <c r="N111" s="10"/>
      <c r="O111" t="s">
        <v>84</v>
      </c>
      <c r="R111" s="2" t="s">
        <v>78</v>
      </c>
    </row>
    <row r="112" spans="1:18" hidden="1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23</v>
      </c>
      <c r="J112" s="8" t="s">
        <v>75</v>
      </c>
      <c r="K112" s="32" t="s">
        <v>76</v>
      </c>
      <c r="L112" s="39">
        <v>45841</v>
      </c>
      <c r="N112" s="10"/>
      <c r="O112" t="s">
        <v>84</v>
      </c>
      <c r="R112" s="2" t="s">
        <v>78</v>
      </c>
    </row>
    <row r="113" spans="1:20" hidden="1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23</v>
      </c>
      <c r="J113" s="8" t="s">
        <v>75</v>
      </c>
      <c r="K113" s="32" t="s">
        <v>76</v>
      </c>
      <c r="L113" s="39">
        <v>45841</v>
      </c>
      <c r="N113" s="10"/>
      <c r="O113" t="s">
        <v>84</v>
      </c>
      <c r="R113" s="2" t="s">
        <v>78</v>
      </c>
    </row>
    <row r="114" spans="1:20" hidden="1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74</v>
      </c>
      <c r="K114" s="32" t="s">
        <v>60</v>
      </c>
      <c r="L114" s="39">
        <v>45838</v>
      </c>
      <c r="M114" s="32" t="s">
        <v>81</v>
      </c>
      <c r="N114" s="10"/>
      <c r="O114" t="s">
        <v>84</v>
      </c>
      <c r="R114" s="2" t="s">
        <v>78</v>
      </c>
    </row>
    <row r="115" spans="1:20" hidden="1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42</v>
      </c>
      <c r="J115" s="8" t="s">
        <v>79</v>
      </c>
      <c r="K115" s="32" t="s">
        <v>60</v>
      </c>
      <c r="L115" s="39">
        <v>45838</v>
      </c>
      <c r="N115" s="10"/>
      <c r="O115" t="s">
        <v>84</v>
      </c>
      <c r="R115" s="2" t="s">
        <v>78</v>
      </c>
    </row>
    <row r="116" spans="1:20" hidden="1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144</v>
      </c>
      <c r="J116" s="8" t="s">
        <v>79</v>
      </c>
      <c r="K116" s="32" t="s">
        <v>60</v>
      </c>
      <c r="L116" s="39">
        <v>45841</v>
      </c>
      <c r="N116" s="10"/>
      <c r="O116" t="s">
        <v>82</v>
      </c>
      <c r="R116" s="2" t="s">
        <v>78</v>
      </c>
    </row>
    <row r="117" spans="1:20" ht="28.9" hidden="1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145</v>
      </c>
      <c r="J117" s="8" t="s">
        <v>79</v>
      </c>
      <c r="K117" s="32" t="s">
        <v>146</v>
      </c>
      <c r="L117" s="39">
        <v>45842</v>
      </c>
      <c r="N117" s="10"/>
      <c r="O117" t="s">
        <v>84</v>
      </c>
      <c r="R117" s="2" t="s">
        <v>78</v>
      </c>
    </row>
    <row r="118" spans="1:20" hidden="1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74</v>
      </c>
      <c r="J118" s="8" t="s">
        <v>79</v>
      </c>
      <c r="K118" s="32" t="s">
        <v>80</v>
      </c>
      <c r="L118" s="39">
        <v>45852</v>
      </c>
      <c r="M118" s="32" t="s">
        <v>96</v>
      </c>
      <c r="N118" s="10" t="s">
        <v>87</v>
      </c>
      <c r="O118" t="s">
        <v>82</v>
      </c>
      <c r="R118" s="2" t="s">
        <v>78</v>
      </c>
      <c r="S118" t="s">
        <v>64</v>
      </c>
    </row>
    <row r="119" spans="1:20" hidden="1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74</v>
      </c>
      <c r="J119" s="8" t="s">
        <v>79</v>
      </c>
      <c r="K119" s="32" t="s">
        <v>80</v>
      </c>
      <c r="L119" s="39">
        <v>45852</v>
      </c>
      <c r="M119" s="32" t="s">
        <v>96</v>
      </c>
      <c r="N119" s="10" t="s">
        <v>87</v>
      </c>
      <c r="O119" t="s">
        <v>82</v>
      </c>
      <c r="R119" s="2" t="s">
        <v>78</v>
      </c>
    </row>
    <row r="120" spans="1:20" hidden="1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75</v>
      </c>
      <c r="K120" s="32" t="s">
        <v>76</v>
      </c>
      <c r="L120" s="39">
        <v>45854</v>
      </c>
      <c r="N120" s="10"/>
      <c r="O120" t="s">
        <v>77</v>
      </c>
      <c r="R120" s="2" t="s">
        <v>78</v>
      </c>
    </row>
    <row r="121" spans="1:20" hidden="1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75</v>
      </c>
      <c r="K121" s="32" t="s">
        <v>76</v>
      </c>
      <c r="L121" s="39">
        <v>45854</v>
      </c>
      <c r="N121" s="10"/>
      <c r="O121" t="s">
        <v>77</v>
      </c>
      <c r="R121" s="2" t="s">
        <v>78</v>
      </c>
      <c r="S121" s="36"/>
      <c r="T121" s="37"/>
    </row>
    <row r="122" spans="1:20" hidden="1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75</v>
      </c>
      <c r="K122" s="32" t="s">
        <v>143</v>
      </c>
      <c r="L122" s="39">
        <v>45855</v>
      </c>
      <c r="N122" s="10"/>
      <c r="O122" t="s">
        <v>77</v>
      </c>
      <c r="R122" s="2" t="s">
        <v>78</v>
      </c>
      <c r="S122" t="s">
        <v>147</v>
      </c>
      <c r="T122" t="s">
        <v>28</v>
      </c>
    </row>
    <row r="123" spans="1:20" hidden="1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75</v>
      </c>
      <c r="K123" s="32" t="str">
        <f>K122</f>
        <v>25875 Debby Verstockt</v>
      </c>
      <c r="L123" s="39">
        <v>45855</v>
      </c>
      <c r="N123" s="10"/>
      <c r="O123" t="s">
        <v>77</v>
      </c>
      <c r="R123" s="2" t="s">
        <v>78</v>
      </c>
    </row>
    <row r="124" spans="1:20" hidden="1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75</v>
      </c>
      <c r="K124" s="32" t="str">
        <f>K123</f>
        <v>25875 Debby Verstockt</v>
      </c>
      <c r="L124" s="39">
        <v>45855</v>
      </c>
      <c r="N124" s="10"/>
      <c r="O124" t="s">
        <v>77</v>
      </c>
      <c r="R124" s="2" t="s">
        <v>78</v>
      </c>
    </row>
    <row r="125" spans="1:20" hidden="1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23</v>
      </c>
      <c r="J125" s="8" t="s">
        <v>79</v>
      </c>
      <c r="K125" s="32" t="s">
        <v>148</v>
      </c>
      <c r="L125" s="39">
        <v>45867</v>
      </c>
      <c r="N125" s="10"/>
      <c r="O125" t="s">
        <v>82</v>
      </c>
      <c r="R125" s="2" t="s">
        <v>78</v>
      </c>
    </row>
    <row r="126" spans="1:20" hidden="1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149</v>
      </c>
      <c r="J126" s="8" t="s">
        <v>75</v>
      </c>
      <c r="K126" s="32" t="s">
        <v>76</v>
      </c>
      <c r="L126" s="39">
        <v>45867</v>
      </c>
      <c r="N126" s="10"/>
      <c r="O126" t="s">
        <v>82</v>
      </c>
      <c r="R126" s="2" t="s">
        <v>78</v>
      </c>
    </row>
    <row r="127" spans="1:20" hidden="1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79</v>
      </c>
      <c r="K127" s="32" t="s">
        <v>60</v>
      </c>
      <c r="L127" s="39">
        <v>45855</v>
      </c>
      <c r="N127" s="10"/>
      <c r="O127" t="s">
        <v>84</v>
      </c>
      <c r="R127" s="2" t="s">
        <v>78</v>
      </c>
    </row>
    <row r="128" spans="1:20" hidden="1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79</v>
      </c>
      <c r="K128" s="32" t="str">
        <f>K127</f>
        <v>8538 Philippe Vandewalle</v>
      </c>
      <c r="L128" s="39">
        <v>45855</v>
      </c>
      <c r="N128" s="10"/>
      <c r="O128" t="s">
        <v>84</v>
      </c>
      <c r="R128" s="2" t="s">
        <v>78</v>
      </c>
    </row>
    <row r="129" spans="2:19" hidden="1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131</v>
      </c>
      <c r="J129" s="8" t="s">
        <v>75</v>
      </c>
      <c r="K129" s="32" t="s">
        <v>88</v>
      </c>
      <c r="L129" s="39">
        <v>45873</v>
      </c>
      <c r="O129" t="s">
        <v>77</v>
      </c>
      <c r="P129" t="s">
        <v>64</v>
      </c>
      <c r="R129" s="2" t="s">
        <v>78</v>
      </c>
    </row>
    <row r="130" spans="2:19" hidden="1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23</v>
      </c>
      <c r="J130" s="8" t="s">
        <v>75</v>
      </c>
      <c r="K130" s="32" t="s">
        <v>88</v>
      </c>
      <c r="L130" s="39">
        <v>45873</v>
      </c>
      <c r="O130" t="s">
        <v>82</v>
      </c>
      <c r="P130" t="s">
        <v>64</v>
      </c>
      <c r="R130" s="2" t="s">
        <v>78</v>
      </c>
      <c r="S130" t="s">
        <v>64</v>
      </c>
    </row>
    <row r="131" spans="2:19" hidden="1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23</v>
      </c>
      <c r="J131" s="8" t="s">
        <v>79</v>
      </c>
      <c r="K131" s="32" t="s">
        <v>150</v>
      </c>
      <c r="L131" s="39">
        <v>45877</v>
      </c>
      <c r="M131" s="32" t="s">
        <v>151</v>
      </c>
      <c r="N131" t="s">
        <v>152</v>
      </c>
      <c r="O131" t="s">
        <v>82</v>
      </c>
      <c r="R131" s="2" t="s">
        <v>78</v>
      </c>
    </row>
    <row r="132" spans="2:19" hidden="1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23</v>
      </c>
      <c r="J132" s="8" t="s">
        <v>75</v>
      </c>
      <c r="K132" s="32" t="s">
        <v>143</v>
      </c>
      <c r="L132" s="39">
        <v>45856</v>
      </c>
      <c r="O132" t="s">
        <v>77</v>
      </c>
      <c r="R132" s="2" t="s">
        <v>78</v>
      </c>
    </row>
    <row r="133" spans="2:19" hidden="1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23</v>
      </c>
      <c r="J133" s="8" t="s">
        <v>75</v>
      </c>
      <c r="K133" s="32" t="s">
        <v>143</v>
      </c>
      <c r="L133" s="39">
        <v>45857</v>
      </c>
      <c r="O133" t="s">
        <v>77</v>
      </c>
      <c r="R133" s="2" t="s">
        <v>78</v>
      </c>
    </row>
    <row r="134" spans="2:19" hidden="1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23</v>
      </c>
      <c r="J134" s="8" t="s">
        <v>75</v>
      </c>
      <c r="K134" s="32" t="s">
        <v>143</v>
      </c>
      <c r="L134" s="39">
        <v>45875</v>
      </c>
      <c r="O134" t="s">
        <v>77</v>
      </c>
      <c r="R134" s="2" t="s">
        <v>78</v>
      </c>
    </row>
    <row r="135" spans="2:19" hidden="1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23</v>
      </c>
      <c r="J135" s="8" t="s">
        <v>75</v>
      </c>
      <c r="K135" s="32" t="s">
        <v>143</v>
      </c>
      <c r="L135" s="39">
        <v>45875</v>
      </c>
      <c r="O135" t="s">
        <v>77</v>
      </c>
      <c r="R135" s="2" t="s">
        <v>78</v>
      </c>
    </row>
    <row r="136" spans="2:19" hidden="1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23</v>
      </c>
      <c r="J136" s="8" t="s">
        <v>75</v>
      </c>
      <c r="K136" s="32" t="s">
        <v>143</v>
      </c>
      <c r="L136" s="39">
        <v>45875</v>
      </c>
      <c r="M136" s="32" t="s">
        <v>96</v>
      </c>
      <c r="N136" t="s">
        <v>50</v>
      </c>
      <c r="O136" t="s">
        <v>101</v>
      </c>
      <c r="R136" s="2" t="s">
        <v>78</v>
      </c>
    </row>
    <row r="137" spans="2:19" hidden="1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23</v>
      </c>
      <c r="J137" s="8" t="s">
        <v>75</v>
      </c>
      <c r="K137" s="32" t="s">
        <v>143</v>
      </c>
      <c r="L137" s="39">
        <v>45875</v>
      </c>
      <c r="O137" t="s">
        <v>77</v>
      </c>
      <c r="R137" s="2" t="s">
        <v>78</v>
      </c>
    </row>
    <row r="138" spans="2:19" hidden="1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23</v>
      </c>
      <c r="J138" s="8" t="s">
        <v>79</v>
      </c>
      <c r="K138" s="32" t="s">
        <v>94</v>
      </c>
      <c r="L138" s="39">
        <v>45866</v>
      </c>
      <c r="M138" s="32" t="s">
        <v>81</v>
      </c>
      <c r="N138" t="s">
        <v>50</v>
      </c>
      <c r="O138" t="s">
        <v>84</v>
      </c>
      <c r="R138" s="2" t="s">
        <v>78</v>
      </c>
    </row>
    <row r="139" spans="2:19" hidden="1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23</v>
      </c>
      <c r="J139" s="8" t="s">
        <v>79</v>
      </c>
      <c r="K139" s="32" t="s">
        <v>94</v>
      </c>
      <c r="L139" s="39">
        <v>45866</v>
      </c>
      <c r="M139" s="32" t="s">
        <v>81</v>
      </c>
      <c r="N139" t="s">
        <v>153</v>
      </c>
      <c r="O139" t="s">
        <v>82</v>
      </c>
      <c r="R139" s="2" t="s">
        <v>78</v>
      </c>
    </row>
    <row r="140" spans="2:19" hidden="1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23</v>
      </c>
      <c r="J140" s="8" t="s">
        <v>79</v>
      </c>
      <c r="K140" s="32" t="s">
        <v>94</v>
      </c>
      <c r="L140" s="39">
        <v>45866</v>
      </c>
      <c r="O140" t="s">
        <v>77</v>
      </c>
      <c r="R140" s="2" t="s">
        <v>78</v>
      </c>
    </row>
    <row r="141" spans="2:19" hidden="1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23</v>
      </c>
      <c r="J141" s="8" t="s">
        <v>79</v>
      </c>
      <c r="K141" s="32" t="s">
        <v>94</v>
      </c>
      <c r="L141" s="39">
        <v>45866</v>
      </c>
      <c r="O141" t="s">
        <v>77</v>
      </c>
      <c r="R141" s="2" t="s">
        <v>78</v>
      </c>
    </row>
    <row r="142" spans="2:19" hidden="1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23</v>
      </c>
      <c r="K142" s="32" t="s">
        <v>94</v>
      </c>
      <c r="L142" s="39">
        <v>45866</v>
      </c>
      <c r="M142" s="32" t="s">
        <v>96</v>
      </c>
      <c r="O142" t="s">
        <v>77</v>
      </c>
      <c r="R142" s="2" t="s">
        <v>78</v>
      </c>
    </row>
    <row r="143" spans="2:19" hidden="1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23</v>
      </c>
      <c r="J143" s="8" t="s">
        <v>75</v>
      </c>
      <c r="K143" s="32" t="s">
        <v>143</v>
      </c>
      <c r="L143" s="39">
        <v>45876</v>
      </c>
      <c r="O143" t="s">
        <v>77</v>
      </c>
      <c r="R143" s="2" t="s">
        <v>78</v>
      </c>
    </row>
    <row r="144" spans="2:19" hidden="1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23</v>
      </c>
      <c r="J144" s="8" t="s">
        <v>75</v>
      </c>
      <c r="K144" s="32" t="s">
        <v>143</v>
      </c>
      <c r="L144" s="39">
        <v>45876</v>
      </c>
      <c r="O144" t="s">
        <v>77</v>
      </c>
      <c r="R144" s="2" t="s">
        <v>78</v>
      </c>
    </row>
    <row r="145" spans="1:18" hidden="1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23</v>
      </c>
      <c r="J145" s="8" t="s">
        <v>75</v>
      </c>
      <c r="K145" s="32" t="s">
        <v>143</v>
      </c>
      <c r="L145" s="39">
        <v>45876</v>
      </c>
      <c r="O145" t="s">
        <v>77</v>
      </c>
      <c r="R145" s="2" t="s">
        <v>78</v>
      </c>
    </row>
    <row r="146" spans="1:18" hidden="1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23</v>
      </c>
      <c r="J146" s="8" t="s">
        <v>79</v>
      </c>
      <c r="K146" s="32" t="s">
        <v>94</v>
      </c>
      <c r="L146" s="39">
        <v>45876</v>
      </c>
      <c r="N146" t="s">
        <v>50</v>
      </c>
      <c r="O146" t="s">
        <v>77</v>
      </c>
      <c r="R146" s="2" t="s">
        <v>78</v>
      </c>
    </row>
    <row r="147" spans="1:18" hidden="1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23</v>
      </c>
      <c r="K147" s="32" t="s">
        <v>94</v>
      </c>
      <c r="L147" s="39">
        <v>45876</v>
      </c>
      <c r="M147" s="32" t="s">
        <v>61</v>
      </c>
      <c r="N147" t="s">
        <v>154</v>
      </c>
      <c r="O147" t="s">
        <v>101</v>
      </c>
      <c r="R147" s="2" t="s">
        <v>78</v>
      </c>
    </row>
    <row r="148" spans="1:18" hidden="1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155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23</v>
      </c>
      <c r="J148" s="8" t="s">
        <v>79</v>
      </c>
      <c r="K148" s="32" t="s">
        <v>150</v>
      </c>
      <c r="L148" s="39">
        <v>45881</v>
      </c>
      <c r="M148" s="32" t="s">
        <v>156</v>
      </c>
      <c r="O148" t="s">
        <v>84</v>
      </c>
      <c r="R148" s="2" t="s">
        <v>78</v>
      </c>
    </row>
    <row r="149" spans="1:18" hidden="1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155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23</v>
      </c>
      <c r="J149" s="8" t="s">
        <v>79</v>
      </c>
      <c r="K149" s="32" t="s">
        <v>150</v>
      </c>
      <c r="L149" s="39">
        <v>45881</v>
      </c>
      <c r="M149" s="32" t="s">
        <v>156</v>
      </c>
      <c r="O149" t="s">
        <v>84</v>
      </c>
      <c r="R149" s="2" t="s">
        <v>78</v>
      </c>
    </row>
    <row r="150" spans="1:18" hidden="1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155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55</v>
      </c>
      <c r="J150" s="8" t="s">
        <v>79</v>
      </c>
      <c r="K150" s="32" t="s">
        <v>148</v>
      </c>
      <c r="L150" s="11">
        <v>45882</v>
      </c>
      <c r="O150" t="s">
        <v>77</v>
      </c>
      <c r="P150" t="s">
        <v>64</v>
      </c>
    </row>
    <row r="151" spans="1:18" hidden="1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55</v>
      </c>
      <c r="J151" s="8" t="s">
        <v>79</v>
      </c>
      <c r="K151" s="32" t="s">
        <v>80</v>
      </c>
      <c r="L151" s="11">
        <v>45888</v>
      </c>
      <c r="O151" t="s">
        <v>84</v>
      </c>
      <c r="P151" t="s">
        <v>64</v>
      </c>
    </row>
    <row r="152" spans="1:18" hidden="1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55</v>
      </c>
      <c r="J152" s="8" t="s">
        <v>79</v>
      </c>
      <c r="K152" s="32" t="s">
        <v>148</v>
      </c>
      <c r="L152" s="11">
        <v>45882</v>
      </c>
      <c r="O152" t="s">
        <v>82</v>
      </c>
      <c r="P152" t="s">
        <v>64</v>
      </c>
    </row>
    <row r="153" spans="1:18" ht="28.9" hidden="1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157</v>
      </c>
      <c r="J153" s="8" t="s">
        <v>79</v>
      </c>
      <c r="K153" s="32" t="s">
        <v>148</v>
      </c>
      <c r="L153" s="11">
        <v>45882</v>
      </c>
      <c r="M153" s="32" t="s">
        <v>81</v>
      </c>
      <c r="O153" t="s">
        <v>82</v>
      </c>
      <c r="P153" t="s">
        <v>64</v>
      </c>
    </row>
    <row r="154" spans="1:18" hidden="1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23</v>
      </c>
      <c r="J154" s="8" t="s">
        <v>79</v>
      </c>
      <c r="K154" s="32" t="s">
        <v>80</v>
      </c>
      <c r="L154" s="11">
        <v>45891</v>
      </c>
      <c r="M154" s="32" t="s">
        <v>103</v>
      </c>
      <c r="O154" t="s">
        <v>82</v>
      </c>
    </row>
    <row r="155" spans="1:18" hidden="1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158</v>
      </c>
      <c r="J155" s="8" t="s">
        <v>79</v>
      </c>
      <c r="K155" s="32" t="s">
        <v>80</v>
      </c>
      <c r="L155" s="11">
        <v>45891</v>
      </c>
      <c r="M155" s="32" t="s">
        <v>103</v>
      </c>
      <c r="N155" t="s">
        <v>153</v>
      </c>
      <c r="O155" t="s">
        <v>82</v>
      </c>
    </row>
    <row r="156" spans="1:18" hidden="1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55</v>
      </c>
      <c r="K156" s="32" t="s">
        <v>80</v>
      </c>
      <c r="L156" s="11">
        <v>45891</v>
      </c>
      <c r="M156" s="32" t="s">
        <v>81</v>
      </c>
      <c r="N156" t="s">
        <v>159</v>
      </c>
      <c r="O156" t="s">
        <v>84</v>
      </c>
    </row>
    <row r="157" spans="1:18" hidden="1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23</v>
      </c>
      <c r="J157" s="8" t="s">
        <v>79</v>
      </c>
      <c r="K157" s="32" t="s">
        <v>146</v>
      </c>
      <c r="L157" s="11"/>
      <c r="O157" t="s">
        <v>77</v>
      </c>
      <c r="P157" t="s">
        <v>64</v>
      </c>
    </row>
    <row r="158" spans="1:18" hidden="1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23</v>
      </c>
      <c r="J158" s="8" t="s">
        <v>79</v>
      </c>
      <c r="K158" s="32" t="s">
        <v>146</v>
      </c>
      <c r="L158" s="11"/>
      <c r="O158" t="s">
        <v>77</v>
      </c>
      <c r="P158" t="s">
        <v>64</v>
      </c>
    </row>
    <row r="159" spans="1:18" hidden="1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23</v>
      </c>
      <c r="J159" s="8" t="s">
        <v>79</v>
      </c>
      <c r="K159" s="32" t="s">
        <v>146</v>
      </c>
      <c r="L159" s="11"/>
      <c r="O159" t="s">
        <v>77</v>
      </c>
      <c r="P159" t="s">
        <v>64</v>
      </c>
    </row>
    <row r="160" spans="1:18" hidden="1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74</v>
      </c>
      <c r="J160" s="8" t="s">
        <v>79</v>
      </c>
      <c r="K160" s="32" t="s">
        <v>80</v>
      </c>
      <c r="L160" s="11">
        <v>45901</v>
      </c>
      <c r="M160" s="32" t="s">
        <v>96</v>
      </c>
      <c r="N160" t="s">
        <v>130</v>
      </c>
      <c r="O160" t="s">
        <v>84</v>
      </c>
    </row>
    <row r="161" spans="1:17" ht="43.15" hidden="1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23</v>
      </c>
      <c r="J161" s="8" t="s">
        <v>79</v>
      </c>
      <c r="K161" s="32" t="s">
        <v>60</v>
      </c>
      <c r="L161" s="11">
        <v>45909</v>
      </c>
      <c r="M161" s="48" t="s">
        <v>160</v>
      </c>
      <c r="N161" t="s">
        <v>103</v>
      </c>
      <c r="O161" t="s">
        <v>101</v>
      </c>
      <c r="P161" t="s">
        <v>32</v>
      </c>
      <c r="Q161" t="s">
        <v>64</v>
      </c>
    </row>
    <row r="162" spans="1:17" hidden="1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55</v>
      </c>
      <c r="J162" s="8" t="s">
        <v>79</v>
      </c>
      <c r="K162" s="32" t="s">
        <v>80</v>
      </c>
      <c r="L162" s="11">
        <v>45922</v>
      </c>
      <c r="O162" t="s">
        <v>77</v>
      </c>
    </row>
    <row r="163" spans="1:17" hidden="1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49</v>
      </c>
      <c r="J163" s="8" t="s">
        <v>79</v>
      </c>
      <c r="K163" s="32" t="s">
        <v>80</v>
      </c>
      <c r="L163" s="11">
        <v>45922</v>
      </c>
      <c r="M163" s="32" t="s">
        <v>81</v>
      </c>
      <c r="N163" t="s">
        <v>50</v>
      </c>
      <c r="O163" t="s">
        <v>101</v>
      </c>
    </row>
    <row r="164" spans="1:17" ht="43.15" hidden="1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161</v>
      </c>
      <c r="J164" s="8" t="s">
        <v>79</v>
      </c>
      <c r="K164" s="32" t="s">
        <v>80</v>
      </c>
      <c r="L164" s="11">
        <v>45922</v>
      </c>
      <c r="M164" s="32" t="s">
        <v>81</v>
      </c>
      <c r="N164" t="s">
        <v>50</v>
      </c>
      <c r="O164" t="s">
        <v>82</v>
      </c>
    </row>
    <row r="165" spans="1:17" hidden="1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162</v>
      </c>
      <c r="J165" s="8" t="s">
        <v>75</v>
      </c>
      <c r="K165" s="32" t="s">
        <v>76</v>
      </c>
      <c r="L165" s="11">
        <v>45925</v>
      </c>
      <c r="M165" s="32" t="s">
        <v>96</v>
      </c>
      <c r="N165" t="s">
        <v>163</v>
      </c>
      <c r="O165" t="s">
        <v>101</v>
      </c>
      <c r="P165" t="s">
        <v>32</v>
      </c>
    </row>
    <row r="166" spans="1:17" hidden="1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23</v>
      </c>
      <c r="J166" s="8" t="s">
        <v>75</v>
      </c>
      <c r="K166" s="32" t="s">
        <v>76</v>
      </c>
      <c r="L166" s="11">
        <v>45925</v>
      </c>
      <c r="O166" t="s">
        <v>77</v>
      </c>
    </row>
    <row r="167" spans="1:17" hidden="1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23</v>
      </c>
      <c r="J167" s="8" t="s">
        <v>75</v>
      </c>
      <c r="K167" s="32" t="s">
        <v>76</v>
      </c>
      <c r="L167" s="11">
        <v>45925</v>
      </c>
      <c r="O167" t="s">
        <v>77</v>
      </c>
    </row>
    <row r="168" spans="1:17" hidden="1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23</v>
      </c>
      <c r="J168" s="8" t="s">
        <v>75</v>
      </c>
      <c r="K168" s="32" t="s">
        <v>76</v>
      </c>
      <c r="L168" s="11">
        <v>45925</v>
      </c>
      <c r="M168" s="32" t="s">
        <v>96</v>
      </c>
      <c r="N168" t="s">
        <v>50</v>
      </c>
      <c r="O168" t="s">
        <v>82</v>
      </c>
    </row>
    <row r="169" spans="1:17" hidden="1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23</v>
      </c>
      <c r="J169" s="8" t="s">
        <v>75</v>
      </c>
      <c r="K169" s="32" t="s">
        <v>76</v>
      </c>
      <c r="L169" s="11">
        <v>45925</v>
      </c>
      <c r="M169" s="32" t="s">
        <v>96</v>
      </c>
      <c r="N169" t="s">
        <v>50</v>
      </c>
      <c r="O169" t="s">
        <v>82</v>
      </c>
    </row>
    <row r="170" spans="1:17" hidden="1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164</v>
      </c>
      <c r="J170" s="8" t="s">
        <v>79</v>
      </c>
      <c r="K170" s="32" t="s">
        <v>80</v>
      </c>
      <c r="L170" s="11">
        <v>45922</v>
      </c>
      <c r="M170" s="32" t="s">
        <v>81</v>
      </c>
      <c r="N170" t="s">
        <v>165</v>
      </c>
      <c r="O170" t="s">
        <v>82</v>
      </c>
    </row>
    <row r="171" spans="1:17" hidden="1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79</v>
      </c>
      <c r="K171" s="32" t="s">
        <v>80</v>
      </c>
      <c r="L171" s="11">
        <v>45931</v>
      </c>
      <c r="M171" s="32" t="s">
        <v>81</v>
      </c>
      <c r="O171" t="s">
        <v>82</v>
      </c>
    </row>
    <row r="172" spans="1:17" hidden="1"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23</v>
      </c>
      <c r="J172" s="8" t="s">
        <v>79</v>
      </c>
      <c r="K172" s="32" t="s">
        <v>80</v>
      </c>
      <c r="L172" s="11">
        <v>45932</v>
      </c>
      <c r="O172" t="s">
        <v>77</v>
      </c>
      <c r="P172" t="s">
        <v>64</v>
      </c>
    </row>
    <row r="173" spans="1:17" hidden="1"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81</v>
      </c>
      <c r="O173" t="s">
        <v>84</v>
      </c>
      <c r="P173" t="s">
        <v>64</v>
      </c>
    </row>
    <row r="174" spans="1:17" hidden="1">
      <c r="B174" s="50">
        <v>39985</v>
      </c>
      <c r="C174" s="32" t="str">
        <f>VLOOKUP(Tabel3[[#This Row],[P-nr]],'data Chauffeur'!A:F,2,FALSE)</f>
        <v>Mattan</v>
      </c>
      <c r="D174" s="32" t="str">
        <f>VLOOKUP(Tabel3[[#This Row],[P-nr]],'data Chauffeur'!A:F,3,FALSE)</f>
        <v>Maaren</v>
      </c>
      <c r="E174" s="32" t="str">
        <f>CONCATENATE(Tabel3[[#This Row],[P-nr]]," ",Tabel3[[#This Row],[Naam]]," ",Tabel3[[#This Row],[Voornaam]])</f>
        <v>39985 Mattan Maaren</v>
      </c>
      <c r="F174" s="32" t="str">
        <f>VLOOKUP(Tabel3[[#This Row],[P-nr]],'data Chauffeur'!A:F,6)</f>
        <v>Gent Stad</v>
      </c>
      <c r="G174" s="32" t="str">
        <f>VLOOKUP(Tabel3[[#This Row],[P-nr]],'data Chauffeur'!A:F,4,FALSE)</f>
        <v>Christoff Rotty</v>
      </c>
      <c r="H174" t="str">
        <f>VLOOKUP(Tabel3[[#This Row],[P-nr]],'data Chauffeur'!A:F,5,FALSE)</f>
        <v>RESF</v>
      </c>
      <c r="I174" s="8" t="str">
        <f>I173</f>
        <v>spontane coaching</v>
      </c>
      <c r="J174" s="8" t="s">
        <v>75</v>
      </c>
      <c r="K174" s="32" t="s">
        <v>76</v>
      </c>
      <c r="L174" s="11">
        <v>45936</v>
      </c>
      <c r="O174" t="s">
        <v>77</v>
      </c>
    </row>
    <row r="175" spans="1:17" hidden="1">
      <c r="B175" s="50">
        <v>38634</v>
      </c>
      <c r="C175" s="32" t="str">
        <f>VLOOKUP(Tabel3[[#This Row],[P-nr]],'data Chauffeur'!A:F,2,FALSE)</f>
        <v>Asskale</v>
      </c>
      <c r="D175" s="32" t="str">
        <f>VLOOKUP(Tabel3[[#This Row],[P-nr]],'data Chauffeur'!A:F,3,FALSE)</f>
        <v>Zouhir</v>
      </c>
      <c r="E175" s="32" t="str">
        <f>CONCATENATE(Tabel3[[#This Row],[P-nr]]," ",Tabel3[[#This Row],[Naam]]," ",Tabel3[[#This Row],[Voornaam]])</f>
        <v>38634 Asskale Zouhir</v>
      </c>
      <c r="F175" s="32" t="str">
        <f>VLOOKUP(Tabel3[[#This Row],[P-nr]],'data Chauffeur'!A:F,6)</f>
        <v>Gent Stad</v>
      </c>
      <c r="G175" s="32" t="str">
        <f>VLOOKUP(Tabel3[[#This Row],[P-nr]],'data Chauffeur'!A:F,4,FALSE)</f>
        <v>Bart Van Der Beken</v>
      </c>
      <c r="H175" t="str">
        <f>VLOOKUP(Tabel3[[#This Row],[P-nr]],'data Chauffeur'!A:F,5,FALSE)</f>
        <v>RESF</v>
      </c>
      <c r="I175" s="8" t="str">
        <f>I174</f>
        <v>spontane coaching</v>
      </c>
      <c r="J175" s="8" t="s">
        <v>75</v>
      </c>
      <c r="K175" s="32" t="s">
        <v>76</v>
      </c>
      <c r="L175" s="11">
        <v>45936</v>
      </c>
      <c r="O175" t="s">
        <v>84</v>
      </c>
    </row>
    <row r="176" spans="1:17" hidden="1">
      <c r="B176" s="50">
        <v>33551</v>
      </c>
      <c r="C176" s="32" t="str">
        <f>VLOOKUP(Tabel3[[#This Row],[P-nr]],'data Chauffeur'!A:F,2,FALSE)</f>
        <v>Dekens</v>
      </c>
      <c r="D176" s="32" t="str">
        <f>VLOOKUP(Tabel3[[#This Row],[P-nr]],'data Chauffeur'!A:F,3,FALSE)</f>
        <v>Andy</v>
      </c>
      <c r="E176" s="32" t="str">
        <f>CONCATENATE(Tabel3[[#This Row],[P-nr]]," ",Tabel3[[#This Row],[Naam]]," ",Tabel3[[#This Row],[Voornaam]])</f>
        <v>33551 Dekens Andy</v>
      </c>
      <c r="F176" s="32" t="str">
        <f>VLOOKUP(Tabel3[[#This Row],[P-nr]],'data Chauffeur'!A:F,6)</f>
        <v>Gent Stad</v>
      </c>
      <c r="G176" s="32" t="str">
        <f>VLOOKUP(Tabel3[[#This Row],[P-nr]],'data Chauffeur'!A:F,4,FALSE)</f>
        <v>Els Vanhoe</v>
      </c>
      <c r="H176" t="str">
        <f>VLOOKUP(Tabel3[[#This Row],[P-nr]],'data Chauffeur'!A:F,5,FALSE)</f>
        <v>RESF</v>
      </c>
      <c r="I176" s="8" t="str">
        <f>I175</f>
        <v>spontane coaching</v>
      </c>
      <c r="J176" s="8" t="s">
        <v>75</v>
      </c>
      <c r="K176" s="32" t="s">
        <v>76</v>
      </c>
      <c r="L176" s="11">
        <v>45936</v>
      </c>
      <c r="O176" t="s">
        <v>77</v>
      </c>
    </row>
    <row r="177" spans="1:16">
      <c r="E177" s="32"/>
      <c r="F177" s="32"/>
      <c r="K177" s="32"/>
      <c r="L177" s="11"/>
    </row>
    <row r="178" spans="1:16">
      <c r="E178" s="32"/>
      <c r="F178" s="32"/>
      <c r="K178" s="32"/>
      <c r="L178" s="11"/>
    </row>
    <row r="179" spans="1:16">
      <c r="E179" s="32"/>
      <c r="F179" s="32"/>
      <c r="K179" s="32"/>
      <c r="L179" s="11"/>
    </row>
    <row r="180" spans="1:16">
      <c r="E180" s="32"/>
      <c r="F180" s="32"/>
      <c r="K180" s="32"/>
      <c r="L180" s="11"/>
    </row>
    <row r="181" spans="1:16">
      <c r="E181" s="32"/>
      <c r="F181" s="32"/>
      <c r="K181" s="32"/>
      <c r="L181" s="11"/>
    </row>
    <row r="182" spans="1:16">
      <c r="E182" s="32"/>
      <c r="F182" s="32"/>
      <c r="K182" s="32"/>
      <c r="L182" s="11"/>
    </row>
    <row r="183" spans="1:16">
      <c r="E183" s="32"/>
      <c r="F183" s="32"/>
      <c r="K183" s="32"/>
      <c r="L183" s="11"/>
    </row>
    <row r="184" spans="1:16">
      <c r="A184" s="41"/>
      <c r="E184" s="32"/>
      <c r="F184" s="32"/>
      <c r="K184" s="32"/>
      <c r="L184" s="11"/>
    </row>
    <row r="185" spans="1:16">
      <c r="A185" s="41"/>
      <c r="B185" s="45"/>
      <c r="E185" s="32"/>
      <c r="F185" s="32"/>
      <c r="K185" s="32"/>
      <c r="M185" s="46"/>
    </row>
    <row r="186" spans="1:16">
      <c r="A186" s="47"/>
      <c r="B186" s="45"/>
      <c r="E186" s="32"/>
      <c r="F186" s="32"/>
      <c r="K186" s="32"/>
      <c r="M186" s="46"/>
    </row>
    <row r="187" spans="1:16">
      <c r="A187" s="11"/>
      <c r="B187" s="45"/>
      <c r="M187" s="46"/>
    </row>
    <row r="189" spans="1:16">
      <c r="A189" s="52" t="s">
        <v>166</v>
      </c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</row>
    <row r="190" spans="1:16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</row>
    <row r="191" spans="1:16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</row>
    <row r="192" spans="1:16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</row>
    <row r="193" spans="1:16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</row>
  </sheetData>
  <mergeCells count="1">
    <mergeCell ref="A189:P193"/>
  </mergeCells>
  <phoneticPr fontId="3" type="noConversion"/>
  <conditionalFormatting sqref="A1:A189 A194:A1048576">
    <cfRule type="cellIs" dxfId="29" priority="324" operator="equal">
      <formula>"ja"</formula>
    </cfRule>
  </conditionalFormatting>
  <conditionalFormatting sqref="O1:O52">
    <cfRule type="cellIs" dxfId="28" priority="327" operator="equal">
      <formula>"voldoende"</formula>
    </cfRule>
  </conditionalFormatting>
  <conditionalFormatting sqref="O1:O188 O194:O1048576">
    <cfRule type="cellIs" dxfId="27" priority="703" operator="equal">
      <formula>"zeer goed"</formula>
    </cfRule>
    <cfRule type="cellIs" dxfId="26" priority="704" operator="equal">
      <formula>"Goed"</formula>
    </cfRule>
    <cfRule type="cellIs" dxfId="25" priority="705" operator="equal">
      <formula>"onvoldoende"</formula>
    </cfRule>
    <cfRule type="cellIs" dxfId="24" priority="706" operator="equal">
      <formula>"slecht"</formula>
    </cfRule>
    <cfRule type="cellIs" dxfId="23" priority="707" operator="equal">
      <formula>"zeer slecht"</formula>
    </cfRule>
  </conditionalFormatting>
  <conditionalFormatting sqref="O196:O1048576 O194 O1:O188">
    <cfRule type="duplicateValues" dxfId="22" priority="779"/>
  </conditionalFormatting>
  <conditionalFormatting sqref="P1:Q183 P184:P188 P194 N195 P196:P1048576">
    <cfRule type="cellIs" dxfId="21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167</v>
      </c>
      <c r="B1" t="s">
        <v>8</v>
      </c>
      <c r="D1" t="s">
        <v>168</v>
      </c>
      <c r="E1" t="s">
        <v>169</v>
      </c>
    </row>
    <row r="2" spans="1:5">
      <c r="A2" s="3">
        <f>COUNTIF(Coaching!I1:I9973,Tabel1[[#This Row],[Teamcoach]])</f>
        <v>9</v>
      </c>
      <c r="B2" s="3" t="s">
        <v>170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COUNTIF(Coaching!I2:I9974,Tabel1[[#This Row],[Teamcoach]])</f>
        <v>14</v>
      </c>
      <c r="B3" s="3" t="s">
        <v>171</v>
      </c>
      <c r="D3">
        <f>COUNTIF('Voltooide coachings'!G:G,Tabel1[[#This Row],[Teamcoach]])</f>
        <v>21</v>
      </c>
      <c r="E3" t="str">
        <f>Tabel1[[#This Row],[Teamcoach]]</f>
        <v>Bart Van der Beken</v>
      </c>
    </row>
    <row r="4" spans="1:5">
      <c r="A4" s="3">
        <f>COUNTIF(Coaching!I2:I9975,Tabel1[[#This Row],[Teamcoach]])</f>
        <v>13</v>
      </c>
      <c r="B4" s="3" t="s">
        <v>172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COUNTIF(Coaching!I3:I9976,Tabel1[[#This Row],[Teamcoach]])</f>
        <v>12</v>
      </c>
      <c r="B5" s="3" t="s">
        <v>173</v>
      </c>
      <c r="D5">
        <f>COUNTIF('Voltooide coachings'!G:G,Tabel1[[#This Row],[Teamcoach]])</f>
        <v>20</v>
      </c>
      <c r="E5" t="str">
        <f>Tabel1[[#This Row],[Teamcoach]]</f>
        <v>Els Vanhoe</v>
      </c>
    </row>
    <row r="6" spans="1:5">
      <c r="A6" s="3">
        <f>COUNTIF(Coaching!I4:I9977,Tabel1[[#This Row],[Teamcoach]])</f>
        <v>9</v>
      </c>
      <c r="B6" s="3" t="s">
        <v>174</v>
      </c>
      <c r="D6">
        <f>COUNTIF('Voltooide coachings'!G:G,Tabel1[[#This Row],[Teamcoach]])</f>
        <v>32</v>
      </c>
      <c r="E6" t="str">
        <f>Tabel1[[#This Row],[Teamcoach]]</f>
        <v>Dominique De Clercq</v>
      </c>
    </row>
    <row r="7" spans="1:5">
      <c r="A7" s="3">
        <f>COUNTIF(Coaching!I5:I9978,Tabel1[[#This Row],[Teamcoach]])</f>
        <v>8</v>
      </c>
      <c r="B7" s="3" t="s">
        <v>175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>
      <c r="A8" s="3">
        <f>COUNTIF(Coaching!I6:I9979,Tabel1[[#This Row],[Teamcoach]])</f>
        <v>10</v>
      </c>
      <c r="B8" s="3" t="s">
        <v>176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>
      <c r="A9" s="3">
        <f>COUNTIF(Coaching!I6:I9980,Tabel1[[#This Row],[Teamcoach]])</f>
        <v>11</v>
      </c>
      <c r="B9" s="9" t="s">
        <v>177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178</v>
      </c>
      <c r="B1" t="s">
        <v>37</v>
      </c>
      <c r="C1" t="s">
        <v>7</v>
      </c>
      <c r="D1" t="s">
        <v>11</v>
      </c>
      <c r="E1" t="s">
        <v>179</v>
      </c>
      <c r="F1" t="s">
        <v>63</v>
      </c>
      <c r="G1" t="s">
        <v>180</v>
      </c>
      <c r="H1" t="s">
        <v>181</v>
      </c>
      <c r="I1" t="s">
        <v>182</v>
      </c>
    </row>
    <row r="2" spans="1:9">
      <c r="A2" t="s">
        <v>32</v>
      </c>
      <c r="B2" t="s">
        <v>32</v>
      </c>
      <c r="C2" t="s">
        <v>22</v>
      </c>
      <c r="D2" t="s">
        <v>38</v>
      </c>
      <c r="E2" t="s">
        <v>8</v>
      </c>
      <c r="F2" t="s">
        <v>65</v>
      </c>
      <c r="G2" t="s">
        <v>114</v>
      </c>
      <c r="H2" t="s">
        <v>183</v>
      </c>
      <c r="I2" t="s">
        <v>184</v>
      </c>
    </row>
    <row r="3" spans="1:9">
      <c r="A3" t="s">
        <v>185</v>
      </c>
      <c r="B3" t="s">
        <v>64</v>
      </c>
      <c r="C3" t="s">
        <v>186</v>
      </c>
      <c r="D3" t="s">
        <v>24</v>
      </c>
      <c r="E3" t="s">
        <v>187</v>
      </c>
      <c r="F3" t="s">
        <v>188</v>
      </c>
      <c r="G3" t="s">
        <v>189</v>
      </c>
      <c r="H3" t="s">
        <v>190</v>
      </c>
      <c r="I3" t="s">
        <v>64</v>
      </c>
    </row>
    <row r="4" spans="1:9">
      <c r="A4" t="s">
        <v>191</v>
      </c>
      <c r="E4" t="s">
        <v>192</v>
      </c>
      <c r="F4" t="s">
        <v>26</v>
      </c>
      <c r="G4" t="s">
        <v>193</v>
      </c>
      <c r="H4" t="s">
        <v>194</v>
      </c>
    </row>
    <row r="5" spans="1:9">
      <c r="A5" t="s">
        <v>64</v>
      </c>
      <c r="E5" t="s">
        <v>100</v>
      </c>
      <c r="F5" t="s">
        <v>61</v>
      </c>
      <c r="G5" t="s">
        <v>195</v>
      </c>
      <c r="H5" t="s">
        <v>28</v>
      </c>
    </row>
    <row r="6" spans="1:9">
      <c r="E6" t="s">
        <v>25</v>
      </c>
      <c r="G6" t="s">
        <v>27</v>
      </c>
      <c r="H6" t="s">
        <v>31</v>
      </c>
    </row>
    <row r="7" spans="1:9">
      <c r="E7" t="s">
        <v>146</v>
      </c>
      <c r="G7" t="s">
        <v>196</v>
      </c>
      <c r="H7" t="s">
        <v>197</v>
      </c>
    </row>
    <row r="8" spans="1:9">
      <c r="E8" t="s">
        <v>60</v>
      </c>
      <c r="G8" t="s">
        <v>198</v>
      </c>
    </row>
    <row r="9" spans="1:9">
      <c r="E9" t="s">
        <v>148</v>
      </c>
      <c r="G9" t="s">
        <v>83</v>
      </c>
    </row>
    <row r="10" spans="1:9">
      <c r="E10" t="s">
        <v>199</v>
      </c>
      <c r="G10" t="s">
        <v>147</v>
      </c>
    </row>
    <row r="11" spans="1:9">
      <c r="E11" t="s">
        <v>98</v>
      </c>
      <c r="G11" t="s">
        <v>200</v>
      </c>
    </row>
    <row r="12" spans="1:9">
      <c r="E12" t="s">
        <v>94</v>
      </c>
      <c r="G12" t="s">
        <v>201</v>
      </c>
    </row>
    <row r="13" spans="1:9">
      <c r="E13" t="s">
        <v>202</v>
      </c>
      <c r="G13" t="s">
        <v>203</v>
      </c>
    </row>
    <row r="14" spans="1:9">
      <c r="E14" t="s">
        <v>80</v>
      </c>
      <c r="G14" t="s">
        <v>204</v>
      </c>
    </row>
    <row r="15" spans="1:9">
      <c r="E15" t="s">
        <v>88</v>
      </c>
    </row>
    <row r="16" spans="1:9">
      <c r="E16" t="s">
        <v>133</v>
      </c>
    </row>
    <row r="17" spans="5:5">
      <c r="E17" t="s">
        <v>143</v>
      </c>
    </row>
    <row r="18" spans="5:5">
      <c r="E18" t="s">
        <v>108</v>
      </c>
    </row>
    <row r="19" spans="5:5">
      <c r="E19" t="s">
        <v>205</v>
      </c>
    </row>
    <row r="20" spans="5:5">
      <c r="E20" t="s">
        <v>206</v>
      </c>
    </row>
    <row r="21" spans="5:5">
      <c r="E21" t="s">
        <v>207</v>
      </c>
    </row>
    <row r="22" spans="5:5">
      <c r="E22" t="s">
        <v>208</v>
      </c>
    </row>
    <row r="23" spans="5:5">
      <c r="E23" t="s">
        <v>209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210</v>
      </c>
      <c r="B1" s="5" t="s">
        <v>4</v>
      </c>
      <c r="C1" s="5" t="s">
        <v>5</v>
      </c>
      <c r="D1" s="5" t="s">
        <v>8</v>
      </c>
      <c r="E1" s="6" t="s">
        <v>67</v>
      </c>
      <c r="F1" s="6" t="s">
        <v>211</v>
      </c>
    </row>
    <row r="2" spans="1:6">
      <c r="A2">
        <v>9979</v>
      </c>
      <c r="B2" t="s">
        <v>212</v>
      </c>
      <c r="C2" t="s">
        <v>213</v>
      </c>
      <c r="D2" t="s">
        <v>214</v>
      </c>
      <c r="E2" t="s">
        <v>215</v>
      </c>
      <c r="F2" s="1" t="s">
        <v>22</v>
      </c>
    </row>
    <row r="3" spans="1:6">
      <c r="A3">
        <v>9824</v>
      </c>
      <c r="B3" t="s">
        <v>216</v>
      </c>
      <c r="C3" t="s">
        <v>217</v>
      </c>
      <c r="D3" t="s">
        <v>175</v>
      </c>
      <c r="E3" t="s">
        <v>218</v>
      </c>
      <c r="F3" s="1" t="s">
        <v>22</v>
      </c>
    </row>
    <row r="4" spans="1:6">
      <c r="A4">
        <v>9667</v>
      </c>
      <c r="B4" t="s">
        <v>219</v>
      </c>
      <c r="C4" t="s">
        <v>220</v>
      </c>
      <c r="D4" t="s">
        <v>177</v>
      </c>
      <c r="E4" t="s">
        <v>221</v>
      </c>
      <c r="F4" s="1" t="s">
        <v>22</v>
      </c>
    </row>
    <row r="5" spans="1:6">
      <c r="A5">
        <v>9158</v>
      </c>
      <c r="B5" t="s">
        <v>222</v>
      </c>
      <c r="C5" t="s">
        <v>223</v>
      </c>
      <c r="D5" t="s">
        <v>175</v>
      </c>
      <c r="E5" t="s">
        <v>218</v>
      </c>
      <c r="F5" s="1" t="s">
        <v>22</v>
      </c>
    </row>
    <row r="6" spans="1:6">
      <c r="A6">
        <v>9065</v>
      </c>
      <c r="B6" t="s">
        <v>224</v>
      </c>
      <c r="C6" t="s">
        <v>225</v>
      </c>
      <c r="D6" t="s">
        <v>173</v>
      </c>
      <c r="E6" t="s">
        <v>221</v>
      </c>
      <c r="F6" s="1" t="s">
        <v>22</v>
      </c>
    </row>
    <row r="7" spans="1:6">
      <c r="A7">
        <v>9062</v>
      </c>
      <c r="B7" t="s">
        <v>226</v>
      </c>
      <c r="C7" t="s">
        <v>227</v>
      </c>
      <c r="D7" t="s">
        <v>177</v>
      </c>
      <c r="E7" t="s">
        <v>228</v>
      </c>
      <c r="F7" s="1" t="s">
        <v>22</v>
      </c>
    </row>
    <row r="8" spans="1:6">
      <c r="A8">
        <v>8918</v>
      </c>
      <c r="B8" t="s">
        <v>229</v>
      </c>
      <c r="C8" t="s">
        <v>230</v>
      </c>
      <c r="D8" t="s">
        <v>177</v>
      </c>
      <c r="E8" t="s">
        <v>231</v>
      </c>
      <c r="F8" s="1" t="s">
        <v>22</v>
      </c>
    </row>
    <row r="9" spans="1:6">
      <c r="A9">
        <v>8792</v>
      </c>
      <c r="B9" t="s">
        <v>232</v>
      </c>
      <c r="C9" t="s">
        <v>233</v>
      </c>
      <c r="D9" t="s">
        <v>214</v>
      </c>
      <c r="E9" t="s">
        <v>218</v>
      </c>
      <c r="F9" s="1" t="s">
        <v>22</v>
      </c>
    </row>
    <row r="10" spans="1:6">
      <c r="A10">
        <v>8708</v>
      </c>
      <c r="B10" t="s">
        <v>234</v>
      </c>
      <c r="C10" t="s">
        <v>235</v>
      </c>
      <c r="D10" t="s">
        <v>176</v>
      </c>
      <c r="E10" t="s">
        <v>236</v>
      </c>
      <c r="F10" s="1" t="s">
        <v>22</v>
      </c>
    </row>
    <row r="11" spans="1:6">
      <c r="A11">
        <v>8394</v>
      </c>
      <c r="B11" t="s">
        <v>237</v>
      </c>
      <c r="C11" t="s">
        <v>238</v>
      </c>
      <c r="D11" t="s">
        <v>176</v>
      </c>
      <c r="E11" t="s">
        <v>236</v>
      </c>
      <c r="F11" s="1" t="s">
        <v>22</v>
      </c>
    </row>
    <row r="12" spans="1:6">
      <c r="A12">
        <v>8393</v>
      </c>
      <c r="B12" t="s">
        <v>239</v>
      </c>
      <c r="C12" t="s">
        <v>240</v>
      </c>
      <c r="D12" t="s">
        <v>175</v>
      </c>
      <c r="E12" t="s">
        <v>218</v>
      </c>
      <c r="F12" s="1" t="s">
        <v>22</v>
      </c>
    </row>
    <row r="13" spans="1:6">
      <c r="A13">
        <v>8391</v>
      </c>
      <c r="B13" t="s">
        <v>241</v>
      </c>
      <c r="C13" t="s">
        <v>242</v>
      </c>
      <c r="D13" t="s">
        <v>173</v>
      </c>
      <c r="E13" t="s">
        <v>243</v>
      </c>
      <c r="F13" s="1" t="s">
        <v>22</v>
      </c>
    </row>
    <row r="14" spans="1:6">
      <c r="A14">
        <v>8196</v>
      </c>
      <c r="B14" t="s">
        <v>244</v>
      </c>
      <c r="C14" t="s">
        <v>213</v>
      </c>
      <c r="D14" t="s">
        <v>170</v>
      </c>
      <c r="E14" t="s">
        <v>245</v>
      </c>
      <c r="F14" s="1" t="s">
        <v>22</v>
      </c>
    </row>
    <row r="15" spans="1:6">
      <c r="A15">
        <v>8016</v>
      </c>
      <c r="B15" t="s">
        <v>246</v>
      </c>
      <c r="C15" t="s">
        <v>247</v>
      </c>
      <c r="D15" t="s">
        <v>174</v>
      </c>
      <c r="E15" t="s">
        <v>221</v>
      </c>
      <c r="F15" s="1" t="s">
        <v>22</v>
      </c>
    </row>
    <row r="16" spans="1:6">
      <c r="A16">
        <v>7748</v>
      </c>
      <c r="B16" t="s">
        <v>248</v>
      </c>
      <c r="C16" t="s">
        <v>249</v>
      </c>
      <c r="D16" t="s">
        <v>176</v>
      </c>
      <c r="E16" t="s">
        <v>250</v>
      </c>
      <c r="F16" s="1" t="s">
        <v>22</v>
      </c>
    </row>
    <row r="17" spans="1:6">
      <c r="A17">
        <v>7746</v>
      </c>
      <c r="B17" t="s">
        <v>251</v>
      </c>
      <c r="C17" t="s">
        <v>252</v>
      </c>
      <c r="D17" t="s">
        <v>170</v>
      </c>
      <c r="E17" t="s">
        <v>253</v>
      </c>
      <c r="F17" s="1" t="s">
        <v>22</v>
      </c>
    </row>
    <row r="18" spans="1:6">
      <c r="A18">
        <v>7422</v>
      </c>
      <c r="B18" t="s">
        <v>254</v>
      </c>
      <c r="C18" t="s">
        <v>255</v>
      </c>
      <c r="D18" t="s">
        <v>214</v>
      </c>
      <c r="E18" t="s">
        <v>243</v>
      </c>
      <c r="F18" s="1" t="s">
        <v>22</v>
      </c>
    </row>
    <row r="19" spans="1:6">
      <c r="A19">
        <v>6310</v>
      </c>
      <c r="B19" t="s">
        <v>256</v>
      </c>
      <c r="C19" t="s">
        <v>257</v>
      </c>
      <c r="D19" t="s">
        <v>172</v>
      </c>
      <c r="E19" t="s">
        <v>228</v>
      </c>
      <c r="F19" s="1" t="s">
        <v>22</v>
      </c>
    </row>
    <row r="20" spans="1:6">
      <c r="A20">
        <v>6309</v>
      </c>
      <c r="B20" t="s">
        <v>258</v>
      </c>
      <c r="C20" t="s">
        <v>259</v>
      </c>
      <c r="D20" t="s">
        <v>177</v>
      </c>
      <c r="E20" t="s">
        <v>260</v>
      </c>
      <c r="F20" s="1" t="s">
        <v>22</v>
      </c>
    </row>
    <row r="21" spans="1:6">
      <c r="A21">
        <v>6229</v>
      </c>
      <c r="B21" t="s">
        <v>261</v>
      </c>
      <c r="C21" t="s">
        <v>238</v>
      </c>
      <c r="D21" t="s">
        <v>173</v>
      </c>
      <c r="E21" t="s">
        <v>262</v>
      </c>
      <c r="F21" s="1" t="s">
        <v>22</v>
      </c>
    </row>
    <row r="22" spans="1:6">
      <c r="A22">
        <v>6092</v>
      </c>
      <c r="B22" t="s">
        <v>29</v>
      </c>
      <c r="C22" t="s">
        <v>30</v>
      </c>
      <c r="D22" t="s">
        <v>175</v>
      </c>
      <c r="E22" t="s">
        <v>228</v>
      </c>
      <c r="F22" s="1" t="s">
        <v>22</v>
      </c>
    </row>
    <row r="23" spans="1:6">
      <c r="A23">
        <v>6067</v>
      </c>
      <c r="B23" t="s">
        <v>263</v>
      </c>
      <c r="C23" t="s">
        <v>264</v>
      </c>
      <c r="D23" t="s">
        <v>176</v>
      </c>
      <c r="E23" t="s">
        <v>236</v>
      </c>
      <c r="F23" s="1" t="s">
        <v>22</v>
      </c>
    </row>
    <row r="24" spans="1:6">
      <c r="A24">
        <v>6049</v>
      </c>
      <c r="B24" t="s">
        <v>265</v>
      </c>
      <c r="C24" t="s">
        <v>266</v>
      </c>
      <c r="D24" t="s">
        <v>176</v>
      </c>
      <c r="E24" t="s">
        <v>236</v>
      </c>
      <c r="F24" s="1" t="s">
        <v>22</v>
      </c>
    </row>
    <row r="25" spans="1:6">
      <c r="A25">
        <v>5813</v>
      </c>
      <c r="B25" t="s">
        <v>267</v>
      </c>
      <c r="C25" t="s">
        <v>268</v>
      </c>
      <c r="D25" t="s">
        <v>176</v>
      </c>
      <c r="E25" t="s">
        <v>221</v>
      </c>
      <c r="F25" s="1" t="s">
        <v>22</v>
      </c>
    </row>
    <row r="26" spans="1:6">
      <c r="A26">
        <v>5718</v>
      </c>
      <c r="B26" t="s">
        <v>269</v>
      </c>
      <c r="C26" t="s">
        <v>270</v>
      </c>
      <c r="D26" t="s">
        <v>177</v>
      </c>
      <c r="E26" t="s">
        <v>231</v>
      </c>
      <c r="F26" s="1" t="s">
        <v>22</v>
      </c>
    </row>
    <row r="27" spans="1:6">
      <c r="A27">
        <v>5599</v>
      </c>
      <c r="B27" t="s">
        <v>271</v>
      </c>
      <c r="C27" t="s">
        <v>272</v>
      </c>
      <c r="D27" t="s">
        <v>175</v>
      </c>
      <c r="E27" t="s">
        <v>218</v>
      </c>
      <c r="F27" s="1" t="s">
        <v>22</v>
      </c>
    </row>
    <row r="28" spans="1:6">
      <c r="A28">
        <v>5559</v>
      </c>
      <c r="B28" t="s">
        <v>273</v>
      </c>
      <c r="C28" t="s">
        <v>274</v>
      </c>
      <c r="D28" t="s">
        <v>175</v>
      </c>
      <c r="E28" t="s">
        <v>218</v>
      </c>
      <c r="F28" s="1" t="s">
        <v>22</v>
      </c>
    </row>
    <row r="29" spans="1:6">
      <c r="A29">
        <v>5080</v>
      </c>
      <c r="B29" t="s">
        <v>275</v>
      </c>
      <c r="C29" t="s">
        <v>276</v>
      </c>
      <c r="D29" t="s">
        <v>173</v>
      </c>
      <c r="E29" t="s">
        <v>253</v>
      </c>
      <c r="F29" s="1" t="s">
        <v>22</v>
      </c>
    </row>
    <row r="30" spans="1:6">
      <c r="A30">
        <v>5076</v>
      </c>
      <c r="B30" t="s">
        <v>277</v>
      </c>
      <c r="C30" t="s">
        <v>278</v>
      </c>
      <c r="D30" t="s">
        <v>214</v>
      </c>
      <c r="E30" t="s">
        <v>243</v>
      </c>
      <c r="F30" s="1" t="s">
        <v>22</v>
      </c>
    </row>
    <row r="31" spans="1:6">
      <c r="A31">
        <v>5063</v>
      </c>
      <c r="B31" t="s">
        <v>279</v>
      </c>
      <c r="C31" t="s">
        <v>280</v>
      </c>
      <c r="D31" t="s">
        <v>176</v>
      </c>
      <c r="E31" t="s">
        <v>221</v>
      </c>
      <c r="F31" s="1" t="s">
        <v>22</v>
      </c>
    </row>
    <row r="32" spans="1:6">
      <c r="A32">
        <v>5061</v>
      </c>
      <c r="B32" t="s">
        <v>281</v>
      </c>
      <c r="C32" t="s">
        <v>257</v>
      </c>
      <c r="D32" t="s">
        <v>177</v>
      </c>
      <c r="E32" t="s">
        <v>282</v>
      </c>
      <c r="F32" s="1" t="s">
        <v>22</v>
      </c>
    </row>
    <row r="33" spans="1:6">
      <c r="A33">
        <v>4943</v>
      </c>
      <c r="B33" t="s">
        <v>283</v>
      </c>
      <c r="C33" t="s">
        <v>284</v>
      </c>
      <c r="D33" t="s">
        <v>172</v>
      </c>
      <c r="E33" t="s">
        <v>228</v>
      </c>
      <c r="F33" s="1" t="s">
        <v>22</v>
      </c>
    </row>
    <row r="34" spans="1:6">
      <c r="A34">
        <v>4793</v>
      </c>
      <c r="B34" t="s">
        <v>285</v>
      </c>
      <c r="C34" t="s">
        <v>240</v>
      </c>
      <c r="D34" t="s">
        <v>176</v>
      </c>
      <c r="E34" t="s">
        <v>231</v>
      </c>
      <c r="F34" s="1" t="s">
        <v>22</v>
      </c>
    </row>
    <row r="35" spans="1:6">
      <c r="A35">
        <v>4764</v>
      </c>
      <c r="B35" t="s">
        <v>286</v>
      </c>
      <c r="C35" t="s">
        <v>287</v>
      </c>
      <c r="D35" t="s">
        <v>214</v>
      </c>
      <c r="E35" t="s">
        <v>243</v>
      </c>
      <c r="F35" s="1" t="s">
        <v>22</v>
      </c>
    </row>
    <row r="36" spans="1:6">
      <c r="A36">
        <v>4720</v>
      </c>
      <c r="B36" t="s">
        <v>288</v>
      </c>
      <c r="C36" t="s">
        <v>289</v>
      </c>
      <c r="D36" t="s">
        <v>173</v>
      </c>
      <c r="E36" t="s">
        <v>243</v>
      </c>
      <c r="F36" s="1" t="s">
        <v>22</v>
      </c>
    </row>
    <row r="37" spans="1:6">
      <c r="A37">
        <v>4608</v>
      </c>
      <c r="B37" t="s">
        <v>290</v>
      </c>
      <c r="C37" t="s">
        <v>291</v>
      </c>
      <c r="D37" t="s">
        <v>176</v>
      </c>
      <c r="E37" t="s">
        <v>236</v>
      </c>
      <c r="F37" s="1" t="s">
        <v>22</v>
      </c>
    </row>
    <row r="38" spans="1:6">
      <c r="A38">
        <v>4525</v>
      </c>
      <c r="B38" t="s">
        <v>292</v>
      </c>
      <c r="C38" t="s">
        <v>293</v>
      </c>
      <c r="D38" t="s">
        <v>177</v>
      </c>
      <c r="E38" t="s">
        <v>231</v>
      </c>
      <c r="F38" s="1" t="s">
        <v>22</v>
      </c>
    </row>
    <row r="39" spans="1:6">
      <c r="A39">
        <v>4419</v>
      </c>
      <c r="B39" t="s">
        <v>294</v>
      </c>
      <c r="C39" t="s">
        <v>295</v>
      </c>
      <c r="D39" t="s">
        <v>176</v>
      </c>
      <c r="E39" t="s">
        <v>236</v>
      </c>
      <c r="F39" s="1" t="s">
        <v>22</v>
      </c>
    </row>
    <row r="40" spans="1:6">
      <c r="A40">
        <v>42336</v>
      </c>
      <c r="B40" t="s">
        <v>296</v>
      </c>
      <c r="C40" t="s">
        <v>297</v>
      </c>
      <c r="D40" t="s">
        <v>176</v>
      </c>
      <c r="E40" t="s">
        <v>298</v>
      </c>
      <c r="F40" s="1" t="s">
        <v>22</v>
      </c>
    </row>
    <row r="41" spans="1:6">
      <c r="A41">
        <v>42307</v>
      </c>
      <c r="B41" t="s">
        <v>299</v>
      </c>
      <c r="C41" t="s">
        <v>300</v>
      </c>
      <c r="D41" t="s">
        <v>170</v>
      </c>
      <c r="E41" t="s">
        <v>298</v>
      </c>
      <c r="F41" s="1" t="s">
        <v>22</v>
      </c>
    </row>
    <row r="42" spans="1:6">
      <c r="A42">
        <v>42277</v>
      </c>
      <c r="B42" t="s">
        <v>301</v>
      </c>
      <c r="C42" t="s">
        <v>302</v>
      </c>
      <c r="D42" t="s">
        <v>174</v>
      </c>
      <c r="E42" t="s">
        <v>298</v>
      </c>
      <c r="F42" s="1" t="s">
        <v>22</v>
      </c>
    </row>
    <row r="43" spans="1:6">
      <c r="A43">
        <v>42269</v>
      </c>
      <c r="B43" t="s">
        <v>303</v>
      </c>
      <c r="C43" t="s">
        <v>304</v>
      </c>
      <c r="D43" t="s">
        <v>170</v>
      </c>
      <c r="E43" t="s">
        <v>298</v>
      </c>
      <c r="F43" s="1" t="s">
        <v>22</v>
      </c>
    </row>
    <row r="44" spans="1:6">
      <c r="A44">
        <v>42252</v>
      </c>
      <c r="B44" t="s">
        <v>305</v>
      </c>
      <c r="C44" t="s">
        <v>306</v>
      </c>
      <c r="D44" t="s">
        <v>170</v>
      </c>
      <c r="E44" t="s">
        <v>298</v>
      </c>
      <c r="F44" s="1" t="s">
        <v>22</v>
      </c>
    </row>
    <row r="45" spans="1:6">
      <c r="A45">
        <v>42249</v>
      </c>
      <c r="B45" t="s">
        <v>307</v>
      </c>
      <c r="C45" t="s">
        <v>308</v>
      </c>
      <c r="D45" t="s">
        <v>177</v>
      </c>
      <c r="E45" t="s">
        <v>298</v>
      </c>
      <c r="F45" s="1" t="s">
        <v>22</v>
      </c>
    </row>
    <row r="46" spans="1:6">
      <c r="A46">
        <v>42218</v>
      </c>
      <c r="B46" t="s">
        <v>309</v>
      </c>
      <c r="C46" t="s">
        <v>310</v>
      </c>
      <c r="D46" t="s">
        <v>172</v>
      </c>
      <c r="E46" t="s">
        <v>298</v>
      </c>
      <c r="F46" s="1" t="s">
        <v>22</v>
      </c>
    </row>
    <row r="47" spans="1:6">
      <c r="A47">
        <v>42211</v>
      </c>
      <c r="B47" t="s">
        <v>311</v>
      </c>
      <c r="C47" t="s">
        <v>312</v>
      </c>
      <c r="D47" t="s">
        <v>177</v>
      </c>
      <c r="E47" t="s">
        <v>298</v>
      </c>
      <c r="F47" s="1" t="s">
        <v>22</v>
      </c>
    </row>
    <row r="48" spans="1:6">
      <c r="A48">
        <v>42196</v>
      </c>
      <c r="B48" t="s">
        <v>313</v>
      </c>
      <c r="C48" t="s">
        <v>314</v>
      </c>
      <c r="D48" t="s">
        <v>214</v>
      </c>
      <c r="E48" t="s">
        <v>315</v>
      </c>
      <c r="F48" s="1" t="s">
        <v>22</v>
      </c>
    </row>
    <row r="49" spans="1:6">
      <c r="A49">
        <v>42195</v>
      </c>
      <c r="B49" t="s">
        <v>316</v>
      </c>
      <c r="C49" t="s">
        <v>317</v>
      </c>
      <c r="D49" t="s">
        <v>172</v>
      </c>
      <c r="E49" t="s">
        <v>315</v>
      </c>
      <c r="F49" s="1" t="s">
        <v>22</v>
      </c>
    </row>
    <row r="50" spans="1:6">
      <c r="A50">
        <v>42164</v>
      </c>
      <c r="B50" t="s">
        <v>318</v>
      </c>
      <c r="C50" t="s">
        <v>319</v>
      </c>
      <c r="D50" t="s">
        <v>174</v>
      </c>
      <c r="E50" t="s">
        <v>298</v>
      </c>
      <c r="F50" s="1" t="s">
        <v>22</v>
      </c>
    </row>
    <row r="51" spans="1:6">
      <c r="A51">
        <v>42146</v>
      </c>
      <c r="B51" t="s">
        <v>320</v>
      </c>
      <c r="C51" t="s">
        <v>321</v>
      </c>
      <c r="D51" t="s">
        <v>175</v>
      </c>
      <c r="E51" t="s">
        <v>322</v>
      </c>
      <c r="F51" s="1" t="s">
        <v>22</v>
      </c>
    </row>
    <row r="52" spans="1:6">
      <c r="A52">
        <v>42145</v>
      </c>
      <c r="B52" t="s">
        <v>323</v>
      </c>
      <c r="C52" t="s">
        <v>324</v>
      </c>
      <c r="D52" t="s">
        <v>175</v>
      </c>
      <c r="E52" t="s">
        <v>322</v>
      </c>
      <c r="F52" s="1" t="s">
        <v>22</v>
      </c>
    </row>
    <row r="53" spans="1:6">
      <c r="A53">
        <v>42144</v>
      </c>
      <c r="B53" t="s">
        <v>325</v>
      </c>
      <c r="C53" t="s">
        <v>326</v>
      </c>
      <c r="D53" t="s">
        <v>173</v>
      </c>
      <c r="E53" t="s">
        <v>315</v>
      </c>
      <c r="F53" s="1" t="s">
        <v>22</v>
      </c>
    </row>
    <row r="54" spans="1:6">
      <c r="A54">
        <v>42143</v>
      </c>
      <c r="B54" t="s">
        <v>327</v>
      </c>
      <c r="C54" t="s">
        <v>328</v>
      </c>
      <c r="D54" t="s">
        <v>214</v>
      </c>
      <c r="E54" t="s">
        <v>315</v>
      </c>
      <c r="F54" s="1" t="s">
        <v>22</v>
      </c>
    </row>
    <row r="55" spans="1:6">
      <c r="A55">
        <v>42141</v>
      </c>
      <c r="B55" t="s">
        <v>329</v>
      </c>
      <c r="C55" t="s">
        <v>330</v>
      </c>
      <c r="D55" t="s">
        <v>170</v>
      </c>
      <c r="E55" t="s">
        <v>315</v>
      </c>
      <c r="F55" s="1" t="s">
        <v>22</v>
      </c>
    </row>
    <row r="56" spans="1:6">
      <c r="A56">
        <v>42120</v>
      </c>
      <c r="B56" t="s">
        <v>331</v>
      </c>
      <c r="C56" t="s">
        <v>332</v>
      </c>
      <c r="D56" t="s">
        <v>177</v>
      </c>
      <c r="E56" t="s">
        <v>315</v>
      </c>
      <c r="F56" s="1" t="s">
        <v>22</v>
      </c>
    </row>
    <row r="57" spans="1:6">
      <c r="A57">
        <v>42105</v>
      </c>
      <c r="B57" t="s">
        <v>333</v>
      </c>
      <c r="C57" t="s">
        <v>334</v>
      </c>
      <c r="D57" t="s">
        <v>172</v>
      </c>
      <c r="E57" t="s">
        <v>315</v>
      </c>
      <c r="F57" s="1" t="s">
        <v>22</v>
      </c>
    </row>
    <row r="58" spans="1:6">
      <c r="A58">
        <v>42082</v>
      </c>
      <c r="B58" t="s">
        <v>335</v>
      </c>
      <c r="C58" t="s">
        <v>336</v>
      </c>
      <c r="D58" t="s">
        <v>174</v>
      </c>
      <c r="E58" t="s">
        <v>315</v>
      </c>
      <c r="F58" s="1" t="s">
        <v>22</v>
      </c>
    </row>
    <row r="59" spans="1:6">
      <c r="A59">
        <v>42044</v>
      </c>
      <c r="B59" t="s">
        <v>337</v>
      </c>
      <c r="C59" t="s">
        <v>338</v>
      </c>
      <c r="D59" t="s">
        <v>174</v>
      </c>
      <c r="E59" t="s">
        <v>315</v>
      </c>
      <c r="F59" s="1" t="s">
        <v>22</v>
      </c>
    </row>
    <row r="60" spans="1:6">
      <c r="A60">
        <v>42022</v>
      </c>
      <c r="B60" t="s">
        <v>339</v>
      </c>
      <c r="C60" t="s">
        <v>340</v>
      </c>
      <c r="D60" t="s">
        <v>173</v>
      </c>
      <c r="E60" t="s">
        <v>315</v>
      </c>
      <c r="F60" s="1" t="s">
        <v>22</v>
      </c>
    </row>
    <row r="61" spans="1:6">
      <c r="A61">
        <v>42015</v>
      </c>
      <c r="B61" t="s">
        <v>341</v>
      </c>
      <c r="C61" t="s">
        <v>342</v>
      </c>
      <c r="D61" t="s">
        <v>173</v>
      </c>
      <c r="E61" t="s">
        <v>315</v>
      </c>
      <c r="F61" s="1" t="s">
        <v>22</v>
      </c>
    </row>
    <row r="62" spans="1:6">
      <c r="A62">
        <v>42002</v>
      </c>
      <c r="B62" t="s">
        <v>343</v>
      </c>
      <c r="C62" t="s">
        <v>344</v>
      </c>
      <c r="D62" t="s">
        <v>173</v>
      </c>
      <c r="E62" t="s">
        <v>315</v>
      </c>
      <c r="F62" s="1" t="s">
        <v>22</v>
      </c>
    </row>
    <row r="63" spans="1:6">
      <c r="A63">
        <v>41949</v>
      </c>
      <c r="B63" t="s">
        <v>345</v>
      </c>
      <c r="C63" t="s">
        <v>330</v>
      </c>
      <c r="D63" t="s">
        <v>170</v>
      </c>
      <c r="E63" t="s">
        <v>315</v>
      </c>
      <c r="F63" s="1" t="s">
        <v>22</v>
      </c>
    </row>
    <row r="64" spans="1:6">
      <c r="A64">
        <v>41948</v>
      </c>
      <c r="B64" t="s">
        <v>346</v>
      </c>
      <c r="C64" t="s">
        <v>213</v>
      </c>
      <c r="D64" t="s">
        <v>172</v>
      </c>
      <c r="E64" t="s">
        <v>315</v>
      </c>
      <c r="F64" s="1" t="s">
        <v>22</v>
      </c>
    </row>
    <row r="65" spans="1:6">
      <c r="A65">
        <v>41944</v>
      </c>
      <c r="B65" t="s">
        <v>347</v>
      </c>
      <c r="C65" t="s">
        <v>348</v>
      </c>
      <c r="D65" t="s">
        <v>174</v>
      </c>
      <c r="E65" t="s">
        <v>315</v>
      </c>
      <c r="F65" s="1" t="s">
        <v>22</v>
      </c>
    </row>
    <row r="66" spans="1:6">
      <c r="A66">
        <v>41918</v>
      </c>
      <c r="B66" t="s">
        <v>349</v>
      </c>
      <c r="C66" t="s">
        <v>350</v>
      </c>
      <c r="D66" t="s">
        <v>170</v>
      </c>
      <c r="E66" t="s">
        <v>315</v>
      </c>
      <c r="F66" s="1" t="s">
        <v>22</v>
      </c>
    </row>
    <row r="67" spans="1:6">
      <c r="A67">
        <v>41888</v>
      </c>
      <c r="B67" t="s">
        <v>351</v>
      </c>
      <c r="C67" t="s">
        <v>352</v>
      </c>
      <c r="D67" t="s">
        <v>177</v>
      </c>
      <c r="E67" t="s">
        <v>315</v>
      </c>
      <c r="F67" s="1" t="s">
        <v>22</v>
      </c>
    </row>
    <row r="68" spans="1:6">
      <c r="A68">
        <v>41882</v>
      </c>
      <c r="B68" t="s">
        <v>353</v>
      </c>
      <c r="C68" t="s">
        <v>354</v>
      </c>
      <c r="D68" t="s">
        <v>173</v>
      </c>
      <c r="E68" t="s">
        <v>315</v>
      </c>
      <c r="F68" s="1" t="s">
        <v>22</v>
      </c>
    </row>
    <row r="69" spans="1:6">
      <c r="A69">
        <v>41874</v>
      </c>
      <c r="B69" t="s">
        <v>355</v>
      </c>
      <c r="C69" t="s">
        <v>356</v>
      </c>
      <c r="D69" t="s">
        <v>174</v>
      </c>
      <c r="E69" t="s">
        <v>315</v>
      </c>
      <c r="F69" s="1" t="s">
        <v>22</v>
      </c>
    </row>
    <row r="70" spans="1:6">
      <c r="A70">
        <v>41871</v>
      </c>
      <c r="B70" t="s">
        <v>357</v>
      </c>
      <c r="C70" t="s">
        <v>358</v>
      </c>
      <c r="D70" t="s">
        <v>174</v>
      </c>
      <c r="E70" t="s">
        <v>315</v>
      </c>
      <c r="F70" s="1" t="s">
        <v>22</v>
      </c>
    </row>
    <row r="71" spans="1:6">
      <c r="A71">
        <v>41870</v>
      </c>
      <c r="B71" t="s">
        <v>359</v>
      </c>
      <c r="C71" t="s">
        <v>360</v>
      </c>
      <c r="D71" t="s">
        <v>175</v>
      </c>
      <c r="E71" t="s">
        <v>315</v>
      </c>
      <c r="F71" s="1" t="s">
        <v>22</v>
      </c>
    </row>
    <row r="72" spans="1:6">
      <c r="A72">
        <v>41838</v>
      </c>
      <c r="B72" t="s">
        <v>361</v>
      </c>
      <c r="C72" t="s">
        <v>362</v>
      </c>
      <c r="D72" t="s">
        <v>175</v>
      </c>
      <c r="E72" t="s">
        <v>315</v>
      </c>
      <c r="F72" s="1" t="s">
        <v>22</v>
      </c>
    </row>
    <row r="73" spans="1:6">
      <c r="A73">
        <v>41821</v>
      </c>
      <c r="B73" t="s">
        <v>363</v>
      </c>
      <c r="C73" t="s">
        <v>364</v>
      </c>
      <c r="D73" t="s">
        <v>170</v>
      </c>
      <c r="E73" t="s">
        <v>315</v>
      </c>
      <c r="F73" s="1" t="s">
        <v>22</v>
      </c>
    </row>
    <row r="74" spans="1:6">
      <c r="A74">
        <v>41786</v>
      </c>
      <c r="B74" t="s">
        <v>365</v>
      </c>
      <c r="C74" t="s">
        <v>366</v>
      </c>
      <c r="D74" t="s">
        <v>170</v>
      </c>
      <c r="E74" t="s">
        <v>315</v>
      </c>
      <c r="F74" s="1" t="s">
        <v>22</v>
      </c>
    </row>
    <row r="75" spans="1:6">
      <c r="A75">
        <v>41721</v>
      </c>
      <c r="B75" t="s">
        <v>367</v>
      </c>
      <c r="C75" t="s">
        <v>272</v>
      </c>
      <c r="D75" t="s">
        <v>177</v>
      </c>
      <c r="E75" t="s">
        <v>315</v>
      </c>
      <c r="F75" s="1" t="s">
        <v>22</v>
      </c>
    </row>
    <row r="76" spans="1:6">
      <c r="A76">
        <v>41710</v>
      </c>
      <c r="B76" t="s">
        <v>368</v>
      </c>
      <c r="C76" t="s">
        <v>369</v>
      </c>
      <c r="D76" t="s">
        <v>173</v>
      </c>
      <c r="E76" t="s">
        <v>315</v>
      </c>
      <c r="F76" s="1" t="s">
        <v>22</v>
      </c>
    </row>
    <row r="77" spans="1:6">
      <c r="A77">
        <v>41690</v>
      </c>
      <c r="B77" t="s">
        <v>370</v>
      </c>
      <c r="C77" t="s">
        <v>371</v>
      </c>
      <c r="D77" t="s">
        <v>172</v>
      </c>
      <c r="E77" t="s">
        <v>315</v>
      </c>
      <c r="F77" s="1" t="s">
        <v>22</v>
      </c>
    </row>
    <row r="78" spans="1:6">
      <c r="A78">
        <v>41685</v>
      </c>
      <c r="B78" t="s">
        <v>372</v>
      </c>
      <c r="C78" t="s">
        <v>373</v>
      </c>
      <c r="D78" t="s">
        <v>177</v>
      </c>
      <c r="E78" t="s">
        <v>315</v>
      </c>
      <c r="F78" s="1" t="s">
        <v>22</v>
      </c>
    </row>
    <row r="79" spans="1:6">
      <c r="A79">
        <v>41671</v>
      </c>
      <c r="B79" t="s">
        <v>374</v>
      </c>
      <c r="C79" t="s">
        <v>375</v>
      </c>
      <c r="D79" t="s">
        <v>214</v>
      </c>
      <c r="E79" t="s">
        <v>315</v>
      </c>
      <c r="F79" s="1" t="s">
        <v>22</v>
      </c>
    </row>
    <row r="80" spans="1:6">
      <c r="A80">
        <v>41632</v>
      </c>
      <c r="B80" t="s">
        <v>376</v>
      </c>
      <c r="C80" t="s">
        <v>377</v>
      </c>
      <c r="D80" t="s">
        <v>214</v>
      </c>
      <c r="E80" t="s">
        <v>315</v>
      </c>
      <c r="F80" s="1" t="s">
        <v>22</v>
      </c>
    </row>
    <row r="81" spans="1:6">
      <c r="A81">
        <v>41619</v>
      </c>
      <c r="B81" t="s">
        <v>378</v>
      </c>
      <c r="C81" t="s">
        <v>379</v>
      </c>
      <c r="D81" t="s">
        <v>214</v>
      </c>
      <c r="E81" t="s">
        <v>315</v>
      </c>
      <c r="F81" s="1" t="s">
        <v>22</v>
      </c>
    </row>
    <row r="82" spans="1:6">
      <c r="A82">
        <v>41588</v>
      </c>
      <c r="B82" t="s">
        <v>380</v>
      </c>
      <c r="C82" t="s">
        <v>381</v>
      </c>
      <c r="D82" t="s">
        <v>177</v>
      </c>
      <c r="E82" t="s">
        <v>315</v>
      </c>
      <c r="F82" s="1" t="s">
        <v>22</v>
      </c>
    </row>
    <row r="83" spans="1:6">
      <c r="A83">
        <v>41550</v>
      </c>
      <c r="B83" t="s">
        <v>382</v>
      </c>
      <c r="C83" t="s">
        <v>352</v>
      </c>
      <c r="D83" t="s">
        <v>170</v>
      </c>
      <c r="E83" t="s">
        <v>383</v>
      </c>
      <c r="F83" s="1" t="s">
        <v>22</v>
      </c>
    </row>
    <row r="84" spans="1:6">
      <c r="A84">
        <v>41521</v>
      </c>
      <c r="B84" t="s">
        <v>384</v>
      </c>
      <c r="C84" t="s">
        <v>385</v>
      </c>
      <c r="D84" t="s">
        <v>177</v>
      </c>
      <c r="E84" t="s">
        <v>315</v>
      </c>
      <c r="F84" s="1" t="s">
        <v>22</v>
      </c>
    </row>
    <row r="85" spans="1:6">
      <c r="A85">
        <v>41520</v>
      </c>
      <c r="B85" t="s">
        <v>386</v>
      </c>
      <c r="C85" t="s">
        <v>387</v>
      </c>
      <c r="D85" t="s">
        <v>170</v>
      </c>
      <c r="E85" t="s">
        <v>315</v>
      </c>
      <c r="F85" s="1" t="s">
        <v>22</v>
      </c>
    </row>
    <row r="86" spans="1:6">
      <c r="A86">
        <v>41482</v>
      </c>
      <c r="B86" t="s">
        <v>388</v>
      </c>
      <c r="C86" t="s">
        <v>389</v>
      </c>
      <c r="D86" t="s">
        <v>214</v>
      </c>
      <c r="E86" t="s">
        <v>315</v>
      </c>
      <c r="F86" s="1" t="s">
        <v>22</v>
      </c>
    </row>
    <row r="87" spans="1:6">
      <c r="A87">
        <v>41384</v>
      </c>
      <c r="B87" t="s">
        <v>390</v>
      </c>
      <c r="C87" t="s">
        <v>391</v>
      </c>
      <c r="D87" t="s">
        <v>170</v>
      </c>
      <c r="E87" t="s">
        <v>315</v>
      </c>
      <c r="F87" s="1" t="s">
        <v>22</v>
      </c>
    </row>
    <row r="88" spans="1:6">
      <c r="A88">
        <v>41383</v>
      </c>
      <c r="B88" t="s">
        <v>392</v>
      </c>
      <c r="C88" t="s">
        <v>393</v>
      </c>
      <c r="D88" t="s">
        <v>173</v>
      </c>
      <c r="E88" t="s">
        <v>315</v>
      </c>
      <c r="F88" s="1" t="s">
        <v>22</v>
      </c>
    </row>
    <row r="89" spans="1:6">
      <c r="A89">
        <v>41357</v>
      </c>
      <c r="B89" t="s">
        <v>394</v>
      </c>
      <c r="C89" t="s">
        <v>395</v>
      </c>
      <c r="D89" t="s">
        <v>214</v>
      </c>
      <c r="E89" t="s">
        <v>315</v>
      </c>
      <c r="F89" s="1" t="s">
        <v>22</v>
      </c>
    </row>
    <row r="90" spans="1:6">
      <c r="A90">
        <v>41348</v>
      </c>
      <c r="B90" t="s">
        <v>396</v>
      </c>
      <c r="C90" t="s">
        <v>397</v>
      </c>
      <c r="D90" t="s">
        <v>170</v>
      </c>
      <c r="E90" t="s">
        <v>315</v>
      </c>
      <c r="F90" s="1" t="s">
        <v>22</v>
      </c>
    </row>
    <row r="91" spans="1:6">
      <c r="A91">
        <v>41344</v>
      </c>
      <c r="B91" t="s">
        <v>398</v>
      </c>
      <c r="C91" t="s">
        <v>399</v>
      </c>
      <c r="D91" t="s">
        <v>173</v>
      </c>
      <c r="E91" t="s">
        <v>315</v>
      </c>
      <c r="F91" s="1" t="s">
        <v>22</v>
      </c>
    </row>
    <row r="92" spans="1:6">
      <c r="A92">
        <v>41296</v>
      </c>
      <c r="B92" t="s">
        <v>400</v>
      </c>
      <c r="C92" t="s">
        <v>401</v>
      </c>
      <c r="D92" t="s">
        <v>170</v>
      </c>
      <c r="E92" t="s">
        <v>315</v>
      </c>
      <c r="F92" s="1" t="s">
        <v>22</v>
      </c>
    </row>
    <row r="93" spans="1:6">
      <c r="A93">
        <v>41246</v>
      </c>
      <c r="B93" t="s">
        <v>402</v>
      </c>
      <c r="C93" t="s">
        <v>403</v>
      </c>
      <c r="D93" t="s">
        <v>174</v>
      </c>
      <c r="E93" t="s">
        <v>315</v>
      </c>
      <c r="F93" s="1" t="s">
        <v>22</v>
      </c>
    </row>
    <row r="94" spans="1:6">
      <c r="A94">
        <v>41230</v>
      </c>
      <c r="B94" t="s">
        <v>404</v>
      </c>
      <c r="C94" t="s">
        <v>280</v>
      </c>
      <c r="D94" t="s">
        <v>174</v>
      </c>
      <c r="E94" t="s">
        <v>315</v>
      </c>
      <c r="F94" s="1" t="s">
        <v>22</v>
      </c>
    </row>
    <row r="95" spans="1:6">
      <c r="A95">
        <v>41162</v>
      </c>
      <c r="B95" t="s">
        <v>405</v>
      </c>
      <c r="C95" t="s">
        <v>406</v>
      </c>
      <c r="D95" t="s">
        <v>174</v>
      </c>
      <c r="E95" t="s">
        <v>315</v>
      </c>
      <c r="F95" s="1" t="s">
        <v>22</v>
      </c>
    </row>
    <row r="96" spans="1:6">
      <c r="A96">
        <v>41137</v>
      </c>
      <c r="B96" t="s">
        <v>407</v>
      </c>
      <c r="C96" t="s">
        <v>259</v>
      </c>
      <c r="D96" t="s">
        <v>174</v>
      </c>
      <c r="E96" t="s">
        <v>315</v>
      </c>
      <c r="F96" s="1" t="s">
        <v>22</v>
      </c>
    </row>
    <row r="97" spans="1:6">
      <c r="A97">
        <v>41101</v>
      </c>
      <c r="B97" t="s">
        <v>408</v>
      </c>
      <c r="C97" t="s">
        <v>409</v>
      </c>
      <c r="D97" t="s">
        <v>174</v>
      </c>
      <c r="E97" t="s">
        <v>315</v>
      </c>
      <c r="F97" s="1" t="s">
        <v>22</v>
      </c>
    </row>
    <row r="98" spans="1:6">
      <c r="A98">
        <v>41092</v>
      </c>
      <c r="B98" t="s">
        <v>410</v>
      </c>
      <c r="C98" t="s">
        <v>411</v>
      </c>
      <c r="D98" t="s">
        <v>174</v>
      </c>
      <c r="E98" t="s">
        <v>315</v>
      </c>
      <c r="F98" s="1" t="s">
        <v>22</v>
      </c>
    </row>
    <row r="99" spans="1:6">
      <c r="A99">
        <v>41091</v>
      </c>
      <c r="B99" t="s">
        <v>412</v>
      </c>
      <c r="C99" t="s">
        <v>413</v>
      </c>
      <c r="D99" t="s">
        <v>174</v>
      </c>
      <c r="E99" t="s">
        <v>315</v>
      </c>
      <c r="F99" s="1" t="s">
        <v>22</v>
      </c>
    </row>
    <row r="100" spans="1:6">
      <c r="A100">
        <v>41064</v>
      </c>
      <c r="B100" t="s">
        <v>414</v>
      </c>
      <c r="C100" t="s">
        <v>415</v>
      </c>
      <c r="D100" t="s">
        <v>174</v>
      </c>
      <c r="E100" t="s">
        <v>315</v>
      </c>
      <c r="F100" s="1" t="s">
        <v>22</v>
      </c>
    </row>
    <row r="101" spans="1:6">
      <c r="A101">
        <v>41032</v>
      </c>
      <c r="B101" t="s">
        <v>416</v>
      </c>
      <c r="C101" t="s">
        <v>417</v>
      </c>
      <c r="D101" t="s">
        <v>173</v>
      </c>
      <c r="E101" t="s">
        <v>315</v>
      </c>
      <c r="F101" s="1" t="s">
        <v>22</v>
      </c>
    </row>
    <row r="102" spans="1:6">
      <c r="A102">
        <v>41012</v>
      </c>
      <c r="B102" t="s">
        <v>418</v>
      </c>
      <c r="C102" t="s">
        <v>419</v>
      </c>
      <c r="D102" t="s">
        <v>173</v>
      </c>
      <c r="E102" t="s">
        <v>315</v>
      </c>
      <c r="F102" s="1" t="s">
        <v>22</v>
      </c>
    </row>
    <row r="103" spans="1:6">
      <c r="A103">
        <v>40969</v>
      </c>
      <c r="B103" t="s">
        <v>420</v>
      </c>
      <c r="C103" t="s">
        <v>421</v>
      </c>
      <c r="D103" t="s">
        <v>175</v>
      </c>
      <c r="E103" t="s">
        <v>315</v>
      </c>
      <c r="F103" s="1" t="s">
        <v>22</v>
      </c>
    </row>
    <row r="104" spans="1:6">
      <c r="A104">
        <v>40939</v>
      </c>
      <c r="B104" t="s">
        <v>422</v>
      </c>
      <c r="C104" t="s">
        <v>423</v>
      </c>
      <c r="D104" t="s">
        <v>177</v>
      </c>
      <c r="E104" t="s">
        <v>315</v>
      </c>
      <c r="F104" s="1" t="s">
        <v>22</v>
      </c>
    </row>
    <row r="105" spans="1:6">
      <c r="A105">
        <v>40938</v>
      </c>
      <c r="B105" t="s">
        <v>134</v>
      </c>
      <c r="C105" t="s">
        <v>424</v>
      </c>
      <c r="D105" t="s">
        <v>174</v>
      </c>
      <c r="E105" t="s">
        <v>315</v>
      </c>
      <c r="F105" s="1" t="s">
        <v>22</v>
      </c>
    </row>
    <row r="106" spans="1:6">
      <c r="A106">
        <v>40890</v>
      </c>
      <c r="B106" t="s">
        <v>425</v>
      </c>
      <c r="C106" t="s">
        <v>426</v>
      </c>
      <c r="D106" t="s">
        <v>174</v>
      </c>
      <c r="E106" t="s">
        <v>315</v>
      </c>
      <c r="F106" s="1" t="s">
        <v>22</v>
      </c>
    </row>
    <row r="107" spans="1:6">
      <c r="A107">
        <v>40859</v>
      </c>
      <c r="B107" t="s">
        <v>427</v>
      </c>
      <c r="C107" t="s">
        <v>138</v>
      </c>
      <c r="D107" t="s">
        <v>173</v>
      </c>
      <c r="E107" t="s">
        <v>315</v>
      </c>
      <c r="F107" s="1" t="s">
        <v>22</v>
      </c>
    </row>
    <row r="108" spans="1:6">
      <c r="A108">
        <v>40856</v>
      </c>
      <c r="B108" t="s">
        <v>428</v>
      </c>
      <c r="C108" t="s">
        <v>429</v>
      </c>
      <c r="D108" t="s">
        <v>177</v>
      </c>
      <c r="E108" t="s">
        <v>315</v>
      </c>
      <c r="F108" s="1" t="s">
        <v>22</v>
      </c>
    </row>
    <row r="109" spans="1:6">
      <c r="A109">
        <v>40761</v>
      </c>
      <c r="B109" t="s">
        <v>430</v>
      </c>
      <c r="C109" t="s">
        <v>213</v>
      </c>
      <c r="D109" t="s">
        <v>177</v>
      </c>
      <c r="E109" t="s">
        <v>315</v>
      </c>
      <c r="F109" s="1" t="s">
        <v>22</v>
      </c>
    </row>
    <row r="110" spans="1:6">
      <c r="A110">
        <v>40745</v>
      </c>
      <c r="B110" t="s">
        <v>431</v>
      </c>
      <c r="C110" t="s">
        <v>432</v>
      </c>
      <c r="D110" t="s">
        <v>214</v>
      </c>
      <c r="E110" t="s">
        <v>315</v>
      </c>
      <c r="F110" s="1" t="s">
        <v>22</v>
      </c>
    </row>
    <row r="111" spans="1:6">
      <c r="A111">
        <v>40744</v>
      </c>
      <c r="B111" t="s">
        <v>433</v>
      </c>
      <c r="C111" t="s">
        <v>434</v>
      </c>
      <c r="D111" t="s">
        <v>214</v>
      </c>
      <c r="E111" t="s">
        <v>315</v>
      </c>
      <c r="F111" s="1" t="s">
        <v>22</v>
      </c>
    </row>
    <row r="112" spans="1:6">
      <c r="A112">
        <v>40652</v>
      </c>
      <c r="B112" t="s">
        <v>275</v>
      </c>
      <c r="C112" t="s">
        <v>435</v>
      </c>
      <c r="D112" t="s">
        <v>173</v>
      </c>
      <c r="E112" t="s">
        <v>315</v>
      </c>
      <c r="F112" s="1" t="s">
        <v>22</v>
      </c>
    </row>
    <row r="113" spans="1:6">
      <c r="A113">
        <v>40645</v>
      </c>
      <c r="B113" t="s">
        <v>436</v>
      </c>
      <c r="C113" t="s">
        <v>437</v>
      </c>
      <c r="D113" t="s">
        <v>172</v>
      </c>
      <c r="E113" t="s">
        <v>315</v>
      </c>
      <c r="F113" s="1" t="s">
        <v>22</v>
      </c>
    </row>
    <row r="114" spans="1:6">
      <c r="A114">
        <v>40608</v>
      </c>
      <c r="B114" t="s">
        <v>438</v>
      </c>
      <c r="C114" t="s">
        <v>439</v>
      </c>
      <c r="D114" t="s">
        <v>176</v>
      </c>
      <c r="E114" t="s">
        <v>315</v>
      </c>
      <c r="F114" s="1" t="s">
        <v>22</v>
      </c>
    </row>
    <row r="115" spans="1:6">
      <c r="A115">
        <v>40591</v>
      </c>
      <c r="B115" t="s">
        <v>440</v>
      </c>
      <c r="C115" t="s">
        <v>441</v>
      </c>
      <c r="D115" t="s">
        <v>174</v>
      </c>
      <c r="E115" t="s">
        <v>315</v>
      </c>
      <c r="F115" s="1" t="s">
        <v>22</v>
      </c>
    </row>
    <row r="116" spans="1:6">
      <c r="A116">
        <v>40590</v>
      </c>
      <c r="B116" t="s">
        <v>442</v>
      </c>
      <c r="C116" t="s">
        <v>443</v>
      </c>
      <c r="D116" t="s">
        <v>214</v>
      </c>
      <c r="E116" t="s">
        <v>315</v>
      </c>
      <c r="F116" s="1" t="s">
        <v>22</v>
      </c>
    </row>
    <row r="117" spans="1:6">
      <c r="A117">
        <v>40521</v>
      </c>
      <c r="B117" t="s">
        <v>444</v>
      </c>
      <c r="C117" t="s">
        <v>445</v>
      </c>
      <c r="D117" t="s">
        <v>176</v>
      </c>
      <c r="E117" t="s">
        <v>315</v>
      </c>
      <c r="F117" s="1" t="s">
        <v>22</v>
      </c>
    </row>
    <row r="118" spans="1:6">
      <c r="A118">
        <v>40486</v>
      </c>
      <c r="B118" t="s">
        <v>446</v>
      </c>
      <c r="C118" t="s">
        <v>447</v>
      </c>
      <c r="D118" t="s">
        <v>170</v>
      </c>
      <c r="E118" t="s">
        <v>315</v>
      </c>
      <c r="F118" s="1" t="s">
        <v>22</v>
      </c>
    </row>
    <row r="119" spans="1:6">
      <c r="A119">
        <v>40478</v>
      </c>
      <c r="B119" t="s">
        <v>448</v>
      </c>
      <c r="C119" t="s">
        <v>449</v>
      </c>
      <c r="D119" t="s">
        <v>214</v>
      </c>
      <c r="E119" t="s">
        <v>315</v>
      </c>
      <c r="F119" s="1" t="s">
        <v>22</v>
      </c>
    </row>
    <row r="120" spans="1:6">
      <c r="A120">
        <v>40469</v>
      </c>
      <c r="B120" t="s">
        <v>450</v>
      </c>
      <c r="C120" t="s">
        <v>451</v>
      </c>
      <c r="D120" t="s">
        <v>172</v>
      </c>
      <c r="E120" t="s">
        <v>315</v>
      </c>
      <c r="F120" s="1" t="s">
        <v>22</v>
      </c>
    </row>
    <row r="121" spans="1:6">
      <c r="A121">
        <v>40444</v>
      </c>
      <c r="B121" t="s">
        <v>275</v>
      </c>
      <c r="C121" t="s">
        <v>452</v>
      </c>
      <c r="D121" t="s">
        <v>172</v>
      </c>
      <c r="E121" t="s">
        <v>315</v>
      </c>
      <c r="F121" s="1" t="s">
        <v>22</v>
      </c>
    </row>
    <row r="122" spans="1:6">
      <c r="A122">
        <v>40443</v>
      </c>
      <c r="B122" t="s">
        <v>453</v>
      </c>
      <c r="C122" t="s">
        <v>441</v>
      </c>
      <c r="D122" t="s">
        <v>214</v>
      </c>
      <c r="E122" t="s">
        <v>315</v>
      </c>
      <c r="F122" s="1" t="s">
        <v>22</v>
      </c>
    </row>
    <row r="123" spans="1:6">
      <c r="A123">
        <v>40422</v>
      </c>
      <c r="B123" t="s">
        <v>288</v>
      </c>
      <c r="C123" t="s">
        <v>454</v>
      </c>
      <c r="D123" t="s">
        <v>176</v>
      </c>
      <c r="E123" t="s">
        <v>455</v>
      </c>
      <c r="F123" s="1" t="s">
        <v>22</v>
      </c>
    </row>
    <row r="124" spans="1:6">
      <c r="A124">
        <v>40421</v>
      </c>
      <c r="B124" t="s">
        <v>456</v>
      </c>
      <c r="C124" t="s">
        <v>217</v>
      </c>
      <c r="D124" t="s">
        <v>176</v>
      </c>
      <c r="E124" t="s">
        <v>455</v>
      </c>
      <c r="F124" s="1" t="s">
        <v>22</v>
      </c>
    </row>
    <row r="125" spans="1:6">
      <c r="A125">
        <v>40414</v>
      </c>
      <c r="B125" t="s">
        <v>457</v>
      </c>
      <c r="C125" t="s">
        <v>458</v>
      </c>
      <c r="D125" t="s">
        <v>175</v>
      </c>
      <c r="E125" t="s">
        <v>315</v>
      </c>
      <c r="F125" s="1" t="s">
        <v>22</v>
      </c>
    </row>
    <row r="126" spans="1:6">
      <c r="A126">
        <v>40403</v>
      </c>
      <c r="B126" t="s">
        <v>459</v>
      </c>
      <c r="C126" t="s">
        <v>460</v>
      </c>
      <c r="D126" t="s">
        <v>174</v>
      </c>
      <c r="E126" t="s">
        <v>315</v>
      </c>
      <c r="F126" s="1" t="s">
        <v>22</v>
      </c>
    </row>
    <row r="127" spans="1:6">
      <c r="A127">
        <v>40400</v>
      </c>
      <c r="B127" t="s">
        <v>461</v>
      </c>
      <c r="C127" t="s">
        <v>462</v>
      </c>
      <c r="D127" t="s">
        <v>174</v>
      </c>
      <c r="E127" t="s">
        <v>315</v>
      </c>
      <c r="F127" s="1" t="s">
        <v>22</v>
      </c>
    </row>
    <row r="128" spans="1:6">
      <c r="A128">
        <v>40393</v>
      </c>
      <c r="B128" t="s">
        <v>463</v>
      </c>
      <c r="C128" t="s">
        <v>464</v>
      </c>
      <c r="D128" t="s">
        <v>174</v>
      </c>
      <c r="E128" t="s">
        <v>315</v>
      </c>
      <c r="F128" s="1" t="s">
        <v>22</v>
      </c>
    </row>
    <row r="129" spans="1:6">
      <c r="A129">
        <v>40362</v>
      </c>
      <c r="B129" t="s">
        <v>465</v>
      </c>
      <c r="C129" t="s">
        <v>466</v>
      </c>
      <c r="D129" t="s">
        <v>177</v>
      </c>
      <c r="E129" t="s">
        <v>383</v>
      </c>
      <c r="F129" s="1" t="s">
        <v>22</v>
      </c>
    </row>
    <row r="130" spans="1:6">
      <c r="A130">
        <v>40294</v>
      </c>
      <c r="B130" t="s">
        <v>467</v>
      </c>
      <c r="C130" t="s">
        <v>468</v>
      </c>
      <c r="D130" t="s">
        <v>170</v>
      </c>
      <c r="E130" t="s">
        <v>315</v>
      </c>
      <c r="F130" s="1" t="s">
        <v>22</v>
      </c>
    </row>
    <row r="131" spans="1:6">
      <c r="A131">
        <v>40278</v>
      </c>
      <c r="B131" t="s">
        <v>469</v>
      </c>
      <c r="C131" t="s">
        <v>470</v>
      </c>
      <c r="D131" t="s">
        <v>170</v>
      </c>
      <c r="E131" t="s">
        <v>315</v>
      </c>
      <c r="F131" s="1" t="s">
        <v>22</v>
      </c>
    </row>
    <row r="132" spans="1:6">
      <c r="A132">
        <v>40266</v>
      </c>
      <c r="B132" t="s">
        <v>471</v>
      </c>
      <c r="C132" t="s">
        <v>472</v>
      </c>
      <c r="D132" t="s">
        <v>170</v>
      </c>
      <c r="E132" t="s">
        <v>473</v>
      </c>
      <c r="F132" s="1" t="s">
        <v>22</v>
      </c>
    </row>
    <row r="133" spans="1:6">
      <c r="A133">
        <v>40264</v>
      </c>
      <c r="B133" t="s">
        <v>474</v>
      </c>
      <c r="C133" t="s">
        <v>475</v>
      </c>
      <c r="D133" t="s">
        <v>170</v>
      </c>
      <c r="E133" t="s">
        <v>315</v>
      </c>
      <c r="F133" s="1" t="s">
        <v>22</v>
      </c>
    </row>
    <row r="134" spans="1:6">
      <c r="A134">
        <v>40223</v>
      </c>
      <c r="B134" t="s">
        <v>476</v>
      </c>
      <c r="C134" t="s">
        <v>477</v>
      </c>
      <c r="D134" t="s">
        <v>174</v>
      </c>
      <c r="E134" t="s">
        <v>315</v>
      </c>
      <c r="F134" s="1" t="s">
        <v>22</v>
      </c>
    </row>
    <row r="135" spans="1:6">
      <c r="A135">
        <v>40222</v>
      </c>
      <c r="B135" t="s">
        <v>478</v>
      </c>
      <c r="C135" t="s">
        <v>479</v>
      </c>
      <c r="D135" t="s">
        <v>174</v>
      </c>
      <c r="E135" t="s">
        <v>315</v>
      </c>
      <c r="F135" s="1" t="s">
        <v>22</v>
      </c>
    </row>
    <row r="136" spans="1:6">
      <c r="A136">
        <v>40201</v>
      </c>
      <c r="B136" t="s">
        <v>232</v>
      </c>
      <c r="C136" t="s">
        <v>480</v>
      </c>
      <c r="D136" t="s">
        <v>174</v>
      </c>
      <c r="E136" t="s">
        <v>315</v>
      </c>
      <c r="F136" s="1" t="s">
        <v>22</v>
      </c>
    </row>
    <row r="137" spans="1:6">
      <c r="A137">
        <v>40200</v>
      </c>
      <c r="B137" t="s">
        <v>481</v>
      </c>
      <c r="C137" t="s">
        <v>482</v>
      </c>
      <c r="D137" t="s">
        <v>174</v>
      </c>
      <c r="E137" t="s">
        <v>315</v>
      </c>
      <c r="F137" s="1" t="s">
        <v>22</v>
      </c>
    </row>
    <row r="138" spans="1:6">
      <c r="A138">
        <v>40143</v>
      </c>
      <c r="B138" t="s">
        <v>483</v>
      </c>
      <c r="C138" t="s">
        <v>484</v>
      </c>
      <c r="D138" t="s">
        <v>170</v>
      </c>
      <c r="E138" t="s">
        <v>315</v>
      </c>
      <c r="F138" s="1" t="s">
        <v>22</v>
      </c>
    </row>
    <row r="139" spans="1:6">
      <c r="A139">
        <v>40138</v>
      </c>
      <c r="B139" t="s">
        <v>485</v>
      </c>
      <c r="C139" t="s">
        <v>486</v>
      </c>
      <c r="D139" t="s">
        <v>170</v>
      </c>
      <c r="E139" t="s">
        <v>315</v>
      </c>
      <c r="F139" s="1" t="s">
        <v>22</v>
      </c>
    </row>
    <row r="140" spans="1:6">
      <c r="A140">
        <v>40134</v>
      </c>
      <c r="B140" t="s">
        <v>487</v>
      </c>
      <c r="C140" t="s">
        <v>479</v>
      </c>
      <c r="D140" t="s">
        <v>174</v>
      </c>
      <c r="E140" t="s">
        <v>315</v>
      </c>
      <c r="F140" s="1" t="s">
        <v>22</v>
      </c>
    </row>
    <row r="141" spans="1:6">
      <c r="A141">
        <v>40110</v>
      </c>
      <c r="B141" t="s">
        <v>488</v>
      </c>
      <c r="C141" t="s">
        <v>240</v>
      </c>
      <c r="D141" t="s">
        <v>170</v>
      </c>
      <c r="E141" t="s">
        <v>315</v>
      </c>
      <c r="F141" s="1" t="s">
        <v>22</v>
      </c>
    </row>
    <row r="142" spans="1:6">
      <c r="A142">
        <v>40058</v>
      </c>
      <c r="B142" t="s">
        <v>489</v>
      </c>
      <c r="C142" t="s">
        <v>490</v>
      </c>
      <c r="D142" t="s">
        <v>170</v>
      </c>
      <c r="E142" t="s">
        <v>315</v>
      </c>
      <c r="F142" s="1" t="s">
        <v>22</v>
      </c>
    </row>
    <row r="143" spans="1:6">
      <c r="A143">
        <v>40055</v>
      </c>
      <c r="B143" t="s">
        <v>491</v>
      </c>
      <c r="C143" t="s">
        <v>492</v>
      </c>
      <c r="D143" t="s">
        <v>173</v>
      </c>
      <c r="E143" t="s">
        <v>315</v>
      </c>
      <c r="F143" s="1" t="s">
        <v>22</v>
      </c>
    </row>
    <row r="144" spans="1:6">
      <c r="A144">
        <v>40036</v>
      </c>
      <c r="B144" t="s">
        <v>493</v>
      </c>
      <c r="C144" t="s">
        <v>494</v>
      </c>
      <c r="D144" t="s">
        <v>174</v>
      </c>
      <c r="E144" t="s">
        <v>315</v>
      </c>
      <c r="F144" s="1" t="s">
        <v>22</v>
      </c>
    </row>
    <row r="145" spans="1:6">
      <c r="A145">
        <v>40006</v>
      </c>
      <c r="B145" t="s">
        <v>495</v>
      </c>
      <c r="C145" t="s">
        <v>496</v>
      </c>
      <c r="D145" t="s">
        <v>170</v>
      </c>
      <c r="E145" t="s">
        <v>315</v>
      </c>
      <c r="F145" s="1" t="s">
        <v>22</v>
      </c>
    </row>
    <row r="146" spans="1:6">
      <c r="A146">
        <v>40005</v>
      </c>
      <c r="B146" t="s">
        <v>497</v>
      </c>
      <c r="C146" t="s">
        <v>498</v>
      </c>
      <c r="D146" t="s">
        <v>170</v>
      </c>
      <c r="E146" t="s">
        <v>315</v>
      </c>
      <c r="F146" s="1" t="s">
        <v>22</v>
      </c>
    </row>
    <row r="147" spans="1:6">
      <c r="A147">
        <v>39988</v>
      </c>
      <c r="B147" t="s">
        <v>499</v>
      </c>
      <c r="C147" t="s">
        <v>441</v>
      </c>
      <c r="D147" t="s">
        <v>170</v>
      </c>
      <c r="E147" t="s">
        <v>315</v>
      </c>
      <c r="F147" s="1" t="s">
        <v>22</v>
      </c>
    </row>
    <row r="148" spans="1:6">
      <c r="A148">
        <v>39985</v>
      </c>
      <c r="B148" t="s">
        <v>500</v>
      </c>
      <c r="C148" t="s">
        <v>501</v>
      </c>
      <c r="D148" t="s">
        <v>170</v>
      </c>
      <c r="E148" t="s">
        <v>315</v>
      </c>
      <c r="F148" s="1" t="s">
        <v>22</v>
      </c>
    </row>
    <row r="149" spans="1:6">
      <c r="A149">
        <v>39930</v>
      </c>
      <c r="B149" t="s">
        <v>502</v>
      </c>
      <c r="C149" t="s">
        <v>503</v>
      </c>
      <c r="D149" t="s">
        <v>170</v>
      </c>
      <c r="E149" t="s">
        <v>315</v>
      </c>
      <c r="F149" s="1" t="s">
        <v>22</v>
      </c>
    </row>
    <row r="150" spans="1:6">
      <c r="A150">
        <v>39929</v>
      </c>
      <c r="B150" t="s">
        <v>504</v>
      </c>
      <c r="C150" t="s">
        <v>505</v>
      </c>
      <c r="D150" t="s">
        <v>170</v>
      </c>
      <c r="E150" t="s">
        <v>315</v>
      </c>
      <c r="F150" s="1" t="s">
        <v>22</v>
      </c>
    </row>
    <row r="151" spans="1:6">
      <c r="A151">
        <v>39928</v>
      </c>
      <c r="B151" t="s">
        <v>506</v>
      </c>
      <c r="C151" t="s">
        <v>306</v>
      </c>
      <c r="D151" t="s">
        <v>214</v>
      </c>
      <c r="E151" t="s">
        <v>298</v>
      </c>
      <c r="F151" s="1" t="s">
        <v>22</v>
      </c>
    </row>
    <row r="152" spans="1:6">
      <c r="A152">
        <v>39927</v>
      </c>
      <c r="B152" t="s">
        <v>507</v>
      </c>
      <c r="C152" t="s">
        <v>508</v>
      </c>
      <c r="D152" t="s">
        <v>170</v>
      </c>
      <c r="E152" t="s">
        <v>315</v>
      </c>
      <c r="F152" s="1" t="s">
        <v>22</v>
      </c>
    </row>
    <row r="153" spans="1:6">
      <c r="A153">
        <v>39907</v>
      </c>
      <c r="B153" t="s">
        <v>509</v>
      </c>
      <c r="C153" t="s">
        <v>510</v>
      </c>
      <c r="D153" t="s">
        <v>177</v>
      </c>
      <c r="E153" t="s">
        <v>315</v>
      </c>
      <c r="F153" s="1" t="s">
        <v>22</v>
      </c>
    </row>
    <row r="154" spans="1:6">
      <c r="A154">
        <v>39901</v>
      </c>
      <c r="B154" t="s">
        <v>511</v>
      </c>
      <c r="C154" t="s">
        <v>512</v>
      </c>
      <c r="D154" t="s">
        <v>170</v>
      </c>
      <c r="E154" t="s">
        <v>315</v>
      </c>
      <c r="F154" s="1" t="s">
        <v>22</v>
      </c>
    </row>
    <row r="155" spans="1:6">
      <c r="A155">
        <v>39899</v>
      </c>
      <c r="B155" t="s">
        <v>384</v>
      </c>
      <c r="C155" t="s">
        <v>513</v>
      </c>
      <c r="D155" t="s">
        <v>170</v>
      </c>
      <c r="E155" t="s">
        <v>315</v>
      </c>
      <c r="F155" s="1" t="s">
        <v>22</v>
      </c>
    </row>
    <row r="156" spans="1:6">
      <c r="A156">
        <v>39889</v>
      </c>
      <c r="B156" t="s">
        <v>514</v>
      </c>
      <c r="C156" t="s">
        <v>515</v>
      </c>
      <c r="D156" t="s">
        <v>175</v>
      </c>
      <c r="E156" t="s">
        <v>315</v>
      </c>
      <c r="F156" s="1" t="s">
        <v>22</v>
      </c>
    </row>
    <row r="157" spans="1:6">
      <c r="A157">
        <v>39859</v>
      </c>
      <c r="B157" t="s">
        <v>516</v>
      </c>
      <c r="C157" t="s">
        <v>371</v>
      </c>
      <c r="D157" t="s">
        <v>214</v>
      </c>
      <c r="E157" t="s">
        <v>315</v>
      </c>
      <c r="F157" s="1" t="s">
        <v>22</v>
      </c>
    </row>
    <row r="158" spans="1:6">
      <c r="A158">
        <v>39858</v>
      </c>
      <c r="B158" t="s">
        <v>517</v>
      </c>
      <c r="C158" t="s">
        <v>518</v>
      </c>
      <c r="D158" t="s">
        <v>172</v>
      </c>
      <c r="E158" t="s">
        <v>315</v>
      </c>
      <c r="F158" s="1" t="s">
        <v>22</v>
      </c>
    </row>
    <row r="159" spans="1:6">
      <c r="A159">
        <v>39856</v>
      </c>
      <c r="B159" t="s">
        <v>519</v>
      </c>
      <c r="C159" t="s">
        <v>520</v>
      </c>
      <c r="D159" t="s">
        <v>177</v>
      </c>
      <c r="E159" t="s">
        <v>315</v>
      </c>
      <c r="F159" s="1" t="s">
        <v>22</v>
      </c>
    </row>
    <row r="160" spans="1:6">
      <c r="A160">
        <v>39850</v>
      </c>
      <c r="B160" t="s">
        <v>299</v>
      </c>
      <c r="C160" t="s">
        <v>521</v>
      </c>
      <c r="D160" t="s">
        <v>174</v>
      </c>
      <c r="E160" t="s">
        <v>315</v>
      </c>
      <c r="F160" s="1" t="s">
        <v>22</v>
      </c>
    </row>
    <row r="161" spans="1:6">
      <c r="A161">
        <v>39831</v>
      </c>
      <c r="B161" t="s">
        <v>522</v>
      </c>
      <c r="C161" t="s">
        <v>523</v>
      </c>
      <c r="D161" t="s">
        <v>172</v>
      </c>
      <c r="E161" t="s">
        <v>315</v>
      </c>
      <c r="F161" s="1" t="s">
        <v>22</v>
      </c>
    </row>
    <row r="162" spans="1:6">
      <c r="A162">
        <v>39829</v>
      </c>
      <c r="B162" t="s">
        <v>524</v>
      </c>
      <c r="C162" t="s">
        <v>525</v>
      </c>
      <c r="D162" t="s">
        <v>176</v>
      </c>
      <c r="E162" t="s">
        <v>315</v>
      </c>
      <c r="F162" s="1" t="s">
        <v>22</v>
      </c>
    </row>
    <row r="163" spans="1:6">
      <c r="A163">
        <v>39779</v>
      </c>
      <c r="B163" t="s">
        <v>526</v>
      </c>
      <c r="C163" t="s">
        <v>527</v>
      </c>
      <c r="D163" t="s">
        <v>214</v>
      </c>
      <c r="E163" t="s">
        <v>315</v>
      </c>
      <c r="F163" s="1" t="s">
        <v>22</v>
      </c>
    </row>
    <row r="164" spans="1:6">
      <c r="A164">
        <v>39728</v>
      </c>
      <c r="B164" t="s">
        <v>528</v>
      </c>
      <c r="C164" t="s">
        <v>529</v>
      </c>
      <c r="D164" t="s">
        <v>176</v>
      </c>
      <c r="E164" t="s">
        <v>315</v>
      </c>
      <c r="F164" s="1" t="s">
        <v>22</v>
      </c>
    </row>
    <row r="165" spans="1:6">
      <c r="A165">
        <v>39715</v>
      </c>
      <c r="B165" t="s">
        <v>530</v>
      </c>
      <c r="C165" t="s">
        <v>531</v>
      </c>
      <c r="D165" t="s">
        <v>177</v>
      </c>
      <c r="E165" t="s">
        <v>315</v>
      </c>
      <c r="F165" s="1" t="s">
        <v>22</v>
      </c>
    </row>
    <row r="166" spans="1:6">
      <c r="A166">
        <v>39712</v>
      </c>
      <c r="B166" t="s">
        <v>532</v>
      </c>
      <c r="C166" t="s">
        <v>395</v>
      </c>
      <c r="D166" t="s">
        <v>214</v>
      </c>
      <c r="E166" t="s">
        <v>315</v>
      </c>
      <c r="F166" s="1" t="s">
        <v>22</v>
      </c>
    </row>
    <row r="167" spans="1:6">
      <c r="A167">
        <v>39677</v>
      </c>
      <c r="B167" t="s">
        <v>533</v>
      </c>
      <c r="C167" t="s">
        <v>534</v>
      </c>
      <c r="D167" t="s">
        <v>177</v>
      </c>
      <c r="E167" t="s">
        <v>315</v>
      </c>
      <c r="F167" s="1" t="s">
        <v>22</v>
      </c>
    </row>
    <row r="168" spans="1:6">
      <c r="A168">
        <v>39673</v>
      </c>
      <c r="B168" t="s">
        <v>535</v>
      </c>
      <c r="C168" t="s">
        <v>536</v>
      </c>
      <c r="D168" t="s">
        <v>173</v>
      </c>
      <c r="E168" t="s">
        <v>315</v>
      </c>
      <c r="F168" s="1" t="s">
        <v>22</v>
      </c>
    </row>
    <row r="169" spans="1:6">
      <c r="A169">
        <v>39660</v>
      </c>
      <c r="B169" t="s">
        <v>537</v>
      </c>
      <c r="C169" t="s">
        <v>452</v>
      </c>
      <c r="D169" t="s">
        <v>214</v>
      </c>
      <c r="E169" t="s">
        <v>315</v>
      </c>
      <c r="F169" s="1" t="s">
        <v>22</v>
      </c>
    </row>
    <row r="170" spans="1:6">
      <c r="A170">
        <v>39654</v>
      </c>
      <c r="B170" t="s">
        <v>538</v>
      </c>
      <c r="C170" t="s">
        <v>539</v>
      </c>
      <c r="D170" t="s">
        <v>177</v>
      </c>
      <c r="E170" t="s">
        <v>315</v>
      </c>
      <c r="F170" s="1" t="s">
        <v>22</v>
      </c>
    </row>
    <row r="171" spans="1:6">
      <c r="A171">
        <v>39651</v>
      </c>
      <c r="B171" t="s">
        <v>540</v>
      </c>
      <c r="C171" t="s">
        <v>541</v>
      </c>
      <c r="D171" t="s">
        <v>177</v>
      </c>
      <c r="E171" t="s">
        <v>315</v>
      </c>
      <c r="F171" s="1" t="s">
        <v>22</v>
      </c>
    </row>
    <row r="172" spans="1:6">
      <c r="A172">
        <v>39633</v>
      </c>
      <c r="B172" t="s">
        <v>542</v>
      </c>
      <c r="C172" t="s">
        <v>543</v>
      </c>
      <c r="D172" t="s">
        <v>176</v>
      </c>
      <c r="E172" t="s">
        <v>315</v>
      </c>
      <c r="F172" s="1" t="s">
        <v>22</v>
      </c>
    </row>
    <row r="173" spans="1:6">
      <c r="A173">
        <v>39610</v>
      </c>
      <c r="B173" t="s">
        <v>544</v>
      </c>
      <c r="C173" t="s">
        <v>545</v>
      </c>
      <c r="D173" t="s">
        <v>214</v>
      </c>
      <c r="E173" t="s">
        <v>315</v>
      </c>
      <c r="F173" s="1" t="s">
        <v>22</v>
      </c>
    </row>
    <row r="174" spans="1:6">
      <c r="A174">
        <v>39581</v>
      </c>
      <c r="B174" t="s">
        <v>546</v>
      </c>
      <c r="C174" t="s">
        <v>547</v>
      </c>
      <c r="D174" t="s">
        <v>172</v>
      </c>
      <c r="E174" t="s">
        <v>473</v>
      </c>
      <c r="F174" s="1" t="s">
        <v>22</v>
      </c>
    </row>
    <row r="175" spans="1:6">
      <c r="A175">
        <v>39575</v>
      </c>
      <c r="B175" t="s">
        <v>548</v>
      </c>
      <c r="C175" t="s">
        <v>549</v>
      </c>
      <c r="D175" t="s">
        <v>172</v>
      </c>
      <c r="E175" t="s">
        <v>315</v>
      </c>
      <c r="F175" s="1" t="s">
        <v>22</v>
      </c>
    </row>
    <row r="176" spans="1:6">
      <c r="A176">
        <v>39558</v>
      </c>
      <c r="B176" t="s">
        <v>550</v>
      </c>
      <c r="C176" t="s">
        <v>551</v>
      </c>
      <c r="D176" t="s">
        <v>175</v>
      </c>
      <c r="E176" t="s">
        <v>315</v>
      </c>
      <c r="F176" s="1" t="s">
        <v>22</v>
      </c>
    </row>
    <row r="177" spans="1:6">
      <c r="A177">
        <v>39532</v>
      </c>
      <c r="B177" t="s">
        <v>552</v>
      </c>
      <c r="C177" t="s">
        <v>553</v>
      </c>
      <c r="D177" t="s">
        <v>170</v>
      </c>
      <c r="E177" t="s">
        <v>315</v>
      </c>
      <c r="F177" s="1" t="s">
        <v>22</v>
      </c>
    </row>
    <row r="178" spans="1:6">
      <c r="A178">
        <v>39529</v>
      </c>
      <c r="B178" t="s">
        <v>554</v>
      </c>
      <c r="C178" t="s">
        <v>555</v>
      </c>
      <c r="D178" t="s">
        <v>170</v>
      </c>
      <c r="E178" t="s">
        <v>556</v>
      </c>
      <c r="F178" s="1" t="s">
        <v>22</v>
      </c>
    </row>
    <row r="179" spans="1:6">
      <c r="A179">
        <v>39528</v>
      </c>
      <c r="B179" t="s">
        <v>557</v>
      </c>
      <c r="C179" t="s">
        <v>558</v>
      </c>
      <c r="D179" t="s">
        <v>170</v>
      </c>
      <c r="E179" t="s">
        <v>315</v>
      </c>
      <c r="F179" s="1" t="s">
        <v>22</v>
      </c>
    </row>
    <row r="180" spans="1:6">
      <c r="A180">
        <v>39379</v>
      </c>
      <c r="B180" t="s">
        <v>559</v>
      </c>
      <c r="C180" t="s">
        <v>560</v>
      </c>
      <c r="D180" t="s">
        <v>170</v>
      </c>
      <c r="E180" t="s">
        <v>315</v>
      </c>
      <c r="F180" s="1" t="s">
        <v>22</v>
      </c>
    </row>
    <row r="181" spans="1:6">
      <c r="A181">
        <v>39358</v>
      </c>
      <c r="B181" t="s">
        <v>561</v>
      </c>
      <c r="C181" t="s">
        <v>562</v>
      </c>
      <c r="D181" t="s">
        <v>170</v>
      </c>
      <c r="E181" t="s">
        <v>315</v>
      </c>
      <c r="F181" s="1" t="s">
        <v>22</v>
      </c>
    </row>
    <row r="182" spans="1:6">
      <c r="A182">
        <v>39267</v>
      </c>
      <c r="B182" t="s">
        <v>402</v>
      </c>
      <c r="C182" t="s">
        <v>300</v>
      </c>
      <c r="D182" t="s">
        <v>170</v>
      </c>
      <c r="E182" t="s">
        <v>315</v>
      </c>
      <c r="F182" s="1" t="s">
        <v>22</v>
      </c>
    </row>
    <row r="183" spans="1:6">
      <c r="A183">
        <v>3926</v>
      </c>
      <c r="B183" t="s">
        <v>281</v>
      </c>
      <c r="C183" t="s">
        <v>230</v>
      </c>
      <c r="D183" t="s">
        <v>214</v>
      </c>
      <c r="E183" t="s">
        <v>262</v>
      </c>
      <c r="F183" s="1" t="s">
        <v>22</v>
      </c>
    </row>
    <row r="184" spans="1:6">
      <c r="A184">
        <v>39251</v>
      </c>
      <c r="B184" t="s">
        <v>563</v>
      </c>
      <c r="C184" t="s">
        <v>445</v>
      </c>
      <c r="D184" t="s">
        <v>172</v>
      </c>
      <c r="E184" t="s">
        <v>315</v>
      </c>
      <c r="F184" s="1" t="s">
        <v>22</v>
      </c>
    </row>
    <row r="185" spans="1:6">
      <c r="A185">
        <v>39184</v>
      </c>
      <c r="B185" t="s">
        <v>564</v>
      </c>
      <c r="C185" t="s">
        <v>565</v>
      </c>
      <c r="D185" t="s">
        <v>170</v>
      </c>
      <c r="E185" t="s">
        <v>315</v>
      </c>
      <c r="F185" s="1" t="s">
        <v>22</v>
      </c>
    </row>
    <row r="186" spans="1:6">
      <c r="A186">
        <v>39183</v>
      </c>
      <c r="B186" t="s">
        <v>566</v>
      </c>
      <c r="C186" t="s">
        <v>567</v>
      </c>
      <c r="D186" t="s">
        <v>170</v>
      </c>
      <c r="E186" t="s">
        <v>315</v>
      </c>
      <c r="F186" s="1" t="s">
        <v>22</v>
      </c>
    </row>
    <row r="187" spans="1:6">
      <c r="A187">
        <v>39146</v>
      </c>
      <c r="B187" t="s">
        <v>568</v>
      </c>
      <c r="C187" t="s">
        <v>569</v>
      </c>
      <c r="D187" t="s">
        <v>172</v>
      </c>
      <c r="E187" t="s">
        <v>315</v>
      </c>
      <c r="F187" s="1" t="s">
        <v>22</v>
      </c>
    </row>
    <row r="188" spans="1:6">
      <c r="A188">
        <v>39145</v>
      </c>
      <c r="B188" t="s">
        <v>570</v>
      </c>
      <c r="C188" t="s">
        <v>571</v>
      </c>
      <c r="D188" t="s">
        <v>170</v>
      </c>
      <c r="E188" t="s">
        <v>315</v>
      </c>
      <c r="F188" s="1" t="s">
        <v>22</v>
      </c>
    </row>
    <row r="189" spans="1:6">
      <c r="A189">
        <v>39106</v>
      </c>
      <c r="B189" t="s">
        <v>572</v>
      </c>
      <c r="C189" t="s">
        <v>303</v>
      </c>
      <c r="D189" t="s">
        <v>214</v>
      </c>
      <c r="E189" t="s">
        <v>315</v>
      </c>
      <c r="F189" s="1" t="s">
        <v>22</v>
      </c>
    </row>
    <row r="190" spans="1:6">
      <c r="A190">
        <v>39101</v>
      </c>
      <c r="B190" t="s">
        <v>573</v>
      </c>
      <c r="C190" t="s">
        <v>574</v>
      </c>
      <c r="D190" t="s">
        <v>170</v>
      </c>
      <c r="E190" t="s">
        <v>315</v>
      </c>
      <c r="F190" s="1" t="s">
        <v>22</v>
      </c>
    </row>
    <row r="191" spans="1:6">
      <c r="A191">
        <v>39019</v>
      </c>
      <c r="B191" t="s">
        <v>575</v>
      </c>
      <c r="C191" t="s">
        <v>371</v>
      </c>
      <c r="D191" t="s">
        <v>176</v>
      </c>
      <c r="E191" t="s">
        <v>253</v>
      </c>
      <c r="F191" s="1" t="s">
        <v>22</v>
      </c>
    </row>
    <row r="192" spans="1:6">
      <c r="A192">
        <v>39014</v>
      </c>
      <c r="B192" t="s">
        <v>576</v>
      </c>
      <c r="C192" t="s">
        <v>577</v>
      </c>
      <c r="D192" t="s">
        <v>214</v>
      </c>
      <c r="E192" t="s">
        <v>473</v>
      </c>
      <c r="F192" s="1" t="s">
        <v>22</v>
      </c>
    </row>
    <row r="193" spans="1:6">
      <c r="A193">
        <v>39013</v>
      </c>
      <c r="B193" t="s">
        <v>578</v>
      </c>
      <c r="C193" t="s">
        <v>579</v>
      </c>
      <c r="D193" t="s">
        <v>172</v>
      </c>
      <c r="E193" t="s">
        <v>315</v>
      </c>
      <c r="F193" s="1" t="s">
        <v>22</v>
      </c>
    </row>
    <row r="194" spans="1:6">
      <c r="A194">
        <v>38938</v>
      </c>
      <c r="B194" t="s">
        <v>580</v>
      </c>
      <c r="C194" t="s">
        <v>581</v>
      </c>
      <c r="D194" t="s">
        <v>176</v>
      </c>
      <c r="E194" t="s">
        <v>315</v>
      </c>
      <c r="F194" s="1" t="s">
        <v>22</v>
      </c>
    </row>
    <row r="195" spans="1:6">
      <c r="A195">
        <v>38931</v>
      </c>
      <c r="B195" t="s">
        <v>582</v>
      </c>
      <c r="C195" t="s">
        <v>583</v>
      </c>
      <c r="D195" t="s">
        <v>214</v>
      </c>
      <c r="E195" t="s">
        <v>315</v>
      </c>
      <c r="F195" s="1" t="s">
        <v>22</v>
      </c>
    </row>
    <row r="196" spans="1:6">
      <c r="A196">
        <v>38808</v>
      </c>
      <c r="B196" t="s">
        <v>584</v>
      </c>
      <c r="C196" t="s">
        <v>300</v>
      </c>
      <c r="D196" t="s">
        <v>172</v>
      </c>
      <c r="E196" t="s">
        <v>585</v>
      </c>
      <c r="F196" s="1" t="s">
        <v>22</v>
      </c>
    </row>
    <row r="197" spans="1:6">
      <c r="A197">
        <v>38807</v>
      </c>
      <c r="B197" t="s">
        <v>586</v>
      </c>
      <c r="C197" t="s">
        <v>587</v>
      </c>
      <c r="D197" t="s">
        <v>170</v>
      </c>
      <c r="E197" t="s">
        <v>315</v>
      </c>
      <c r="F197" s="1" t="s">
        <v>22</v>
      </c>
    </row>
    <row r="198" spans="1:6">
      <c r="A198">
        <v>38740</v>
      </c>
      <c r="B198" t="s">
        <v>588</v>
      </c>
      <c r="C198" t="s">
        <v>589</v>
      </c>
      <c r="D198" t="s">
        <v>170</v>
      </c>
      <c r="E198" t="s">
        <v>315</v>
      </c>
      <c r="F198" s="1" t="s">
        <v>22</v>
      </c>
    </row>
    <row r="199" spans="1:6">
      <c r="A199">
        <v>38731</v>
      </c>
      <c r="B199" t="s">
        <v>590</v>
      </c>
      <c r="C199" t="s">
        <v>591</v>
      </c>
      <c r="D199" t="s">
        <v>170</v>
      </c>
      <c r="E199" t="s">
        <v>315</v>
      </c>
      <c r="F199" s="1" t="s">
        <v>22</v>
      </c>
    </row>
    <row r="200" spans="1:6">
      <c r="A200">
        <v>38691</v>
      </c>
      <c r="B200" t="s">
        <v>592</v>
      </c>
      <c r="C200" t="s">
        <v>593</v>
      </c>
      <c r="D200" t="s">
        <v>172</v>
      </c>
      <c r="E200" t="s">
        <v>315</v>
      </c>
      <c r="F200" s="1" t="s">
        <v>22</v>
      </c>
    </row>
    <row r="201" spans="1:6">
      <c r="A201">
        <v>38688</v>
      </c>
      <c r="B201" t="s">
        <v>594</v>
      </c>
      <c r="C201" t="s">
        <v>595</v>
      </c>
      <c r="D201" t="s">
        <v>172</v>
      </c>
      <c r="E201" t="s">
        <v>596</v>
      </c>
      <c r="F201" s="1" t="s">
        <v>22</v>
      </c>
    </row>
    <row r="202" spans="1:6">
      <c r="A202">
        <v>38648</v>
      </c>
      <c r="B202" t="s">
        <v>597</v>
      </c>
      <c r="C202" t="s">
        <v>598</v>
      </c>
      <c r="D202" t="s">
        <v>176</v>
      </c>
      <c r="E202" t="s">
        <v>315</v>
      </c>
      <c r="F202" s="1" t="s">
        <v>22</v>
      </c>
    </row>
    <row r="203" spans="1:6">
      <c r="A203">
        <v>38634</v>
      </c>
      <c r="B203" t="s">
        <v>599</v>
      </c>
      <c r="C203" t="s">
        <v>600</v>
      </c>
      <c r="D203" t="s">
        <v>214</v>
      </c>
      <c r="E203" t="s">
        <v>315</v>
      </c>
      <c r="F203" s="1" t="s">
        <v>22</v>
      </c>
    </row>
    <row r="204" spans="1:6">
      <c r="A204">
        <v>38633</v>
      </c>
      <c r="B204" t="s">
        <v>601</v>
      </c>
      <c r="C204" t="s">
        <v>602</v>
      </c>
      <c r="D204" t="s">
        <v>172</v>
      </c>
      <c r="E204" t="s">
        <v>315</v>
      </c>
      <c r="F204" s="1" t="s">
        <v>22</v>
      </c>
    </row>
    <row r="205" spans="1:6">
      <c r="A205">
        <v>38580</v>
      </c>
      <c r="B205" t="s">
        <v>603</v>
      </c>
      <c r="C205" t="s">
        <v>604</v>
      </c>
      <c r="D205" t="s">
        <v>172</v>
      </c>
      <c r="E205" t="s">
        <v>315</v>
      </c>
      <c r="F205" s="1" t="s">
        <v>22</v>
      </c>
    </row>
    <row r="206" spans="1:6">
      <c r="A206">
        <v>38579</v>
      </c>
      <c r="B206" t="s">
        <v>605</v>
      </c>
      <c r="C206" t="s">
        <v>606</v>
      </c>
      <c r="D206" t="s">
        <v>172</v>
      </c>
      <c r="E206" t="s">
        <v>315</v>
      </c>
      <c r="F206" s="1" t="s">
        <v>22</v>
      </c>
    </row>
    <row r="207" spans="1:6">
      <c r="A207">
        <v>38555</v>
      </c>
      <c r="B207" t="s">
        <v>607</v>
      </c>
      <c r="C207" t="s">
        <v>608</v>
      </c>
      <c r="D207" t="s">
        <v>173</v>
      </c>
      <c r="E207" t="s">
        <v>322</v>
      </c>
      <c r="F207" s="1" t="s">
        <v>22</v>
      </c>
    </row>
    <row r="208" spans="1:6">
      <c r="A208">
        <v>38551</v>
      </c>
      <c r="B208" t="s">
        <v>609</v>
      </c>
      <c r="C208" t="s">
        <v>335</v>
      </c>
      <c r="D208" t="s">
        <v>214</v>
      </c>
      <c r="E208" t="s">
        <v>322</v>
      </c>
      <c r="F208" s="1" t="s">
        <v>22</v>
      </c>
    </row>
    <row r="209" spans="1:6">
      <c r="A209">
        <v>38550</v>
      </c>
      <c r="B209" t="s">
        <v>605</v>
      </c>
      <c r="C209" t="s">
        <v>610</v>
      </c>
      <c r="D209" t="s">
        <v>170</v>
      </c>
      <c r="E209" t="s">
        <v>282</v>
      </c>
      <c r="F209" s="1" t="s">
        <v>22</v>
      </c>
    </row>
    <row r="210" spans="1:6">
      <c r="A210">
        <v>38529</v>
      </c>
      <c r="B210" t="s">
        <v>611</v>
      </c>
      <c r="C210" t="s">
        <v>612</v>
      </c>
      <c r="D210" t="s">
        <v>172</v>
      </c>
      <c r="E210" t="s">
        <v>315</v>
      </c>
      <c r="F210" s="1" t="s">
        <v>22</v>
      </c>
    </row>
    <row r="211" spans="1:6">
      <c r="A211">
        <v>38481</v>
      </c>
      <c r="B211" t="s">
        <v>613</v>
      </c>
      <c r="C211" t="s">
        <v>614</v>
      </c>
      <c r="D211" t="s">
        <v>177</v>
      </c>
      <c r="E211" t="s">
        <v>315</v>
      </c>
      <c r="F211" s="1" t="s">
        <v>22</v>
      </c>
    </row>
    <row r="212" spans="1:6">
      <c r="A212">
        <v>38475</v>
      </c>
      <c r="B212" t="s">
        <v>615</v>
      </c>
      <c r="C212" t="s">
        <v>616</v>
      </c>
      <c r="D212" t="s">
        <v>172</v>
      </c>
      <c r="E212" t="s">
        <v>473</v>
      </c>
      <c r="F212" s="1" t="s">
        <v>22</v>
      </c>
    </row>
    <row r="213" spans="1:6">
      <c r="A213">
        <v>38346</v>
      </c>
      <c r="B213" t="s">
        <v>617</v>
      </c>
      <c r="C213" t="s">
        <v>618</v>
      </c>
      <c r="D213" t="s">
        <v>173</v>
      </c>
      <c r="E213" t="s">
        <v>473</v>
      </c>
      <c r="F213" s="1" t="s">
        <v>22</v>
      </c>
    </row>
    <row r="214" spans="1:6">
      <c r="A214">
        <v>38205</v>
      </c>
      <c r="B214" t="s">
        <v>619</v>
      </c>
      <c r="C214" t="s">
        <v>620</v>
      </c>
      <c r="D214" t="s">
        <v>177</v>
      </c>
      <c r="E214" t="s">
        <v>596</v>
      </c>
      <c r="F214" s="1" t="s">
        <v>22</v>
      </c>
    </row>
    <row r="215" spans="1:6">
      <c r="A215">
        <v>38047</v>
      </c>
      <c r="B215" t="s">
        <v>621</v>
      </c>
      <c r="C215" t="s">
        <v>622</v>
      </c>
      <c r="D215" t="s">
        <v>170</v>
      </c>
      <c r="E215" t="s">
        <v>315</v>
      </c>
      <c r="F215" s="1" t="s">
        <v>22</v>
      </c>
    </row>
    <row r="216" spans="1:6">
      <c r="A216">
        <v>38035</v>
      </c>
      <c r="B216" t="s">
        <v>623</v>
      </c>
      <c r="C216" t="s">
        <v>624</v>
      </c>
      <c r="D216" t="s">
        <v>214</v>
      </c>
      <c r="E216" t="s">
        <v>315</v>
      </c>
      <c r="F216" s="1" t="s">
        <v>22</v>
      </c>
    </row>
    <row r="217" spans="1:6">
      <c r="A217">
        <v>38013</v>
      </c>
      <c r="B217" t="s">
        <v>625</v>
      </c>
      <c r="C217" t="s">
        <v>626</v>
      </c>
      <c r="D217" t="s">
        <v>176</v>
      </c>
      <c r="E217" t="s">
        <v>627</v>
      </c>
      <c r="F217" s="1" t="s">
        <v>22</v>
      </c>
    </row>
    <row r="218" spans="1:6">
      <c r="A218">
        <v>37999</v>
      </c>
      <c r="B218" t="s">
        <v>628</v>
      </c>
      <c r="C218" t="s">
        <v>629</v>
      </c>
      <c r="D218" t="s">
        <v>175</v>
      </c>
      <c r="E218" t="s">
        <v>455</v>
      </c>
      <c r="F218" s="1" t="s">
        <v>22</v>
      </c>
    </row>
    <row r="219" spans="1:6">
      <c r="A219">
        <v>37951</v>
      </c>
      <c r="B219" t="s">
        <v>630</v>
      </c>
      <c r="C219" t="s">
        <v>631</v>
      </c>
      <c r="D219" t="s">
        <v>176</v>
      </c>
      <c r="E219" t="s">
        <v>245</v>
      </c>
      <c r="F219" s="1" t="s">
        <v>22</v>
      </c>
    </row>
    <row r="220" spans="1:6">
      <c r="A220">
        <v>37950</v>
      </c>
      <c r="B220" t="s">
        <v>132</v>
      </c>
      <c r="C220" t="s">
        <v>356</v>
      </c>
      <c r="D220" t="s">
        <v>174</v>
      </c>
      <c r="E220" t="s">
        <v>383</v>
      </c>
      <c r="F220" s="1" t="s">
        <v>22</v>
      </c>
    </row>
    <row r="221" spans="1:6">
      <c r="A221">
        <v>37936</v>
      </c>
      <c r="B221" t="s">
        <v>632</v>
      </c>
      <c r="C221" t="s">
        <v>342</v>
      </c>
      <c r="D221" t="s">
        <v>175</v>
      </c>
      <c r="E221" t="s">
        <v>596</v>
      </c>
      <c r="F221" s="1" t="s">
        <v>22</v>
      </c>
    </row>
    <row r="222" spans="1:6">
      <c r="A222">
        <v>37908</v>
      </c>
      <c r="B222" t="s">
        <v>633</v>
      </c>
      <c r="C222" t="s">
        <v>484</v>
      </c>
      <c r="D222" t="s">
        <v>175</v>
      </c>
      <c r="E222" t="s">
        <v>596</v>
      </c>
      <c r="F222" s="1" t="s">
        <v>22</v>
      </c>
    </row>
    <row r="223" spans="1:6">
      <c r="A223">
        <v>37907</v>
      </c>
      <c r="B223" t="s">
        <v>634</v>
      </c>
      <c r="C223" t="s">
        <v>635</v>
      </c>
      <c r="D223" t="s">
        <v>174</v>
      </c>
      <c r="E223" t="s">
        <v>315</v>
      </c>
      <c r="F223" s="1" t="s">
        <v>22</v>
      </c>
    </row>
    <row r="224" spans="1:6">
      <c r="A224">
        <v>37809</v>
      </c>
      <c r="B224" t="s">
        <v>636</v>
      </c>
      <c r="C224" t="s">
        <v>637</v>
      </c>
      <c r="D224" t="s">
        <v>175</v>
      </c>
      <c r="E224" t="s">
        <v>315</v>
      </c>
      <c r="F224" s="1" t="s">
        <v>22</v>
      </c>
    </row>
    <row r="225" spans="1:6">
      <c r="A225">
        <v>37808</v>
      </c>
      <c r="B225" t="s">
        <v>638</v>
      </c>
      <c r="C225" t="s">
        <v>574</v>
      </c>
      <c r="D225" t="s">
        <v>173</v>
      </c>
      <c r="E225" t="s">
        <v>627</v>
      </c>
      <c r="F225" s="1" t="s">
        <v>22</v>
      </c>
    </row>
    <row r="226" spans="1:6">
      <c r="A226">
        <v>37794</v>
      </c>
      <c r="B226" t="s">
        <v>524</v>
      </c>
      <c r="C226" t="s">
        <v>639</v>
      </c>
      <c r="D226" t="s">
        <v>175</v>
      </c>
      <c r="E226" t="s">
        <v>315</v>
      </c>
      <c r="F226" s="1" t="s">
        <v>22</v>
      </c>
    </row>
    <row r="227" spans="1:6">
      <c r="A227">
        <v>37744</v>
      </c>
      <c r="B227" t="s">
        <v>640</v>
      </c>
      <c r="C227" t="s">
        <v>641</v>
      </c>
      <c r="D227" t="s">
        <v>174</v>
      </c>
      <c r="E227" t="s">
        <v>627</v>
      </c>
      <c r="F227" s="1" t="s">
        <v>22</v>
      </c>
    </row>
    <row r="228" spans="1:6">
      <c r="A228">
        <v>37683</v>
      </c>
      <c r="B228" t="s">
        <v>642</v>
      </c>
      <c r="C228" t="s">
        <v>643</v>
      </c>
      <c r="D228" t="s">
        <v>175</v>
      </c>
      <c r="E228" t="s">
        <v>315</v>
      </c>
      <c r="F228" s="1" t="s">
        <v>22</v>
      </c>
    </row>
    <row r="229" spans="1:6">
      <c r="A229">
        <v>37662</v>
      </c>
      <c r="B229" t="s">
        <v>644</v>
      </c>
      <c r="C229" t="s">
        <v>645</v>
      </c>
      <c r="D229" t="s">
        <v>214</v>
      </c>
      <c r="E229" t="s">
        <v>596</v>
      </c>
      <c r="F229" s="1" t="s">
        <v>22</v>
      </c>
    </row>
    <row r="230" spans="1:6">
      <c r="A230">
        <v>37609</v>
      </c>
      <c r="B230" t="s">
        <v>550</v>
      </c>
      <c r="C230" t="s">
        <v>332</v>
      </c>
      <c r="D230" t="s">
        <v>177</v>
      </c>
      <c r="E230" t="s">
        <v>315</v>
      </c>
      <c r="F230" s="1" t="s">
        <v>22</v>
      </c>
    </row>
    <row r="231" spans="1:6">
      <c r="A231">
        <v>37600</v>
      </c>
      <c r="B231" t="s">
        <v>646</v>
      </c>
      <c r="C231" t="s">
        <v>647</v>
      </c>
      <c r="D231" t="s">
        <v>176</v>
      </c>
      <c r="E231" t="s">
        <v>596</v>
      </c>
      <c r="F231" s="1" t="s">
        <v>22</v>
      </c>
    </row>
    <row r="232" spans="1:6">
      <c r="A232">
        <v>37564</v>
      </c>
      <c r="B232" t="s">
        <v>648</v>
      </c>
      <c r="C232" t="s">
        <v>649</v>
      </c>
      <c r="D232" t="s">
        <v>173</v>
      </c>
      <c r="E232" t="s">
        <v>315</v>
      </c>
      <c r="F232" s="1" t="s">
        <v>22</v>
      </c>
    </row>
    <row r="233" spans="1:6">
      <c r="A233">
        <v>37543</v>
      </c>
      <c r="B233" t="s">
        <v>650</v>
      </c>
      <c r="C233" t="s">
        <v>651</v>
      </c>
      <c r="D233" t="s">
        <v>177</v>
      </c>
      <c r="E233" t="s">
        <v>315</v>
      </c>
      <c r="F233" s="1" t="s">
        <v>22</v>
      </c>
    </row>
    <row r="234" spans="1:6">
      <c r="A234">
        <v>37542</v>
      </c>
      <c r="B234" t="s">
        <v>652</v>
      </c>
      <c r="C234" t="s">
        <v>653</v>
      </c>
      <c r="D234" t="s">
        <v>214</v>
      </c>
      <c r="E234" t="s">
        <v>315</v>
      </c>
      <c r="F234" s="1" t="s">
        <v>22</v>
      </c>
    </row>
    <row r="235" spans="1:6">
      <c r="A235">
        <v>37509</v>
      </c>
      <c r="B235" t="s">
        <v>654</v>
      </c>
      <c r="C235" t="s">
        <v>655</v>
      </c>
      <c r="D235" t="s">
        <v>214</v>
      </c>
      <c r="E235" t="s">
        <v>656</v>
      </c>
      <c r="F235" s="1" t="s">
        <v>22</v>
      </c>
    </row>
    <row r="236" spans="1:6">
      <c r="A236">
        <v>37496</v>
      </c>
      <c r="B236" t="s">
        <v>657</v>
      </c>
      <c r="C236" t="s">
        <v>658</v>
      </c>
      <c r="D236" t="s">
        <v>174</v>
      </c>
      <c r="E236" t="s">
        <v>627</v>
      </c>
      <c r="F236" s="1" t="s">
        <v>22</v>
      </c>
    </row>
    <row r="237" spans="1:6">
      <c r="A237">
        <v>37439</v>
      </c>
      <c r="B237" t="s">
        <v>659</v>
      </c>
      <c r="C237" t="s">
        <v>574</v>
      </c>
      <c r="D237" t="s">
        <v>177</v>
      </c>
      <c r="E237" t="s">
        <v>315</v>
      </c>
      <c r="F237" s="1" t="s">
        <v>22</v>
      </c>
    </row>
    <row r="238" spans="1:6">
      <c r="A238">
        <v>37345</v>
      </c>
      <c r="B238" t="s">
        <v>660</v>
      </c>
      <c r="C238" t="s">
        <v>661</v>
      </c>
      <c r="D238" t="s">
        <v>176</v>
      </c>
      <c r="E238" t="s">
        <v>315</v>
      </c>
      <c r="F238" s="1" t="s">
        <v>22</v>
      </c>
    </row>
    <row r="239" spans="1:6">
      <c r="A239">
        <v>37313</v>
      </c>
      <c r="B239" t="s">
        <v>662</v>
      </c>
      <c r="C239" t="s">
        <v>663</v>
      </c>
      <c r="D239" t="s">
        <v>214</v>
      </c>
      <c r="E239" t="s">
        <v>322</v>
      </c>
      <c r="F239" s="1" t="s">
        <v>22</v>
      </c>
    </row>
    <row r="240" spans="1:6">
      <c r="A240">
        <v>37261</v>
      </c>
      <c r="B240" t="s">
        <v>664</v>
      </c>
      <c r="C240" t="s">
        <v>665</v>
      </c>
      <c r="D240" t="s">
        <v>174</v>
      </c>
      <c r="E240" t="s">
        <v>656</v>
      </c>
      <c r="F240" s="1" t="s">
        <v>22</v>
      </c>
    </row>
    <row r="241" spans="1:6">
      <c r="A241">
        <v>37258</v>
      </c>
      <c r="B241" t="s">
        <v>666</v>
      </c>
      <c r="C241" t="s">
        <v>667</v>
      </c>
      <c r="D241" t="s">
        <v>173</v>
      </c>
      <c r="E241" t="s">
        <v>315</v>
      </c>
      <c r="F241" s="1" t="s">
        <v>22</v>
      </c>
    </row>
    <row r="242" spans="1:6">
      <c r="A242">
        <v>37254</v>
      </c>
      <c r="B242" t="s">
        <v>668</v>
      </c>
      <c r="C242" t="s">
        <v>669</v>
      </c>
      <c r="D242" t="s">
        <v>177</v>
      </c>
      <c r="E242" t="s">
        <v>585</v>
      </c>
      <c r="F242" s="1" t="s">
        <v>22</v>
      </c>
    </row>
    <row r="243" spans="1:6">
      <c r="A243">
        <v>37226</v>
      </c>
      <c r="B243" t="s">
        <v>670</v>
      </c>
      <c r="C243" t="s">
        <v>352</v>
      </c>
      <c r="D243" t="s">
        <v>172</v>
      </c>
      <c r="E243" t="s">
        <v>656</v>
      </c>
      <c r="F243" s="1" t="s">
        <v>22</v>
      </c>
    </row>
    <row r="244" spans="1:6">
      <c r="A244">
        <v>37222</v>
      </c>
      <c r="B244" t="s">
        <v>671</v>
      </c>
      <c r="C244" t="s">
        <v>255</v>
      </c>
      <c r="D244" t="s">
        <v>176</v>
      </c>
      <c r="E244" t="s">
        <v>315</v>
      </c>
      <c r="F244" s="1" t="s">
        <v>22</v>
      </c>
    </row>
    <row r="245" spans="1:6">
      <c r="A245">
        <v>37216</v>
      </c>
      <c r="B245" t="s">
        <v>672</v>
      </c>
      <c r="C245" t="s">
        <v>308</v>
      </c>
      <c r="D245" t="s">
        <v>177</v>
      </c>
      <c r="E245" t="s">
        <v>315</v>
      </c>
      <c r="F245" s="1" t="s">
        <v>22</v>
      </c>
    </row>
    <row r="246" spans="1:6">
      <c r="A246">
        <v>37208</v>
      </c>
      <c r="B246" t="s">
        <v>673</v>
      </c>
      <c r="C246" t="s">
        <v>674</v>
      </c>
      <c r="D246" t="s">
        <v>177</v>
      </c>
      <c r="E246" t="s">
        <v>322</v>
      </c>
      <c r="F246" s="1" t="s">
        <v>22</v>
      </c>
    </row>
    <row r="247" spans="1:6">
      <c r="A247">
        <v>37179</v>
      </c>
      <c r="B247" t="s">
        <v>675</v>
      </c>
      <c r="C247" t="s">
        <v>676</v>
      </c>
      <c r="D247" t="s">
        <v>214</v>
      </c>
      <c r="E247" t="s">
        <v>245</v>
      </c>
      <c r="F247" s="1" t="s">
        <v>22</v>
      </c>
    </row>
    <row r="248" spans="1:6">
      <c r="A248">
        <v>37132</v>
      </c>
      <c r="B248" t="s">
        <v>677</v>
      </c>
      <c r="C248" t="s">
        <v>678</v>
      </c>
      <c r="D248" t="s">
        <v>174</v>
      </c>
      <c r="E248" t="s">
        <v>315</v>
      </c>
      <c r="F248" s="1" t="s">
        <v>22</v>
      </c>
    </row>
    <row r="249" spans="1:6">
      <c r="A249">
        <v>37131</v>
      </c>
      <c r="B249" t="s">
        <v>679</v>
      </c>
      <c r="C249" t="s">
        <v>680</v>
      </c>
      <c r="D249" t="s">
        <v>177</v>
      </c>
      <c r="E249" t="s">
        <v>322</v>
      </c>
      <c r="F249" s="1" t="s">
        <v>22</v>
      </c>
    </row>
    <row r="250" spans="1:6">
      <c r="A250">
        <v>36845</v>
      </c>
      <c r="B250" t="s">
        <v>681</v>
      </c>
      <c r="C250" t="s">
        <v>230</v>
      </c>
      <c r="D250" t="s">
        <v>176</v>
      </c>
      <c r="E250" t="s">
        <v>455</v>
      </c>
      <c r="F250" s="1" t="s">
        <v>22</v>
      </c>
    </row>
    <row r="251" spans="1:6">
      <c r="A251">
        <v>36838</v>
      </c>
      <c r="B251" t="s">
        <v>682</v>
      </c>
      <c r="C251" t="s">
        <v>362</v>
      </c>
      <c r="D251" t="s">
        <v>174</v>
      </c>
      <c r="E251" t="s">
        <v>473</v>
      </c>
      <c r="F251" s="1" t="s">
        <v>22</v>
      </c>
    </row>
    <row r="252" spans="1:6">
      <c r="A252">
        <v>36820</v>
      </c>
      <c r="B252" t="s">
        <v>683</v>
      </c>
      <c r="C252" t="s">
        <v>498</v>
      </c>
      <c r="D252" t="s">
        <v>175</v>
      </c>
      <c r="E252" t="s">
        <v>315</v>
      </c>
      <c r="F252" s="1" t="s">
        <v>22</v>
      </c>
    </row>
    <row r="253" spans="1:6">
      <c r="A253">
        <v>36663</v>
      </c>
      <c r="B253" t="s">
        <v>684</v>
      </c>
      <c r="C253" t="s">
        <v>685</v>
      </c>
      <c r="D253" t="s">
        <v>174</v>
      </c>
      <c r="E253" t="s">
        <v>627</v>
      </c>
      <c r="F253" s="1" t="s">
        <v>22</v>
      </c>
    </row>
    <row r="254" spans="1:6">
      <c r="A254">
        <v>36635</v>
      </c>
      <c r="B254" t="s">
        <v>686</v>
      </c>
      <c r="C254" t="s">
        <v>687</v>
      </c>
      <c r="D254" t="s">
        <v>177</v>
      </c>
      <c r="E254" t="s">
        <v>315</v>
      </c>
      <c r="F254" s="1" t="s">
        <v>22</v>
      </c>
    </row>
    <row r="255" spans="1:6">
      <c r="A255">
        <v>36627</v>
      </c>
      <c r="B255" t="s">
        <v>688</v>
      </c>
      <c r="C255" t="s">
        <v>689</v>
      </c>
      <c r="D255" t="s">
        <v>172</v>
      </c>
      <c r="E255" t="s">
        <v>585</v>
      </c>
      <c r="F255" s="1" t="s">
        <v>22</v>
      </c>
    </row>
    <row r="256" spans="1:6">
      <c r="A256">
        <v>36626</v>
      </c>
      <c r="B256" t="s">
        <v>690</v>
      </c>
      <c r="C256" t="s">
        <v>691</v>
      </c>
      <c r="D256" t="s">
        <v>172</v>
      </c>
      <c r="E256" t="s">
        <v>473</v>
      </c>
      <c r="F256" s="1" t="s">
        <v>22</v>
      </c>
    </row>
    <row r="257" spans="1:6">
      <c r="A257">
        <v>36625</v>
      </c>
      <c r="B257" t="s">
        <v>692</v>
      </c>
      <c r="C257" t="s">
        <v>693</v>
      </c>
      <c r="D257" t="s">
        <v>177</v>
      </c>
      <c r="E257" t="s">
        <v>473</v>
      </c>
      <c r="F257" s="1" t="s">
        <v>22</v>
      </c>
    </row>
    <row r="258" spans="1:6">
      <c r="A258">
        <v>36624</v>
      </c>
      <c r="B258" t="s">
        <v>216</v>
      </c>
      <c r="C258" t="s">
        <v>694</v>
      </c>
      <c r="D258" t="s">
        <v>174</v>
      </c>
      <c r="E258" t="s">
        <v>596</v>
      </c>
      <c r="F258" s="1" t="s">
        <v>22</v>
      </c>
    </row>
    <row r="259" spans="1:6">
      <c r="A259">
        <v>36577</v>
      </c>
      <c r="B259" t="s">
        <v>695</v>
      </c>
      <c r="C259" t="s">
        <v>696</v>
      </c>
      <c r="D259" t="s">
        <v>172</v>
      </c>
      <c r="E259" t="s">
        <v>656</v>
      </c>
      <c r="F259" s="1" t="s">
        <v>22</v>
      </c>
    </row>
    <row r="260" spans="1:6">
      <c r="A260">
        <v>36559</v>
      </c>
      <c r="B260" t="s">
        <v>697</v>
      </c>
      <c r="C260" t="s">
        <v>240</v>
      </c>
      <c r="D260" t="s">
        <v>177</v>
      </c>
      <c r="E260" t="s">
        <v>556</v>
      </c>
      <c r="F260" s="1" t="s">
        <v>22</v>
      </c>
    </row>
    <row r="261" spans="1:6">
      <c r="A261">
        <v>36543</v>
      </c>
      <c r="B261" t="s">
        <v>698</v>
      </c>
      <c r="C261" t="s">
        <v>699</v>
      </c>
      <c r="D261" t="s">
        <v>176</v>
      </c>
      <c r="E261" t="s">
        <v>315</v>
      </c>
      <c r="F261" s="1" t="s">
        <v>22</v>
      </c>
    </row>
    <row r="262" spans="1:6">
      <c r="A262">
        <v>36513</v>
      </c>
      <c r="B262" t="s">
        <v>700</v>
      </c>
      <c r="C262" t="s">
        <v>701</v>
      </c>
      <c r="D262" t="s">
        <v>177</v>
      </c>
      <c r="E262" t="s">
        <v>596</v>
      </c>
      <c r="F262" s="1" t="s">
        <v>22</v>
      </c>
    </row>
    <row r="263" spans="1:6">
      <c r="A263">
        <v>36512</v>
      </c>
      <c r="B263" t="s">
        <v>702</v>
      </c>
      <c r="C263" t="s">
        <v>703</v>
      </c>
      <c r="D263" t="s">
        <v>175</v>
      </c>
      <c r="E263" t="s">
        <v>282</v>
      </c>
      <c r="F263" s="1" t="s">
        <v>22</v>
      </c>
    </row>
    <row r="264" spans="1:6">
      <c r="A264">
        <v>36507</v>
      </c>
      <c r="B264" t="s">
        <v>704</v>
      </c>
      <c r="C264" t="s">
        <v>705</v>
      </c>
      <c r="D264" t="s">
        <v>175</v>
      </c>
      <c r="E264" t="s">
        <v>585</v>
      </c>
      <c r="F264" s="1" t="s">
        <v>22</v>
      </c>
    </row>
    <row r="265" spans="1:6">
      <c r="A265">
        <v>36505</v>
      </c>
      <c r="B265" t="s">
        <v>640</v>
      </c>
      <c r="C265" t="s">
        <v>706</v>
      </c>
      <c r="D265" t="s">
        <v>177</v>
      </c>
      <c r="E265" t="s">
        <v>315</v>
      </c>
      <c r="F265" s="1" t="s">
        <v>22</v>
      </c>
    </row>
    <row r="266" spans="1:6">
      <c r="A266">
        <v>36503</v>
      </c>
      <c r="B266" t="s">
        <v>707</v>
      </c>
      <c r="C266" t="s">
        <v>708</v>
      </c>
      <c r="D266" t="s">
        <v>170</v>
      </c>
      <c r="E266" t="s">
        <v>315</v>
      </c>
      <c r="F266" s="1" t="s">
        <v>22</v>
      </c>
    </row>
    <row r="267" spans="1:6">
      <c r="A267">
        <v>36438</v>
      </c>
      <c r="B267" t="s">
        <v>709</v>
      </c>
      <c r="C267" t="s">
        <v>710</v>
      </c>
      <c r="D267" t="s">
        <v>214</v>
      </c>
      <c r="E267" t="s">
        <v>627</v>
      </c>
      <c r="F267" s="1" t="s">
        <v>22</v>
      </c>
    </row>
    <row r="268" spans="1:6">
      <c r="A268">
        <v>36429</v>
      </c>
      <c r="B268" t="s">
        <v>711</v>
      </c>
      <c r="C268" t="s">
        <v>712</v>
      </c>
      <c r="D268" t="s">
        <v>177</v>
      </c>
      <c r="E268" t="s">
        <v>627</v>
      </c>
      <c r="F268" s="1" t="s">
        <v>22</v>
      </c>
    </row>
    <row r="269" spans="1:6">
      <c r="A269">
        <v>36428</v>
      </c>
      <c r="B269" t="s">
        <v>713</v>
      </c>
      <c r="C269" t="s">
        <v>714</v>
      </c>
      <c r="D269" t="s">
        <v>176</v>
      </c>
      <c r="E269" t="s">
        <v>656</v>
      </c>
      <c r="F269" s="1" t="s">
        <v>22</v>
      </c>
    </row>
    <row r="270" spans="1:6">
      <c r="A270">
        <v>36427</v>
      </c>
      <c r="B270" t="s">
        <v>715</v>
      </c>
      <c r="C270" t="s">
        <v>716</v>
      </c>
      <c r="D270" t="s">
        <v>173</v>
      </c>
      <c r="E270" t="s">
        <v>315</v>
      </c>
      <c r="F270" s="1" t="s">
        <v>22</v>
      </c>
    </row>
    <row r="271" spans="1:6">
      <c r="A271">
        <v>36426</v>
      </c>
      <c r="B271" t="s">
        <v>135</v>
      </c>
      <c r="C271" t="s">
        <v>717</v>
      </c>
      <c r="D271" t="s">
        <v>214</v>
      </c>
      <c r="E271" t="s">
        <v>627</v>
      </c>
      <c r="F271" s="1" t="s">
        <v>22</v>
      </c>
    </row>
    <row r="272" spans="1:6">
      <c r="A272">
        <v>36425</v>
      </c>
      <c r="B272" t="s">
        <v>718</v>
      </c>
      <c r="C272" t="s">
        <v>647</v>
      </c>
      <c r="D272" t="s">
        <v>173</v>
      </c>
      <c r="E272" t="s">
        <v>585</v>
      </c>
      <c r="F272" s="1" t="s">
        <v>22</v>
      </c>
    </row>
    <row r="273" spans="1:6">
      <c r="A273">
        <v>36378</v>
      </c>
      <c r="B273" t="s">
        <v>719</v>
      </c>
      <c r="C273" t="s">
        <v>720</v>
      </c>
      <c r="D273" t="s">
        <v>176</v>
      </c>
      <c r="E273" t="s">
        <v>322</v>
      </c>
      <c r="F273" s="1" t="s">
        <v>22</v>
      </c>
    </row>
    <row r="274" spans="1:6">
      <c r="A274">
        <v>36358</v>
      </c>
      <c r="B274" t="s">
        <v>721</v>
      </c>
      <c r="C274" t="s">
        <v>722</v>
      </c>
      <c r="D274" t="s">
        <v>172</v>
      </c>
      <c r="E274" t="s">
        <v>315</v>
      </c>
      <c r="F274" s="1" t="s">
        <v>22</v>
      </c>
    </row>
    <row r="275" spans="1:6">
      <c r="A275">
        <v>36354</v>
      </c>
      <c r="B275" t="s">
        <v>723</v>
      </c>
      <c r="C275" t="s">
        <v>724</v>
      </c>
      <c r="D275" t="s">
        <v>173</v>
      </c>
      <c r="E275" t="s">
        <v>315</v>
      </c>
      <c r="F275" s="1" t="s">
        <v>22</v>
      </c>
    </row>
    <row r="276" spans="1:6">
      <c r="A276">
        <v>36337</v>
      </c>
      <c r="B276" t="s">
        <v>725</v>
      </c>
      <c r="C276" t="s">
        <v>726</v>
      </c>
      <c r="D276" t="s">
        <v>177</v>
      </c>
      <c r="E276" t="s">
        <v>556</v>
      </c>
      <c r="F276" s="1" t="s">
        <v>22</v>
      </c>
    </row>
    <row r="277" spans="1:6">
      <c r="A277">
        <v>36336</v>
      </c>
      <c r="B277" t="s">
        <v>727</v>
      </c>
      <c r="C277" t="s">
        <v>257</v>
      </c>
      <c r="D277" t="s">
        <v>176</v>
      </c>
      <c r="E277" t="s">
        <v>282</v>
      </c>
      <c r="F277" s="1" t="s">
        <v>22</v>
      </c>
    </row>
    <row r="278" spans="1:6">
      <c r="A278">
        <v>36289</v>
      </c>
      <c r="B278" t="s">
        <v>728</v>
      </c>
      <c r="C278" t="s">
        <v>729</v>
      </c>
      <c r="D278" t="s">
        <v>173</v>
      </c>
      <c r="E278" t="s">
        <v>656</v>
      </c>
      <c r="F278" s="1" t="s">
        <v>22</v>
      </c>
    </row>
    <row r="279" spans="1:6">
      <c r="A279">
        <v>36275</v>
      </c>
      <c r="B279" t="s">
        <v>730</v>
      </c>
      <c r="C279" t="s">
        <v>731</v>
      </c>
      <c r="D279" t="s">
        <v>174</v>
      </c>
      <c r="E279" t="s">
        <v>282</v>
      </c>
      <c r="F279" s="1" t="s">
        <v>22</v>
      </c>
    </row>
    <row r="280" spans="1:6">
      <c r="A280">
        <v>36228</v>
      </c>
      <c r="B280" t="s">
        <v>732</v>
      </c>
      <c r="C280" t="s">
        <v>733</v>
      </c>
      <c r="D280" t="s">
        <v>173</v>
      </c>
      <c r="E280" t="s">
        <v>315</v>
      </c>
      <c r="F280" s="1" t="s">
        <v>22</v>
      </c>
    </row>
    <row r="281" spans="1:6">
      <c r="A281">
        <v>36154</v>
      </c>
      <c r="B281" t="s">
        <v>281</v>
      </c>
      <c r="C281" t="s">
        <v>606</v>
      </c>
      <c r="D281" t="s">
        <v>176</v>
      </c>
      <c r="E281" t="s">
        <v>556</v>
      </c>
      <c r="F281" s="1" t="s">
        <v>22</v>
      </c>
    </row>
    <row r="282" spans="1:6">
      <c r="A282">
        <v>36021</v>
      </c>
      <c r="B282" t="s">
        <v>734</v>
      </c>
      <c r="C282" t="s">
        <v>735</v>
      </c>
      <c r="D282" t="s">
        <v>176</v>
      </c>
      <c r="E282" t="s">
        <v>736</v>
      </c>
      <c r="F282" s="1" t="s">
        <v>22</v>
      </c>
    </row>
    <row r="283" spans="1:6">
      <c r="A283">
        <v>35862</v>
      </c>
      <c r="B283" t="s">
        <v>275</v>
      </c>
      <c r="C283" t="s">
        <v>737</v>
      </c>
      <c r="D283" t="s">
        <v>172</v>
      </c>
      <c r="E283" t="s">
        <v>322</v>
      </c>
      <c r="F283" s="1" t="s">
        <v>22</v>
      </c>
    </row>
    <row r="284" spans="1:6">
      <c r="A284">
        <v>35761</v>
      </c>
      <c r="B284" t="s">
        <v>623</v>
      </c>
      <c r="C284" t="s">
        <v>738</v>
      </c>
      <c r="D284" t="s">
        <v>172</v>
      </c>
      <c r="E284" t="s">
        <v>315</v>
      </c>
      <c r="F284" s="1" t="s">
        <v>22</v>
      </c>
    </row>
    <row r="285" spans="1:6">
      <c r="A285">
        <v>35709</v>
      </c>
      <c r="B285" t="s">
        <v>739</v>
      </c>
      <c r="C285" t="s">
        <v>740</v>
      </c>
      <c r="D285" t="s">
        <v>173</v>
      </c>
      <c r="E285" t="s">
        <v>596</v>
      </c>
      <c r="F285" s="1" t="s">
        <v>22</v>
      </c>
    </row>
    <row r="286" spans="1:6">
      <c r="A286">
        <v>35645</v>
      </c>
      <c r="B286" t="s">
        <v>741</v>
      </c>
      <c r="C286" t="s">
        <v>742</v>
      </c>
      <c r="D286" t="s">
        <v>175</v>
      </c>
      <c r="E286" t="s">
        <v>596</v>
      </c>
      <c r="F286" s="1" t="s">
        <v>22</v>
      </c>
    </row>
    <row r="287" spans="1:6">
      <c r="A287">
        <v>35623</v>
      </c>
      <c r="B287" t="s">
        <v>743</v>
      </c>
      <c r="C287" t="s">
        <v>744</v>
      </c>
      <c r="D287" t="s">
        <v>214</v>
      </c>
      <c r="E287" t="s">
        <v>596</v>
      </c>
      <c r="F287" s="1" t="s">
        <v>22</v>
      </c>
    </row>
    <row r="288" spans="1:6">
      <c r="A288">
        <v>35619</v>
      </c>
      <c r="B288" t="s">
        <v>745</v>
      </c>
      <c r="C288" t="s">
        <v>746</v>
      </c>
      <c r="D288" t="s">
        <v>175</v>
      </c>
      <c r="E288" t="s">
        <v>322</v>
      </c>
      <c r="F288" s="1" t="s">
        <v>22</v>
      </c>
    </row>
    <row r="289" spans="1:6">
      <c r="A289">
        <v>35598</v>
      </c>
      <c r="B289" t="s">
        <v>747</v>
      </c>
      <c r="C289" t="s">
        <v>748</v>
      </c>
      <c r="D289" t="s">
        <v>174</v>
      </c>
      <c r="E289" t="s">
        <v>656</v>
      </c>
      <c r="F289" s="1" t="s">
        <v>22</v>
      </c>
    </row>
    <row r="290" spans="1:6">
      <c r="A290">
        <v>35588</v>
      </c>
      <c r="B290" t="s">
        <v>646</v>
      </c>
      <c r="C290" t="s">
        <v>452</v>
      </c>
      <c r="D290" t="s">
        <v>176</v>
      </c>
      <c r="E290" t="s">
        <v>322</v>
      </c>
      <c r="F290" s="1" t="s">
        <v>22</v>
      </c>
    </row>
    <row r="291" spans="1:6">
      <c r="A291">
        <v>35495</v>
      </c>
      <c r="B291" t="s">
        <v>749</v>
      </c>
      <c r="C291" t="s">
        <v>441</v>
      </c>
      <c r="D291" t="s">
        <v>177</v>
      </c>
      <c r="E291" t="s">
        <v>322</v>
      </c>
      <c r="F291" s="1" t="s">
        <v>22</v>
      </c>
    </row>
    <row r="292" spans="1:6">
      <c r="A292">
        <v>35494</v>
      </c>
      <c r="B292" t="s">
        <v>750</v>
      </c>
      <c r="C292" t="s">
        <v>751</v>
      </c>
      <c r="D292" t="s">
        <v>173</v>
      </c>
      <c r="E292" t="s">
        <v>596</v>
      </c>
      <c r="F292" s="1" t="s">
        <v>22</v>
      </c>
    </row>
    <row r="293" spans="1:6">
      <c r="A293">
        <v>35493</v>
      </c>
      <c r="B293" t="s">
        <v>752</v>
      </c>
      <c r="C293" t="s">
        <v>753</v>
      </c>
      <c r="D293" t="s">
        <v>176</v>
      </c>
      <c r="E293" t="s">
        <v>322</v>
      </c>
      <c r="F293" s="1" t="s">
        <v>22</v>
      </c>
    </row>
    <row r="294" spans="1:6">
      <c r="A294">
        <v>35491</v>
      </c>
      <c r="B294" t="s">
        <v>754</v>
      </c>
      <c r="C294" t="s">
        <v>755</v>
      </c>
      <c r="D294" t="s">
        <v>173</v>
      </c>
      <c r="E294" t="s">
        <v>585</v>
      </c>
      <c r="F294" s="1" t="s">
        <v>22</v>
      </c>
    </row>
    <row r="295" spans="1:6">
      <c r="A295">
        <v>35490</v>
      </c>
      <c r="B295" t="s">
        <v>756</v>
      </c>
      <c r="C295" t="s">
        <v>757</v>
      </c>
      <c r="D295" t="s">
        <v>175</v>
      </c>
      <c r="E295" t="s">
        <v>322</v>
      </c>
      <c r="F295" s="1" t="s">
        <v>22</v>
      </c>
    </row>
    <row r="296" spans="1:6">
      <c r="A296">
        <v>35471</v>
      </c>
      <c r="B296" t="s">
        <v>758</v>
      </c>
      <c r="C296" t="s">
        <v>759</v>
      </c>
      <c r="D296" t="s">
        <v>176</v>
      </c>
      <c r="E296" t="s">
        <v>455</v>
      </c>
      <c r="F296" s="1" t="s">
        <v>22</v>
      </c>
    </row>
    <row r="297" spans="1:6">
      <c r="A297">
        <v>35463</v>
      </c>
      <c r="B297" t="s">
        <v>20</v>
      </c>
      <c r="C297" t="s">
        <v>760</v>
      </c>
      <c r="D297" t="s">
        <v>174</v>
      </c>
      <c r="E297" t="s">
        <v>656</v>
      </c>
      <c r="F297" s="1" t="s">
        <v>22</v>
      </c>
    </row>
    <row r="298" spans="1:6">
      <c r="A298">
        <v>35450</v>
      </c>
      <c r="B298" t="s">
        <v>761</v>
      </c>
      <c r="C298" t="s">
        <v>762</v>
      </c>
      <c r="D298" t="s">
        <v>172</v>
      </c>
      <c r="E298" t="s">
        <v>473</v>
      </c>
      <c r="F298" s="1" t="s">
        <v>22</v>
      </c>
    </row>
    <row r="299" spans="1:6">
      <c r="A299">
        <v>35434</v>
      </c>
      <c r="B299" t="s">
        <v>763</v>
      </c>
      <c r="C299" t="s">
        <v>764</v>
      </c>
      <c r="D299" t="s">
        <v>174</v>
      </c>
      <c r="E299" t="s">
        <v>656</v>
      </c>
      <c r="F299" s="1" t="s">
        <v>22</v>
      </c>
    </row>
    <row r="300" spans="1:6">
      <c r="A300">
        <v>35430</v>
      </c>
      <c r="B300" t="s">
        <v>765</v>
      </c>
      <c r="C300" t="s">
        <v>259</v>
      </c>
      <c r="D300" t="s">
        <v>173</v>
      </c>
      <c r="E300" t="s">
        <v>322</v>
      </c>
      <c r="F300" s="1" t="s">
        <v>22</v>
      </c>
    </row>
    <row r="301" spans="1:6">
      <c r="A301">
        <v>35419</v>
      </c>
      <c r="B301" t="s">
        <v>766</v>
      </c>
      <c r="C301" t="s">
        <v>227</v>
      </c>
      <c r="D301" t="s">
        <v>176</v>
      </c>
      <c r="E301" t="s">
        <v>736</v>
      </c>
      <c r="F301" s="1" t="s">
        <v>22</v>
      </c>
    </row>
    <row r="302" spans="1:6">
      <c r="A302">
        <v>35414</v>
      </c>
      <c r="B302" t="s">
        <v>767</v>
      </c>
      <c r="C302" t="s">
        <v>768</v>
      </c>
      <c r="D302" t="s">
        <v>175</v>
      </c>
      <c r="E302" t="s">
        <v>315</v>
      </c>
      <c r="F302" s="1" t="s">
        <v>22</v>
      </c>
    </row>
    <row r="303" spans="1:6">
      <c r="A303">
        <v>35397</v>
      </c>
      <c r="B303" t="s">
        <v>769</v>
      </c>
      <c r="C303" t="s">
        <v>770</v>
      </c>
      <c r="D303" t="s">
        <v>176</v>
      </c>
      <c r="E303" t="s">
        <v>656</v>
      </c>
      <c r="F303" s="1" t="s">
        <v>22</v>
      </c>
    </row>
    <row r="304" spans="1:6">
      <c r="A304">
        <v>35395</v>
      </c>
      <c r="B304" t="s">
        <v>771</v>
      </c>
      <c r="C304" t="s">
        <v>772</v>
      </c>
      <c r="D304" t="s">
        <v>175</v>
      </c>
      <c r="E304" t="s">
        <v>556</v>
      </c>
      <c r="F304" s="1" t="s">
        <v>22</v>
      </c>
    </row>
    <row r="305" spans="1:6">
      <c r="A305">
        <v>35379</v>
      </c>
      <c r="B305" t="s">
        <v>773</v>
      </c>
      <c r="C305" t="s">
        <v>774</v>
      </c>
      <c r="D305" t="s">
        <v>173</v>
      </c>
      <c r="E305" t="s">
        <v>473</v>
      </c>
      <c r="F305" s="1" t="s">
        <v>22</v>
      </c>
    </row>
    <row r="306" spans="1:6">
      <c r="A306">
        <v>35334</v>
      </c>
      <c r="B306" t="s">
        <v>775</v>
      </c>
      <c r="C306" t="s">
        <v>776</v>
      </c>
      <c r="D306" t="s">
        <v>173</v>
      </c>
      <c r="E306" t="s">
        <v>596</v>
      </c>
      <c r="F306" s="1" t="s">
        <v>22</v>
      </c>
    </row>
    <row r="307" spans="1:6">
      <c r="A307">
        <v>35246</v>
      </c>
      <c r="B307" t="s">
        <v>261</v>
      </c>
      <c r="C307" t="s">
        <v>777</v>
      </c>
      <c r="D307" t="s">
        <v>173</v>
      </c>
      <c r="E307" t="s">
        <v>596</v>
      </c>
      <c r="F307" s="1" t="s">
        <v>22</v>
      </c>
    </row>
    <row r="308" spans="1:6">
      <c r="A308">
        <v>35220</v>
      </c>
      <c r="B308" t="s">
        <v>778</v>
      </c>
      <c r="C308" t="s">
        <v>779</v>
      </c>
      <c r="D308" t="s">
        <v>176</v>
      </c>
      <c r="E308" t="s">
        <v>322</v>
      </c>
      <c r="F308" s="1" t="s">
        <v>22</v>
      </c>
    </row>
    <row r="309" spans="1:6">
      <c r="A309">
        <v>35216</v>
      </c>
      <c r="B309" t="s">
        <v>780</v>
      </c>
      <c r="C309" t="s">
        <v>781</v>
      </c>
      <c r="D309" t="s">
        <v>176</v>
      </c>
      <c r="E309" t="s">
        <v>656</v>
      </c>
      <c r="F309" s="1" t="s">
        <v>22</v>
      </c>
    </row>
    <row r="310" spans="1:6">
      <c r="A310">
        <v>35187</v>
      </c>
      <c r="B310" t="s">
        <v>782</v>
      </c>
      <c r="C310" t="s">
        <v>217</v>
      </c>
      <c r="D310" t="s">
        <v>176</v>
      </c>
      <c r="E310" t="s">
        <v>455</v>
      </c>
      <c r="F310" s="1" t="s">
        <v>22</v>
      </c>
    </row>
    <row r="311" spans="1:6">
      <c r="A311">
        <v>35120</v>
      </c>
      <c r="B311" t="s">
        <v>783</v>
      </c>
      <c r="C311" t="s">
        <v>726</v>
      </c>
      <c r="D311" t="s">
        <v>172</v>
      </c>
      <c r="E311" t="s">
        <v>596</v>
      </c>
      <c r="F311" s="1" t="s">
        <v>22</v>
      </c>
    </row>
    <row r="312" spans="1:6">
      <c r="A312">
        <v>35107</v>
      </c>
      <c r="B312" t="s">
        <v>784</v>
      </c>
      <c r="C312" t="s">
        <v>255</v>
      </c>
      <c r="D312" t="s">
        <v>214</v>
      </c>
      <c r="E312" t="s">
        <v>322</v>
      </c>
      <c r="F312" s="1" t="s">
        <v>22</v>
      </c>
    </row>
    <row r="313" spans="1:6">
      <c r="A313">
        <v>35055</v>
      </c>
      <c r="B313" t="s">
        <v>785</v>
      </c>
      <c r="C313" t="s">
        <v>786</v>
      </c>
      <c r="D313" t="s">
        <v>173</v>
      </c>
      <c r="E313" t="s">
        <v>322</v>
      </c>
      <c r="F313" s="1" t="s">
        <v>22</v>
      </c>
    </row>
    <row r="314" spans="1:6">
      <c r="A314">
        <v>35030</v>
      </c>
      <c r="B314" t="s">
        <v>787</v>
      </c>
      <c r="C314" t="s">
        <v>213</v>
      </c>
      <c r="D314" t="s">
        <v>176</v>
      </c>
      <c r="E314" t="s">
        <v>315</v>
      </c>
      <c r="F314" s="1" t="s">
        <v>22</v>
      </c>
    </row>
    <row r="315" spans="1:6">
      <c r="A315">
        <v>35026</v>
      </c>
      <c r="B315" t="s">
        <v>788</v>
      </c>
      <c r="C315" t="s">
        <v>789</v>
      </c>
      <c r="D315" t="s">
        <v>175</v>
      </c>
      <c r="E315" t="s">
        <v>596</v>
      </c>
      <c r="F315" s="1" t="s">
        <v>22</v>
      </c>
    </row>
    <row r="316" spans="1:6">
      <c r="A316">
        <v>35006</v>
      </c>
      <c r="B316" t="s">
        <v>790</v>
      </c>
      <c r="C316" t="s">
        <v>791</v>
      </c>
      <c r="D316" t="s">
        <v>177</v>
      </c>
      <c r="E316" t="s">
        <v>736</v>
      </c>
      <c r="F316" s="1" t="s">
        <v>22</v>
      </c>
    </row>
    <row r="317" spans="1:6">
      <c r="A317">
        <v>35005</v>
      </c>
      <c r="B317" t="s">
        <v>792</v>
      </c>
      <c r="C317" t="s">
        <v>574</v>
      </c>
      <c r="D317" t="s">
        <v>214</v>
      </c>
      <c r="E317" t="s">
        <v>596</v>
      </c>
      <c r="F317" s="1" t="s">
        <v>22</v>
      </c>
    </row>
    <row r="318" spans="1:6">
      <c r="A318">
        <v>34664</v>
      </c>
      <c r="B318" t="s">
        <v>793</v>
      </c>
      <c r="C318" t="s">
        <v>637</v>
      </c>
      <c r="D318" t="s">
        <v>175</v>
      </c>
      <c r="E318" t="s">
        <v>656</v>
      </c>
      <c r="F318" s="1" t="s">
        <v>22</v>
      </c>
    </row>
    <row r="319" spans="1:6">
      <c r="A319">
        <v>34445</v>
      </c>
      <c r="B319" t="s">
        <v>794</v>
      </c>
      <c r="C319" t="s">
        <v>795</v>
      </c>
      <c r="D319" t="s">
        <v>174</v>
      </c>
      <c r="E319" t="s">
        <v>556</v>
      </c>
      <c r="F319" s="1" t="s">
        <v>22</v>
      </c>
    </row>
    <row r="320" spans="1:6">
      <c r="A320">
        <v>34351</v>
      </c>
      <c r="B320" t="s">
        <v>796</v>
      </c>
      <c r="C320" t="s">
        <v>797</v>
      </c>
      <c r="D320" t="s">
        <v>173</v>
      </c>
      <c r="E320" t="s">
        <v>585</v>
      </c>
      <c r="F320" s="1" t="s">
        <v>22</v>
      </c>
    </row>
    <row r="321" spans="1:6">
      <c r="A321">
        <v>34328</v>
      </c>
      <c r="B321" t="s">
        <v>798</v>
      </c>
      <c r="C321" t="s">
        <v>799</v>
      </c>
      <c r="D321" t="s">
        <v>177</v>
      </c>
      <c r="E321" t="s">
        <v>215</v>
      </c>
      <c r="F321" s="1" t="s">
        <v>22</v>
      </c>
    </row>
    <row r="322" spans="1:6">
      <c r="A322">
        <v>34325</v>
      </c>
      <c r="B322" t="s">
        <v>800</v>
      </c>
      <c r="C322" t="s">
        <v>801</v>
      </c>
      <c r="D322" t="s">
        <v>175</v>
      </c>
      <c r="E322" t="s">
        <v>322</v>
      </c>
      <c r="F322" s="1" t="s">
        <v>22</v>
      </c>
    </row>
    <row r="323" spans="1:6">
      <c r="A323">
        <v>34312</v>
      </c>
      <c r="B323" t="s">
        <v>613</v>
      </c>
      <c r="C323" t="s">
        <v>802</v>
      </c>
      <c r="D323" t="s">
        <v>175</v>
      </c>
      <c r="E323" t="s">
        <v>656</v>
      </c>
      <c r="F323" s="1" t="s">
        <v>22</v>
      </c>
    </row>
    <row r="324" spans="1:6">
      <c r="A324">
        <v>34286</v>
      </c>
      <c r="B324" t="s">
        <v>368</v>
      </c>
      <c r="C324" t="s">
        <v>803</v>
      </c>
      <c r="D324" t="s">
        <v>175</v>
      </c>
      <c r="E324" t="s">
        <v>656</v>
      </c>
      <c r="F324" s="1" t="s">
        <v>22</v>
      </c>
    </row>
    <row r="325" spans="1:6">
      <c r="A325">
        <v>34198</v>
      </c>
      <c r="B325" t="s">
        <v>804</v>
      </c>
      <c r="C325" t="s">
        <v>805</v>
      </c>
      <c r="D325" t="s">
        <v>173</v>
      </c>
      <c r="E325" t="s">
        <v>322</v>
      </c>
      <c r="F325" s="1" t="s">
        <v>22</v>
      </c>
    </row>
    <row r="326" spans="1:6">
      <c r="A326">
        <v>34044</v>
      </c>
      <c r="B326" t="s">
        <v>806</v>
      </c>
      <c r="C326" t="s">
        <v>344</v>
      </c>
      <c r="D326" t="s">
        <v>170</v>
      </c>
      <c r="E326" t="s">
        <v>245</v>
      </c>
      <c r="F326" s="1" t="s">
        <v>22</v>
      </c>
    </row>
    <row r="327" spans="1:6">
      <c r="A327">
        <v>34019</v>
      </c>
      <c r="B327" t="s">
        <v>273</v>
      </c>
      <c r="C327" t="s">
        <v>760</v>
      </c>
      <c r="D327" t="s">
        <v>170</v>
      </c>
      <c r="E327" t="s">
        <v>245</v>
      </c>
      <c r="F327" s="1" t="s">
        <v>22</v>
      </c>
    </row>
    <row r="328" spans="1:6">
      <c r="A328">
        <v>33986</v>
      </c>
      <c r="B328" t="s">
        <v>807</v>
      </c>
      <c r="C328" t="s">
        <v>808</v>
      </c>
      <c r="D328" t="s">
        <v>177</v>
      </c>
      <c r="E328" t="s">
        <v>736</v>
      </c>
      <c r="F328" s="1" t="s">
        <v>22</v>
      </c>
    </row>
    <row r="329" spans="1:6">
      <c r="A329">
        <v>33982</v>
      </c>
      <c r="B329" t="s">
        <v>809</v>
      </c>
      <c r="C329" t="s">
        <v>810</v>
      </c>
      <c r="D329" t="s">
        <v>172</v>
      </c>
      <c r="E329" t="s">
        <v>556</v>
      </c>
      <c r="F329" s="1" t="s">
        <v>22</v>
      </c>
    </row>
    <row r="330" spans="1:6">
      <c r="A330">
        <v>33965</v>
      </c>
      <c r="B330" t="s">
        <v>811</v>
      </c>
      <c r="C330" t="s">
        <v>812</v>
      </c>
      <c r="D330" t="s">
        <v>177</v>
      </c>
      <c r="E330" t="s">
        <v>596</v>
      </c>
      <c r="F330" s="1" t="s">
        <v>22</v>
      </c>
    </row>
    <row r="331" spans="1:6">
      <c r="A331">
        <v>33757</v>
      </c>
      <c r="B331" t="s">
        <v>813</v>
      </c>
      <c r="C331" t="s">
        <v>762</v>
      </c>
      <c r="D331" t="s">
        <v>175</v>
      </c>
      <c r="E331" t="s">
        <v>596</v>
      </c>
      <c r="F331" s="1" t="s">
        <v>22</v>
      </c>
    </row>
    <row r="332" spans="1:6">
      <c r="A332">
        <v>33698</v>
      </c>
      <c r="B332" t="s">
        <v>814</v>
      </c>
      <c r="C332" t="s">
        <v>225</v>
      </c>
      <c r="D332" t="s">
        <v>175</v>
      </c>
      <c r="E332" t="s">
        <v>656</v>
      </c>
      <c r="F332" s="1" t="s">
        <v>22</v>
      </c>
    </row>
    <row r="333" spans="1:6">
      <c r="A333">
        <v>33640</v>
      </c>
      <c r="B333" t="s">
        <v>615</v>
      </c>
      <c r="C333" t="s">
        <v>737</v>
      </c>
      <c r="D333" t="s">
        <v>175</v>
      </c>
      <c r="E333" t="s">
        <v>473</v>
      </c>
      <c r="F333" s="1" t="s">
        <v>22</v>
      </c>
    </row>
    <row r="334" spans="1:6">
      <c r="A334">
        <v>33639</v>
      </c>
      <c r="B334" t="s">
        <v>815</v>
      </c>
      <c r="C334" t="s">
        <v>816</v>
      </c>
      <c r="D334" t="s">
        <v>176</v>
      </c>
      <c r="E334" t="s">
        <v>736</v>
      </c>
      <c r="F334" s="1" t="s">
        <v>22</v>
      </c>
    </row>
    <row r="335" spans="1:6">
      <c r="A335">
        <v>33600</v>
      </c>
      <c r="B335" t="s">
        <v>817</v>
      </c>
      <c r="C335" t="s">
        <v>818</v>
      </c>
      <c r="D335" t="s">
        <v>177</v>
      </c>
      <c r="E335" t="s">
        <v>596</v>
      </c>
      <c r="F335" s="1" t="s">
        <v>22</v>
      </c>
    </row>
    <row r="336" spans="1:6">
      <c r="A336">
        <v>33551</v>
      </c>
      <c r="B336" t="s">
        <v>819</v>
      </c>
      <c r="C336" t="s">
        <v>235</v>
      </c>
      <c r="D336" t="s">
        <v>173</v>
      </c>
      <c r="E336" t="s">
        <v>315</v>
      </c>
      <c r="F336" s="1" t="s">
        <v>22</v>
      </c>
    </row>
    <row r="337" spans="1:6">
      <c r="A337">
        <v>33488</v>
      </c>
      <c r="B337" t="s">
        <v>820</v>
      </c>
      <c r="C337" t="s">
        <v>821</v>
      </c>
      <c r="D337" t="s">
        <v>173</v>
      </c>
      <c r="E337" t="s">
        <v>585</v>
      </c>
      <c r="F337" s="1" t="s">
        <v>22</v>
      </c>
    </row>
    <row r="338" spans="1:6">
      <c r="A338">
        <v>33450</v>
      </c>
      <c r="B338" t="s">
        <v>822</v>
      </c>
      <c r="C338" t="s">
        <v>823</v>
      </c>
      <c r="D338" t="s">
        <v>177</v>
      </c>
      <c r="E338" t="s">
        <v>315</v>
      </c>
      <c r="F338" s="1" t="s">
        <v>22</v>
      </c>
    </row>
    <row r="339" spans="1:6">
      <c r="A339">
        <v>33400</v>
      </c>
      <c r="B339" t="s">
        <v>824</v>
      </c>
      <c r="C339" t="s">
        <v>825</v>
      </c>
      <c r="D339" t="s">
        <v>170</v>
      </c>
      <c r="E339" t="s">
        <v>556</v>
      </c>
      <c r="F339" s="1" t="s">
        <v>22</v>
      </c>
    </row>
    <row r="340" spans="1:6">
      <c r="A340">
        <v>33085</v>
      </c>
      <c r="B340" t="s">
        <v>790</v>
      </c>
      <c r="C340" t="s">
        <v>826</v>
      </c>
      <c r="D340" t="s">
        <v>177</v>
      </c>
      <c r="E340" t="s">
        <v>315</v>
      </c>
      <c r="F340" s="1" t="s">
        <v>22</v>
      </c>
    </row>
    <row r="341" spans="1:6">
      <c r="A341">
        <v>33049</v>
      </c>
      <c r="B341" t="s">
        <v>827</v>
      </c>
      <c r="C341" t="s">
        <v>259</v>
      </c>
      <c r="D341" t="s">
        <v>177</v>
      </c>
      <c r="E341" t="s">
        <v>556</v>
      </c>
      <c r="F341" s="1" t="s">
        <v>22</v>
      </c>
    </row>
    <row r="342" spans="1:6">
      <c r="A342">
        <v>32951</v>
      </c>
      <c r="B342" t="s">
        <v>828</v>
      </c>
      <c r="C342" t="s">
        <v>829</v>
      </c>
      <c r="D342" t="s">
        <v>176</v>
      </c>
      <c r="E342" t="s">
        <v>585</v>
      </c>
      <c r="F342" s="1" t="s">
        <v>22</v>
      </c>
    </row>
    <row r="343" spans="1:6">
      <c r="A343">
        <v>32620</v>
      </c>
      <c r="B343" t="s">
        <v>830</v>
      </c>
      <c r="C343" t="s">
        <v>831</v>
      </c>
      <c r="D343" t="s">
        <v>173</v>
      </c>
      <c r="E343" t="s">
        <v>215</v>
      </c>
      <c r="F343" s="1" t="s">
        <v>22</v>
      </c>
    </row>
    <row r="344" spans="1:6">
      <c r="A344">
        <v>32611</v>
      </c>
      <c r="B344" t="s">
        <v>309</v>
      </c>
      <c r="C344" t="s">
        <v>832</v>
      </c>
      <c r="D344" t="s">
        <v>177</v>
      </c>
      <c r="E344" t="s">
        <v>833</v>
      </c>
      <c r="F344" s="1" t="s">
        <v>22</v>
      </c>
    </row>
    <row r="345" spans="1:6">
      <c r="A345">
        <v>32542</v>
      </c>
      <c r="B345" t="s">
        <v>834</v>
      </c>
      <c r="C345" t="s">
        <v>637</v>
      </c>
      <c r="D345" t="s">
        <v>174</v>
      </c>
      <c r="E345" t="s">
        <v>250</v>
      </c>
      <c r="F345" s="1" t="s">
        <v>22</v>
      </c>
    </row>
    <row r="346" spans="1:6">
      <c r="A346">
        <v>32528</v>
      </c>
      <c r="B346" t="s">
        <v>835</v>
      </c>
      <c r="C346" t="s">
        <v>836</v>
      </c>
      <c r="D346" t="s">
        <v>175</v>
      </c>
      <c r="E346" t="s">
        <v>596</v>
      </c>
      <c r="F346" s="1" t="s">
        <v>22</v>
      </c>
    </row>
    <row r="347" spans="1:6">
      <c r="A347">
        <v>32458</v>
      </c>
      <c r="B347" t="s">
        <v>837</v>
      </c>
      <c r="C347" t="s">
        <v>838</v>
      </c>
      <c r="D347" t="s">
        <v>172</v>
      </c>
      <c r="E347" t="s">
        <v>322</v>
      </c>
      <c r="F347" s="1" t="s">
        <v>22</v>
      </c>
    </row>
    <row r="348" spans="1:6">
      <c r="A348">
        <v>32387</v>
      </c>
      <c r="B348" t="s">
        <v>839</v>
      </c>
      <c r="C348" t="s">
        <v>840</v>
      </c>
      <c r="D348" t="s">
        <v>175</v>
      </c>
      <c r="E348" t="s">
        <v>585</v>
      </c>
      <c r="F348" s="1" t="s">
        <v>22</v>
      </c>
    </row>
    <row r="349" spans="1:6">
      <c r="A349">
        <v>32369</v>
      </c>
      <c r="B349" t="s">
        <v>841</v>
      </c>
      <c r="C349" t="s">
        <v>737</v>
      </c>
      <c r="D349" t="s">
        <v>173</v>
      </c>
      <c r="E349" t="s">
        <v>596</v>
      </c>
      <c r="F349" s="1" t="s">
        <v>22</v>
      </c>
    </row>
    <row r="350" spans="1:6">
      <c r="A350">
        <v>32245</v>
      </c>
      <c r="B350" t="s">
        <v>842</v>
      </c>
      <c r="C350" t="s">
        <v>843</v>
      </c>
      <c r="D350" t="s">
        <v>173</v>
      </c>
      <c r="E350" t="s">
        <v>383</v>
      </c>
      <c r="F350" s="1" t="s">
        <v>22</v>
      </c>
    </row>
    <row r="351" spans="1:6">
      <c r="A351">
        <v>32169</v>
      </c>
      <c r="B351" t="s">
        <v>844</v>
      </c>
      <c r="C351" t="s">
        <v>845</v>
      </c>
      <c r="D351" t="s">
        <v>175</v>
      </c>
      <c r="E351" t="s">
        <v>585</v>
      </c>
      <c r="F351" s="1" t="s">
        <v>22</v>
      </c>
    </row>
    <row r="352" spans="1:6">
      <c r="A352">
        <v>32168</v>
      </c>
      <c r="B352" t="s">
        <v>846</v>
      </c>
      <c r="C352" t="s">
        <v>847</v>
      </c>
      <c r="D352" t="s">
        <v>177</v>
      </c>
      <c r="E352" t="s">
        <v>627</v>
      </c>
      <c r="F352" s="1" t="s">
        <v>22</v>
      </c>
    </row>
    <row r="353" spans="1:6">
      <c r="A353">
        <v>32092</v>
      </c>
      <c r="B353" t="s">
        <v>848</v>
      </c>
      <c r="C353" t="s">
        <v>849</v>
      </c>
      <c r="D353" t="s">
        <v>214</v>
      </c>
      <c r="E353" t="s">
        <v>585</v>
      </c>
      <c r="F353" s="1" t="s">
        <v>22</v>
      </c>
    </row>
    <row r="354" spans="1:6">
      <c r="A354">
        <v>32091</v>
      </c>
      <c r="B354" t="s">
        <v>850</v>
      </c>
      <c r="C354" t="s">
        <v>851</v>
      </c>
      <c r="D354" t="s">
        <v>177</v>
      </c>
      <c r="E354" t="s">
        <v>656</v>
      </c>
      <c r="F354" s="1" t="s">
        <v>22</v>
      </c>
    </row>
    <row r="355" spans="1:6">
      <c r="A355">
        <v>32002</v>
      </c>
      <c r="B355" t="s">
        <v>852</v>
      </c>
      <c r="C355" t="s">
        <v>853</v>
      </c>
      <c r="D355" t="s">
        <v>175</v>
      </c>
      <c r="E355" t="s">
        <v>215</v>
      </c>
      <c r="F355" s="1" t="s">
        <v>22</v>
      </c>
    </row>
    <row r="356" spans="1:6">
      <c r="A356">
        <v>31891</v>
      </c>
      <c r="B356" t="s">
        <v>507</v>
      </c>
      <c r="C356" t="s">
        <v>854</v>
      </c>
      <c r="D356" t="s">
        <v>214</v>
      </c>
      <c r="E356" t="s">
        <v>298</v>
      </c>
      <c r="F356" s="1" t="s">
        <v>22</v>
      </c>
    </row>
    <row r="357" spans="1:6">
      <c r="A357">
        <v>31776</v>
      </c>
      <c r="B357" t="s">
        <v>855</v>
      </c>
      <c r="C357" t="s">
        <v>729</v>
      </c>
      <c r="D357" t="s">
        <v>174</v>
      </c>
      <c r="E357" t="s">
        <v>585</v>
      </c>
      <c r="F357" s="1" t="s">
        <v>22</v>
      </c>
    </row>
    <row r="358" spans="1:6">
      <c r="A358">
        <v>31733</v>
      </c>
      <c r="B358" t="s">
        <v>856</v>
      </c>
      <c r="C358" t="s">
        <v>857</v>
      </c>
      <c r="D358" t="s">
        <v>174</v>
      </c>
      <c r="E358" t="s">
        <v>282</v>
      </c>
      <c r="F358" s="1" t="s">
        <v>22</v>
      </c>
    </row>
    <row r="359" spans="1:6">
      <c r="A359">
        <v>31731</v>
      </c>
      <c r="B359" t="s">
        <v>858</v>
      </c>
      <c r="C359" t="s">
        <v>859</v>
      </c>
      <c r="D359" t="s">
        <v>173</v>
      </c>
      <c r="E359" t="s">
        <v>383</v>
      </c>
      <c r="F359" s="1" t="s">
        <v>22</v>
      </c>
    </row>
    <row r="360" spans="1:6">
      <c r="A360">
        <v>31689</v>
      </c>
      <c r="B360" t="s">
        <v>860</v>
      </c>
      <c r="C360" t="s">
        <v>861</v>
      </c>
      <c r="D360" t="s">
        <v>175</v>
      </c>
      <c r="E360" t="s">
        <v>833</v>
      </c>
      <c r="F360" s="1" t="s">
        <v>22</v>
      </c>
    </row>
    <row r="361" spans="1:6">
      <c r="A361">
        <v>31668</v>
      </c>
      <c r="B361" t="s">
        <v>862</v>
      </c>
      <c r="C361" t="s">
        <v>863</v>
      </c>
      <c r="D361" t="s">
        <v>174</v>
      </c>
      <c r="E361" t="s">
        <v>585</v>
      </c>
      <c r="F361" s="1" t="s">
        <v>22</v>
      </c>
    </row>
    <row r="362" spans="1:6">
      <c r="A362">
        <v>31659</v>
      </c>
      <c r="B362" t="s">
        <v>864</v>
      </c>
      <c r="C362" t="s">
        <v>865</v>
      </c>
      <c r="D362" t="s">
        <v>214</v>
      </c>
      <c r="E362" t="s">
        <v>556</v>
      </c>
      <c r="F362" s="1" t="s">
        <v>22</v>
      </c>
    </row>
    <row r="363" spans="1:6">
      <c r="A363">
        <v>31635</v>
      </c>
      <c r="B363" t="s">
        <v>866</v>
      </c>
      <c r="C363" t="s">
        <v>867</v>
      </c>
      <c r="D363" t="s">
        <v>173</v>
      </c>
      <c r="E363" t="s">
        <v>473</v>
      </c>
      <c r="F363" s="1" t="s">
        <v>22</v>
      </c>
    </row>
    <row r="364" spans="1:6">
      <c r="A364">
        <v>31634</v>
      </c>
      <c r="B364" t="s">
        <v>868</v>
      </c>
      <c r="C364" t="s">
        <v>869</v>
      </c>
      <c r="D364" t="s">
        <v>173</v>
      </c>
      <c r="E364" t="s">
        <v>870</v>
      </c>
      <c r="F364" s="1" t="s">
        <v>22</v>
      </c>
    </row>
    <row r="365" spans="1:6">
      <c r="A365">
        <v>31601</v>
      </c>
      <c r="B365" t="s">
        <v>626</v>
      </c>
      <c r="C365" t="s">
        <v>871</v>
      </c>
      <c r="D365" t="s">
        <v>174</v>
      </c>
      <c r="E365" t="s">
        <v>215</v>
      </c>
      <c r="F365" s="1" t="s">
        <v>22</v>
      </c>
    </row>
    <row r="366" spans="1:6">
      <c r="A366">
        <v>31600</v>
      </c>
      <c r="B366" t="s">
        <v>872</v>
      </c>
      <c r="C366" t="s">
        <v>760</v>
      </c>
      <c r="D366" t="s">
        <v>172</v>
      </c>
      <c r="E366" t="s">
        <v>833</v>
      </c>
      <c r="F366" s="1" t="s">
        <v>22</v>
      </c>
    </row>
    <row r="367" spans="1:6">
      <c r="A367">
        <v>31550</v>
      </c>
      <c r="B367" t="s">
        <v>466</v>
      </c>
      <c r="C367" t="s">
        <v>873</v>
      </c>
      <c r="D367" t="s">
        <v>174</v>
      </c>
      <c r="E367" t="s">
        <v>833</v>
      </c>
      <c r="F367" s="1" t="s">
        <v>22</v>
      </c>
    </row>
    <row r="368" spans="1:6">
      <c r="A368">
        <v>31404</v>
      </c>
      <c r="B368" t="s">
        <v>874</v>
      </c>
      <c r="C368" t="s">
        <v>366</v>
      </c>
      <c r="D368" t="s">
        <v>174</v>
      </c>
      <c r="E368" t="s">
        <v>833</v>
      </c>
      <c r="F368" s="1" t="s">
        <v>22</v>
      </c>
    </row>
    <row r="369" spans="1:6">
      <c r="A369">
        <v>31361</v>
      </c>
      <c r="B369" t="s">
        <v>875</v>
      </c>
      <c r="C369" t="s">
        <v>30</v>
      </c>
      <c r="D369" t="s">
        <v>173</v>
      </c>
      <c r="E369" t="s">
        <v>585</v>
      </c>
      <c r="F369" s="1" t="s">
        <v>22</v>
      </c>
    </row>
    <row r="370" spans="1:6">
      <c r="A370">
        <v>31360</v>
      </c>
      <c r="B370" t="s">
        <v>623</v>
      </c>
      <c r="C370" t="s">
        <v>876</v>
      </c>
      <c r="D370" t="s">
        <v>174</v>
      </c>
      <c r="E370" t="s">
        <v>833</v>
      </c>
      <c r="F370" s="1" t="s">
        <v>22</v>
      </c>
    </row>
    <row r="371" spans="1:6">
      <c r="A371">
        <v>31231</v>
      </c>
      <c r="B371" t="s">
        <v>877</v>
      </c>
      <c r="C371" t="s">
        <v>332</v>
      </c>
      <c r="D371" t="s">
        <v>173</v>
      </c>
      <c r="E371" t="s">
        <v>315</v>
      </c>
      <c r="F371" s="1" t="s">
        <v>22</v>
      </c>
    </row>
    <row r="372" spans="1:6">
      <c r="A372">
        <v>31165</v>
      </c>
      <c r="B372" t="s">
        <v>878</v>
      </c>
      <c r="C372" t="s">
        <v>879</v>
      </c>
      <c r="D372" t="s">
        <v>176</v>
      </c>
      <c r="E372" t="s">
        <v>736</v>
      </c>
      <c r="F372" s="1" t="s">
        <v>22</v>
      </c>
    </row>
    <row r="373" spans="1:6">
      <c r="A373">
        <v>31150</v>
      </c>
      <c r="B373" t="s">
        <v>880</v>
      </c>
      <c r="C373" t="s">
        <v>881</v>
      </c>
      <c r="D373" t="s">
        <v>177</v>
      </c>
      <c r="E373" t="s">
        <v>870</v>
      </c>
      <c r="F373" s="1" t="s">
        <v>22</v>
      </c>
    </row>
    <row r="374" spans="1:6">
      <c r="A374">
        <v>31118</v>
      </c>
      <c r="B374" t="s">
        <v>882</v>
      </c>
      <c r="C374" t="s">
        <v>883</v>
      </c>
      <c r="D374" t="s">
        <v>172</v>
      </c>
      <c r="E374" t="s">
        <v>736</v>
      </c>
      <c r="F374" s="1" t="s">
        <v>22</v>
      </c>
    </row>
    <row r="375" spans="1:6">
      <c r="A375">
        <v>31111</v>
      </c>
      <c r="B375" t="s">
        <v>884</v>
      </c>
      <c r="C375" t="s">
        <v>885</v>
      </c>
      <c r="D375" t="s">
        <v>173</v>
      </c>
      <c r="E375" t="s">
        <v>736</v>
      </c>
      <c r="F375" s="1" t="s">
        <v>22</v>
      </c>
    </row>
    <row r="376" spans="1:6">
      <c r="A376">
        <v>31092</v>
      </c>
      <c r="B376" t="s">
        <v>886</v>
      </c>
      <c r="C376" t="s">
        <v>344</v>
      </c>
      <c r="D376" t="s">
        <v>176</v>
      </c>
      <c r="E376" t="s">
        <v>585</v>
      </c>
      <c r="F376" s="1" t="s">
        <v>22</v>
      </c>
    </row>
    <row r="377" spans="1:6">
      <c r="A377">
        <v>30999</v>
      </c>
      <c r="B377" t="s">
        <v>887</v>
      </c>
      <c r="C377" t="s">
        <v>888</v>
      </c>
      <c r="D377" t="s">
        <v>173</v>
      </c>
      <c r="E377" t="s">
        <v>585</v>
      </c>
      <c r="F377" s="1" t="s">
        <v>22</v>
      </c>
    </row>
    <row r="378" spans="1:6">
      <c r="A378">
        <v>30967</v>
      </c>
      <c r="B378" t="s">
        <v>889</v>
      </c>
      <c r="C378" t="s">
        <v>876</v>
      </c>
      <c r="D378" t="s">
        <v>174</v>
      </c>
      <c r="E378" t="s">
        <v>890</v>
      </c>
      <c r="F378" s="1" t="s">
        <v>22</v>
      </c>
    </row>
    <row r="379" spans="1:6">
      <c r="A379">
        <v>30901</v>
      </c>
      <c r="B379" t="s">
        <v>891</v>
      </c>
      <c r="C379" t="s">
        <v>291</v>
      </c>
      <c r="D379" t="s">
        <v>172</v>
      </c>
      <c r="E379" t="s">
        <v>282</v>
      </c>
      <c r="F379" s="1" t="s">
        <v>22</v>
      </c>
    </row>
    <row r="380" spans="1:6">
      <c r="A380">
        <v>30623</v>
      </c>
      <c r="B380" t="s">
        <v>892</v>
      </c>
      <c r="C380" t="s">
        <v>574</v>
      </c>
      <c r="D380" t="s">
        <v>177</v>
      </c>
      <c r="E380" t="s">
        <v>833</v>
      </c>
      <c r="F380" s="1" t="s">
        <v>22</v>
      </c>
    </row>
    <row r="381" spans="1:6">
      <c r="A381">
        <v>30323</v>
      </c>
      <c r="B381" t="s">
        <v>893</v>
      </c>
      <c r="C381" t="s">
        <v>894</v>
      </c>
      <c r="D381" t="s">
        <v>214</v>
      </c>
      <c r="E381" t="s">
        <v>585</v>
      </c>
      <c r="F381" s="1" t="s">
        <v>22</v>
      </c>
    </row>
    <row r="382" spans="1:6">
      <c r="A382">
        <v>30321</v>
      </c>
      <c r="B382" t="s">
        <v>895</v>
      </c>
      <c r="C382" t="s">
        <v>896</v>
      </c>
      <c r="D382" t="s">
        <v>177</v>
      </c>
      <c r="E382" t="s">
        <v>656</v>
      </c>
      <c r="F382" s="1" t="s">
        <v>22</v>
      </c>
    </row>
    <row r="383" spans="1:6">
      <c r="A383">
        <v>30292</v>
      </c>
      <c r="B383" t="s">
        <v>897</v>
      </c>
      <c r="C383" t="s">
        <v>898</v>
      </c>
      <c r="D383" t="s">
        <v>174</v>
      </c>
      <c r="E383" t="s">
        <v>215</v>
      </c>
      <c r="F383" s="1" t="s">
        <v>22</v>
      </c>
    </row>
    <row r="384" spans="1:6">
      <c r="A384">
        <v>30271</v>
      </c>
      <c r="B384" t="s">
        <v>899</v>
      </c>
      <c r="C384" t="s">
        <v>406</v>
      </c>
      <c r="D384" t="s">
        <v>172</v>
      </c>
      <c r="E384" t="s">
        <v>236</v>
      </c>
      <c r="F384" s="1" t="s">
        <v>22</v>
      </c>
    </row>
    <row r="385" spans="1:6">
      <c r="A385">
        <v>30121</v>
      </c>
      <c r="B385" t="s">
        <v>900</v>
      </c>
      <c r="C385" t="s">
        <v>901</v>
      </c>
      <c r="D385" t="s">
        <v>170</v>
      </c>
      <c r="E385" t="s">
        <v>585</v>
      </c>
      <c r="F385" s="1" t="s">
        <v>22</v>
      </c>
    </row>
    <row r="386" spans="1:6">
      <c r="A386">
        <v>30119</v>
      </c>
      <c r="B386" t="s">
        <v>902</v>
      </c>
      <c r="C386" t="s">
        <v>760</v>
      </c>
      <c r="D386" t="s">
        <v>174</v>
      </c>
      <c r="E386" t="s">
        <v>215</v>
      </c>
      <c r="F386" s="1" t="s">
        <v>22</v>
      </c>
    </row>
    <row r="387" spans="1:6">
      <c r="A387">
        <v>29821</v>
      </c>
      <c r="B387" t="s">
        <v>903</v>
      </c>
      <c r="C387" t="s">
        <v>904</v>
      </c>
      <c r="D387" t="s">
        <v>174</v>
      </c>
      <c r="E387" t="s">
        <v>250</v>
      </c>
      <c r="F387" s="1" t="s">
        <v>22</v>
      </c>
    </row>
    <row r="388" spans="1:6">
      <c r="A388">
        <v>29818</v>
      </c>
      <c r="B388" t="s">
        <v>905</v>
      </c>
      <c r="C388" t="s">
        <v>906</v>
      </c>
      <c r="D388" t="s">
        <v>174</v>
      </c>
      <c r="E388" t="s">
        <v>231</v>
      </c>
      <c r="F388" s="1" t="s">
        <v>22</v>
      </c>
    </row>
    <row r="389" spans="1:6">
      <c r="A389">
        <v>29778</v>
      </c>
      <c r="B389" t="s">
        <v>907</v>
      </c>
      <c r="C389" t="s">
        <v>908</v>
      </c>
      <c r="D389" t="s">
        <v>177</v>
      </c>
      <c r="E389" t="s">
        <v>253</v>
      </c>
      <c r="F389" s="1" t="s">
        <v>22</v>
      </c>
    </row>
    <row r="390" spans="1:6">
      <c r="A390">
        <v>29746</v>
      </c>
      <c r="B390" t="s">
        <v>909</v>
      </c>
      <c r="C390" t="s">
        <v>910</v>
      </c>
      <c r="D390" t="s">
        <v>214</v>
      </c>
      <c r="E390" t="s">
        <v>585</v>
      </c>
      <c r="F390" s="1" t="s">
        <v>22</v>
      </c>
    </row>
    <row r="391" spans="1:6">
      <c r="A391">
        <v>29674</v>
      </c>
      <c r="B391" t="s">
        <v>254</v>
      </c>
      <c r="C391" t="s">
        <v>911</v>
      </c>
      <c r="D391" t="s">
        <v>174</v>
      </c>
      <c r="E391" t="s">
        <v>315</v>
      </c>
      <c r="F391" s="1" t="s">
        <v>22</v>
      </c>
    </row>
    <row r="392" spans="1:6">
      <c r="A392">
        <v>29646</v>
      </c>
      <c r="B392" t="s">
        <v>309</v>
      </c>
      <c r="C392" t="s">
        <v>912</v>
      </c>
      <c r="D392" t="s">
        <v>174</v>
      </c>
      <c r="E392" t="s">
        <v>245</v>
      </c>
      <c r="F392" s="1" t="s">
        <v>22</v>
      </c>
    </row>
    <row r="393" spans="1:6">
      <c r="A393">
        <v>29591</v>
      </c>
      <c r="B393" t="s">
        <v>913</v>
      </c>
      <c r="C393" t="s">
        <v>914</v>
      </c>
      <c r="D393" t="s">
        <v>170</v>
      </c>
      <c r="E393" t="s">
        <v>627</v>
      </c>
      <c r="F393" s="1" t="s">
        <v>22</v>
      </c>
    </row>
    <row r="394" spans="1:6">
      <c r="A394">
        <v>29540</v>
      </c>
      <c r="B394" t="s">
        <v>915</v>
      </c>
      <c r="C394" t="s">
        <v>612</v>
      </c>
      <c r="D394" t="s">
        <v>176</v>
      </c>
      <c r="E394" t="s">
        <v>282</v>
      </c>
      <c r="F394" s="1" t="s">
        <v>22</v>
      </c>
    </row>
    <row r="395" spans="1:6">
      <c r="A395">
        <v>29539</v>
      </c>
      <c r="B395" t="s">
        <v>916</v>
      </c>
      <c r="C395" t="s">
        <v>645</v>
      </c>
      <c r="D395" t="s">
        <v>174</v>
      </c>
      <c r="E395" t="s">
        <v>890</v>
      </c>
      <c r="F395" s="1" t="s">
        <v>22</v>
      </c>
    </row>
    <row r="396" spans="1:6">
      <c r="A396">
        <v>29478</v>
      </c>
      <c r="B396" t="s">
        <v>917</v>
      </c>
      <c r="C396" t="s">
        <v>918</v>
      </c>
      <c r="D396" t="s">
        <v>172</v>
      </c>
      <c r="E396" t="s">
        <v>262</v>
      </c>
      <c r="F396" s="1" t="s">
        <v>22</v>
      </c>
    </row>
    <row r="397" spans="1:6">
      <c r="A397">
        <v>29477</v>
      </c>
      <c r="B397" t="s">
        <v>919</v>
      </c>
      <c r="C397" t="s">
        <v>920</v>
      </c>
      <c r="D397" t="s">
        <v>176</v>
      </c>
      <c r="E397" t="s">
        <v>890</v>
      </c>
      <c r="F397" s="1" t="s">
        <v>22</v>
      </c>
    </row>
    <row r="398" spans="1:6">
      <c r="A398">
        <v>29370</v>
      </c>
      <c r="B398" t="s">
        <v>921</v>
      </c>
      <c r="C398" t="s">
        <v>922</v>
      </c>
      <c r="D398" t="s">
        <v>214</v>
      </c>
      <c r="E398" t="s">
        <v>596</v>
      </c>
      <c r="F398" s="1" t="s">
        <v>22</v>
      </c>
    </row>
    <row r="399" spans="1:6">
      <c r="A399">
        <v>29271</v>
      </c>
      <c r="B399" t="s">
        <v>923</v>
      </c>
      <c r="C399" t="s">
        <v>924</v>
      </c>
      <c r="D399" t="s">
        <v>172</v>
      </c>
      <c r="E399" t="s">
        <v>870</v>
      </c>
      <c r="F399" s="1" t="s">
        <v>22</v>
      </c>
    </row>
    <row r="400" spans="1:6">
      <c r="A400">
        <v>29181</v>
      </c>
      <c r="B400" t="s">
        <v>925</v>
      </c>
      <c r="C400" t="s">
        <v>926</v>
      </c>
      <c r="D400" t="s">
        <v>214</v>
      </c>
      <c r="E400" t="s">
        <v>585</v>
      </c>
      <c r="F400" s="1" t="s">
        <v>22</v>
      </c>
    </row>
    <row r="401" spans="1:6">
      <c r="A401">
        <v>29179</v>
      </c>
      <c r="B401" t="s">
        <v>927</v>
      </c>
      <c r="C401" t="s">
        <v>928</v>
      </c>
      <c r="D401" t="s">
        <v>172</v>
      </c>
      <c r="E401" t="s">
        <v>833</v>
      </c>
      <c r="F401" s="1" t="s">
        <v>22</v>
      </c>
    </row>
    <row r="402" spans="1:6">
      <c r="A402">
        <v>28995</v>
      </c>
      <c r="B402" t="s">
        <v>929</v>
      </c>
      <c r="C402" t="s">
        <v>930</v>
      </c>
      <c r="D402" t="s">
        <v>170</v>
      </c>
      <c r="E402" t="s">
        <v>585</v>
      </c>
      <c r="F402" s="1" t="s">
        <v>22</v>
      </c>
    </row>
    <row r="403" spans="1:6">
      <c r="A403">
        <v>28910</v>
      </c>
      <c r="B403" t="s">
        <v>892</v>
      </c>
      <c r="C403" t="s">
        <v>931</v>
      </c>
      <c r="D403" t="s">
        <v>214</v>
      </c>
      <c r="E403" t="s">
        <v>890</v>
      </c>
      <c r="F403" s="1" t="s">
        <v>22</v>
      </c>
    </row>
    <row r="404" spans="1:6">
      <c r="A404">
        <v>28835</v>
      </c>
      <c r="B404" t="s">
        <v>932</v>
      </c>
      <c r="C404" t="s">
        <v>933</v>
      </c>
      <c r="D404" t="s">
        <v>170</v>
      </c>
      <c r="E404" t="s">
        <v>253</v>
      </c>
      <c r="F404" s="1" t="s">
        <v>22</v>
      </c>
    </row>
    <row r="405" spans="1:6">
      <c r="A405">
        <v>28830</v>
      </c>
      <c r="B405" t="s">
        <v>934</v>
      </c>
      <c r="C405" t="s">
        <v>935</v>
      </c>
      <c r="D405" t="s">
        <v>170</v>
      </c>
      <c r="E405" t="s">
        <v>282</v>
      </c>
      <c r="F405" s="1" t="s">
        <v>22</v>
      </c>
    </row>
    <row r="406" spans="1:6">
      <c r="A406">
        <v>28821</v>
      </c>
      <c r="B406" t="s">
        <v>936</v>
      </c>
      <c r="C406" t="s">
        <v>937</v>
      </c>
      <c r="D406" t="s">
        <v>214</v>
      </c>
      <c r="E406" t="s">
        <v>870</v>
      </c>
      <c r="F406" s="1" t="s">
        <v>22</v>
      </c>
    </row>
    <row r="407" spans="1:6">
      <c r="A407">
        <v>28794</v>
      </c>
      <c r="B407" t="s">
        <v>938</v>
      </c>
      <c r="C407" t="s">
        <v>939</v>
      </c>
      <c r="D407" t="s">
        <v>176</v>
      </c>
      <c r="E407" t="s">
        <v>833</v>
      </c>
      <c r="F407" s="1" t="s">
        <v>22</v>
      </c>
    </row>
    <row r="408" spans="1:6">
      <c r="A408">
        <v>28737</v>
      </c>
      <c r="B408" t="s">
        <v>940</v>
      </c>
      <c r="C408" t="s">
        <v>941</v>
      </c>
      <c r="D408" t="s">
        <v>176</v>
      </c>
      <c r="E408" t="s">
        <v>833</v>
      </c>
      <c r="F408" s="1" t="s">
        <v>22</v>
      </c>
    </row>
    <row r="409" spans="1:6">
      <c r="A409">
        <v>28717</v>
      </c>
      <c r="B409" t="s">
        <v>269</v>
      </c>
      <c r="C409" t="s">
        <v>937</v>
      </c>
      <c r="D409" t="s">
        <v>176</v>
      </c>
      <c r="E409" t="s">
        <v>736</v>
      </c>
      <c r="F409" s="1" t="s">
        <v>22</v>
      </c>
    </row>
    <row r="410" spans="1:6">
      <c r="A410">
        <v>28690</v>
      </c>
      <c r="B410" t="s">
        <v>942</v>
      </c>
      <c r="C410" t="s">
        <v>943</v>
      </c>
      <c r="D410" t="s">
        <v>173</v>
      </c>
      <c r="E410" t="s">
        <v>870</v>
      </c>
      <c r="F410" s="1" t="s">
        <v>22</v>
      </c>
    </row>
    <row r="411" spans="1:6">
      <c r="A411">
        <v>28165</v>
      </c>
      <c r="B411" t="s">
        <v>392</v>
      </c>
      <c r="C411" t="s">
        <v>694</v>
      </c>
      <c r="D411" t="s">
        <v>172</v>
      </c>
      <c r="E411" t="s">
        <v>231</v>
      </c>
      <c r="F411" s="1" t="s">
        <v>22</v>
      </c>
    </row>
    <row r="412" spans="1:6">
      <c r="A412">
        <v>28072</v>
      </c>
      <c r="B412" t="s">
        <v>944</v>
      </c>
      <c r="C412" t="s">
        <v>945</v>
      </c>
      <c r="D412" t="s">
        <v>176</v>
      </c>
      <c r="E412" t="s">
        <v>253</v>
      </c>
      <c r="F412" s="1" t="s">
        <v>22</v>
      </c>
    </row>
    <row r="413" spans="1:6">
      <c r="A413">
        <v>28071</v>
      </c>
      <c r="B413" t="s">
        <v>946</v>
      </c>
      <c r="C413" t="s">
        <v>947</v>
      </c>
      <c r="D413" t="s">
        <v>172</v>
      </c>
      <c r="E413" t="s">
        <v>890</v>
      </c>
      <c r="F413" s="1" t="s">
        <v>22</v>
      </c>
    </row>
    <row r="414" spans="1:6">
      <c r="A414">
        <v>27865</v>
      </c>
      <c r="B414" t="s">
        <v>948</v>
      </c>
      <c r="C414" t="s">
        <v>949</v>
      </c>
      <c r="D414" t="s">
        <v>172</v>
      </c>
      <c r="E414" t="s">
        <v>215</v>
      </c>
      <c r="F414" s="1" t="s">
        <v>22</v>
      </c>
    </row>
    <row r="415" spans="1:6">
      <c r="A415">
        <v>27786</v>
      </c>
      <c r="B415" t="s">
        <v>950</v>
      </c>
      <c r="C415" t="s">
        <v>951</v>
      </c>
      <c r="D415" t="s">
        <v>172</v>
      </c>
      <c r="E415" t="s">
        <v>215</v>
      </c>
      <c r="F415" s="1" t="s">
        <v>22</v>
      </c>
    </row>
    <row r="416" spans="1:6">
      <c r="A416">
        <v>27713</v>
      </c>
      <c r="B416" t="s">
        <v>952</v>
      </c>
      <c r="C416" t="s">
        <v>280</v>
      </c>
      <c r="D416" t="s">
        <v>172</v>
      </c>
      <c r="E416" t="s">
        <v>215</v>
      </c>
      <c r="F416" s="1" t="s">
        <v>22</v>
      </c>
    </row>
    <row r="417" spans="1:6">
      <c r="A417">
        <v>27711</v>
      </c>
      <c r="B417" t="s">
        <v>953</v>
      </c>
      <c r="C417" t="s">
        <v>689</v>
      </c>
      <c r="D417" t="s">
        <v>170</v>
      </c>
      <c r="E417" t="s">
        <v>250</v>
      </c>
      <c r="F417" s="1" t="s">
        <v>22</v>
      </c>
    </row>
    <row r="418" spans="1:6">
      <c r="A418">
        <v>27673</v>
      </c>
      <c r="B418" t="s">
        <v>954</v>
      </c>
      <c r="C418" t="s">
        <v>955</v>
      </c>
      <c r="D418" t="s">
        <v>170</v>
      </c>
      <c r="E418" t="s">
        <v>215</v>
      </c>
      <c r="F418" s="1" t="s">
        <v>22</v>
      </c>
    </row>
    <row r="419" spans="1:6">
      <c r="A419">
        <v>27672</v>
      </c>
      <c r="B419" t="s">
        <v>956</v>
      </c>
      <c r="C419" t="s">
        <v>957</v>
      </c>
      <c r="D419" t="s">
        <v>175</v>
      </c>
      <c r="E419" t="s">
        <v>262</v>
      </c>
      <c r="F419" s="1" t="s">
        <v>22</v>
      </c>
    </row>
    <row r="420" spans="1:6">
      <c r="A420">
        <v>27635</v>
      </c>
      <c r="B420" t="s">
        <v>958</v>
      </c>
      <c r="C420" t="s">
        <v>959</v>
      </c>
      <c r="D420" t="s">
        <v>177</v>
      </c>
      <c r="E420" t="s">
        <v>315</v>
      </c>
      <c r="F420" s="1" t="s">
        <v>22</v>
      </c>
    </row>
    <row r="421" spans="1:6">
      <c r="A421">
        <v>27607</v>
      </c>
      <c r="B421" t="s">
        <v>960</v>
      </c>
      <c r="C421" t="s">
        <v>961</v>
      </c>
      <c r="D421" t="s">
        <v>177</v>
      </c>
      <c r="E421" t="s">
        <v>215</v>
      </c>
      <c r="F421" s="1" t="s">
        <v>22</v>
      </c>
    </row>
    <row r="422" spans="1:6">
      <c r="A422">
        <v>27577</v>
      </c>
      <c r="B422" t="s">
        <v>962</v>
      </c>
      <c r="C422" t="s">
        <v>291</v>
      </c>
      <c r="D422" t="s">
        <v>170</v>
      </c>
      <c r="E422" t="s">
        <v>215</v>
      </c>
      <c r="F422" s="1" t="s">
        <v>22</v>
      </c>
    </row>
    <row r="423" spans="1:6">
      <c r="A423">
        <v>27209</v>
      </c>
      <c r="B423" t="s">
        <v>963</v>
      </c>
      <c r="C423" t="s">
        <v>645</v>
      </c>
      <c r="D423" t="s">
        <v>172</v>
      </c>
      <c r="E423" t="s">
        <v>585</v>
      </c>
      <c r="F423" s="1" t="s">
        <v>22</v>
      </c>
    </row>
    <row r="424" spans="1:6">
      <c r="A424">
        <v>27186</v>
      </c>
      <c r="B424" t="s">
        <v>964</v>
      </c>
      <c r="C424" t="s">
        <v>965</v>
      </c>
      <c r="D424" t="s">
        <v>170</v>
      </c>
      <c r="E424" t="s">
        <v>315</v>
      </c>
      <c r="F424" s="1" t="s">
        <v>22</v>
      </c>
    </row>
    <row r="425" spans="1:6">
      <c r="A425">
        <v>27153</v>
      </c>
      <c r="B425" t="s">
        <v>966</v>
      </c>
      <c r="C425" t="s">
        <v>967</v>
      </c>
      <c r="D425" t="s">
        <v>170</v>
      </c>
      <c r="E425" t="s">
        <v>870</v>
      </c>
      <c r="F425" s="1" t="s">
        <v>22</v>
      </c>
    </row>
    <row r="426" spans="1:6">
      <c r="A426">
        <v>26960</v>
      </c>
      <c r="B426" t="s">
        <v>754</v>
      </c>
      <c r="C426" t="s">
        <v>968</v>
      </c>
      <c r="D426" t="s">
        <v>173</v>
      </c>
      <c r="E426" t="s">
        <v>890</v>
      </c>
      <c r="F426" s="1" t="s">
        <v>22</v>
      </c>
    </row>
    <row r="427" spans="1:6">
      <c r="A427">
        <v>26959</v>
      </c>
      <c r="B427" t="s">
        <v>969</v>
      </c>
      <c r="C427" t="s">
        <v>970</v>
      </c>
      <c r="D427" t="s">
        <v>174</v>
      </c>
      <c r="E427" t="s">
        <v>231</v>
      </c>
      <c r="F427" s="1" t="s">
        <v>22</v>
      </c>
    </row>
    <row r="428" spans="1:6">
      <c r="A428">
        <v>26847</v>
      </c>
      <c r="B428" t="s">
        <v>962</v>
      </c>
      <c r="C428" t="s">
        <v>689</v>
      </c>
      <c r="D428" t="s">
        <v>214</v>
      </c>
      <c r="E428" t="s">
        <v>215</v>
      </c>
      <c r="F428" s="1" t="s">
        <v>22</v>
      </c>
    </row>
    <row r="429" spans="1:6">
      <c r="A429">
        <v>26792</v>
      </c>
      <c r="B429" t="s">
        <v>971</v>
      </c>
      <c r="C429" t="s">
        <v>972</v>
      </c>
      <c r="D429" t="s">
        <v>176</v>
      </c>
      <c r="E429" t="s">
        <v>890</v>
      </c>
      <c r="F429" s="1" t="s">
        <v>22</v>
      </c>
    </row>
    <row r="430" spans="1:6">
      <c r="A430">
        <v>26695</v>
      </c>
      <c r="B430" t="s">
        <v>973</v>
      </c>
      <c r="C430" t="s">
        <v>974</v>
      </c>
      <c r="D430" t="s">
        <v>170</v>
      </c>
      <c r="E430" t="s">
        <v>253</v>
      </c>
      <c r="F430" s="1" t="s">
        <v>22</v>
      </c>
    </row>
    <row r="431" spans="1:6">
      <c r="A431">
        <v>26639</v>
      </c>
      <c r="B431" t="s">
        <v>773</v>
      </c>
      <c r="C431" t="s">
        <v>975</v>
      </c>
      <c r="D431" t="s">
        <v>177</v>
      </c>
      <c r="E431" t="s">
        <v>282</v>
      </c>
      <c r="F431" s="1" t="s">
        <v>22</v>
      </c>
    </row>
    <row r="432" spans="1:6">
      <c r="A432">
        <v>26638</v>
      </c>
      <c r="B432" t="s">
        <v>976</v>
      </c>
      <c r="C432" t="s">
        <v>293</v>
      </c>
      <c r="D432" t="s">
        <v>174</v>
      </c>
      <c r="E432" t="s">
        <v>260</v>
      </c>
      <c r="F432" s="1" t="s">
        <v>22</v>
      </c>
    </row>
    <row r="433" spans="1:6">
      <c r="A433">
        <v>26524</v>
      </c>
      <c r="B433" t="s">
        <v>977</v>
      </c>
      <c r="C433" t="s">
        <v>825</v>
      </c>
      <c r="D433" t="s">
        <v>173</v>
      </c>
      <c r="E433" t="s">
        <v>262</v>
      </c>
      <c r="F433" s="1" t="s">
        <v>22</v>
      </c>
    </row>
    <row r="434" spans="1:6">
      <c r="A434">
        <v>26521</v>
      </c>
      <c r="B434" t="s">
        <v>978</v>
      </c>
      <c r="C434" t="s">
        <v>979</v>
      </c>
      <c r="D434" t="s">
        <v>173</v>
      </c>
      <c r="E434" t="s">
        <v>215</v>
      </c>
      <c r="F434" s="1" t="s">
        <v>22</v>
      </c>
    </row>
    <row r="435" spans="1:6">
      <c r="A435">
        <v>26384</v>
      </c>
      <c r="B435" t="s">
        <v>980</v>
      </c>
      <c r="C435" t="s">
        <v>645</v>
      </c>
      <c r="D435" t="s">
        <v>172</v>
      </c>
      <c r="E435" t="s">
        <v>243</v>
      </c>
      <c r="F435" s="1" t="s">
        <v>22</v>
      </c>
    </row>
    <row r="436" spans="1:6">
      <c r="A436">
        <v>26334</v>
      </c>
      <c r="B436" t="s">
        <v>251</v>
      </c>
      <c r="C436" t="s">
        <v>981</v>
      </c>
      <c r="D436" t="s">
        <v>173</v>
      </c>
      <c r="E436" t="s">
        <v>262</v>
      </c>
      <c r="F436" s="1" t="s">
        <v>22</v>
      </c>
    </row>
    <row r="437" spans="1:6">
      <c r="A437">
        <v>26331</v>
      </c>
      <c r="B437" t="s">
        <v>982</v>
      </c>
      <c r="C437" t="s">
        <v>30</v>
      </c>
      <c r="D437" t="s">
        <v>214</v>
      </c>
      <c r="E437" t="s">
        <v>870</v>
      </c>
      <c r="F437" s="1" t="s">
        <v>22</v>
      </c>
    </row>
    <row r="438" spans="1:6">
      <c r="A438">
        <v>26266</v>
      </c>
      <c r="B438" t="s">
        <v>638</v>
      </c>
      <c r="C438" t="s">
        <v>983</v>
      </c>
      <c r="D438" t="s">
        <v>173</v>
      </c>
      <c r="E438" t="s">
        <v>984</v>
      </c>
      <c r="F438" s="1" t="s">
        <v>22</v>
      </c>
    </row>
    <row r="439" spans="1:6">
      <c r="A439">
        <v>26265</v>
      </c>
      <c r="B439" t="s">
        <v>985</v>
      </c>
      <c r="C439" t="s">
        <v>225</v>
      </c>
      <c r="D439" t="s">
        <v>170</v>
      </c>
      <c r="E439" t="s">
        <v>986</v>
      </c>
      <c r="F439" s="1" t="s">
        <v>22</v>
      </c>
    </row>
    <row r="440" spans="1:6">
      <c r="A440">
        <v>26199</v>
      </c>
      <c r="B440" t="s">
        <v>987</v>
      </c>
      <c r="C440" t="s">
        <v>926</v>
      </c>
      <c r="D440" t="s">
        <v>173</v>
      </c>
      <c r="E440" t="s">
        <v>986</v>
      </c>
      <c r="F440" s="1" t="s">
        <v>22</v>
      </c>
    </row>
    <row r="441" spans="1:6">
      <c r="A441">
        <v>26198</v>
      </c>
      <c r="B441" t="s">
        <v>988</v>
      </c>
      <c r="C441" t="s">
        <v>645</v>
      </c>
      <c r="D441" t="s">
        <v>177</v>
      </c>
      <c r="E441" t="s">
        <v>736</v>
      </c>
      <c r="F441" s="1" t="s">
        <v>22</v>
      </c>
    </row>
    <row r="442" spans="1:6">
      <c r="A442">
        <v>26197</v>
      </c>
      <c r="B442" t="s">
        <v>989</v>
      </c>
      <c r="C442" t="s">
        <v>990</v>
      </c>
      <c r="D442" t="s">
        <v>170</v>
      </c>
      <c r="E442" t="s">
        <v>984</v>
      </c>
      <c r="F442" s="1" t="s">
        <v>22</v>
      </c>
    </row>
    <row r="443" spans="1:6">
      <c r="A443">
        <v>26137</v>
      </c>
      <c r="B443" t="s">
        <v>991</v>
      </c>
      <c r="C443" t="s">
        <v>247</v>
      </c>
      <c r="D443" t="s">
        <v>175</v>
      </c>
      <c r="E443" t="s">
        <v>215</v>
      </c>
      <c r="F443" s="1" t="s">
        <v>22</v>
      </c>
    </row>
    <row r="444" spans="1:6">
      <c r="A444">
        <v>26102</v>
      </c>
      <c r="B444" t="s">
        <v>992</v>
      </c>
      <c r="C444" t="s">
        <v>993</v>
      </c>
      <c r="D444" t="s">
        <v>172</v>
      </c>
      <c r="E444" t="s">
        <v>736</v>
      </c>
      <c r="F444" s="1" t="s">
        <v>22</v>
      </c>
    </row>
    <row r="445" spans="1:6">
      <c r="A445">
        <v>25994</v>
      </c>
      <c r="B445" t="s">
        <v>994</v>
      </c>
      <c r="C445" t="s">
        <v>995</v>
      </c>
      <c r="D445" t="s">
        <v>172</v>
      </c>
      <c r="E445" t="s">
        <v>656</v>
      </c>
      <c r="F445" s="1" t="s">
        <v>22</v>
      </c>
    </row>
    <row r="446" spans="1:6">
      <c r="A446">
        <v>25993</v>
      </c>
      <c r="B446" t="s">
        <v>996</v>
      </c>
      <c r="C446" t="s">
        <v>356</v>
      </c>
      <c r="D446" t="s">
        <v>170</v>
      </c>
      <c r="E446" t="s">
        <v>656</v>
      </c>
      <c r="F446" s="1" t="s">
        <v>22</v>
      </c>
    </row>
    <row r="447" spans="1:6">
      <c r="A447">
        <v>25873</v>
      </c>
      <c r="B447" t="s">
        <v>997</v>
      </c>
      <c r="C447" t="s">
        <v>389</v>
      </c>
      <c r="D447" t="s">
        <v>173</v>
      </c>
      <c r="E447" t="s">
        <v>890</v>
      </c>
      <c r="F447" s="1" t="s">
        <v>22</v>
      </c>
    </row>
    <row r="448" spans="1:6">
      <c r="A448">
        <v>25871</v>
      </c>
      <c r="B448" t="s">
        <v>998</v>
      </c>
      <c r="C448" t="s">
        <v>999</v>
      </c>
      <c r="D448" t="s">
        <v>177</v>
      </c>
      <c r="E448" t="s">
        <v>243</v>
      </c>
      <c r="F448" s="1" t="s">
        <v>22</v>
      </c>
    </row>
    <row r="449" spans="1:6">
      <c r="A449">
        <v>25829</v>
      </c>
      <c r="B449" t="s">
        <v>1000</v>
      </c>
      <c r="C449" t="s">
        <v>626</v>
      </c>
      <c r="D449" t="s">
        <v>175</v>
      </c>
      <c r="E449" t="s">
        <v>262</v>
      </c>
      <c r="F449" s="1" t="s">
        <v>22</v>
      </c>
    </row>
    <row r="450" spans="1:6">
      <c r="A450">
        <v>25733</v>
      </c>
      <c r="B450" t="s">
        <v>623</v>
      </c>
      <c r="C450" t="s">
        <v>306</v>
      </c>
      <c r="D450" t="s">
        <v>173</v>
      </c>
      <c r="E450" t="s">
        <v>984</v>
      </c>
      <c r="F450" s="1" t="s">
        <v>22</v>
      </c>
    </row>
    <row r="451" spans="1:6">
      <c r="A451">
        <v>25680</v>
      </c>
      <c r="B451" t="s">
        <v>1001</v>
      </c>
      <c r="C451" t="s">
        <v>1002</v>
      </c>
      <c r="D451" t="s">
        <v>177</v>
      </c>
      <c r="E451" t="s">
        <v>215</v>
      </c>
      <c r="F451" s="1" t="s">
        <v>22</v>
      </c>
    </row>
    <row r="452" spans="1:6">
      <c r="A452">
        <v>25679</v>
      </c>
      <c r="B452" t="s">
        <v>1003</v>
      </c>
      <c r="C452" t="s">
        <v>1004</v>
      </c>
      <c r="D452" t="s">
        <v>170</v>
      </c>
      <c r="E452" t="s">
        <v>231</v>
      </c>
      <c r="F452" s="1" t="s">
        <v>22</v>
      </c>
    </row>
    <row r="453" spans="1:6">
      <c r="A453">
        <v>25487</v>
      </c>
      <c r="B453" t="s">
        <v>1005</v>
      </c>
      <c r="C453" t="s">
        <v>1006</v>
      </c>
      <c r="D453" t="s">
        <v>175</v>
      </c>
      <c r="E453" t="s">
        <v>984</v>
      </c>
      <c r="F453" s="1" t="s">
        <v>22</v>
      </c>
    </row>
    <row r="454" spans="1:6">
      <c r="A454">
        <v>25486</v>
      </c>
      <c r="B454" t="s">
        <v>1007</v>
      </c>
      <c r="C454" t="s">
        <v>280</v>
      </c>
      <c r="D454" t="s">
        <v>170</v>
      </c>
      <c r="E454" t="s">
        <v>245</v>
      </c>
      <c r="F454" s="1" t="s">
        <v>22</v>
      </c>
    </row>
    <row r="455" spans="1:6">
      <c r="A455">
        <v>25234</v>
      </c>
      <c r="B455" t="s">
        <v>1008</v>
      </c>
      <c r="C455" t="s">
        <v>293</v>
      </c>
      <c r="D455" t="s">
        <v>177</v>
      </c>
      <c r="E455" t="s">
        <v>215</v>
      </c>
      <c r="F455" s="1" t="s">
        <v>22</v>
      </c>
    </row>
    <row r="456" spans="1:6">
      <c r="A456">
        <v>24472</v>
      </c>
      <c r="B456" t="s">
        <v>638</v>
      </c>
      <c r="C456" t="s">
        <v>1009</v>
      </c>
      <c r="D456" t="s">
        <v>174</v>
      </c>
      <c r="E456" t="s">
        <v>260</v>
      </c>
      <c r="F456" s="1" t="s">
        <v>22</v>
      </c>
    </row>
    <row r="457" spans="1:6">
      <c r="A457">
        <v>24367</v>
      </c>
      <c r="B457" t="s">
        <v>1010</v>
      </c>
      <c r="C457" t="s">
        <v>445</v>
      </c>
      <c r="D457" t="s">
        <v>214</v>
      </c>
      <c r="E457" t="s">
        <v>984</v>
      </c>
      <c r="F457" s="1" t="s">
        <v>22</v>
      </c>
    </row>
    <row r="458" spans="1:6">
      <c r="A458">
        <v>24156</v>
      </c>
      <c r="B458" t="s">
        <v>763</v>
      </c>
      <c r="C458" t="s">
        <v>1011</v>
      </c>
      <c r="D458" t="s">
        <v>170</v>
      </c>
      <c r="E458" t="s">
        <v>656</v>
      </c>
      <c r="F458" s="1" t="s">
        <v>22</v>
      </c>
    </row>
    <row r="459" spans="1:6">
      <c r="A459">
        <v>24155</v>
      </c>
      <c r="B459" t="s">
        <v>1012</v>
      </c>
      <c r="C459" t="s">
        <v>955</v>
      </c>
      <c r="D459" t="s">
        <v>173</v>
      </c>
      <c r="E459" t="s">
        <v>215</v>
      </c>
      <c r="F459" s="1" t="s">
        <v>22</v>
      </c>
    </row>
    <row r="460" spans="1:6">
      <c r="A460">
        <v>23924</v>
      </c>
      <c r="B460" t="s">
        <v>1013</v>
      </c>
      <c r="C460" t="s">
        <v>1014</v>
      </c>
      <c r="D460" t="s">
        <v>170</v>
      </c>
      <c r="E460" t="s">
        <v>986</v>
      </c>
      <c r="F460" s="1" t="s">
        <v>22</v>
      </c>
    </row>
    <row r="461" spans="1:6">
      <c r="A461">
        <v>23918</v>
      </c>
      <c r="B461" t="s">
        <v>1015</v>
      </c>
      <c r="C461" t="s">
        <v>278</v>
      </c>
      <c r="D461" t="s">
        <v>173</v>
      </c>
      <c r="E461" t="s">
        <v>253</v>
      </c>
      <c r="F461" s="1" t="s">
        <v>22</v>
      </c>
    </row>
    <row r="462" spans="1:6">
      <c r="A462">
        <v>23818</v>
      </c>
      <c r="B462" t="s">
        <v>1016</v>
      </c>
      <c r="C462" t="s">
        <v>381</v>
      </c>
      <c r="D462" t="s">
        <v>174</v>
      </c>
      <c r="E462" t="s">
        <v>986</v>
      </c>
      <c r="F462" s="1" t="s">
        <v>22</v>
      </c>
    </row>
    <row r="463" spans="1:6">
      <c r="A463">
        <v>23791</v>
      </c>
      <c r="B463" t="s">
        <v>1017</v>
      </c>
      <c r="C463" t="s">
        <v>1018</v>
      </c>
      <c r="D463" t="s">
        <v>174</v>
      </c>
      <c r="E463" t="s">
        <v>986</v>
      </c>
      <c r="F463" s="1" t="s">
        <v>22</v>
      </c>
    </row>
    <row r="464" spans="1:6">
      <c r="A464">
        <v>23790</v>
      </c>
      <c r="B464" t="s">
        <v>1019</v>
      </c>
      <c r="C464" t="s">
        <v>1020</v>
      </c>
      <c r="D464" t="s">
        <v>174</v>
      </c>
      <c r="E464" t="s">
        <v>231</v>
      </c>
      <c r="F464" s="1" t="s">
        <v>22</v>
      </c>
    </row>
    <row r="465" spans="1:6">
      <c r="A465">
        <v>23700</v>
      </c>
      <c r="B465" t="s">
        <v>1021</v>
      </c>
      <c r="C465" t="s">
        <v>744</v>
      </c>
      <c r="D465" t="s">
        <v>174</v>
      </c>
      <c r="E465" t="s">
        <v>473</v>
      </c>
      <c r="F465" s="1" t="s">
        <v>22</v>
      </c>
    </row>
    <row r="466" spans="1:6">
      <c r="A466">
        <v>23545</v>
      </c>
      <c r="B466" t="s">
        <v>923</v>
      </c>
      <c r="C466" t="s">
        <v>393</v>
      </c>
      <c r="D466" t="s">
        <v>176</v>
      </c>
      <c r="E466" t="s">
        <v>236</v>
      </c>
      <c r="F466" s="1" t="s">
        <v>22</v>
      </c>
    </row>
    <row r="467" spans="1:6">
      <c r="A467">
        <v>23543</v>
      </c>
      <c r="B467" t="s">
        <v>1022</v>
      </c>
      <c r="C467" t="s">
        <v>574</v>
      </c>
      <c r="D467" t="s">
        <v>170</v>
      </c>
      <c r="E467" t="s">
        <v>260</v>
      </c>
      <c r="F467" s="1" t="s">
        <v>22</v>
      </c>
    </row>
    <row r="468" spans="1:6">
      <c r="A468">
        <v>23481</v>
      </c>
      <c r="B468" t="s">
        <v>420</v>
      </c>
      <c r="C468" t="s">
        <v>1023</v>
      </c>
      <c r="D468" t="s">
        <v>214</v>
      </c>
      <c r="E468" t="s">
        <v>243</v>
      </c>
      <c r="F468" s="1" t="s">
        <v>22</v>
      </c>
    </row>
    <row r="469" spans="1:6">
      <c r="A469">
        <v>23326</v>
      </c>
      <c r="B469" t="s">
        <v>1024</v>
      </c>
      <c r="C469" t="s">
        <v>1025</v>
      </c>
      <c r="D469" t="s">
        <v>174</v>
      </c>
      <c r="E469" t="s">
        <v>986</v>
      </c>
      <c r="F469" s="1" t="s">
        <v>22</v>
      </c>
    </row>
    <row r="470" spans="1:6">
      <c r="A470">
        <v>22877</v>
      </c>
      <c r="B470" t="s">
        <v>359</v>
      </c>
      <c r="C470" t="s">
        <v>1026</v>
      </c>
      <c r="D470" t="s">
        <v>172</v>
      </c>
      <c r="E470" t="s">
        <v>870</v>
      </c>
      <c r="F470" s="1" t="s">
        <v>22</v>
      </c>
    </row>
    <row r="471" spans="1:6">
      <c r="A471">
        <v>22767</v>
      </c>
      <c r="B471" t="s">
        <v>1027</v>
      </c>
      <c r="C471" t="s">
        <v>291</v>
      </c>
      <c r="D471" t="s">
        <v>174</v>
      </c>
      <c r="E471" t="s">
        <v>984</v>
      </c>
      <c r="F471" s="1" t="s">
        <v>22</v>
      </c>
    </row>
    <row r="472" spans="1:6">
      <c r="A472">
        <v>22625</v>
      </c>
      <c r="B472" t="s">
        <v>1028</v>
      </c>
      <c r="C472" t="s">
        <v>1029</v>
      </c>
      <c r="D472" t="s">
        <v>214</v>
      </c>
      <c r="E472" t="s">
        <v>870</v>
      </c>
      <c r="F472" s="1" t="s">
        <v>22</v>
      </c>
    </row>
    <row r="473" spans="1:6">
      <c r="A473">
        <v>22416</v>
      </c>
      <c r="B473" t="s">
        <v>1030</v>
      </c>
      <c r="C473" t="s">
        <v>1031</v>
      </c>
      <c r="D473" t="s">
        <v>170</v>
      </c>
      <c r="E473" t="s">
        <v>984</v>
      </c>
      <c r="F473" s="1" t="s">
        <v>22</v>
      </c>
    </row>
    <row r="474" spans="1:6">
      <c r="A474">
        <v>22296</v>
      </c>
      <c r="B474" t="s">
        <v>1032</v>
      </c>
      <c r="C474" t="s">
        <v>1033</v>
      </c>
      <c r="D474" t="s">
        <v>172</v>
      </c>
      <c r="E474" t="s">
        <v>986</v>
      </c>
      <c r="F474" s="1" t="s">
        <v>22</v>
      </c>
    </row>
    <row r="475" spans="1:6">
      <c r="A475">
        <v>22244</v>
      </c>
      <c r="B475" t="s">
        <v>1034</v>
      </c>
      <c r="C475" t="s">
        <v>1035</v>
      </c>
      <c r="D475" t="s">
        <v>170</v>
      </c>
      <c r="E475" t="s">
        <v>253</v>
      </c>
      <c r="F475" s="1" t="s">
        <v>22</v>
      </c>
    </row>
    <row r="476" spans="1:6">
      <c r="A476">
        <v>22240</v>
      </c>
      <c r="B476" t="s">
        <v>1036</v>
      </c>
      <c r="C476" t="s">
        <v>1037</v>
      </c>
      <c r="D476" t="s">
        <v>172</v>
      </c>
      <c r="E476" t="s">
        <v>986</v>
      </c>
      <c r="F476" s="1" t="s">
        <v>22</v>
      </c>
    </row>
    <row r="477" spans="1:6">
      <c r="A477">
        <v>22202</v>
      </c>
      <c r="B477" t="s">
        <v>1038</v>
      </c>
      <c r="C477" t="s">
        <v>30</v>
      </c>
      <c r="D477" t="s">
        <v>175</v>
      </c>
      <c r="E477" t="s">
        <v>260</v>
      </c>
      <c r="F477" s="1" t="s">
        <v>22</v>
      </c>
    </row>
    <row r="478" spans="1:6">
      <c r="A478">
        <v>22143</v>
      </c>
      <c r="B478" t="s">
        <v>642</v>
      </c>
      <c r="C478" t="s">
        <v>751</v>
      </c>
      <c r="D478" t="s">
        <v>173</v>
      </c>
      <c r="E478" t="s">
        <v>243</v>
      </c>
      <c r="F478" s="1" t="s">
        <v>22</v>
      </c>
    </row>
    <row r="479" spans="1:6">
      <c r="A479">
        <v>22052</v>
      </c>
      <c r="B479" t="s">
        <v>963</v>
      </c>
      <c r="C479" t="s">
        <v>257</v>
      </c>
      <c r="D479" t="s">
        <v>172</v>
      </c>
      <c r="E479" t="s">
        <v>243</v>
      </c>
      <c r="F479" s="1" t="s">
        <v>22</v>
      </c>
    </row>
    <row r="480" spans="1:6">
      <c r="A480">
        <v>22042</v>
      </c>
      <c r="B480" t="s">
        <v>1039</v>
      </c>
      <c r="C480" t="s">
        <v>280</v>
      </c>
      <c r="D480" t="s">
        <v>175</v>
      </c>
      <c r="E480" t="s">
        <v>833</v>
      </c>
      <c r="F480" s="1" t="s">
        <v>22</v>
      </c>
    </row>
    <row r="481" spans="1:6">
      <c r="A481">
        <v>21892</v>
      </c>
      <c r="B481" t="s">
        <v>1040</v>
      </c>
      <c r="C481" t="s">
        <v>729</v>
      </c>
      <c r="D481" t="s">
        <v>175</v>
      </c>
      <c r="E481" t="s">
        <v>986</v>
      </c>
      <c r="F481" s="1" t="s">
        <v>22</v>
      </c>
    </row>
    <row r="482" spans="1:6">
      <c r="A482">
        <v>21845</v>
      </c>
      <c r="B482" t="s">
        <v>1041</v>
      </c>
      <c r="C482" t="s">
        <v>1042</v>
      </c>
      <c r="D482" t="s">
        <v>175</v>
      </c>
      <c r="E482" t="s">
        <v>215</v>
      </c>
      <c r="F482" s="1" t="s">
        <v>22</v>
      </c>
    </row>
    <row r="483" spans="1:6">
      <c r="A483">
        <v>21812</v>
      </c>
      <c r="B483" t="s">
        <v>1043</v>
      </c>
      <c r="C483" t="s">
        <v>1044</v>
      </c>
      <c r="D483" t="s">
        <v>174</v>
      </c>
      <c r="E483" t="s">
        <v>984</v>
      </c>
      <c r="F483" s="1" t="s">
        <v>22</v>
      </c>
    </row>
    <row r="484" spans="1:6">
      <c r="A484">
        <v>21809</v>
      </c>
      <c r="B484" t="s">
        <v>1045</v>
      </c>
      <c r="C484" t="s">
        <v>1046</v>
      </c>
      <c r="D484" t="s">
        <v>172</v>
      </c>
      <c r="E484" t="s">
        <v>250</v>
      </c>
      <c r="F484" s="1" t="s">
        <v>22</v>
      </c>
    </row>
    <row r="485" spans="1:6">
      <c r="A485">
        <v>21738</v>
      </c>
      <c r="B485" t="s">
        <v>1047</v>
      </c>
      <c r="C485" t="s">
        <v>612</v>
      </c>
      <c r="D485" t="s">
        <v>172</v>
      </c>
      <c r="E485" t="s">
        <v>736</v>
      </c>
      <c r="F485" s="1" t="s">
        <v>22</v>
      </c>
    </row>
    <row r="486" spans="1:6">
      <c r="A486">
        <v>21662</v>
      </c>
      <c r="B486" t="s">
        <v>1048</v>
      </c>
      <c r="C486" t="s">
        <v>1049</v>
      </c>
      <c r="D486" t="s">
        <v>172</v>
      </c>
      <c r="E486" t="s">
        <v>986</v>
      </c>
      <c r="F486" s="1" t="s">
        <v>22</v>
      </c>
    </row>
    <row r="487" spans="1:6">
      <c r="A487">
        <v>21581</v>
      </c>
      <c r="B487" t="s">
        <v>1050</v>
      </c>
      <c r="C487" t="s">
        <v>926</v>
      </c>
      <c r="D487" t="s">
        <v>176</v>
      </c>
      <c r="E487" t="s">
        <v>236</v>
      </c>
      <c r="F487" s="1" t="s">
        <v>22</v>
      </c>
    </row>
    <row r="488" spans="1:6">
      <c r="A488">
        <v>21509</v>
      </c>
      <c r="B488" t="s">
        <v>1051</v>
      </c>
      <c r="C488" t="s">
        <v>1052</v>
      </c>
      <c r="D488" t="s">
        <v>174</v>
      </c>
      <c r="E488" t="s">
        <v>984</v>
      </c>
      <c r="F488" s="1" t="s">
        <v>22</v>
      </c>
    </row>
    <row r="489" spans="1:6">
      <c r="A489">
        <v>21507</v>
      </c>
      <c r="B489" t="s">
        <v>1053</v>
      </c>
      <c r="C489" t="s">
        <v>280</v>
      </c>
      <c r="D489" t="s">
        <v>177</v>
      </c>
      <c r="E489" t="s">
        <v>231</v>
      </c>
      <c r="F489" s="1" t="s">
        <v>22</v>
      </c>
    </row>
    <row r="490" spans="1:6">
      <c r="A490">
        <v>21506</v>
      </c>
      <c r="B490" t="s">
        <v>1054</v>
      </c>
      <c r="C490" t="s">
        <v>737</v>
      </c>
      <c r="D490" t="s">
        <v>175</v>
      </c>
      <c r="E490" t="s">
        <v>986</v>
      </c>
      <c r="F490" s="1" t="s">
        <v>22</v>
      </c>
    </row>
    <row r="491" spans="1:6">
      <c r="A491">
        <v>21466</v>
      </c>
      <c r="B491" t="s">
        <v>1055</v>
      </c>
      <c r="C491" t="s">
        <v>569</v>
      </c>
      <c r="D491" t="s">
        <v>176</v>
      </c>
      <c r="E491" t="s">
        <v>236</v>
      </c>
      <c r="F491" s="1" t="s">
        <v>22</v>
      </c>
    </row>
    <row r="492" spans="1:6">
      <c r="A492">
        <v>21429</v>
      </c>
      <c r="B492" t="s">
        <v>1056</v>
      </c>
      <c r="C492" t="s">
        <v>565</v>
      </c>
      <c r="D492" t="s">
        <v>175</v>
      </c>
      <c r="E492" t="s">
        <v>250</v>
      </c>
      <c r="F492" s="1" t="s">
        <v>22</v>
      </c>
    </row>
    <row r="493" spans="1:6">
      <c r="A493">
        <v>21428</v>
      </c>
      <c r="B493" t="s">
        <v>1057</v>
      </c>
      <c r="C493" t="s">
        <v>1058</v>
      </c>
      <c r="D493" t="s">
        <v>173</v>
      </c>
      <c r="E493" t="s">
        <v>245</v>
      </c>
      <c r="F493" s="1" t="s">
        <v>22</v>
      </c>
    </row>
    <row r="494" spans="1:6">
      <c r="A494">
        <v>21424</v>
      </c>
      <c r="B494" t="s">
        <v>1059</v>
      </c>
      <c r="C494" t="s">
        <v>1060</v>
      </c>
      <c r="D494" t="s">
        <v>172</v>
      </c>
      <c r="E494" t="s">
        <v>260</v>
      </c>
      <c r="F494" s="1" t="s">
        <v>22</v>
      </c>
    </row>
    <row r="495" spans="1:6">
      <c r="A495">
        <v>21383</v>
      </c>
      <c r="B495" t="s">
        <v>1061</v>
      </c>
      <c r="C495" t="s">
        <v>223</v>
      </c>
      <c r="D495" t="s">
        <v>177</v>
      </c>
      <c r="E495" t="s">
        <v>984</v>
      </c>
      <c r="F495" s="1" t="s">
        <v>22</v>
      </c>
    </row>
    <row r="496" spans="1:6">
      <c r="A496">
        <v>21382</v>
      </c>
      <c r="B496" t="s">
        <v>1062</v>
      </c>
      <c r="C496" t="s">
        <v>230</v>
      </c>
      <c r="D496" t="s">
        <v>172</v>
      </c>
      <c r="E496" t="s">
        <v>986</v>
      </c>
      <c r="F496" s="1" t="s">
        <v>22</v>
      </c>
    </row>
    <row r="497" spans="1:6">
      <c r="A497">
        <v>21249</v>
      </c>
      <c r="B497" t="s">
        <v>613</v>
      </c>
      <c r="C497" t="s">
        <v>1063</v>
      </c>
      <c r="D497" t="s">
        <v>170</v>
      </c>
      <c r="E497" t="s">
        <v>656</v>
      </c>
      <c r="F497" s="1" t="s">
        <v>22</v>
      </c>
    </row>
    <row r="498" spans="1:6">
      <c r="A498">
        <v>21160</v>
      </c>
      <c r="B498" t="s">
        <v>1064</v>
      </c>
      <c r="C498" t="s">
        <v>1065</v>
      </c>
      <c r="D498" t="s">
        <v>175</v>
      </c>
      <c r="E498" t="s">
        <v>986</v>
      </c>
      <c r="F498" s="1" t="s">
        <v>22</v>
      </c>
    </row>
    <row r="499" spans="1:6">
      <c r="A499">
        <v>21124</v>
      </c>
      <c r="B499" t="s">
        <v>495</v>
      </c>
      <c r="C499" t="s">
        <v>225</v>
      </c>
      <c r="D499" t="s">
        <v>170</v>
      </c>
      <c r="E499" t="s">
        <v>656</v>
      </c>
      <c r="F499" s="1" t="s">
        <v>22</v>
      </c>
    </row>
    <row r="500" spans="1:6">
      <c r="A500">
        <v>21121</v>
      </c>
      <c r="B500" t="s">
        <v>1066</v>
      </c>
      <c r="C500" t="s">
        <v>330</v>
      </c>
      <c r="D500" t="s">
        <v>177</v>
      </c>
      <c r="E500" t="s">
        <v>986</v>
      </c>
      <c r="F500" s="1" t="s">
        <v>22</v>
      </c>
    </row>
    <row r="501" spans="1:6">
      <c r="A501">
        <v>20954</v>
      </c>
      <c r="B501" t="s">
        <v>1067</v>
      </c>
      <c r="C501" t="s">
        <v>983</v>
      </c>
      <c r="D501" t="s">
        <v>172</v>
      </c>
      <c r="E501" t="s">
        <v>986</v>
      </c>
      <c r="F501" s="1" t="s">
        <v>22</v>
      </c>
    </row>
    <row r="502" spans="1:6">
      <c r="A502">
        <v>20705</v>
      </c>
      <c r="B502" t="s">
        <v>1068</v>
      </c>
      <c r="C502" t="s">
        <v>1069</v>
      </c>
      <c r="D502" t="s">
        <v>173</v>
      </c>
      <c r="E502" t="s">
        <v>260</v>
      </c>
      <c r="F502" s="1" t="s">
        <v>22</v>
      </c>
    </row>
    <row r="503" spans="1:6">
      <c r="A503">
        <v>20656</v>
      </c>
      <c r="B503" t="s">
        <v>758</v>
      </c>
      <c r="C503" t="s">
        <v>280</v>
      </c>
      <c r="D503" t="s">
        <v>173</v>
      </c>
      <c r="E503" t="s">
        <v>260</v>
      </c>
      <c r="F503" s="1" t="s">
        <v>22</v>
      </c>
    </row>
    <row r="504" spans="1:6">
      <c r="A504">
        <v>20655</v>
      </c>
      <c r="B504" t="s">
        <v>1070</v>
      </c>
      <c r="C504" t="s">
        <v>235</v>
      </c>
      <c r="D504" t="s">
        <v>172</v>
      </c>
      <c r="E504" t="s">
        <v>218</v>
      </c>
      <c r="F504" s="1" t="s">
        <v>22</v>
      </c>
    </row>
    <row r="505" spans="1:6">
      <c r="A505">
        <v>20653</v>
      </c>
      <c r="B505" t="s">
        <v>1071</v>
      </c>
      <c r="C505" t="s">
        <v>1072</v>
      </c>
      <c r="D505" t="s">
        <v>214</v>
      </c>
      <c r="E505" t="s">
        <v>986</v>
      </c>
      <c r="F505" s="1" t="s">
        <v>22</v>
      </c>
    </row>
    <row r="506" spans="1:6">
      <c r="A506">
        <v>20612</v>
      </c>
      <c r="B506" t="s">
        <v>758</v>
      </c>
      <c r="C506" t="s">
        <v>240</v>
      </c>
      <c r="D506" t="s">
        <v>175</v>
      </c>
      <c r="E506" t="s">
        <v>986</v>
      </c>
      <c r="F506" s="1" t="s">
        <v>22</v>
      </c>
    </row>
    <row r="507" spans="1:6">
      <c r="A507">
        <v>20610</v>
      </c>
      <c r="B507" t="s">
        <v>1073</v>
      </c>
      <c r="C507" t="s">
        <v>735</v>
      </c>
      <c r="D507" t="s">
        <v>175</v>
      </c>
      <c r="E507" t="s">
        <v>215</v>
      </c>
      <c r="F507" s="1" t="s">
        <v>22</v>
      </c>
    </row>
    <row r="508" spans="1:6">
      <c r="A508">
        <v>20543</v>
      </c>
      <c r="B508" t="s">
        <v>1074</v>
      </c>
      <c r="C508" t="s">
        <v>1075</v>
      </c>
      <c r="D508" t="s">
        <v>177</v>
      </c>
      <c r="E508" t="s">
        <v>986</v>
      </c>
      <c r="F508" s="1" t="s">
        <v>22</v>
      </c>
    </row>
    <row r="509" spans="1:6">
      <c r="A509">
        <v>20542</v>
      </c>
      <c r="B509" t="s">
        <v>1076</v>
      </c>
      <c r="C509" t="s">
        <v>1077</v>
      </c>
      <c r="D509" t="s">
        <v>172</v>
      </c>
      <c r="E509" t="s">
        <v>627</v>
      </c>
      <c r="F509" s="1" t="s">
        <v>22</v>
      </c>
    </row>
    <row r="510" spans="1:6">
      <c r="A510">
        <v>20476</v>
      </c>
      <c r="B510" t="s">
        <v>1078</v>
      </c>
      <c r="C510" t="s">
        <v>287</v>
      </c>
      <c r="D510" t="s">
        <v>174</v>
      </c>
      <c r="E510" t="s">
        <v>218</v>
      </c>
      <c r="F510" s="1" t="s">
        <v>22</v>
      </c>
    </row>
    <row r="511" spans="1:6">
      <c r="A511">
        <v>20404</v>
      </c>
      <c r="B511" t="s">
        <v>846</v>
      </c>
      <c r="C511" t="s">
        <v>865</v>
      </c>
      <c r="D511" t="s">
        <v>170</v>
      </c>
      <c r="E511" t="s">
        <v>245</v>
      </c>
      <c r="F511" s="1" t="s">
        <v>22</v>
      </c>
    </row>
    <row r="512" spans="1:6">
      <c r="A512">
        <v>20402</v>
      </c>
      <c r="B512" t="s">
        <v>1079</v>
      </c>
      <c r="C512" t="s">
        <v>694</v>
      </c>
      <c r="D512" t="s">
        <v>172</v>
      </c>
      <c r="E512" t="s">
        <v>243</v>
      </c>
      <c r="F512" s="1" t="s">
        <v>22</v>
      </c>
    </row>
    <row r="513" spans="1:6">
      <c r="A513">
        <v>20400</v>
      </c>
      <c r="B513" t="s">
        <v>1080</v>
      </c>
      <c r="C513" t="s">
        <v>865</v>
      </c>
      <c r="D513" t="s">
        <v>174</v>
      </c>
      <c r="E513" t="s">
        <v>262</v>
      </c>
      <c r="F513" s="1" t="s">
        <v>22</v>
      </c>
    </row>
    <row r="514" spans="1:6">
      <c r="A514">
        <v>20376</v>
      </c>
      <c r="B514" t="s">
        <v>1081</v>
      </c>
      <c r="C514" t="s">
        <v>995</v>
      </c>
      <c r="D514" t="s">
        <v>175</v>
      </c>
      <c r="E514" t="s">
        <v>218</v>
      </c>
      <c r="F514" s="1" t="s">
        <v>22</v>
      </c>
    </row>
    <row r="515" spans="1:6">
      <c r="A515">
        <v>20375</v>
      </c>
      <c r="B515" t="s">
        <v>1082</v>
      </c>
      <c r="C515" t="s">
        <v>1083</v>
      </c>
      <c r="D515" t="s">
        <v>174</v>
      </c>
      <c r="E515" t="s">
        <v>218</v>
      </c>
      <c r="F515" s="1" t="s">
        <v>22</v>
      </c>
    </row>
    <row r="516" spans="1:6">
      <c r="A516">
        <v>19917</v>
      </c>
      <c r="B516" t="s">
        <v>1084</v>
      </c>
      <c r="C516" t="s">
        <v>641</v>
      </c>
      <c r="D516" t="s">
        <v>214</v>
      </c>
      <c r="E516" t="s">
        <v>870</v>
      </c>
      <c r="F516" s="1" t="s">
        <v>22</v>
      </c>
    </row>
    <row r="517" spans="1:6">
      <c r="A517">
        <v>19848</v>
      </c>
      <c r="B517" t="s">
        <v>1085</v>
      </c>
      <c r="C517" t="s">
        <v>737</v>
      </c>
      <c r="D517" t="s">
        <v>175</v>
      </c>
      <c r="E517" t="s">
        <v>215</v>
      </c>
      <c r="F517" s="1" t="s">
        <v>22</v>
      </c>
    </row>
    <row r="518" spans="1:6">
      <c r="A518">
        <v>19810</v>
      </c>
      <c r="B518" t="s">
        <v>1086</v>
      </c>
      <c r="C518" t="s">
        <v>1087</v>
      </c>
      <c r="D518" t="s">
        <v>174</v>
      </c>
      <c r="E518" t="s">
        <v>221</v>
      </c>
      <c r="F518" s="1" t="s">
        <v>22</v>
      </c>
    </row>
    <row r="519" spans="1:6">
      <c r="A519">
        <v>19766</v>
      </c>
      <c r="B519" t="s">
        <v>1088</v>
      </c>
      <c r="C519" t="s">
        <v>1089</v>
      </c>
      <c r="D519" t="s">
        <v>214</v>
      </c>
      <c r="E519" t="s">
        <v>627</v>
      </c>
      <c r="F519" s="1" t="s">
        <v>22</v>
      </c>
    </row>
    <row r="520" spans="1:6">
      <c r="A520">
        <v>19691</v>
      </c>
      <c r="B520" t="s">
        <v>1090</v>
      </c>
      <c r="C520" t="s">
        <v>303</v>
      </c>
      <c r="D520" t="s">
        <v>173</v>
      </c>
      <c r="E520" t="s">
        <v>243</v>
      </c>
      <c r="F520" s="1" t="s">
        <v>22</v>
      </c>
    </row>
    <row r="521" spans="1:6">
      <c r="A521">
        <v>19676</v>
      </c>
      <c r="B521" t="s">
        <v>1091</v>
      </c>
      <c r="C521" t="s">
        <v>432</v>
      </c>
      <c r="D521" t="s">
        <v>175</v>
      </c>
      <c r="E521" t="s">
        <v>215</v>
      </c>
      <c r="F521" s="1" t="s">
        <v>22</v>
      </c>
    </row>
    <row r="522" spans="1:6">
      <c r="A522">
        <v>19675</v>
      </c>
      <c r="B522" t="s">
        <v>1092</v>
      </c>
      <c r="C522" t="s">
        <v>1093</v>
      </c>
      <c r="D522" t="s">
        <v>177</v>
      </c>
      <c r="E522" t="s">
        <v>218</v>
      </c>
      <c r="F522" s="1" t="s">
        <v>22</v>
      </c>
    </row>
    <row r="523" spans="1:6">
      <c r="A523">
        <v>19520</v>
      </c>
      <c r="B523" t="s">
        <v>1094</v>
      </c>
      <c r="C523" t="s">
        <v>1052</v>
      </c>
      <c r="D523" t="s">
        <v>172</v>
      </c>
      <c r="E523" t="s">
        <v>585</v>
      </c>
      <c r="F523" s="1" t="s">
        <v>22</v>
      </c>
    </row>
    <row r="524" spans="1:6">
      <c r="A524">
        <v>19251</v>
      </c>
      <c r="B524" t="s">
        <v>1041</v>
      </c>
      <c r="C524" t="s">
        <v>1095</v>
      </c>
      <c r="D524" t="s">
        <v>174</v>
      </c>
      <c r="E524" t="s">
        <v>596</v>
      </c>
      <c r="F524" s="1" t="s">
        <v>22</v>
      </c>
    </row>
    <row r="525" spans="1:6">
      <c r="A525">
        <v>19249</v>
      </c>
      <c r="B525" t="s">
        <v>1096</v>
      </c>
      <c r="C525" t="s">
        <v>691</v>
      </c>
      <c r="D525" t="s">
        <v>176</v>
      </c>
      <c r="E525" t="s">
        <v>260</v>
      </c>
      <c r="F525" s="1" t="s">
        <v>22</v>
      </c>
    </row>
    <row r="526" spans="1:6">
      <c r="A526">
        <v>19219</v>
      </c>
      <c r="B526" t="s">
        <v>1097</v>
      </c>
      <c r="C526" t="s">
        <v>293</v>
      </c>
      <c r="D526" t="s">
        <v>176</v>
      </c>
      <c r="E526" t="s">
        <v>236</v>
      </c>
      <c r="F526" s="1" t="s">
        <v>22</v>
      </c>
    </row>
    <row r="527" spans="1:6">
      <c r="A527">
        <v>19127</v>
      </c>
      <c r="B527" t="s">
        <v>281</v>
      </c>
      <c r="C527" t="s">
        <v>975</v>
      </c>
      <c r="D527" t="s">
        <v>170</v>
      </c>
      <c r="E527" t="s">
        <v>253</v>
      </c>
      <c r="F527" s="1" t="s">
        <v>22</v>
      </c>
    </row>
    <row r="528" spans="1:6">
      <c r="A528">
        <v>19088</v>
      </c>
      <c r="B528" t="s">
        <v>1098</v>
      </c>
      <c r="C528" t="s">
        <v>689</v>
      </c>
      <c r="D528" t="s">
        <v>177</v>
      </c>
      <c r="E528" t="s">
        <v>243</v>
      </c>
      <c r="F528" s="1" t="s">
        <v>22</v>
      </c>
    </row>
    <row r="529" spans="1:6">
      <c r="A529">
        <v>19087</v>
      </c>
      <c r="B529" t="s">
        <v>1099</v>
      </c>
      <c r="C529" t="s">
        <v>257</v>
      </c>
      <c r="D529" t="s">
        <v>173</v>
      </c>
      <c r="E529" t="s">
        <v>890</v>
      </c>
      <c r="F529" s="1" t="s">
        <v>22</v>
      </c>
    </row>
    <row r="530" spans="1:6">
      <c r="A530">
        <v>19086</v>
      </c>
      <c r="B530" t="s">
        <v>793</v>
      </c>
      <c r="C530" t="s">
        <v>354</v>
      </c>
      <c r="D530" t="s">
        <v>175</v>
      </c>
      <c r="E530" t="s">
        <v>215</v>
      </c>
      <c r="F530" s="1" t="s">
        <v>22</v>
      </c>
    </row>
    <row r="531" spans="1:6">
      <c r="A531">
        <v>19016</v>
      </c>
      <c r="B531" t="s">
        <v>1100</v>
      </c>
      <c r="C531" t="s">
        <v>957</v>
      </c>
      <c r="D531" t="s">
        <v>173</v>
      </c>
      <c r="E531" t="s">
        <v>218</v>
      </c>
      <c r="F531" s="1" t="s">
        <v>22</v>
      </c>
    </row>
    <row r="532" spans="1:6">
      <c r="A532">
        <v>18624</v>
      </c>
      <c r="B532" t="s">
        <v>1101</v>
      </c>
      <c r="C532" t="s">
        <v>1102</v>
      </c>
      <c r="D532" t="s">
        <v>214</v>
      </c>
      <c r="E532" t="s">
        <v>243</v>
      </c>
      <c r="F532" s="1" t="s">
        <v>22</v>
      </c>
    </row>
    <row r="533" spans="1:6">
      <c r="A533">
        <v>18173</v>
      </c>
      <c r="B533" t="s">
        <v>1103</v>
      </c>
      <c r="C533" t="s">
        <v>1104</v>
      </c>
      <c r="D533" t="s">
        <v>177</v>
      </c>
      <c r="E533" t="s">
        <v>282</v>
      </c>
      <c r="F533" s="1" t="s">
        <v>22</v>
      </c>
    </row>
    <row r="534" spans="1:6">
      <c r="A534">
        <v>18141</v>
      </c>
      <c r="B534" t="s">
        <v>1105</v>
      </c>
      <c r="C534" t="s">
        <v>1106</v>
      </c>
      <c r="D534" t="s">
        <v>170</v>
      </c>
      <c r="E534" t="s">
        <v>245</v>
      </c>
      <c r="F534" s="1" t="s">
        <v>22</v>
      </c>
    </row>
    <row r="535" spans="1:6">
      <c r="A535">
        <v>18139</v>
      </c>
      <c r="B535" t="s">
        <v>689</v>
      </c>
      <c r="C535" t="s">
        <v>694</v>
      </c>
      <c r="D535" t="s">
        <v>214</v>
      </c>
      <c r="E535" t="s">
        <v>218</v>
      </c>
      <c r="F535" s="1" t="s">
        <v>22</v>
      </c>
    </row>
    <row r="536" spans="1:6">
      <c r="A536">
        <v>18051</v>
      </c>
      <c r="B536" t="s">
        <v>1107</v>
      </c>
      <c r="C536" t="s">
        <v>924</v>
      </c>
      <c r="D536" t="s">
        <v>170</v>
      </c>
      <c r="E536" t="s">
        <v>231</v>
      </c>
      <c r="F536" s="1" t="s">
        <v>22</v>
      </c>
    </row>
    <row r="537" spans="1:6">
      <c r="A537">
        <v>17954</v>
      </c>
      <c r="B537" t="s">
        <v>488</v>
      </c>
      <c r="C537" t="s">
        <v>1108</v>
      </c>
      <c r="D537" t="s">
        <v>176</v>
      </c>
      <c r="E537" t="s">
        <v>260</v>
      </c>
      <c r="F537" s="1" t="s">
        <v>22</v>
      </c>
    </row>
    <row r="538" spans="1:6">
      <c r="A538">
        <v>17951</v>
      </c>
      <c r="B538" t="s">
        <v>1109</v>
      </c>
      <c r="C538" t="s">
        <v>1110</v>
      </c>
      <c r="D538" t="s">
        <v>214</v>
      </c>
      <c r="E538" t="s">
        <v>262</v>
      </c>
      <c r="F538" s="1" t="s">
        <v>22</v>
      </c>
    </row>
    <row r="539" spans="1:6">
      <c r="A539">
        <v>17931</v>
      </c>
      <c r="B539" t="s">
        <v>1111</v>
      </c>
      <c r="C539" t="s">
        <v>1112</v>
      </c>
      <c r="D539" t="s">
        <v>172</v>
      </c>
      <c r="E539" t="s">
        <v>986</v>
      </c>
      <c r="F539" s="1" t="s">
        <v>22</v>
      </c>
    </row>
    <row r="540" spans="1:6">
      <c r="A540">
        <v>17566</v>
      </c>
      <c r="B540" t="s">
        <v>1113</v>
      </c>
      <c r="C540" t="s">
        <v>1114</v>
      </c>
      <c r="D540" t="s">
        <v>214</v>
      </c>
      <c r="E540" t="s">
        <v>218</v>
      </c>
      <c r="F540" s="1" t="s">
        <v>22</v>
      </c>
    </row>
    <row r="541" spans="1:6">
      <c r="A541">
        <v>17555</v>
      </c>
      <c r="B541" t="s">
        <v>1115</v>
      </c>
      <c r="C541" t="s">
        <v>975</v>
      </c>
      <c r="D541" t="s">
        <v>214</v>
      </c>
      <c r="E541" t="s">
        <v>243</v>
      </c>
      <c r="F541" s="1" t="s">
        <v>22</v>
      </c>
    </row>
    <row r="542" spans="1:6">
      <c r="A542">
        <v>16971</v>
      </c>
      <c r="B542" t="s">
        <v>1116</v>
      </c>
      <c r="C542" t="s">
        <v>799</v>
      </c>
      <c r="D542" t="s">
        <v>214</v>
      </c>
      <c r="E542" t="s">
        <v>228</v>
      </c>
      <c r="F542" s="1" t="s">
        <v>22</v>
      </c>
    </row>
    <row r="543" spans="1:6">
      <c r="A543">
        <v>16970</v>
      </c>
      <c r="B543" t="s">
        <v>1117</v>
      </c>
      <c r="C543" t="s">
        <v>227</v>
      </c>
      <c r="D543" t="s">
        <v>214</v>
      </c>
      <c r="E543" t="s">
        <v>984</v>
      </c>
      <c r="F543" s="1" t="s">
        <v>22</v>
      </c>
    </row>
    <row r="544" spans="1:6">
      <c r="A544">
        <v>16899</v>
      </c>
      <c r="B544" t="s">
        <v>1118</v>
      </c>
      <c r="C544" t="s">
        <v>981</v>
      </c>
      <c r="D544" t="s">
        <v>175</v>
      </c>
      <c r="E544" t="s">
        <v>986</v>
      </c>
      <c r="F544" s="1" t="s">
        <v>22</v>
      </c>
    </row>
    <row r="545" spans="1:6">
      <c r="A545">
        <v>16897</v>
      </c>
      <c r="B545" t="s">
        <v>232</v>
      </c>
      <c r="C545" t="s">
        <v>235</v>
      </c>
      <c r="D545" t="s">
        <v>175</v>
      </c>
      <c r="E545" t="s">
        <v>218</v>
      </c>
      <c r="F545" s="1" t="s">
        <v>22</v>
      </c>
    </row>
    <row r="546" spans="1:6">
      <c r="A546">
        <v>16895</v>
      </c>
      <c r="B546" t="s">
        <v>1119</v>
      </c>
      <c r="C546" t="s">
        <v>759</v>
      </c>
      <c r="D546" t="s">
        <v>214</v>
      </c>
      <c r="E546" t="s">
        <v>986</v>
      </c>
      <c r="F546" s="1" t="s">
        <v>22</v>
      </c>
    </row>
    <row r="547" spans="1:6">
      <c r="A547">
        <v>16623</v>
      </c>
      <c r="B547" t="s">
        <v>1120</v>
      </c>
      <c r="C547" t="s">
        <v>1121</v>
      </c>
      <c r="D547" t="s">
        <v>173</v>
      </c>
      <c r="E547" t="s">
        <v>243</v>
      </c>
      <c r="F547" s="1" t="s">
        <v>22</v>
      </c>
    </row>
    <row r="548" spans="1:6">
      <c r="A548">
        <v>16546</v>
      </c>
      <c r="B548" t="s">
        <v>1122</v>
      </c>
      <c r="C548" t="s">
        <v>1123</v>
      </c>
      <c r="D548" t="s">
        <v>170</v>
      </c>
      <c r="E548" t="s">
        <v>245</v>
      </c>
      <c r="F548" s="1" t="s">
        <v>22</v>
      </c>
    </row>
    <row r="549" spans="1:6">
      <c r="A549">
        <v>16545</v>
      </c>
      <c r="B549" t="s">
        <v>1124</v>
      </c>
      <c r="C549" t="s">
        <v>1125</v>
      </c>
      <c r="D549" t="s">
        <v>214</v>
      </c>
      <c r="E549" t="s">
        <v>243</v>
      </c>
      <c r="F549" s="1" t="s">
        <v>22</v>
      </c>
    </row>
    <row r="550" spans="1:6">
      <c r="A550">
        <v>16282</v>
      </c>
      <c r="B550" t="s">
        <v>1126</v>
      </c>
      <c r="C550" t="s">
        <v>1127</v>
      </c>
      <c r="D550" t="s">
        <v>177</v>
      </c>
      <c r="E550" t="s">
        <v>218</v>
      </c>
      <c r="F550" s="1" t="s">
        <v>22</v>
      </c>
    </row>
    <row r="551" spans="1:6">
      <c r="A551">
        <v>16280</v>
      </c>
      <c r="B551" t="s">
        <v>1128</v>
      </c>
      <c r="C551" t="s">
        <v>1129</v>
      </c>
      <c r="D551" t="s">
        <v>176</v>
      </c>
      <c r="E551" t="s">
        <v>250</v>
      </c>
      <c r="F551" s="1" t="s">
        <v>22</v>
      </c>
    </row>
    <row r="552" spans="1:6">
      <c r="A552">
        <v>16279</v>
      </c>
      <c r="B552" t="s">
        <v>1130</v>
      </c>
      <c r="C552" t="s">
        <v>825</v>
      </c>
      <c r="D552" t="s">
        <v>174</v>
      </c>
      <c r="E552" t="s">
        <v>221</v>
      </c>
      <c r="F552" s="1" t="s">
        <v>22</v>
      </c>
    </row>
    <row r="553" spans="1:6">
      <c r="A553">
        <v>16275</v>
      </c>
      <c r="B553" t="s">
        <v>1131</v>
      </c>
      <c r="C553" t="s">
        <v>737</v>
      </c>
      <c r="D553" t="s">
        <v>172</v>
      </c>
      <c r="E553" t="s">
        <v>218</v>
      </c>
      <c r="F553" s="1" t="s">
        <v>22</v>
      </c>
    </row>
    <row r="554" spans="1:6">
      <c r="A554">
        <v>16098</v>
      </c>
      <c r="B554" t="s">
        <v>1132</v>
      </c>
      <c r="C554" t="s">
        <v>274</v>
      </c>
      <c r="D554" t="s">
        <v>170</v>
      </c>
      <c r="E554" t="s">
        <v>245</v>
      </c>
      <c r="F554" s="1" t="s">
        <v>22</v>
      </c>
    </row>
    <row r="555" spans="1:6">
      <c r="A555">
        <v>16095</v>
      </c>
      <c r="B555" t="s">
        <v>1133</v>
      </c>
      <c r="C555" t="s">
        <v>406</v>
      </c>
      <c r="D555" t="s">
        <v>177</v>
      </c>
      <c r="E555" t="s">
        <v>231</v>
      </c>
      <c r="F555" s="1" t="s">
        <v>22</v>
      </c>
    </row>
    <row r="556" spans="1:6">
      <c r="A556">
        <v>16094</v>
      </c>
      <c r="B556" t="s">
        <v>899</v>
      </c>
      <c r="C556" t="s">
        <v>257</v>
      </c>
      <c r="D556" t="s">
        <v>177</v>
      </c>
      <c r="E556" t="s">
        <v>243</v>
      </c>
      <c r="F556" s="1" t="s">
        <v>22</v>
      </c>
    </row>
    <row r="557" spans="1:6">
      <c r="A557">
        <v>15852</v>
      </c>
      <c r="B557" t="s">
        <v>1134</v>
      </c>
      <c r="C557" t="s">
        <v>1058</v>
      </c>
      <c r="D557" t="s">
        <v>177</v>
      </c>
      <c r="E557" t="s">
        <v>218</v>
      </c>
      <c r="F557" s="1" t="s">
        <v>22</v>
      </c>
    </row>
    <row r="558" spans="1:6">
      <c r="A558">
        <v>15726</v>
      </c>
      <c r="B558" t="s">
        <v>1135</v>
      </c>
      <c r="C558" t="s">
        <v>737</v>
      </c>
      <c r="D558" t="s">
        <v>214</v>
      </c>
      <c r="E558" t="s">
        <v>870</v>
      </c>
      <c r="F558" s="1" t="s">
        <v>22</v>
      </c>
    </row>
    <row r="559" spans="1:6">
      <c r="A559">
        <v>15676</v>
      </c>
      <c r="B559" t="s">
        <v>1136</v>
      </c>
      <c r="C559" t="s">
        <v>393</v>
      </c>
      <c r="D559" t="s">
        <v>176</v>
      </c>
      <c r="E559" t="s">
        <v>260</v>
      </c>
      <c r="F559" s="1" t="s">
        <v>22</v>
      </c>
    </row>
    <row r="560" spans="1:6">
      <c r="A560">
        <v>15628</v>
      </c>
      <c r="B560" t="s">
        <v>1137</v>
      </c>
      <c r="C560" t="s">
        <v>255</v>
      </c>
      <c r="D560" t="s">
        <v>177</v>
      </c>
      <c r="E560" t="s">
        <v>833</v>
      </c>
      <c r="F560" s="1" t="s">
        <v>22</v>
      </c>
    </row>
    <row r="561" spans="1:6">
      <c r="A561">
        <v>15626</v>
      </c>
      <c r="B561" t="s">
        <v>1138</v>
      </c>
      <c r="C561" t="s">
        <v>1139</v>
      </c>
      <c r="D561" t="s">
        <v>214</v>
      </c>
      <c r="E561" t="s">
        <v>243</v>
      </c>
      <c r="F561" s="1" t="s">
        <v>22</v>
      </c>
    </row>
    <row r="562" spans="1:6">
      <c r="A562">
        <v>15412</v>
      </c>
      <c r="B562" t="s">
        <v>1140</v>
      </c>
      <c r="C562" t="s">
        <v>641</v>
      </c>
      <c r="D562" t="s">
        <v>214</v>
      </c>
      <c r="E562" t="s">
        <v>243</v>
      </c>
      <c r="F562" s="1" t="s">
        <v>22</v>
      </c>
    </row>
    <row r="563" spans="1:6">
      <c r="A563">
        <v>15320</v>
      </c>
      <c r="B563" t="s">
        <v>633</v>
      </c>
      <c r="C563" t="s">
        <v>924</v>
      </c>
      <c r="D563" t="s">
        <v>173</v>
      </c>
      <c r="E563" t="s">
        <v>890</v>
      </c>
      <c r="F563" s="1" t="s">
        <v>22</v>
      </c>
    </row>
    <row r="564" spans="1:6">
      <c r="A564">
        <v>15282</v>
      </c>
      <c r="B564" t="s">
        <v>1141</v>
      </c>
      <c r="C564" t="s">
        <v>1142</v>
      </c>
      <c r="D564" t="s">
        <v>177</v>
      </c>
      <c r="E564" t="s">
        <v>231</v>
      </c>
      <c r="F564" s="1" t="s">
        <v>22</v>
      </c>
    </row>
    <row r="565" spans="1:6">
      <c r="A565">
        <v>15220</v>
      </c>
      <c r="B565" t="s">
        <v>1045</v>
      </c>
      <c r="C565" t="s">
        <v>616</v>
      </c>
      <c r="D565" t="s">
        <v>174</v>
      </c>
      <c r="E565" t="s">
        <v>228</v>
      </c>
      <c r="F565" s="1" t="s">
        <v>22</v>
      </c>
    </row>
    <row r="566" spans="1:6">
      <c r="A566">
        <v>15219</v>
      </c>
      <c r="B566" t="s">
        <v>1143</v>
      </c>
      <c r="C566" t="s">
        <v>257</v>
      </c>
      <c r="D566" t="s">
        <v>214</v>
      </c>
      <c r="E566" t="s">
        <v>218</v>
      </c>
      <c r="F566" s="1" t="s">
        <v>22</v>
      </c>
    </row>
    <row r="567" spans="1:6">
      <c r="A567">
        <v>15218</v>
      </c>
      <c r="B567" t="s">
        <v>1144</v>
      </c>
      <c r="C567" t="s">
        <v>1145</v>
      </c>
      <c r="D567" t="s">
        <v>173</v>
      </c>
      <c r="E567" t="s">
        <v>890</v>
      </c>
      <c r="F567" s="1" t="s">
        <v>22</v>
      </c>
    </row>
    <row r="568" spans="1:6">
      <c r="A568">
        <v>15088</v>
      </c>
      <c r="B568" t="s">
        <v>1146</v>
      </c>
      <c r="C568" t="s">
        <v>259</v>
      </c>
      <c r="D568" t="s">
        <v>173</v>
      </c>
      <c r="E568" t="s">
        <v>243</v>
      </c>
      <c r="F568" s="1" t="s">
        <v>22</v>
      </c>
    </row>
    <row r="569" spans="1:6">
      <c r="A569">
        <v>14667</v>
      </c>
      <c r="B569" t="s">
        <v>1147</v>
      </c>
      <c r="C569" t="s">
        <v>1148</v>
      </c>
      <c r="D569" t="s">
        <v>172</v>
      </c>
      <c r="E569" t="s">
        <v>221</v>
      </c>
      <c r="F569" s="1" t="s">
        <v>22</v>
      </c>
    </row>
    <row r="570" spans="1:6">
      <c r="A570">
        <v>14665</v>
      </c>
      <c r="B570" t="s">
        <v>1149</v>
      </c>
      <c r="C570" t="s">
        <v>498</v>
      </c>
      <c r="D570" t="s">
        <v>214</v>
      </c>
      <c r="E570" t="s">
        <v>243</v>
      </c>
      <c r="F570" s="1" t="s">
        <v>22</v>
      </c>
    </row>
    <row r="571" spans="1:6">
      <c r="A571">
        <v>14625</v>
      </c>
      <c r="B571" t="s">
        <v>1150</v>
      </c>
      <c r="C571" t="s">
        <v>1151</v>
      </c>
      <c r="D571" t="s">
        <v>176</v>
      </c>
      <c r="E571" t="s">
        <v>236</v>
      </c>
      <c r="F571" s="1" t="s">
        <v>22</v>
      </c>
    </row>
    <row r="572" spans="1:6">
      <c r="A572">
        <v>14425</v>
      </c>
      <c r="B572" t="s">
        <v>20</v>
      </c>
      <c r="C572" t="s">
        <v>21</v>
      </c>
      <c r="D572" t="s">
        <v>214</v>
      </c>
      <c r="E572" t="s">
        <v>250</v>
      </c>
      <c r="F572" s="1" t="s">
        <v>22</v>
      </c>
    </row>
    <row r="573" spans="1:6">
      <c r="A573">
        <v>14261</v>
      </c>
      <c r="B573" t="s">
        <v>20</v>
      </c>
      <c r="C573" t="s">
        <v>1152</v>
      </c>
      <c r="D573" t="s">
        <v>173</v>
      </c>
      <c r="E573" t="s">
        <v>221</v>
      </c>
      <c r="F573" s="1" t="s">
        <v>22</v>
      </c>
    </row>
    <row r="574" spans="1:6">
      <c r="A574">
        <v>14072</v>
      </c>
      <c r="B574" t="s">
        <v>1153</v>
      </c>
      <c r="C574" t="s">
        <v>955</v>
      </c>
      <c r="D574" t="s">
        <v>176</v>
      </c>
      <c r="E574" t="s">
        <v>218</v>
      </c>
      <c r="F574" s="1" t="s">
        <v>22</v>
      </c>
    </row>
    <row r="575" spans="1:6">
      <c r="A575">
        <v>14070</v>
      </c>
      <c r="B575" t="s">
        <v>1154</v>
      </c>
      <c r="C575" t="s">
        <v>268</v>
      </c>
      <c r="D575" t="s">
        <v>172</v>
      </c>
      <c r="E575" t="s">
        <v>221</v>
      </c>
      <c r="F575" s="1" t="s">
        <v>22</v>
      </c>
    </row>
    <row r="576" spans="1:6">
      <c r="A576">
        <v>14021</v>
      </c>
      <c r="B576" t="s">
        <v>1155</v>
      </c>
      <c r="C576" t="s">
        <v>823</v>
      </c>
      <c r="D576" t="s">
        <v>175</v>
      </c>
      <c r="E576" t="s">
        <v>986</v>
      </c>
      <c r="F576" s="1" t="s">
        <v>22</v>
      </c>
    </row>
    <row r="577" spans="1:6">
      <c r="A577">
        <v>13398</v>
      </c>
      <c r="B577" t="s">
        <v>1034</v>
      </c>
      <c r="C577" t="s">
        <v>395</v>
      </c>
      <c r="D577" t="s">
        <v>174</v>
      </c>
      <c r="E577" t="s">
        <v>228</v>
      </c>
      <c r="F577" s="1" t="s">
        <v>22</v>
      </c>
    </row>
    <row r="578" spans="1:6">
      <c r="A578">
        <v>13345</v>
      </c>
      <c r="B578" t="s">
        <v>1156</v>
      </c>
      <c r="C578" t="s">
        <v>223</v>
      </c>
      <c r="D578" t="s">
        <v>177</v>
      </c>
      <c r="E578" t="s">
        <v>282</v>
      </c>
      <c r="F578" s="1" t="s">
        <v>22</v>
      </c>
    </row>
    <row r="579" spans="1:6">
      <c r="A579">
        <v>13257</v>
      </c>
      <c r="B579" t="s">
        <v>1157</v>
      </c>
      <c r="C579" t="s">
        <v>729</v>
      </c>
      <c r="D579" t="s">
        <v>177</v>
      </c>
      <c r="E579" t="s">
        <v>218</v>
      </c>
      <c r="F579" s="1" t="s">
        <v>22</v>
      </c>
    </row>
    <row r="580" spans="1:6">
      <c r="A580">
        <v>13089</v>
      </c>
      <c r="B580" t="s">
        <v>657</v>
      </c>
      <c r="C580" t="s">
        <v>612</v>
      </c>
      <c r="D580" t="s">
        <v>170</v>
      </c>
      <c r="E580" t="s">
        <v>656</v>
      </c>
      <c r="F580" s="1" t="s">
        <v>22</v>
      </c>
    </row>
    <row r="581" spans="1:6">
      <c r="A581">
        <v>13088</v>
      </c>
      <c r="B581" t="s">
        <v>1158</v>
      </c>
      <c r="C581" t="s">
        <v>1159</v>
      </c>
      <c r="D581" t="s">
        <v>174</v>
      </c>
      <c r="E581" t="s">
        <v>228</v>
      </c>
      <c r="F581" s="1" t="s">
        <v>22</v>
      </c>
    </row>
    <row r="582" spans="1:6">
      <c r="A582">
        <v>13020</v>
      </c>
      <c r="B582" t="s">
        <v>1160</v>
      </c>
      <c r="C582" t="s">
        <v>303</v>
      </c>
      <c r="D582" t="s">
        <v>176</v>
      </c>
      <c r="E582" t="s">
        <v>228</v>
      </c>
      <c r="F582" s="1" t="s">
        <v>22</v>
      </c>
    </row>
    <row r="583" spans="1:6">
      <c r="A583">
        <v>13017</v>
      </c>
      <c r="B583" t="s">
        <v>1161</v>
      </c>
      <c r="C583" t="s">
        <v>1162</v>
      </c>
      <c r="D583" t="s">
        <v>177</v>
      </c>
      <c r="E583" t="s">
        <v>218</v>
      </c>
      <c r="F583" s="1" t="s">
        <v>22</v>
      </c>
    </row>
    <row r="584" spans="1:6">
      <c r="A584">
        <v>12819</v>
      </c>
      <c r="B584" t="s">
        <v>1163</v>
      </c>
      <c r="C584" t="s">
        <v>689</v>
      </c>
      <c r="D584" t="s">
        <v>214</v>
      </c>
      <c r="E584" t="s">
        <v>260</v>
      </c>
      <c r="F584" s="1" t="s">
        <v>22</v>
      </c>
    </row>
    <row r="585" spans="1:6">
      <c r="A585">
        <v>12684</v>
      </c>
      <c r="B585" t="s">
        <v>1164</v>
      </c>
      <c r="C585" t="s">
        <v>696</v>
      </c>
      <c r="D585" t="s">
        <v>173</v>
      </c>
      <c r="E585" t="s">
        <v>243</v>
      </c>
      <c r="F585" s="1" t="s">
        <v>22</v>
      </c>
    </row>
    <row r="586" spans="1:6">
      <c r="A586">
        <v>12514</v>
      </c>
      <c r="B586" t="s">
        <v>695</v>
      </c>
      <c r="C586" t="s">
        <v>865</v>
      </c>
      <c r="D586" t="s">
        <v>176</v>
      </c>
      <c r="E586" t="s">
        <v>250</v>
      </c>
      <c r="F586" s="1" t="s">
        <v>22</v>
      </c>
    </row>
    <row r="587" spans="1:6">
      <c r="A587">
        <v>12173</v>
      </c>
      <c r="B587" t="s">
        <v>1165</v>
      </c>
      <c r="C587" t="s">
        <v>689</v>
      </c>
      <c r="D587" t="s">
        <v>173</v>
      </c>
      <c r="E587" t="s">
        <v>253</v>
      </c>
      <c r="F587" s="1" t="s">
        <v>22</v>
      </c>
    </row>
    <row r="588" spans="1:6">
      <c r="A588">
        <v>12124</v>
      </c>
      <c r="B588" t="s">
        <v>1166</v>
      </c>
      <c r="C588" t="s">
        <v>760</v>
      </c>
      <c r="D588" t="s">
        <v>175</v>
      </c>
      <c r="E588" t="s">
        <v>228</v>
      </c>
      <c r="F588" s="1" t="s">
        <v>22</v>
      </c>
    </row>
    <row r="589" spans="1:6">
      <c r="A589">
        <v>12024</v>
      </c>
      <c r="B589" t="s">
        <v>1053</v>
      </c>
      <c r="C589" t="s">
        <v>694</v>
      </c>
      <c r="D589" t="s">
        <v>176</v>
      </c>
      <c r="E589" t="s">
        <v>890</v>
      </c>
      <c r="F589" s="1" t="s">
        <v>22</v>
      </c>
    </row>
    <row r="590" spans="1:6">
      <c r="A590">
        <v>11866</v>
      </c>
      <c r="B590" t="s">
        <v>977</v>
      </c>
      <c r="C590" t="s">
        <v>30</v>
      </c>
      <c r="D590" t="s">
        <v>176</v>
      </c>
      <c r="E590" t="s">
        <v>228</v>
      </c>
      <c r="F590" s="1" t="s">
        <v>22</v>
      </c>
    </row>
    <row r="591" spans="1:6">
      <c r="A591">
        <v>11508</v>
      </c>
      <c r="B591" t="s">
        <v>1055</v>
      </c>
      <c r="C591" t="s">
        <v>647</v>
      </c>
      <c r="D591" t="s">
        <v>176</v>
      </c>
      <c r="E591" t="s">
        <v>253</v>
      </c>
      <c r="F591" s="1" t="s">
        <v>22</v>
      </c>
    </row>
    <row r="592" spans="1:6">
      <c r="A592">
        <v>11236</v>
      </c>
      <c r="B592" t="s">
        <v>1122</v>
      </c>
      <c r="C592" t="s">
        <v>759</v>
      </c>
      <c r="D592" t="s">
        <v>214</v>
      </c>
      <c r="E592" t="s">
        <v>243</v>
      </c>
      <c r="F592" s="1" t="s">
        <v>22</v>
      </c>
    </row>
    <row r="593" spans="1:6">
      <c r="A593">
        <v>11213</v>
      </c>
      <c r="B593" t="s">
        <v>1167</v>
      </c>
      <c r="C593" t="s">
        <v>1168</v>
      </c>
      <c r="D593" t="s">
        <v>214</v>
      </c>
      <c r="E593" t="s">
        <v>221</v>
      </c>
      <c r="F593" s="1" t="s">
        <v>22</v>
      </c>
    </row>
    <row r="594" spans="1:6">
      <c r="A594">
        <v>11120</v>
      </c>
      <c r="B594" t="s">
        <v>1169</v>
      </c>
      <c r="C594" t="s">
        <v>1170</v>
      </c>
      <c r="D594" t="s">
        <v>176</v>
      </c>
      <c r="E594" t="s">
        <v>221</v>
      </c>
      <c r="F594" s="1" t="s">
        <v>22</v>
      </c>
    </row>
    <row r="595" spans="1:6">
      <c r="A595">
        <v>11023</v>
      </c>
      <c r="B595" t="s">
        <v>1007</v>
      </c>
      <c r="C595" t="s">
        <v>1171</v>
      </c>
      <c r="D595" t="s">
        <v>173</v>
      </c>
      <c r="E595" t="s">
        <v>228</v>
      </c>
      <c r="F595" s="1" t="s">
        <v>22</v>
      </c>
    </row>
    <row r="596" spans="1:6">
      <c r="A596">
        <v>11021</v>
      </c>
      <c r="B596" t="s">
        <v>1172</v>
      </c>
      <c r="C596" t="s">
        <v>1173</v>
      </c>
      <c r="D596" t="s">
        <v>175</v>
      </c>
      <c r="E596" t="s">
        <v>218</v>
      </c>
      <c r="F596" s="1" t="s">
        <v>22</v>
      </c>
    </row>
    <row r="597" spans="1:6">
      <c r="A597">
        <v>10782</v>
      </c>
      <c r="B597" t="s">
        <v>1174</v>
      </c>
      <c r="C597" t="s">
        <v>1175</v>
      </c>
      <c r="D597" t="s">
        <v>177</v>
      </c>
      <c r="E597" t="s">
        <v>250</v>
      </c>
      <c r="F597" s="1" t="s">
        <v>22</v>
      </c>
    </row>
    <row r="598" spans="1:6">
      <c r="A598">
        <v>10326</v>
      </c>
      <c r="B598" t="s">
        <v>1176</v>
      </c>
      <c r="C598" t="s">
        <v>970</v>
      </c>
      <c r="D598" t="s">
        <v>214</v>
      </c>
      <c r="E598" t="s">
        <v>870</v>
      </c>
      <c r="F598" s="1" t="s">
        <v>22</v>
      </c>
    </row>
    <row r="599" spans="1:6">
      <c r="A599">
        <v>10324</v>
      </c>
      <c r="B599" t="s">
        <v>1177</v>
      </c>
      <c r="C599" t="s">
        <v>213</v>
      </c>
      <c r="D599" t="s">
        <v>214</v>
      </c>
      <c r="E599" t="s">
        <v>984</v>
      </c>
      <c r="F599" s="1" t="s">
        <v>22</v>
      </c>
    </row>
    <row r="600" spans="1:6">
      <c r="A600">
        <v>10150</v>
      </c>
      <c r="B600" t="s">
        <v>1178</v>
      </c>
      <c r="C600" t="s">
        <v>393</v>
      </c>
      <c r="D600" t="s">
        <v>175</v>
      </c>
      <c r="E600" t="s">
        <v>218</v>
      </c>
      <c r="F600" s="1" t="s">
        <v>22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B6B7A3F1-CC45-4FC0-B485-69FB7DFFE38E}"/>
</file>

<file path=customXml/itemProps3.xml><?xml version="1.0" encoding="utf-8"?>
<ds:datastoreItem xmlns:ds="http://schemas.openxmlformats.org/officeDocument/2006/customXml" ds:itemID="{AABF25EA-A7EB-41E2-8065-BEF79D9BAE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Philippe Vandewalle</cp:lastModifiedBy>
  <cp:revision/>
  <dcterms:created xsi:type="dcterms:W3CDTF">2025-02-26T07:26:27Z</dcterms:created>
  <dcterms:modified xsi:type="dcterms:W3CDTF">2025-10-07T13:43:50Z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