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40" yWindow="0" windowWidth="19020" windowHeight="21080" tabRatio="500"/>
  </bookViews>
  <sheets>
    <sheet name="VSM-human" sheetId="1" r:id="rId1"/>
    <sheet name="forced choice" sheetId="2" r:id="rId2"/>
    <sheet name="VSM-human sectioned" sheetId="3" r:id="rId3"/>
    <sheet name="Sheet3" sheetId="4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4" i="2" l="1"/>
  <c r="C24" i="2"/>
  <c r="D24" i="2"/>
  <c r="E24" i="2"/>
  <c r="B25" i="2"/>
  <c r="C25" i="2"/>
  <c r="D25" i="2"/>
  <c r="E25" i="2"/>
  <c r="B26" i="2"/>
  <c r="C26" i="2"/>
  <c r="D26" i="2"/>
  <c r="E26" i="2"/>
  <c r="B27" i="2"/>
  <c r="C27" i="2"/>
  <c r="D27" i="2"/>
  <c r="E27" i="2"/>
  <c r="C23" i="2"/>
  <c r="D23" i="2"/>
  <c r="E23" i="2"/>
  <c r="B23" i="2"/>
  <c r="I17" i="4"/>
  <c r="J17" i="4"/>
  <c r="K17" i="4"/>
  <c r="L17" i="4"/>
  <c r="F3" i="4"/>
  <c r="M17" i="4"/>
  <c r="I18" i="4"/>
  <c r="J18" i="4"/>
  <c r="K18" i="4"/>
  <c r="L18" i="4"/>
  <c r="F4" i="4"/>
  <c r="M18" i="4"/>
  <c r="I19" i="4"/>
  <c r="J19" i="4"/>
  <c r="K19" i="4"/>
  <c r="L19" i="4"/>
  <c r="F5" i="4"/>
  <c r="F19" i="4"/>
  <c r="M19" i="4"/>
  <c r="I20" i="4"/>
  <c r="J20" i="4"/>
  <c r="D6" i="4"/>
  <c r="K20" i="4"/>
  <c r="E6" i="4"/>
  <c r="E20" i="4"/>
  <c r="L20" i="4"/>
  <c r="F6" i="4"/>
  <c r="F20" i="4"/>
  <c r="M20" i="4"/>
  <c r="J16" i="4"/>
  <c r="K16" i="4"/>
  <c r="L16" i="4"/>
  <c r="F2" i="4"/>
  <c r="M16" i="4"/>
  <c r="I16" i="4"/>
  <c r="B20" i="4"/>
  <c r="C20" i="4"/>
  <c r="D20" i="4"/>
  <c r="F18" i="4"/>
  <c r="F17" i="4"/>
  <c r="F16" i="4"/>
  <c r="I10" i="4"/>
  <c r="J10" i="4"/>
  <c r="K10" i="4"/>
  <c r="L10" i="4"/>
  <c r="M10" i="4"/>
  <c r="I11" i="4"/>
  <c r="J11" i="4"/>
  <c r="K11" i="4"/>
  <c r="L11" i="4"/>
  <c r="M11" i="4"/>
  <c r="I12" i="4"/>
  <c r="J12" i="4"/>
  <c r="K12" i="4"/>
  <c r="L12" i="4"/>
  <c r="M12" i="4"/>
  <c r="I13" i="4"/>
  <c r="J13" i="4"/>
  <c r="K13" i="4"/>
  <c r="L13" i="4"/>
  <c r="M13" i="4"/>
  <c r="J9" i="4"/>
  <c r="K9" i="4"/>
  <c r="L9" i="4"/>
  <c r="M9" i="4"/>
  <c r="I9" i="4"/>
  <c r="F13" i="4"/>
  <c r="F12" i="4"/>
  <c r="F11" i="4"/>
  <c r="F10" i="4"/>
  <c r="F9" i="4"/>
  <c r="E13" i="4"/>
  <c r="D13" i="4"/>
  <c r="C13" i="4"/>
  <c r="B13" i="4"/>
  <c r="C6" i="4"/>
  <c r="B6" i="4"/>
</calcChain>
</file>

<file path=xl/sharedStrings.xml><?xml version="1.0" encoding="utf-8"?>
<sst xmlns="http://schemas.openxmlformats.org/spreadsheetml/2006/main" count="108" uniqueCount="32">
  <si>
    <t>PMI</t>
  </si>
  <si>
    <t>Theory up</t>
  </si>
  <si>
    <t>Theory down</t>
  </si>
  <si>
    <t>Theory split</t>
  </si>
  <si>
    <t>Theory Split</t>
  </si>
  <si>
    <t>ratings</t>
  </si>
  <si>
    <t>CRPMI</t>
  </si>
  <si>
    <t>Smoothed PMI</t>
  </si>
  <si>
    <t>max</t>
  </si>
  <si>
    <t>inten</t>
  </si>
  <si>
    <t>prop</t>
  </si>
  <si>
    <t>min</t>
  </si>
  <si>
    <t>closed</t>
  </si>
  <si>
    <t>open</t>
  </si>
  <si>
    <t>Sizes</t>
  </si>
  <si>
    <t>rating theory</t>
  </si>
  <si>
    <t>TOTAL</t>
  </si>
  <si>
    <t>VSM theory</t>
  </si>
  <si>
    <t>Exp 2</t>
  </si>
  <si>
    <t>Raw</t>
  </si>
  <si>
    <t>Log</t>
  </si>
  <si>
    <t>L2</t>
  </si>
  <si>
    <t>OOE</t>
  </si>
  <si>
    <t>Rel. Freq.</t>
  </si>
  <si>
    <t>Thresholded</t>
  </si>
  <si>
    <t>PMI Smooth</t>
  </si>
  <si>
    <t>CDPMI</t>
  </si>
  <si>
    <t>CDPMI Smooth</t>
  </si>
  <si>
    <t>CDPMI smooth</t>
  </si>
  <si>
    <t>Theory</t>
  </si>
  <si>
    <t>Human</t>
  </si>
  <si>
    <t>Exp 1+2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</si>
</sst>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2" borderId="0" xfId="0" applyFill="1"/>
  </cellXfs>
  <cellStyles count="3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'VSM-human'!$B$1</c:f>
              <c:strCache>
                <c:ptCount val="1"/>
                <c:pt idx="0">
                  <c:v>Exp 2</c:v>
                </c:pt>
              </c:strCache>
            </c:strRef>
          </c:tx>
          <c:invertIfNegative val="0"/>
          <c:cat>
            <c:strRef>
              <c:f>'VSM-human'!$A$2:$A$11</c:f>
              <c:strCache>
                <c:ptCount val="10"/>
                <c:pt idx="0">
                  <c:v>Raw</c:v>
                </c:pt>
                <c:pt idx="1">
                  <c:v>Log</c:v>
                </c:pt>
                <c:pt idx="2">
                  <c:v>L2</c:v>
                </c:pt>
                <c:pt idx="3">
                  <c:v>OOE</c:v>
                </c:pt>
                <c:pt idx="4">
                  <c:v>Rel. Freq.</c:v>
                </c:pt>
                <c:pt idx="5">
                  <c:v>Thresholded</c:v>
                </c:pt>
                <c:pt idx="6">
                  <c:v>PMI</c:v>
                </c:pt>
                <c:pt idx="7">
                  <c:v>PMI Smooth</c:v>
                </c:pt>
                <c:pt idx="8">
                  <c:v>CDPMI</c:v>
                </c:pt>
                <c:pt idx="9">
                  <c:v>CDPMI Smooth</c:v>
                </c:pt>
              </c:strCache>
            </c:strRef>
          </c:cat>
          <c:val>
            <c:numRef>
              <c:f>'VSM-human'!$B$2:$B$11</c:f>
              <c:numCache>
                <c:formatCode>General</c:formatCode>
                <c:ptCount val="10"/>
                <c:pt idx="0">
                  <c:v>0.1789</c:v>
                </c:pt>
                <c:pt idx="1">
                  <c:v>0.3662</c:v>
                </c:pt>
                <c:pt idx="2">
                  <c:v>0.3012</c:v>
                </c:pt>
                <c:pt idx="3">
                  <c:v>0.1928</c:v>
                </c:pt>
                <c:pt idx="4">
                  <c:v>0.2938</c:v>
                </c:pt>
                <c:pt idx="5">
                  <c:v>0.2788</c:v>
                </c:pt>
                <c:pt idx="6">
                  <c:v>0.5087</c:v>
                </c:pt>
                <c:pt idx="7">
                  <c:v>0.4961</c:v>
                </c:pt>
                <c:pt idx="8">
                  <c:v>0.5348</c:v>
                </c:pt>
                <c:pt idx="9">
                  <c:v>0.5397</c:v>
                </c:pt>
              </c:numCache>
            </c:numRef>
          </c:val>
        </c:ser>
        <c:ser>
          <c:idx val="1"/>
          <c:order val="1"/>
          <c:tx>
            <c:strRef>
              <c:f>'VSM-human'!$C$1</c:f>
              <c:strCache>
                <c:ptCount val="1"/>
                <c:pt idx="0">
                  <c:v>Exp 1+2</c:v>
                </c:pt>
              </c:strCache>
            </c:strRef>
          </c:tx>
          <c:invertIfNegative val="0"/>
          <c:cat>
            <c:strRef>
              <c:f>'VSM-human'!$A$2:$A$11</c:f>
              <c:strCache>
                <c:ptCount val="10"/>
                <c:pt idx="0">
                  <c:v>Raw</c:v>
                </c:pt>
                <c:pt idx="1">
                  <c:v>Log</c:v>
                </c:pt>
                <c:pt idx="2">
                  <c:v>L2</c:v>
                </c:pt>
                <c:pt idx="3">
                  <c:v>OOE</c:v>
                </c:pt>
                <c:pt idx="4">
                  <c:v>Rel. Freq.</c:v>
                </c:pt>
                <c:pt idx="5">
                  <c:v>Thresholded</c:v>
                </c:pt>
                <c:pt idx="6">
                  <c:v>PMI</c:v>
                </c:pt>
                <c:pt idx="7">
                  <c:v>PMI Smooth</c:v>
                </c:pt>
                <c:pt idx="8">
                  <c:v>CDPMI</c:v>
                </c:pt>
                <c:pt idx="9">
                  <c:v>CDPMI Smooth</c:v>
                </c:pt>
              </c:strCache>
            </c:strRef>
          </c:cat>
          <c:val>
            <c:numRef>
              <c:f>'VSM-human'!$C$2:$C$11</c:f>
              <c:numCache>
                <c:formatCode>General</c:formatCode>
                <c:ptCount val="10"/>
                <c:pt idx="0">
                  <c:v>0.1611</c:v>
                </c:pt>
                <c:pt idx="1">
                  <c:v>0.3032</c:v>
                </c:pt>
                <c:pt idx="2">
                  <c:v>0.2681</c:v>
                </c:pt>
                <c:pt idx="3">
                  <c:v>0.1151</c:v>
                </c:pt>
                <c:pt idx="4">
                  <c:v>0.2542</c:v>
                </c:pt>
                <c:pt idx="5">
                  <c:v>0.2148</c:v>
                </c:pt>
                <c:pt idx="6">
                  <c:v>0.4477</c:v>
                </c:pt>
                <c:pt idx="7">
                  <c:v>0.4257</c:v>
                </c:pt>
                <c:pt idx="8">
                  <c:v>0.4733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0052392"/>
        <c:axId val="340054952"/>
      </c:barChart>
      <c:catAx>
        <c:axId val="340052392"/>
        <c:scaling>
          <c:orientation val="minMax"/>
        </c:scaling>
        <c:delete val="0"/>
        <c:axPos val="b"/>
        <c:majorTickMark val="out"/>
        <c:minorTickMark val="none"/>
        <c:tickLblPos val="nextTo"/>
        <c:crossAx val="340054952"/>
        <c:crosses val="autoZero"/>
        <c:auto val="1"/>
        <c:lblAlgn val="ctr"/>
        <c:lblOffset val="100"/>
        <c:noMultiLvlLbl val="0"/>
      </c:catAx>
      <c:valAx>
        <c:axId val="340054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00523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488952</xdr:colOff>
      <xdr:row>3</xdr:row>
      <xdr:rowOff>177800</xdr:rowOff>
    </xdr:from>
    <xdr:to>
      <xdr:col>8</xdr:col>
      <xdr:colOff>387352</xdr:colOff>
      <xdr:row>14</xdr:row>
      <xdr:rowOff>2541</xdr:rowOff>
    </xdr:to>
    <xdr:graphicFrame macro="">
      <xdr:nvGraphicFramePr>
        <xdr:cNvPr id="2" name="Chart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tabSelected="1" workbookViewId="0">
      <selection activeCell="C2" sqref="C2"/>
    </sheetView>
  </sheetViews>
  <sheetFormatPr baseColWidth="10" defaultRowHeight="15" x14ac:dyDescent="0"/>
  <sheetData>
    <row r="1" spans="1:3">
      <c r="B1" t="s">
        <v>18</v>
      </c>
      <c r="C1" t="s">
        <v>31</v>
      </c>
    </row>
    <row r="2" spans="1:3">
      <c r="A2" t="s">
        <v>19</v>
      </c>
      <c r="B2">
        <v>0.1789</v>
      </c>
      <c r="C2">
        <v>0.16109999999999999</v>
      </c>
    </row>
    <row r="3" spans="1:3">
      <c r="A3" t="s">
        <v>20</v>
      </c>
      <c r="B3">
        <v>0.36620000000000003</v>
      </c>
      <c r="C3">
        <v>0.30320000000000003</v>
      </c>
    </row>
    <row r="4" spans="1:3">
      <c r="A4" t="s">
        <v>21</v>
      </c>
      <c r="B4">
        <v>0.30120000000000002</v>
      </c>
      <c r="C4">
        <v>0.2681</v>
      </c>
    </row>
    <row r="5" spans="1:3">
      <c r="A5" t="s">
        <v>22</v>
      </c>
      <c r="B5">
        <v>0.1928</v>
      </c>
      <c r="C5">
        <v>0.11509999999999999</v>
      </c>
    </row>
    <row r="6" spans="1:3">
      <c r="A6" t="s">
        <v>23</v>
      </c>
      <c r="B6">
        <v>0.29380000000000001</v>
      </c>
      <c r="C6">
        <v>0.25419999999999998</v>
      </c>
    </row>
    <row r="7" spans="1:3">
      <c r="A7" t="s">
        <v>24</v>
      </c>
      <c r="B7">
        <v>0.27879999999999999</v>
      </c>
      <c r="C7">
        <v>0.21479999999999999</v>
      </c>
    </row>
    <row r="8" spans="1:3">
      <c r="A8" t="s">
        <v>0</v>
      </c>
      <c r="B8">
        <v>0.50870000000000004</v>
      </c>
      <c r="C8">
        <v>0.44769999999999999</v>
      </c>
    </row>
    <row r="9" spans="1:3">
      <c r="A9" t="s">
        <v>25</v>
      </c>
      <c r="B9">
        <v>0.49609999999999999</v>
      </c>
      <c r="C9">
        <v>0.42570000000000002</v>
      </c>
    </row>
    <row r="10" spans="1:3">
      <c r="A10" t="s">
        <v>26</v>
      </c>
      <c r="B10">
        <v>0.53480000000000005</v>
      </c>
      <c r="C10">
        <v>0.4733</v>
      </c>
    </row>
    <row r="11" spans="1:3">
      <c r="A11" t="s">
        <v>27</v>
      </c>
      <c r="B11">
        <v>0.53969999999999996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workbookViewId="0">
      <selection activeCell="B23" sqref="B23:E27"/>
    </sheetView>
  </sheetViews>
  <sheetFormatPr baseColWidth="10" defaultRowHeight="15" x14ac:dyDescent="0"/>
  <sheetData>
    <row r="1" spans="1:8">
      <c r="B1" t="s">
        <v>1</v>
      </c>
      <c r="C1" t="s">
        <v>2</v>
      </c>
      <c r="D1" t="s">
        <v>4</v>
      </c>
      <c r="E1" t="s">
        <v>5</v>
      </c>
      <c r="F1" t="s">
        <v>0</v>
      </c>
      <c r="G1" t="s">
        <v>6</v>
      </c>
      <c r="H1" t="s">
        <v>7</v>
      </c>
    </row>
    <row r="2" spans="1:8">
      <c r="A2" t="s">
        <v>1</v>
      </c>
      <c r="B2" s="1"/>
    </row>
    <row r="3" spans="1:8">
      <c r="A3" t="s">
        <v>2</v>
      </c>
      <c r="C3" s="1"/>
    </row>
    <row r="4" spans="1:8">
      <c r="A4" t="s">
        <v>3</v>
      </c>
      <c r="D4" s="1"/>
    </row>
    <row r="5" spans="1:8">
      <c r="A5" t="s">
        <v>5</v>
      </c>
      <c r="B5">
        <v>512</v>
      </c>
      <c r="C5">
        <v>482</v>
      </c>
      <c r="D5">
        <v>375</v>
      </c>
      <c r="E5" s="1"/>
    </row>
    <row r="6" spans="1:8">
      <c r="A6" t="s">
        <v>0</v>
      </c>
      <c r="B6">
        <v>485</v>
      </c>
      <c r="C6">
        <v>451</v>
      </c>
      <c r="D6">
        <v>375</v>
      </c>
      <c r="E6">
        <v>505</v>
      </c>
      <c r="F6" s="1"/>
    </row>
    <row r="7" spans="1:8">
      <c r="A7" t="s">
        <v>26</v>
      </c>
      <c r="B7">
        <v>485</v>
      </c>
      <c r="C7">
        <v>451</v>
      </c>
      <c r="D7">
        <v>375</v>
      </c>
      <c r="E7">
        <v>505</v>
      </c>
      <c r="G7" s="1"/>
    </row>
    <row r="8" spans="1:8">
      <c r="A8" t="s">
        <v>7</v>
      </c>
      <c r="B8">
        <v>472</v>
      </c>
      <c r="D8">
        <v>345</v>
      </c>
      <c r="E8">
        <v>491</v>
      </c>
    </row>
    <row r="9" spans="1:8">
      <c r="A9" t="s">
        <v>28</v>
      </c>
      <c r="B9">
        <v>491</v>
      </c>
      <c r="D9">
        <v>377</v>
      </c>
      <c r="E9">
        <v>513</v>
      </c>
    </row>
    <row r="12" spans="1:8">
      <c r="B12" t="s">
        <v>29</v>
      </c>
      <c r="C12" t="s">
        <v>30</v>
      </c>
    </row>
    <row r="13" spans="1:8">
      <c r="A13" t="s">
        <v>30</v>
      </c>
    </row>
    <row r="14" spans="1:8">
      <c r="A14" t="s">
        <v>0</v>
      </c>
    </row>
    <row r="15" spans="1:8">
      <c r="A15" t="s">
        <v>26</v>
      </c>
    </row>
    <row r="16" spans="1:8">
      <c r="A16" t="s">
        <v>7</v>
      </c>
    </row>
    <row r="17" spans="1:8">
      <c r="A17" t="s">
        <v>28</v>
      </c>
    </row>
    <row r="19" spans="1:8">
      <c r="B19" t="s">
        <v>1</v>
      </c>
      <c r="C19" t="s">
        <v>2</v>
      </c>
      <c r="D19" t="s">
        <v>4</v>
      </c>
      <c r="E19" t="s">
        <v>5</v>
      </c>
      <c r="F19" t="s">
        <v>0</v>
      </c>
      <c r="G19" t="s">
        <v>6</v>
      </c>
      <c r="H19" t="s">
        <v>7</v>
      </c>
    </row>
    <row r="20" spans="1:8">
      <c r="A20" t="s">
        <v>1</v>
      </c>
      <c r="B20" s="1"/>
    </row>
    <row r="21" spans="1:8">
      <c r="A21" t="s">
        <v>2</v>
      </c>
      <c r="C21" s="1"/>
    </row>
    <row r="22" spans="1:8">
      <c r="A22" t="s">
        <v>3</v>
      </c>
      <c r="D22" s="1"/>
    </row>
    <row r="23" spans="1:8">
      <c r="A23" t="s">
        <v>5</v>
      </c>
      <c r="B23">
        <f>B5/686</f>
        <v>0.74635568513119532</v>
      </c>
      <c r="C23">
        <f t="shared" ref="C23:E23" si="0">C5/686</f>
        <v>0.70262390670553931</v>
      </c>
      <c r="D23">
        <f t="shared" si="0"/>
        <v>0.54664723032069973</v>
      </c>
      <c r="E23">
        <f t="shared" si="0"/>
        <v>0</v>
      </c>
    </row>
    <row r="24" spans="1:8">
      <c r="A24" t="s">
        <v>0</v>
      </c>
      <c r="B24">
        <f t="shared" ref="B24:E24" si="1">B6/686</f>
        <v>0.70699708454810495</v>
      </c>
      <c r="C24">
        <f t="shared" si="1"/>
        <v>0.6574344023323615</v>
      </c>
      <c r="D24">
        <f t="shared" si="1"/>
        <v>0.54664723032069973</v>
      </c>
      <c r="E24">
        <f t="shared" si="1"/>
        <v>0.73615160349854225</v>
      </c>
      <c r="F24" s="1"/>
    </row>
    <row r="25" spans="1:8">
      <c r="A25" t="s">
        <v>26</v>
      </c>
      <c r="B25">
        <f t="shared" ref="B25:E25" si="2">B7/686</f>
        <v>0.70699708454810495</v>
      </c>
      <c r="C25">
        <f t="shared" si="2"/>
        <v>0.6574344023323615</v>
      </c>
      <c r="D25">
        <f t="shared" si="2"/>
        <v>0.54664723032069973</v>
      </c>
      <c r="E25">
        <f t="shared" si="2"/>
        <v>0.73615160349854225</v>
      </c>
      <c r="G25" s="1"/>
    </row>
    <row r="26" spans="1:8">
      <c r="A26" t="s">
        <v>7</v>
      </c>
      <c r="B26">
        <f t="shared" ref="B26:E26" si="3">B8/686</f>
        <v>0.68804664723032072</v>
      </c>
      <c r="C26">
        <f t="shared" si="3"/>
        <v>0</v>
      </c>
      <c r="D26">
        <f t="shared" si="3"/>
        <v>0.50291545189504372</v>
      </c>
      <c r="E26">
        <f t="shared" si="3"/>
        <v>0.71574344023323611</v>
      </c>
    </row>
    <row r="27" spans="1:8">
      <c r="A27" t="s">
        <v>28</v>
      </c>
      <c r="B27">
        <f t="shared" ref="B27:E27" si="4">B9/686</f>
        <v>0.71574344023323611</v>
      </c>
      <c r="C27">
        <f t="shared" si="4"/>
        <v>0</v>
      </c>
      <c r="D27">
        <f t="shared" si="4"/>
        <v>0.54956268221574345</v>
      </c>
      <c r="E27">
        <f t="shared" si="4"/>
        <v>0.74781341107871724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H21" sqref="H21"/>
    </sheetView>
  </sheetViews>
  <sheetFormatPr baseColWidth="10" defaultRowHeight="15" x14ac:dyDescent="0"/>
  <sheetData>
    <row r="1" spans="1:7">
      <c r="B1" t="s">
        <v>8</v>
      </c>
      <c r="C1" t="s">
        <v>9</v>
      </c>
      <c r="D1" t="s">
        <v>10</v>
      </c>
      <c r="E1" t="s">
        <v>11</v>
      </c>
    </row>
    <row r="2" spans="1:7">
      <c r="A2" t="s">
        <v>12</v>
      </c>
      <c r="B2">
        <v>0.41299999999999998</v>
      </c>
      <c r="C2">
        <v>0.48409999999999997</v>
      </c>
      <c r="D2">
        <v>0.69520000000000004</v>
      </c>
      <c r="E2">
        <v>0.254</v>
      </c>
      <c r="G2">
        <v>0.38019999999999998</v>
      </c>
    </row>
    <row r="3" spans="1:7">
      <c r="A3" t="s">
        <v>8</v>
      </c>
      <c r="B3">
        <v>0.54279999999999995</v>
      </c>
      <c r="C3">
        <v>0.40749999999999997</v>
      </c>
      <c r="D3">
        <v>0.81010000000000004</v>
      </c>
      <c r="E3">
        <v>0.38169999999999998</v>
      </c>
      <c r="G3">
        <v>0.49349999999999999</v>
      </c>
    </row>
    <row r="4" spans="1:7">
      <c r="A4" t="s">
        <v>11</v>
      </c>
      <c r="B4">
        <v>0.2157</v>
      </c>
      <c r="C4">
        <v>0.64219999999999999</v>
      </c>
      <c r="D4">
        <v>0.62660000000000005</v>
      </c>
      <c r="E4">
        <v>0.48099999999999998</v>
      </c>
      <c r="G4">
        <v>0.39319999999999999</v>
      </c>
    </row>
    <row r="5" spans="1:7">
      <c r="A5" t="s">
        <v>13</v>
      </c>
      <c r="B5">
        <v>0.32</v>
      </c>
      <c r="C5">
        <v>0.37090000000000001</v>
      </c>
      <c r="D5">
        <v>5.8099999999999999E-2</v>
      </c>
      <c r="E5">
        <v>3.6400000000000002E-2</v>
      </c>
      <c r="G5">
        <v>0.45079999999999998</v>
      </c>
    </row>
    <row r="7" spans="1:7">
      <c r="B7">
        <v>0.54910000000000003</v>
      </c>
      <c r="C7">
        <v>0.53300000000000003</v>
      </c>
      <c r="D7">
        <v>0.5665</v>
      </c>
      <c r="E7">
        <v>0.28249999999999997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workbookViewId="0">
      <selection activeCell="E20" sqref="E20"/>
    </sheetView>
  </sheetViews>
  <sheetFormatPr baseColWidth="10" defaultRowHeight="15" x14ac:dyDescent="0"/>
  <sheetData>
    <row r="1" spans="1:13">
      <c r="A1" t="s">
        <v>14</v>
      </c>
      <c r="B1" t="s">
        <v>8</v>
      </c>
      <c r="C1" t="s">
        <v>9</v>
      </c>
      <c r="D1" t="s">
        <v>10</v>
      </c>
      <c r="E1" t="s">
        <v>11</v>
      </c>
      <c r="F1" t="s">
        <v>16</v>
      </c>
    </row>
    <row r="2" spans="1:13">
      <c r="A2" t="s">
        <v>12</v>
      </c>
      <c r="B2">
        <v>36</v>
      </c>
      <c r="C2">
        <v>45</v>
      </c>
      <c r="D2">
        <v>9</v>
      </c>
      <c r="E2">
        <v>18</v>
      </c>
      <c r="F2">
        <f>SUM(B2:E2)</f>
        <v>108</v>
      </c>
    </row>
    <row r="3" spans="1:13">
      <c r="A3" t="s">
        <v>8</v>
      </c>
      <c r="B3">
        <v>40</v>
      </c>
      <c r="C3">
        <v>50</v>
      </c>
      <c r="D3">
        <v>10</v>
      </c>
      <c r="E3">
        <v>20</v>
      </c>
      <c r="F3">
        <f t="shared" ref="F3:F6" si="0">SUM(B3:E3)</f>
        <v>120</v>
      </c>
    </row>
    <row r="4" spans="1:13">
      <c r="A4" t="s">
        <v>11</v>
      </c>
      <c r="B4">
        <v>40</v>
      </c>
      <c r="C4">
        <v>50</v>
      </c>
      <c r="D4">
        <v>10</v>
      </c>
      <c r="E4">
        <v>20</v>
      </c>
      <c r="F4">
        <f t="shared" si="0"/>
        <v>120</v>
      </c>
    </row>
    <row r="5" spans="1:13">
      <c r="A5" t="s">
        <v>13</v>
      </c>
      <c r="B5">
        <v>80</v>
      </c>
      <c r="C5">
        <v>100</v>
      </c>
      <c r="D5">
        <v>20</v>
      </c>
      <c r="E5">
        <v>40</v>
      </c>
      <c r="F5">
        <f t="shared" si="0"/>
        <v>240</v>
      </c>
    </row>
    <row r="6" spans="1:13">
      <c r="A6" t="s">
        <v>16</v>
      </c>
      <c r="B6">
        <f>SUM(B2:B5)</f>
        <v>196</v>
      </c>
      <c r="C6">
        <f t="shared" ref="C6:E6" si="1">SUM(C2:C5)</f>
        <v>245</v>
      </c>
      <c r="D6">
        <f t="shared" si="1"/>
        <v>49</v>
      </c>
      <c r="E6">
        <f t="shared" si="1"/>
        <v>98</v>
      </c>
      <c r="F6">
        <f t="shared" si="0"/>
        <v>588</v>
      </c>
    </row>
    <row r="8" spans="1:13">
      <c r="A8" t="s">
        <v>15</v>
      </c>
      <c r="B8" t="s">
        <v>8</v>
      </c>
      <c r="C8" t="s">
        <v>9</v>
      </c>
      <c r="D8" t="s">
        <v>10</v>
      </c>
      <c r="E8" t="s">
        <v>11</v>
      </c>
      <c r="H8" t="s">
        <v>15</v>
      </c>
      <c r="I8" t="s">
        <v>8</v>
      </c>
      <c r="J8" t="s">
        <v>9</v>
      </c>
      <c r="K8" t="s">
        <v>10</v>
      </c>
      <c r="L8" t="s">
        <v>11</v>
      </c>
      <c r="M8" t="s">
        <v>16</v>
      </c>
    </row>
    <row r="9" spans="1:13">
      <c r="A9" t="s">
        <v>12</v>
      </c>
      <c r="B9">
        <v>28</v>
      </c>
      <c r="C9">
        <v>36</v>
      </c>
      <c r="D9">
        <v>4</v>
      </c>
      <c r="E9">
        <v>13</v>
      </c>
      <c r="F9">
        <f>SUM(B9:E9)</f>
        <v>81</v>
      </c>
      <c r="H9" t="s">
        <v>12</v>
      </c>
      <c r="I9">
        <f>B9/B2</f>
        <v>0.77777777777777779</v>
      </c>
      <c r="J9">
        <f t="shared" ref="J9:M9" si="2">C9/C2</f>
        <v>0.8</v>
      </c>
      <c r="K9">
        <f t="shared" si="2"/>
        <v>0.44444444444444442</v>
      </c>
      <c r="L9">
        <f t="shared" si="2"/>
        <v>0.72222222222222221</v>
      </c>
      <c r="M9">
        <f t="shared" si="2"/>
        <v>0.75</v>
      </c>
    </row>
    <row r="10" spans="1:13">
      <c r="A10" t="s">
        <v>8</v>
      </c>
      <c r="B10">
        <v>37</v>
      </c>
      <c r="C10">
        <v>38</v>
      </c>
      <c r="D10">
        <v>9</v>
      </c>
      <c r="E10">
        <v>9</v>
      </c>
      <c r="F10">
        <f t="shared" ref="F10:F12" si="3">SUM(B10:E10)</f>
        <v>93</v>
      </c>
      <c r="H10" t="s">
        <v>8</v>
      </c>
      <c r="I10">
        <f t="shared" ref="I10:I13" si="4">B10/B3</f>
        <v>0.92500000000000004</v>
      </c>
      <c r="J10">
        <f t="shared" ref="J10:J13" si="5">C10/C3</f>
        <v>0.76</v>
      </c>
      <c r="K10">
        <f t="shared" ref="K10:K13" si="6">D10/D3</f>
        <v>0.9</v>
      </c>
      <c r="L10">
        <f t="shared" ref="L10:L13" si="7">E10/E3</f>
        <v>0.45</v>
      </c>
      <c r="M10">
        <f t="shared" ref="M10:M13" si="8">F10/F3</f>
        <v>0.77500000000000002</v>
      </c>
    </row>
    <row r="11" spans="1:13">
      <c r="A11" t="s">
        <v>11</v>
      </c>
      <c r="B11">
        <v>12</v>
      </c>
      <c r="C11">
        <v>44</v>
      </c>
      <c r="D11">
        <v>8</v>
      </c>
      <c r="E11">
        <v>14</v>
      </c>
      <c r="F11">
        <f t="shared" si="3"/>
        <v>78</v>
      </c>
      <c r="H11" t="s">
        <v>11</v>
      </c>
      <c r="I11">
        <f t="shared" si="4"/>
        <v>0.3</v>
      </c>
      <c r="J11">
        <f t="shared" si="5"/>
        <v>0.88</v>
      </c>
      <c r="K11">
        <f t="shared" si="6"/>
        <v>0.8</v>
      </c>
      <c r="L11">
        <f t="shared" si="7"/>
        <v>0.7</v>
      </c>
      <c r="M11">
        <f t="shared" si="8"/>
        <v>0.65</v>
      </c>
    </row>
    <row r="12" spans="1:13">
      <c r="A12" t="s">
        <v>13</v>
      </c>
      <c r="B12">
        <v>51</v>
      </c>
      <c r="C12">
        <v>100</v>
      </c>
      <c r="D12">
        <v>20</v>
      </c>
      <c r="E12">
        <v>27</v>
      </c>
      <c r="F12">
        <f t="shared" si="3"/>
        <v>198</v>
      </c>
      <c r="H12" t="s">
        <v>13</v>
      </c>
      <c r="I12">
        <f t="shared" si="4"/>
        <v>0.63749999999999996</v>
      </c>
      <c r="J12">
        <f t="shared" si="5"/>
        <v>1</v>
      </c>
      <c r="K12">
        <f t="shared" si="6"/>
        <v>1</v>
      </c>
      <c r="L12">
        <f t="shared" si="7"/>
        <v>0.67500000000000004</v>
      </c>
      <c r="M12">
        <f t="shared" si="8"/>
        <v>0.82499999999999996</v>
      </c>
    </row>
    <row r="13" spans="1:13">
      <c r="B13">
        <f>SUM(B9:B12)</f>
        <v>128</v>
      </c>
      <c r="C13">
        <f t="shared" ref="C13" si="9">SUM(C9:C12)</f>
        <v>218</v>
      </c>
      <c r="D13">
        <f t="shared" ref="D13" si="10">SUM(D9:D12)</f>
        <v>41</v>
      </c>
      <c r="E13">
        <f t="shared" ref="E13" si="11">SUM(E9:E12)</f>
        <v>63</v>
      </c>
      <c r="F13">
        <f>SUM(B13:E13)</f>
        <v>450</v>
      </c>
      <c r="H13" t="s">
        <v>16</v>
      </c>
      <c r="I13">
        <f t="shared" si="4"/>
        <v>0.65306122448979587</v>
      </c>
      <c r="J13">
        <f t="shared" si="5"/>
        <v>0.88979591836734695</v>
      </c>
      <c r="K13">
        <f t="shared" si="6"/>
        <v>0.83673469387755106</v>
      </c>
      <c r="L13">
        <f t="shared" si="7"/>
        <v>0.6428571428571429</v>
      </c>
      <c r="M13">
        <f t="shared" si="8"/>
        <v>0.76530612244897955</v>
      </c>
    </row>
    <row r="15" spans="1:13">
      <c r="A15" t="s">
        <v>17</v>
      </c>
      <c r="B15" t="s">
        <v>8</v>
      </c>
      <c r="C15" t="s">
        <v>9</v>
      </c>
      <c r="D15" t="s">
        <v>10</v>
      </c>
      <c r="E15" t="s">
        <v>11</v>
      </c>
      <c r="H15" t="s">
        <v>17</v>
      </c>
      <c r="I15" t="s">
        <v>8</v>
      </c>
      <c r="J15" t="s">
        <v>9</v>
      </c>
      <c r="K15" t="s">
        <v>10</v>
      </c>
      <c r="L15" t="s">
        <v>11</v>
      </c>
      <c r="M15" t="s">
        <v>16</v>
      </c>
    </row>
    <row r="16" spans="1:13">
      <c r="A16" t="s">
        <v>12</v>
      </c>
      <c r="B16">
        <v>22</v>
      </c>
      <c r="C16">
        <v>20</v>
      </c>
      <c r="D16">
        <v>4</v>
      </c>
      <c r="E16">
        <v>9</v>
      </c>
      <c r="F16">
        <f>SUM(B16:E16)</f>
        <v>55</v>
      </c>
      <c r="H16" t="s">
        <v>12</v>
      </c>
      <c r="I16">
        <f>B16/B2</f>
        <v>0.61111111111111116</v>
      </c>
      <c r="J16">
        <f t="shared" ref="J16:M16" si="12">C16/C2</f>
        <v>0.44444444444444442</v>
      </c>
      <c r="K16">
        <f t="shared" si="12"/>
        <v>0.44444444444444442</v>
      </c>
      <c r="L16">
        <f t="shared" si="12"/>
        <v>0.5</v>
      </c>
      <c r="M16">
        <f t="shared" si="12"/>
        <v>0.5092592592592593</v>
      </c>
    </row>
    <row r="17" spans="1:13">
      <c r="A17" t="s">
        <v>8</v>
      </c>
      <c r="B17">
        <v>34</v>
      </c>
      <c r="C17">
        <v>37</v>
      </c>
      <c r="D17">
        <v>5</v>
      </c>
      <c r="E17">
        <v>13</v>
      </c>
      <c r="F17">
        <f t="shared" ref="F17:F19" si="13">SUM(B17:E17)</f>
        <v>89</v>
      </c>
      <c r="H17" t="s">
        <v>8</v>
      </c>
      <c r="I17">
        <f t="shared" ref="I17:I20" si="14">B17/B3</f>
        <v>0.85</v>
      </c>
      <c r="J17">
        <f t="shared" ref="J17:J20" si="15">C17/C3</f>
        <v>0.74</v>
      </c>
      <c r="K17">
        <f t="shared" ref="K17:K20" si="16">D17/D3</f>
        <v>0.5</v>
      </c>
      <c r="L17">
        <f t="shared" ref="L17:L20" si="17">E17/E3</f>
        <v>0.65</v>
      </c>
      <c r="M17">
        <f t="shared" ref="M17:M20" si="18">F17/F3</f>
        <v>0.7416666666666667</v>
      </c>
    </row>
    <row r="18" spans="1:13">
      <c r="A18" t="s">
        <v>11</v>
      </c>
      <c r="B18">
        <v>25</v>
      </c>
      <c r="C18">
        <v>38</v>
      </c>
      <c r="D18">
        <v>8</v>
      </c>
      <c r="E18">
        <v>6</v>
      </c>
      <c r="F18">
        <f t="shared" si="13"/>
        <v>77</v>
      </c>
      <c r="H18" t="s">
        <v>11</v>
      </c>
      <c r="I18">
        <f t="shared" si="14"/>
        <v>0.625</v>
      </c>
      <c r="J18">
        <f t="shared" si="15"/>
        <v>0.76</v>
      </c>
      <c r="K18">
        <f t="shared" si="16"/>
        <v>0.8</v>
      </c>
      <c r="L18">
        <f t="shared" si="17"/>
        <v>0.3</v>
      </c>
      <c r="M18">
        <f t="shared" si="18"/>
        <v>0.64166666666666672</v>
      </c>
    </row>
    <row r="19" spans="1:13">
      <c r="A19" t="s">
        <v>13</v>
      </c>
      <c r="B19">
        <v>74</v>
      </c>
      <c r="C19">
        <v>84</v>
      </c>
      <c r="D19">
        <v>11</v>
      </c>
      <c r="E19">
        <v>34</v>
      </c>
      <c r="F19">
        <f t="shared" si="13"/>
        <v>203</v>
      </c>
      <c r="H19" t="s">
        <v>13</v>
      </c>
      <c r="I19">
        <f t="shared" si="14"/>
        <v>0.92500000000000004</v>
      </c>
      <c r="J19">
        <f t="shared" si="15"/>
        <v>0.84</v>
      </c>
      <c r="K19">
        <f t="shared" si="16"/>
        <v>0.55000000000000004</v>
      </c>
      <c r="L19">
        <f t="shared" si="17"/>
        <v>0.85</v>
      </c>
      <c r="M19">
        <f t="shared" si="18"/>
        <v>0.84583333333333333</v>
      </c>
    </row>
    <row r="20" spans="1:13">
      <c r="B20">
        <f>SUM(B16:B19)</f>
        <v>155</v>
      </c>
      <c r="C20">
        <f t="shared" ref="C20" si="19">SUM(C16:C19)</f>
        <v>179</v>
      </c>
      <c r="D20">
        <f t="shared" ref="D20" si="20">SUM(D16:D19)</f>
        <v>28</v>
      </c>
      <c r="E20">
        <f t="shared" ref="E20" si="21">SUM(E16:E19)</f>
        <v>62</v>
      </c>
      <c r="F20">
        <f>SUM(B20:E20)</f>
        <v>424</v>
      </c>
      <c r="H20" t="s">
        <v>16</v>
      </c>
      <c r="I20">
        <f t="shared" si="14"/>
        <v>0.79081632653061229</v>
      </c>
      <c r="J20">
        <f t="shared" si="15"/>
        <v>0.73061224489795917</v>
      </c>
      <c r="K20">
        <f t="shared" si="16"/>
        <v>0.5714285714285714</v>
      </c>
      <c r="L20">
        <f t="shared" si="17"/>
        <v>0.63265306122448983</v>
      </c>
      <c r="M20">
        <f t="shared" si="18"/>
        <v>0.72108843537414968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VSM-human</vt:lpstr>
      <vt:lpstr>forced choice</vt:lpstr>
      <vt:lpstr>VSM-human sectioned</vt:lpstr>
      <vt:lpstr>Sheet3</vt:lpstr>
    </vt:vector>
  </TitlesOfParts>
  <Company>Stanford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Leung</dc:creator>
  <cp:lastModifiedBy>Kevin Leung</cp:lastModifiedBy>
  <dcterms:created xsi:type="dcterms:W3CDTF">2012-03-15T05:51:13Z</dcterms:created>
  <dcterms:modified xsi:type="dcterms:W3CDTF">2012-03-19T04:16:07Z</dcterms:modified>
</cp:coreProperties>
</file>