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wk/Downloads/"/>
    </mc:Choice>
  </mc:AlternateContent>
  <bookViews>
    <workbookView xWindow="0" yWindow="460" windowWidth="28800" windowHeight="17460" tabRatio="500"/>
  </bookViews>
  <sheets>
    <sheet name="Totals" sheetId="1" r:id="rId1"/>
    <sheet name="Detailed list of all payout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4" i="2" l="1"/>
  <c r="C515" i="2"/>
  <c r="F512" i="2"/>
  <c r="G512" i="2"/>
  <c r="F511" i="2"/>
  <c r="G511" i="2"/>
  <c r="F510" i="2"/>
  <c r="G510" i="2"/>
  <c r="F509" i="2"/>
  <c r="G509" i="2"/>
  <c r="F508" i="2"/>
  <c r="G508" i="2"/>
  <c r="F507" i="2"/>
  <c r="G507" i="2"/>
  <c r="F506" i="2"/>
  <c r="G506" i="2"/>
  <c r="F505" i="2"/>
  <c r="G505" i="2"/>
  <c r="F504" i="2"/>
  <c r="G504" i="2"/>
  <c r="F503" i="2"/>
  <c r="G503" i="2"/>
  <c r="F502" i="2"/>
  <c r="G502" i="2"/>
  <c r="F501" i="2"/>
  <c r="G501" i="2"/>
  <c r="F500" i="2"/>
  <c r="G500" i="2"/>
  <c r="F499" i="2"/>
  <c r="G499" i="2"/>
  <c r="F498" i="2"/>
  <c r="G498" i="2"/>
  <c r="F497" i="2"/>
  <c r="G497" i="2"/>
  <c r="F496" i="2"/>
  <c r="G496" i="2"/>
  <c r="F495" i="2"/>
  <c r="G495" i="2"/>
  <c r="F494" i="2"/>
  <c r="G494" i="2"/>
  <c r="F493" i="2"/>
  <c r="G493" i="2"/>
  <c r="F492" i="2"/>
  <c r="G492" i="2"/>
  <c r="F491" i="2"/>
  <c r="G491" i="2"/>
  <c r="F490" i="2"/>
  <c r="G490" i="2"/>
  <c r="F489" i="2"/>
  <c r="G489" i="2"/>
  <c r="F488" i="2"/>
  <c r="G488" i="2"/>
  <c r="F487" i="2"/>
  <c r="G487" i="2"/>
  <c r="F486" i="2"/>
  <c r="G486" i="2"/>
  <c r="F485" i="2"/>
  <c r="G485" i="2"/>
  <c r="F484" i="2"/>
  <c r="G484" i="2"/>
  <c r="F483" i="2"/>
  <c r="G483" i="2"/>
  <c r="F482" i="2"/>
  <c r="G482" i="2"/>
  <c r="F481" i="2"/>
  <c r="G481" i="2"/>
  <c r="F480" i="2"/>
  <c r="G480" i="2"/>
  <c r="F479" i="2"/>
  <c r="G479" i="2"/>
  <c r="F478" i="2"/>
  <c r="G478" i="2"/>
  <c r="F477" i="2"/>
  <c r="G477" i="2"/>
  <c r="F476" i="2"/>
  <c r="G476" i="2"/>
  <c r="F475" i="2"/>
  <c r="G475" i="2"/>
  <c r="F474" i="2"/>
  <c r="G474" i="2"/>
  <c r="F473" i="2"/>
  <c r="G473" i="2"/>
  <c r="F472" i="2"/>
  <c r="G472" i="2"/>
  <c r="F471" i="2"/>
  <c r="G471" i="2"/>
  <c r="F470" i="2"/>
  <c r="G470" i="2"/>
  <c r="F469" i="2"/>
  <c r="G469" i="2"/>
  <c r="F468" i="2"/>
  <c r="G468" i="2"/>
  <c r="F467" i="2"/>
  <c r="G467" i="2"/>
  <c r="F466" i="2"/>
  <c r="G466" i="2"/>
  <c r="F465" i="2"/>
  <c r="G465" i="2"/>
  <c r="F464" i="2"/>
  <c r="G464" i="2"/>
  <c r="F463" i="2"/>
  <c r="G463" i="2"/>
  <c r="F462" i="2"/>
  <c r="G462" i="2"/>
  <c r="F461" i="2"/>
  <c r="G461" i="2"/>
  <c r="F460" i="2"/>
  <c r="G460" i="2"/>
  <c r="F459" i="2"/>
  <c r="G459" i="2"/>
  <c r="F458" i="2"/>
  <c r="G458" i="2"/>
  <c r="F457" i="2"/>
  <c r="G457" i="2"/>
  <c r="F456" i="2"/>
  <c r="G456" i="2"/>
  <c r="F455" i="2"/>
  <c r="G455" i="2"/>
  <c r="F454" i="2"/>
  <c r="G454" i="2"/>
  <c r="F453" i="2"/>
  <c r="G453" i="2"/>
  <c r="F452" i="2"/>
  <c r="G452" i="2"/>
  <c r="F451" i="2"/>
  <c r="G451" i="2"/>
  <c r="F450" i="2"/>
  <c r="G450" i="2"/>
  <c r="F449" i="2"/>
  <c r="G449" i="2"/>
  <c r="F448" i="2"/>
  <c r="G448" i="2"/>
  <c r="F447" i="2"/>
  <c r="G447" i="2"/>
  <c r="F446" i="2"/>
  <c r="G446" i="2"/>
  <c r="F445" i="2"/>
  <c r="G445" i="2"/>
  <c r="F444" i="2"/>
  <c r="G444" i="2"/>
  <c r="F443" i="2"/>
  <c r="G443" i="2"/>
  <c r="F442" i="2"/>
  <c r="G442" i="2"/>
  <c r="F441" i="2"/>
  <c r="G441" i="2"/>
  <c r="F440" i="2"/>
  <c r="G440" i="2"/>
  <c r="F439" i="2"/>
  <c r="G439" i="2"/>
  <c r="F438" i="2"/>
  <c r="G438" i="2"/>
  <c r="F437" i="2"/>
  <c r="G437" i="2"/>
  <c r="F436" i="2"/>
  <c r="G436" i="2"/>
  <c r="F435" i="2"/>
  <c r="G435" i="2"/>
  <c r="F434" i="2"/>
  <c r="G434" i="2"/>
  <c r="F433" i="2"/>
  <c r="G433" i="2"/>
  <c r="F432" i="2"/>
  <c r="G432" i="2"/>
  <c r="F431" i="2"/>
  <c r="G431" i="2"/>
  <c r="F430" i="2"/>
  <c r="G430" i="2"/>
  <c r="F429" i="2"/>
  <c r="G429" i="2"/>
  <c r="F428" i="2"/>
  <c r="G428" i="2"/>
  <c r="F427" i="2"/>
  <c r="G427" i="2"/>
  <c r="F426" i="2"/>
  <c r="G426" i="2"/>
  <c r="F425" i="2"/>
  <c r="G425" i="2"/>
  <c r="F424" i="2"/>
  <c r="G424" i="2"/>
  <c r="F423" i="2"/>
  <c r="G423" i="2"/>
  <c r="F422" i="2"/>
  <c r="G422" i="2"/>
  <c r="F421" i="2"/>
  <c r="G421" i="2"/>
  <c r="F420" i="2"/>
  <c r="G420" i="2"/>
  <c r="F419" i="2"/>
  <c r="G419" i="2"/>
  <c r="F418" i="2"/>
  <c r="G418" i="2"/>
  <c r="F417" i="2"/>
  <c r="G417" i="2"/>
  <c r="F416" i="2"/>
  <c r="G416" i="2"/>
  <c r="F415" i="2"/>
  <c r="G415" i="2"/>
  <c r="F414" i="2"/>
  <c r="G414" i="2"/>
  <c r="F413" i="2"/>
  <c r="G413" i="2"/>
  <c r="F412" i="2"/>
  <c r="G412" i="2"/>
  <c r="F411" i="2"/>
  <c r="G411" i="2"/>
  <c r="F410" i="2"/>
  <c r="G410" i="2"/>
  <c r="F409" i="2"/>
  <c r="G409" i="2"/>
  <c r="F408" i="2"/>
  <c r="G408" i="2"/>
  <c r="F407" i="2"/>
  <c r="G407" i="2"/>
  <c r="F406" i="2"/>
  <c r="G406" i="2"/>
  <c r="F405" i="2"/>
  <c r="G405" i="2"/>
  <c r="F404" i="2"/>
  <c r="G404" i="2"/>
  <c r="F403" i="2"/>
  <c r="G403" i="2"/>
  <c r="F402" i="2"/>
  <c r="G402" i="2"/>
  <c r="F401" i="2"/>
  <c r="G401" i="2"/>
  <c r="F400" i="2"/>
  <c r="G400" i="2"/>
  <c r="F399" i="2"/>
  <c r="G399" i="2"/>
  <c r="F398" i="2"/>
  <c r="G398" i="2"/>
  <c r="F397" i="2"/>
  <c r="G397" i="2"/>
  <c r="F396" i="2"/>
  <c r="G396" i="2"/>
  <c r="F395" i="2"/>
  <c r="G395" i="2"/>
  <c r="F394" i="2"/>
  <c r="G394" i="2"/>
  <c r="F393" i="2"/>
  <c r="G393" i="2"/>
  <c r="F392" i="2"/>
  <c r="G392" i="2"/>
  <c r="F391" i="2"/>
  <c r="G391" i="2"/>
  <c r="F390" i="2"/>
  <c r="G390" i="2"/>
  <c r="F389" i="2"/>
  <c r="G389" i="2"/>
  <c r="F388" i="2"/>
  <c r="G388" i="2"/>
  <c r="F387" i="2"/>
  <c r="G387" i="2"/>
  <c r="F386" i="2"/>
  <c r="G386" i="2"/>
  <c r="F385" i="2"/>
  <c r="G385" i="2"/>
  <c r="F384" i="2"/>
  <c r="G384" i="2"/>
  <c r="F383" i="2"/>
  <c r="G383" i="2"/>
  <c r="F382" i="2"/>
  <c r="G382" i="2"/>
  <c r="F381" i="2"/>
  <c r="G381" i="2"/>
  <c r="F380" i="2"/>
  <c r="G380" i="2"/>
  <c r="F379" i="2"/>
  <c r="G379" i="2"/>
  <c r="F378" i="2"/>
  <c r="G378" i="2"/>
  <c r="F377" i="2"/>
  <c r="G377" i="2"/>
  <c r="F376" i="2"/>
  <c r="G376" i="2"/>
  <c r="F375" i="2"/>
  <c r="G375" i="2"/>
  <c r="F374" i="2"/>
  <c r="G374" i="2"/>
  <c r="F373" i="2"/>
  <c r="G373" i="2"/>
  <c r="F372" i="2"/>
  <c r="G372" i="2"/>
  <c r="F371" i="2"/>
  <c r="G371" i="2"/>
  <c r="F370" i="2"/>
  <c r="G370" i="2"/>
  <c r="F369" i="2"/>
  <c r="G369" i="2"/>
  <c r="F368" i="2"/>
  <c r="G368" i="2"/>
  <c r="F367" i="2"/>
  <c r="G367" i="2"/>
  <c r="F366" i="2"/>
  <c r="G366" i="2"/>
  <c r="F365" i="2"/>
  <c r="G365" i="2"/>
  <c r="F364" i="2"/>
  <c r="G364" i="2"/>
  <c r="F363" i="2"/>
  <c r="G363" i="2"/>
  <c r="F362" i="2"/>
  <c r="G362" i="2"/>
  <c r="F361" i="2"/>
  <c r="G361" i="2"/>
  <c r="F360" i="2"/>
  <c r="G360" i="2"/>
  <c r="F359" i="2"/>
  <c r="G359" i="2"/>
  <c r="F358" i="2"/>
  <c r="G358" i="2"/>
  <c r="F357" i="2"/>
  <c r="G357" i="2"/>
  <c r="F356" i="2"/>
  <c r="G356" i="2"/>
  <c r="F355" i="2"/>
  <c r="G355" i="2"/>
  <c r="F354" i="2"/>
  <c r="G354" i="2"/>
  <c r="F353" i="2"/>
  <c r="G353" i="2"/>
  <c r="F352" i="2"/>
  <c r="G352" i="2"/>
  <c r="F351" i="2"/>
  <c r="G351" i="2"/>
  <c r="F350" i="2"/>
  <c r="G350" i="2"/>
  <c r="F349" i="2"/>
  <c r="G349" i="2"/>
  <c r="F348" i="2"/>
  <c r="G348" i="2"/>
  <c r="F347" i="2"/>
  <c r="G347" i="2"/>
  <c r="F346" i="2"/>
  <c r="G346" i="2"/>
  <c r="F345" i="2"/>
  <c r="G345" i="2"/>
  <c r="F344" i="2"/>
  <c r="G344" i="2"/>
  <c r="F343" i="2"/>
  <c r="G343" i="2"/>
  <c r="F342" i="2"/>
  <c r="G342" i="2"/>
  <c r="F341" i="2"/>
  <c r="G341" i="2"/>
  <c r="F340" i="2"/>
  <c r="G340" i="2"/>
  <c r="F339" i="2"/>
  <c r="G339" i="2"/>
  <c r="F338" i="2"/>
  <c r="G338" i="2"/>
  <c r="F337" i="2"/>
  <c r="G337" i="2"/>
  <c r="F336" i="2"/>
  <c r="G336" i="2"/>
  <c r="F335" i="2"/>
  <c r="G335" i="2"/>
  <c r="F334" i="2"/>
  <c r="G334" i="2"/>
  <c r="F333" i="2"/>
  <c r="G333" i="2"/>
  <c r="F332" i="2"/>
  <c r="G332" i="2"/>
  <c r="F331" i="2"/>
  <c r="G331" i="2"/>
  <c r="F330" i="2"/>
  <c r="G330" i="2"/>
  <c r="F329" i="2"/>
  <c r="G329" i="2"/>
  <c r="F328" i="2"/>
  <c r="G328" i="2"/>
  <c r="F327" i="2"/>
  <c r="G327" i="2"/>
  <c r="F326" i="2"/>
  <c r="G326" i="2"/>
  <c r="F325" i="2"/>
  <c r="G325" i="2"/>
  <c r="F324" i="2"/>
  <c r="G324" i="2"/>
  <c r="F323" i="2"/>
  <c r="G323" i="2"/>
  <c r="F322" i="2"/>
  <c r="G322" i="2"/>
  <c r="F321" i="2"/>
  <c r="G321" i="2"/>
  <c r="F320" i="2"/>
  <c r="G320" i="2"/>
  <c r="F319" i="2"/>
  <c r="G319" i="2"/>
  <c r="F318" i="2"/>
  <c r="G318" i="2"/>
  <c r="F317" i="2"/>
  <c r="G317" i="2"/>
  <c r="F316" i="2"/>
  <c r="G316" i="2"/>
  <c r="F315" i="2"/>
  <c r="G315" i="2"/>
  <c r="F314" i="2"/>
  <c r="G314" i="2"/>
  <c r="F313" i="2"/>
  <c r="G313" i="2"/>
  <c r="F312" i="2"/>
  <c r="G312" i="2"/>
  <c r="F311" i="2"/>
  <c r="G311" i="2"/>
  <c r="F310" i="2"/>
  <c r="G310" i="2"/>
  <c r="F309" i="2"/>
  <c r="G309" i="2"/>
  <c r="F308" i="2"/>
  <c r="G308" i="2"/>
  <c r="F307" i="2"/>
  <c r="G307" i="2"/>
  <c r="F306" i="2"/>
  <c r="G306" i="2"/>
  <c r="F305" i="2"/>
  <c r="G305" i="2"/>
  <c r="F304" i="2"/>
  <c r="G304" i="2"/>
  <c r="F303" i="2"/>
  <c r="G303" i="2"/>
  <c r="F302" i="2"/>
  <c r="G302" i="2"/>
  <c r="F301" i="2"/>
  <c r="G301" i="2"/>
  <c r="F300" i="2"/>
  <c r="G300" i="2"/>
  <c r="F299" i="2"/>
  <c r="G299" i="2"/>
  <c r="F298" i="2"/>
  <c r="G298" i="2"/>
  <c r="F297" i="2"/>
  <c r="G297" i="2"/>
  <c r="F296" i="2"/>
  <c r="G296" i="2"/>
  <c r="F295" i="2"/>
  <c r="G295" i="2"/>
  <c r="F294" i="2"/>
  <c r="G294" i="2"/>
  <c r="F293" i="2"/>
  <c r="G293" i="2"/>
  <c r="F292" i="2"/>
  <c r="G292" i="2"/>
  <c r="F291" i="2"/>
  <c r="G291" i="2"/>
  <c r="F290" i="2"/>
  <c r="G290" i="2"/>
  <c r="F289" i="2"/>
  <c r="G289" i="2"/>
  <c r="F288" i="2"/>
  <c r="G288" i="2"/>
  <c r="F287" i="2"/>
  <c r="G287" i="2"/>
  <c r="F286" i="2"/>
  <c r="G286" i="2"/>
  <c r="F285" i="2"/>
  <c r="G285" i="2"/>
  <c r="F284" i="2"/>
  <c r="G284" i="2"/>
  <c r="F283" i="2"/>
  <c r="G283" i="2"/>
  <c r="F282" i="2"/>
  <c r="G282" i="2"/>
  <c r="F281" i="2"/>
  <c r="G281" i="2"/>
  <c r="F280" i="2"/>
  <c r="G280" i="2"/>
  <c r="F279" i="2"/>
  <c r="G279" i="2"/>
  <c r="F278" i="2"/>
  <c r="G278" i="2"/>
  <c r="F277" i="2"/>
  <c r="G277" i="2"/>
  <c r="F276" i="2"/>
  <c r="G276" i="2"/>
  <c r="F275" i="2"/>
  <c r="G275" i="2"/>
  <c r="F274" i="2"/>
  <c r="G274" i="2"/>
  <c r="F273" i="2"/>
  <c r="G273" i="2"/>
  <c r="F272" i="2"/>
  <c r="G272" i="2"/>
  <c r="F271" i="2"/>
  <c r="G271" i="2"/>
  <c r="F270" i="2"/>
  <c r="G270" i="2"/>
  <c r="F269" i="2"/>
  <c r="G269" i="2"/>
  <c r="F265" i="2"/>
  <c r="G265" i="2"/>
  <c r="F264" i="2"/>
  <c r="G264" i="2"/>
  <c r="F263" i="2"/>
  <c r="G263" i="2"/>
  <c r="F262" i="2"/>
  <c r="G262" i="2"/>
  <c r="F261" i="2"/>
  <c r="G261" i="2"/>
  <c r="F260" i="2"/>
  <c r="G260" i="2"/>
  <c r="F259" i="2"/>
  <c r="G259" i="2"/>
  <c r="F258" i="2"/>
  <c r="G258" i="2"/>
  <c r="F257" i="2"/>
  <c r="G257" i="2"/>
  <c r="F256" i="2"/>
  <c r="G256" i="2"/>
  <c r="F255" i="2"/>
  <c r="G255" i="2"/>
  <c r="F254" i="2"/>
  <c r="G254" i="2"/>
  <c r="F253" i="2"/>
  <c r="G253" i="2"/>
  <c r="F252" i="2"/>
  <c r="G252" i="2"/>
  <c r="F251" i="2"/>
  <c r="G251" i="2"/>
  <c r="F250" i="2"/>
  <c r="G250" i="2"/>
  <c r="F249" i="2"/>
  <c r="G249" i="2"/>
  <c r="F248" i="2"/>
  <c r="G248" i="2"/>
  <c r="F247" i="2"/>
  <c r="G247" i="2"/>
  <c r="F246" i="2"/>
  <c r="G246" i="2"/>
  <c r="F245" i="2"/>
  <c r="G245" i="2"/>
  <c r="F244" i="2"/>
  <c r="G244" i="2"/>
  <c r="F243" i="2"/>
  <c r="G243" i="2"/>
  <c r="F242" i="2"/>
  <c r="G242" i="2"/>
  <c r="F241" i="2"/>
  <c r="G241" i="2"/>
  <c r="F240" i="2"/>
  <c r="G240" i="2"/>
  <c r="F239" i="2"/>
  <c r="G239" i="2"/>
  <c r="F238" i="2"/>
  <c r="G238" i="2"/>
  <c r="F237" i="2"/>
  <c r="G237" i="2"/>
  <c r="F236" i="2"/>
  <c r="G236" i="2"/>
  <c r="F235" i="2"/>
  <c r="G235" i="2"/>
  <c r="F234" i="2"/>
  <c r="G234" i="2"/>
  <c r="F233" i="2"/>
  <c r="G233" i="2"/>
  <c r="F232" i="2"/>
  <c r="G232" i="2"/>
  <c r="F231" i="2"/>
  <c r="G231" i="2"/>
  <c r="F230" i="2"/>
  <c r="G230" i="2"/>
  <c r="F229" i="2"/>
  <c r="G229" i="2"/>
  <c r="F228" i="2"/>
  <c r="G228" i="2"/>
  <c r="F227" i="2"/>
  <c r="G227" i="2"/>
  <c r="F226" i="2"/>
  <c r="G226" i="2"/>
  <c r="F225" i="2"/>
  <c r="G225" i="2"/>
  <c r="F224" i="2"/>
  <c r="G224" i="2"/>
  <c r="F223" i="2"/>
  <c r="G223" i="2"/>
  <c r="F222" i="2"/>
  <c r="G222" i="2"/>
  <c r="F221" i="2"/>
  <c r="G221" i="2"/>
  <c r="F220" i="2"/>
  <c r="G220" i="2"/>
  <c r="F219" i="2"/>
  <c r="G219" i="2"/>
  <c r="F218" i="2"/>
  <c r="G218" i="2"/>
  <c r="F217" i="2"/>
  <c r="G217" i="2"/>
  <c r="F216" i="2"/>
  <c r="G216" i="2"/>
  <c r="F215" i="2"/>
  <c r="G215" i="2"/>
  <c r="F214" i="2"/>
  <c r="G214" i="2"/>
  <c r="F213" i="2"/>
  <c r="G213" i="2"/>
  <c r="F212" i="2"/>
  <c r="G212" i="2"/>
  <c r="F211" i="2"/>
  <c r="G211" i="2"/>
  <c r="F210" i="2"/>
  <c r="G210" i="2"/>
  <c r="F209" i="2"/>
  <c r="G209" i="2"/>
  <c r="F208" i="2"/>
  <c r="G208" i="2"/>
  <c r="F207" i="2"/>
  <c r="G207" i="2"/>
  <c r="F206" i="2"/>
  <c r="G206" i="2"/>
  <c r="F205" i="2"/>
  <c r="G205" i="2"/>
  <c r="F204" i="2"/>
  <c r="G204" i="2"/>
  <c r="F203" i="2"/>
  <c r="G203" i="2"/>
  <c r="F202" i="2"/>
  <c r="G202" i="2"/>
  <c r="F201" i="2"/>
  <c r="G201" i="2"/>
  <c r="F200" i="2"/>
  <c r="G200" i="2"/>
  <c r="F199" i="2"/>
  <c r="G199" i="2"/>
  <c r="F198" i="2"/>
  <c r="G198" i="2"/>
  <c r="F197" i="2"/>
  <c r="G197" i="2"/>
  <c r="F196" i="2"/>
  <c r="G196" i="2"/>
  <c r="F195" i="2"/>
  <c r="G195" i="2"/>
  <c r="F194" i="2"/>
  <c r="G194" i="2"/>
  <c r="F193" i="2"/>
  <c r="G193" i="2"/>
  <c r="F192" i="2"/>
  <c r="G192" i="2"/>
  <c r="F191" i="2"/>
  <c r="G191" i="2"/>
  <c r="F190" i="2"/>
  <c r="G190" i="2"/>
  <c r="F189" i="2"/>
  <c r="G189" i="2"/>
  <c r="F188" i="2"/>
  <c r="G188" i="2"/>
  <c r="F187" i="2"/>
  <c r="G187" i="2"/>
  <c r="F186" i="2"/>
  <c r="G186" i="2"/>
  <c r="F185" i="2"/>
  <c r="G185" i="2"/>
  <c r="F184" i="2"/>
  <c r="G184" i="2"/>
  <c r="F183" i="2"/>
  <c r="G183" i="2"/>
  <c r="F182" i="2"/>
  <c r="G182" i="2"/>
  <c r="F181" i="2"/>
  <c r="G181" i="2"/>
  <c r="F180" i="2"/>
  <c r="G180" i="2"/>
  <c r="F179" i="2"/>
  <c r="G179" i="2"/>
  <c r="F178" i="2"/>
  <c r="G178" i="2"/>
  <c r="F177" i="2"/>
  <c r="G177" i="2"/>
  <c r="F176" i="2"/>
  <c r="G176" i="2"/>
  <c r="F175" i="2"/>
  <c r="G175" i="2"/>
  <c r="F174" i="2"/>
  <c r="G174" i="2"/>
  <c r="F173" i="2"/>
  <c r="G173" i="2"/>
  <c r="F172" i="2"/>
  <c r="G172" i="2"/>
  <c r="F171" i="2"/>
  <c r="G171" i="2"/>
  <c r="F170" i="2"/>
  <c r="G170" i="2"/>
  <c r="F169" i="2"/>
  <c r="G169" i="2"/>
  <c r="F168" i="2"/>
  <c r="G168" i="2"/>
  <c r="F167" i="2"/>
  <c r="G167" i="2"/>
  <c r="F166" i="2"/>
  <c r="G166" i="2"/>
  <c r="F165" i="2"/>
  <c r="G165" i="2"/>
  <c r="F164" i="2"/>
  <c r="G164" i="2"/>
  <c r="F163" i="2"/>
  <c r="G163" i="2"/>
  <c r="F162" i="2"/>
  <c r="G162" i="2"/>
  <c r="F161" i="2"/>
  <c r="G161" i="2"/>
  <c r="F160" i="2"/>
  <c r="G160" i="2"/>
  <c r="F159" i="2"/>
  <c r="G159" i="2"/>
  <c r="F158" i="2"/>
  <c r="G158" i="2"/>
  <c r="F157" i="2"/>
  <c r="G157" i="2"/>
  <c r="F156" i="2"/>
  <c r="G156" i="2"/>
  <c r="F155" i="2"/>
  <c r="G155" i="2"/>
  <c r="F154" i="2"/>
  <c r="G154" i="2"/>
  <c r="F153" i="2"/>
  <c r="G153" i="2"/>
  <c r="F152" i="2"/>
  <c r="G152" i="2"/>
  <c r="F151" i="2"/>
  <c r="G151" i="2"/>
  <c r="F150" i="2"/>
  <c r="G150" i="2"/>
  <c r="F149" i="2"/>
  <c r="G149" i="2"/>
  <c r="F148" i="2"/>
  <c r="G148" i="2"/>
  <c r="F147" i="2"/>
  <c r="G147" i="2"/>
  <c r="F146" i="2"/>
  <c r="G146" i="2"/>
  <c r="F145" i="2"/>
  <c r="G145" i="2"/>
  <c r="F144" i="2"/>
  <c r="G144" i="2"/>
  <c r="F143" i="2"/>
  <c r="G143" i="2"/>
  <c r="F142" i="2"/>
  <c r="G142" i="2"/>
  <c r="F141" i="2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</calcChain>
</file>

<file path=xl/sharedStrings.xml><?xml version="1.0" encoding="utf-8"?>
<sst xmlns="http://schemas.openxmlformats.org/spreadsheetml/2006/main" count="1138" uniqueCount="624">
  <si>
    <t>Address</t>
  </si>
  <si>
    <t>SJCX Reward</t>
  </si>
  <si>
    <t>BTC Value</t>
  </si>
  <si>
    <t>USD Value</t>
  </si>
  <si>
    <t>19cBuNFYFdM9C8RB6bfnhM78RKaHHDVHFm</t>
  </si>
  <si>
    <t>1M2JXbpiToV2NSMf3EvE62GDgFTtv4t4Kr</t>
  </si>
  <si>
    <t>194gU2K9uDp7ZJrH4VsymuCECRgJ7yNyLJ</t>
  </si>
  <si>
    <t>1Lx6NPXKAfLztuBgrr3pWKZ9SudCLE1jut</t>
  </si>
  <si>
    <t>16XnhJzptc8RVM8ADf2ekgASn1dERwtUDs</t>
  </si>
  <si>
    <t>1NeV1z5BMmFpCXgotwVeZjuN5k124W76MA</t>
  </si>
  <si>
    <t>1Q7eDfZZvMdpLvaow4nsXSWLGhWiLmTsTW</t>
  </si>
  <si>
    <t>1KpFShFvXgQo8rs2KzDq85stPkQFrsT8Dw</t>
  </si>
  <si>
    <t>1BDezkEHQjP1s2unLsYDAbekyGm939kQ7m</t>
  </si>
  <si>
    <t>124NGM7RWiJVLw8vhauq33X5fafDMcQetN</t>
  </si>
  <si>
    <t>1NTriexQAPVXZ5ULck3igqtZX5BcDhS32T</t>
  </si>
  <si>
    <t>1JDsdiKxNatCbZwWQGr4KZg7HMMmX1dWkR</t>
  </si>
  <si>
    <t>1KwiUNH3x7sJHqWXH5afh2rhPXKnT5W7Ye</t>
  </si>
  <si>
    <t>1D9j9kqgderY3JP8vDrFDVQNyhHxMLxghi</t>
  </si>
  <si>
    <t>137jHw4PKnGz2bvHRoD3dTVq1hzjpwgso7</t>
  </si>
  <si>
    <t>1N1cD5N9NQaCr7HvaVqaun1NLg9CBfG58W</t>
  </si>
  <si>
    <t>1PGAp9cvD7CdAudVvbv4YeSEuGpwB1mnbj</t>
  </si>
  <si>
    <t>18ZCamw21V7RxavSnxR5PUXbueEUJaGJdG</t>
  </si>
  <si>
    <t>Height</t>
  </si>
  <si>
    <t>Reward</t>
  </si>
  <si>
    <t>Tx ID</t>
  </si>
  <si>
    <t>Notes</t>
  </si>
  <si>
    <t>Dollar Value</t>
  </si>
  <si>
    <t>Payout 1</t>
  </si>
  <si>
    <t>1Bc8scPyTiXHvKwTz8CG14PPmWBVMJUJwK</t>
  </si>
  <si>
    <t>Exchange Rates</t>
  </si>
  <si>
    <t>1SJCX=</t>
  </si>
  <si>
    <t>BTC</t>
  </si>
  <si>
    <t>1 BTC=</t>
  </si>
  <si>
    <t>Dollars</t>
  </si>
  <si>
    <t>1Hh6A1v4ZBKs8vLywm4FiGRPpvPfRcbZqS</t>
  </si>
  <si>
    <t>1CutsncbjcCtZKeRfvQ7bnYFVj28zeU6fo</t>
  </si>
  <si>
    <t>http://blockscan.com/txInfo/11718610</t>
  </si>
  <si>
    <t>18XxzbpbFc35XWG2CmZrvoQfeX9dR39KtT</t>
  </si>
  <si>
    <t>19zN8g7Nv4iCGCucquGALAXDUrDPS8KxbU</t>
  </si>
  <si>
    <t>18GRmF8pFH9yBrd8HWeAvqgWAXgmypKV2k</t>
  </si>
  <si>
    <t>http://blockscan.com/txInfo/11718612</t>
  </si>
  <si>
    <t>1npdS42BVXu1JuU23RjH3yYvWgfYEJVh9</t>
  </si>
  <si>
    <t>http://blockscan.com/txInfo/11718613</t>
  </si>
  <si>
    <t>1LJ1UEULoEpJ33qnAMaeSMZYTk5SJPE9sP</t>
  </si>
  <si>
    <t>1DoGsbMQeJAxqxDm82mpDUofrcUz8sXPi6</t>
  </si>
  <si>
    <t>http://blockscan.com/txInfo/11718614</t>
  </si>
  <si>
    <t>http://blockscan.com/txInfo/11718615</t>
  </si>
  <si>
    <t>19z2a3UxJMAcSSJf2bq5nKRWACBiwdRuuo</t>
  </si>
  <si>
    <t>http://blockscan.com/txInfo/11718616</t>
  </si>
  <si>
    <t>1ERcSTH5LZuNtpE2Qrr6CHd8ph7u3yVtfW</t>
  </si>
  <si>
    <t>http://blockscan.com/txInfo/11718617</t>
  </si>
  <si>
    <t>1PXhjAPknijnjDXPFhubEjfjZe2UtNCSKU</t>
  </si>
  <si>
    <t>http://blockscan.com/txInfo/11718618</t>
  </si>
  <si>
    <t>1P6v2PxojLojvCGNqNCyw4x6i3VQq2LwJY</t>
  </si>
  <si>
    <t>http://blockscan.com/txInfo/11718619</t>
  </si>
  <si>
    <t>19Sbr2JhzN4gwEQt8jax5otLEYVu6u4z5r</t>
  </si>
  <si>
    <t>http://blockscan.com/txInfo/11718620</t>
  </si>
  <si>
    <t>16NqtkknXM8KcND5tpGBRHUXvXMjqQL61p</t>
  </si>
  <si>
    <t>http://blockscan.com/txInfo/11718621</t>
  </si>
  <si>
    <t>1LmYjNmhCFifWSfqRVmvabefsmqj5UmkXB</t>
  </si>
  <si>
    <t>14oe39XJ6TPFPwJjVvcxhEwD7VPVVuwkzQ</t>
  </si>
  <si>
    <t>http://blockscan.com/txInfo/11718622</t>
  </si>
  <si>
    <t>137x69jwmcyy4mYCBtQUVoxa21p9Fxyss5</t>
  </si>
  <si>
    <t>http://blockscan.com/txInfo/11718643</t>
  </si>
  <si>
    <t>http://blockscan.com/txInfo/11718623</t>
  </si>
  <si>
    <t>1DDBdM7J94hX9EiTPYFoLv8Nc31GdNcJJG</t>
  </si>
  <si>
    <t>http://blockscan.com/txInfo/11718624</t>
  </si>
  <si>
    <t>1EcsAJ1LdZw3NyAzNWhgeYkh3ky2gqsAt5</t>
  </si>
  <si>
    <t>http://blockscan.com/txInfo/11718626</t>
  </si>
  <si>
    <t>1CvADt5ZTqWH4pY6EoQEtGk44vBFnc4mc2</t>
  </si>
  <si>
    <t>http://blockscan.com/txInfo/11718627</t>
  </si>
  <si>
    <t>1FVbYstbR1jPHT4E8SEH7bZB4RuSrJhUaM</t>
  </si>
  <si>
    <t>http://blockscan.com/txInfo/11718628</t>
  </si>
  <si>
    <t>1HSMekTxSDkwgNSnhDqNkd4RwCu4Gn69r9</t>
  </si>
  <si>
    <t>http://blockscan.com/txInfo/11718629</t>
  </si>
  <si>
    <t>1AQWZ7MHyVMLv3CMypYmJVbUbyyHkVJhWt</t>
  </si>
  <si>
    <t>http://blockscan.com/txInfo/11718630</t>
  </si>
  <si>
    <t>13WcbEwRVrMcJVqHVgrCHGHXLGM6FH6Fz1</t>
  </si>
  <si>
    <t>1KQjazeHVKcfepgTKz375Mt5T6qSsZs5GZ</t>
  </si>
  <si>
    <t>http://blockscan.com/txInfo/11718631</t>
  </si>
  <si>
    <t>1HEGMGR6i27ZCXkgKEjACGQEuQHDw6nEAC</t>
  </si>
  <si>
    <t>http://blockscan.com/txInfo/11718632</t>
  </si>
  <si>
    <t>1CUg1QPytZcmSRkr5FisF6wvsLDdhouEjM</t>
  </si>
  <si>
    <t>1LeqQeQztrG42AP79JGtVCSCJQ7o3zCYiU</t>
  </si>
  <si>
    <t>http://blockscan.com/txInfo/11718633</t>
  </si>
  <si>
    <t>http://blockscan.com/txInfo/11718634</t>
  </si>
  <si>
    <t>174pxDPP2ndXDVAzVEmERGMDh8eeCSwRQm</t>
  </si>
  <si>
    <t>http://blockscan.com/txInfo/11718635</t>
  </si>
  <si>
    <t>1LWLDmbsc1zg8RHKsikUtbfmaNRj7eQJuG</t>
  </si>
  <si>
    <t>1JMH1wLMRQcNoicpVuQcQWYsCeeUL81TMp</t>
  </si>
  <si>
    <t>http://blockscan.com/txInfo/11718636</t>
  </si>
  <si>
    <t>159VFUfQNTcnZQJwm5XUNQE5eZpVebrJQW</t>
  </si>
  <si>
    <t>http://blockscan.com/txInfo/11718637</t>
  </si>
  <si>
    <t>1NBphyg1zHyfLDoYPZGf6JAG6UpoLv1PLR</t>
  </si>
  <si>
    <t>19SzxtnNFS3gdfrKL6V6ZfQzsyWfW5XoS2</t>
  </si>
  <si>
    <t>N/A</t>
  </si>
  <si>
    <t>http://blockscan.com/txInfo/11718638</t>
  </si>
  <si>
    <t>http://blockscan.com/txInfo/11718639</t>
  </si>
  <si>
    <t>Top Height</t>
  </si>
  <si>
    <t>17StJGaGNb9cCgtpm79TJi4xhC299kQTFD</t>
  </si>
  <si>
    <t>17mn85fzE3Y2bepowjeLZ4MMJasejbmzA1</t>
  </si>
  <si>
    <t>http://blockscan.com/txInfo/11718640</t>
  </si>
  <si>
    <t>1J6Jg4MNH8Y93EmjoHj25thcWZsLydcShL</t>
  </si>
  <si>
    <t>http://blockscan.com/txInfo/11718641</t>
  </si>
  <si>
    <t>http://blockscan.com/txInfo/11718642</t>
  </si>
  <si>
    <t>13vu23cGie5AwEiJBY6JK1VbkLMY2kpa1q</t>
  </si>
  <si>
    <t>Payout 2</t>
  </si>
  <si>
    <t>http://blockscan.com/txInfo/11726491</t>
  </si>
  <si>
    <t>15pQ893RYmKnXZHiD7SEFUY2mfi9N4aNdn</t>
  </si>
  <si>
    <t>1BPrRdwyMZ3DWcSkFpK914GVAc5DCUAr4u</t>
  </si>
  <si>
    <t>http://blockscan.com/txInfo/11726490</t>
  </si>
  <si>
    <t>http://blockscan.com/txInfo/11726489</t>
  </si>
  <si>
    <t>1J3Y9ofxpSSYV6euokY635bk9wgYw36Ege</t>
  </si>
  <si>
    <t>http://blockscan.com/txInfo/11726482</t>
  </si>
  <si>
    <t>http://blockscan.com/txInfo/11726481</t>
  </si>
  <si>
    <t>http://blockscan.com/txInfo/11726480</t>
  </si>
  <si>
    <t>1JrXLo7LaY7jQAVdeju3NKGwAyHjqnBFmd</t>
  </si>
  <si>
    <t>http://blockscan.com/txInfo/11726479</t>
  </si>
  <si>
    <t>http://blockscan.com/txInfo/11726478</t>
  </si>
  <si>
    <t>1JVtwHgesZHU8WBTNmStEdVmJpxScJkMoU</t>
  </si>
  <si>
    <t>http://blockscan.com/txInfo/11726477</t>
  </si>
  <si>
    <t>http://blockscan.com/txInfo/11726485</t>
  </si>
  <si>
    <t>http://blockscan.com/txInfo/11726476</t>
  </si>
  <si>
    <t>http://blockscan.com/txInfo/11726475</t>
  </si>
  <si>
    <t>http://blockscan.com/txInfo/11726474</t>
  </si>
  <si>
    <t>http://blockscan.com/txInfo/11726473</t>
  </si>
  <si>
    <t>http://blockscan.com/txInfo/11726472</t>
  </si>
  <si>
    <t>http://blockscan.com/txInfo/11726471</t>
  </si>
  <si>
    <t>http://blockscan.com/txInfo/11726470</t>
  </si>
  <si>
    <t>http://blockscan.com/txInfo/11726469</t>
  </si>
  <si>
    <t>http://blockscan.com/txInfo/11726468</t>
  </si>
  <si>
    <t>19fdPh8WN6aiWDeGjspgKZErAhqPnVVDDa</t>
  </si>
  <si>
    <t>http://blockscan.com/txInfo/11726467</t>
  </si>
  <si>
    <t>http://blockscan.com/txInfo/11726466</t>
  </si>
  <si>
    <t>http://blockscan.com/txInfo/11726465</t>
  </si>
  <si>
    <t>http://blockscan.com/txInfo/11726464</t>
  </si>
  <si>
    <t>12ESBzzk6M3XeftB41Cnm5FruST3eVbgSy</t>
  </si>
  <si>
    <t>http://blockscan.com/txInfo/11726463</t>
  </si>
  <si>
    <t>1Empg37sswuZgzBCEUwUAbgSaHz8igcGPp</t>
  </si>
  <si>
    <t>1ZnfeSyH2EHyHmnsPmAy9FwtkE75BxVgW</t>
  </si>
  <si>
    <t>http://blockscan.com/txInfo/11726458</t>
  </si>
  <si>
    <t>http://blockscan.com/txInfo/11726457</t>
  </si>
  <si>
    <t>http://blockscan.com/txInfo/11726456</t>
  </si>
  <si>
    <t>1McPTWmuQx5ruYg4PCT5B9XexgFGvhXbaZ</t>
  </si>
  <si>
    <t>1LXRSE5stKQL7jiyQopUAuopAuc2WZcaGf</t>
  </si>
  <si>
    <t>http://blockscan.com/txInfo/11726455</t>
  </si>
  <si>
    <t>196s2AGJZhzLRemiw1D87Vg3voCYT1wANA</t>
  </si>
  <si>
    <t>http://blockscan.com/txInfo/11726454</t>
  </si>
  <si>
    <t>1AZauy9195BqZuqLeh21HwxgF22KUwid9w</t>
  </si>
  <si>
    <t>18vNYE4gQwR21LRKMDMqZhejLLQnGHGcLD</t>
  </si>
  <si>
    <t>http://blockscan.com/txInfo/11726453</t>
  </si>
  <si>
    <t>http://blockscan.com/txInfo/11726452</t>
  </si>
  <si>
    <t>18NN76GQAzfQmdfA4iwepf6UEyokARx1kW</t>
  </si>
  <si>
    <t>http://blockscan.com/txInfo/11726451</t>
  </si>
  <si>
    <t>1Eu26ZMaN86AghvBQHV5PiCsSLW3F7NnJK</t>
  </si>
  <si>
    <t>http://blockscan.com/txInfo/11726450</t>
  </si>
  <si>
    <t>http://blockscan.com/txInfo/11726449</t>
  </si>
  <si>
    <t>1NHaeR617fpGqpCty2CxuwGjVng1x7b57E</t>
  </si>
  <si>
    <t>http://blockscan.com/txInfo/11726448</t>
  </si>
  <si>
    <t>1DAFL2mDpCLceAQ72Rq3dQzfKmBa2FNc6J</t>
  </si>
  <si>
    <t>http://blockscan.com/txInfo/11726447</t>
  </si>
  <si>
    <t>148K1cALDSbrc8dnioQvUaK3QD5jSdvS4x</t>
  </si>
  <si>
    <t>http://blockscan.com/txInfo/11726446</t>
  </si>
  <si>
    <t>http://blockscan.com/txInfo/11726443</t>
  </si>
  <si>
    <t>1FwkKA9cqpNRFTpVaokdRjT9Xamvebrwcu</t>
  </si>
  <si>
    <t>http://blockscan.com/txInfo/11726442</t>
  </si>
  <si>
    <t>http://blockscan.com/txInfo/11726441</t>
  </si>
  <si>
    <t>1LFqqG5FZBLr5ANL4GwC73HEH9vMSa9nSr</t>
  </si>
  <si>
    <t>19inxqTJBajTpGisiQmtCkvvr4eSasgZrV</t>
  </si>
  <si>
    <t>http://blockscan.com/txInfo/11726440</t>
  </si>
  <si>
    <t>1J6qfWPC1kemGKAwLVCpjMPebK1AKJ3Q3f</t>
  </si>
  <si>
    <t>http://blockscan.com/txInfo/11726439</t>
  </si>
  <si>
    <t>1LyvnxH8L45mB9LDKMhe8bdzTX3eYBZAtk</t>
  </si>
  <si>
    <t>http://blockscan.com/txInfo/11726438</t>
  </si>
  <si>
    <t>16zdXey4Tag1foMmKpPmgPv9sRKw211bQf</t>
  </si>
  <si>
    <t>http://blockscan.com/txInfo/11726437</t>
  </si>
  <si>
    <t>http://blockscan.com/txInfo/11726436</t>
  </si>
  <si>
    <t>1NUJA5CfjN5ozS59t3u2SnGKZpgaLFwbS6</t>
  </si>
  <si>
    <t>http://blockscan.com/txInfo/11726435</t>
  </si>
  <si>
    <t>15Kj1ygmxZc5VsnHsad1e7WyFZKH2Jdyqv</t>
  </si>
  <si>
    <t>http://blockscan.com/txInfo/11726434</t>
  </si>
  <si>
    <t>http://blockscan.com/txInfo/11726433</t>
  </si>
  <si>
    <t>1KrvF4SCySHorFuGEvfAFi5cCoYSdpTVvF</t>
  </si>
  <si>
    <t>http://blockscan.com/txInfo/11726432</t>
  </si>
  <si>
    <t>1NAvfXc2JVCRMFHFJocQLeo4bCmFGRhWYr</t>
  </si>
  <si>
    <t>15UjRwAGjSWCYZBz36rmPSAZiXqwGGc7o6</t>
  </si>
  <si>
    <t>http://blockscan.com/txInfo/11726431</t>
  </si>
  <si>
    <t>1GR4CaxvHwBgDVyBXroPDPkjNTj4HRkKkH</t>
  </si>
  <si>
    <t>http://blockscan.com/txInfo/11726430</t>
  </si>
  <si>
    <t>http://blockscan.com/txInfo/11726429</t>
  </si>
  <si>
    <t>http://blockscan.com/txInfo/11726428</t>
  </si>
  <si>
    <t>1Kbjmx2qbNXnaFRYkdXVVyW3b4XLUmz2SD</t>
  </si>
  <si>
    <t>1L6FUxdMyu9o6AogcN1cctk6GgiSYvW85n</t>
  </si>
  <si>
    <t>http://blockscan.com/txInfo/11726427</t>
  </si>
  <si>
    <t>http://blockscan.com/txInfo/11726426</t>
  </si>
  <si>
    <t>http://blockscan.com/txInfo/11726425</t>
  </si>
  <si>
    <t>13nsRitoMbUxx5AD74jGZZVWMAZCnLkvaK</t>
  </si>
  <si>
    <t>http://blockscan.com/txInfo/11726424</t>
  </si>
  <si>
    <t>http://blockscan.com/txInfo/11726423</t>
  </si>
  <si>
    <t>18DfBgjEcxBxpQqr898AZaSUSUsxTM8fjj</t>
  </si>
  <si>
    <t>http://blockscan.com/txInfo/11726422</t>
  </si>
  <si>
    <t>1Lb7frtkBNCV63jSYsQj3KjPh9pfrjAa3B</t>
  </si>
  <si>
    <t>http://blockscan.com/txInfo/11726421</t>
  </si>
  <si>
    <t>http://blockscan.com/txInfo/11726420</t>
  </si>
  <si>
    <t>http://blockscan.com/txInfo/11726419</t>
  </si>
  <si>
    <t>1MNUhjRP1dL6Cimu18qSc8GKYUjuRWfZ51</t>
  </si>
  <si>
    <t>http://blockscan.com/txInfo/11726418</t>
  </si>
  <si>
    <t>1Eym7HDwobUymh9FyPGdkSSyYZfzupYvLm</t>
  </si>
  <si>
    <t>http://blockscan.com/txInfo/11726417</t>
  </si>
  <si>
    <t>1PaMZwayydvVzbD86THEMZ9EagGkXSxCVq</t>
  </si>
  <si>
    <t>http://blockscan.com/txInfo/11726416</t>
  </si>
  <si>
    <t>http://blockscan.com/txInfo/11726415</t>
  </si>
  <si>
    <t>16RAG7GvbtmFzRTyBcGCPPnLW5aiNNGVWA</t>
  </si>
  <si>
    <t>http://blockscan.com/txInfo/11726414</t>
  </si>
  <si>
    <t>1MPaH69cgRxjSQQSQCTTgBo1J8oYqfWBgc</t>
  </si>
  <si>
    <t>http://blockscan.com/txInfo/11726413</t>
  </si>
  <si>
    <t>172q8u2hGBEaRwsmDD2KQCYJuA86UWV8R2</t>
  </si>
  <si>
    <t>http://blockscan.com/txInfo/11726410</t>
  </si>
  <si>
    <t>http://blockscan.com/txInfo/11726409</t>
  </si>
  <si>
    <t>1PKXCME9dvwrajuJuNH3YzY1itU1wGsvWF</t>
  </si>
  <si>
    <t>http://blockscan.com/txInfo/11726408</t>
  </si>
  <si>
    <t>1G9xe8f2M5rT1BG7Gj8UAuJPgbpY7HfVza</t>
  </si>
  <si>
    <t>http://blockscan.com/txInfo/11726407</t>
  </si>
  <si>
    <t>1Hu8YzMosb4FtUrMPqhrkNu6Ku1Wzm4YR4</t>
  </si>
  <si>
    <t>http://blockscan.com/txInfo/11726406</t>
  </si>
  <si>
    <t>http://blockscan.com/txInfo/11726405</t>
  </si>
  <si>
    <t>12gZ3eaFvKb7PTwdM9wL4eAEQRaGch4Tow</t>
  </si>
  <si>
    <t>http://blockscan.com/txInfo/11726404</t>
  </si>
  <si>
    <t>http://blockscan.com/txInfo/11726403</t>
  </si>
  <si>
    <t>http://blockscan.com/txInfo/11726402</t>
  </si>
  <si>
    <t>http://blockscan.com/txInfo/11726401</t>
  </si>
  <si>
    <t>1FjFHi45PiQcjD4EQKXKnYtzdh8s5GAQT</t>
  </si>
  <si>
    <t>http://blockscan.com/txInfo/11726400</t>
  </si>
  <si>
    <t>1MNKQJCTbS7fJJrzZmR7UjpvhDTKpguKmo</t>
  </si>
  <si>
    <t>http://blockscan.com/txInfo/11726399</t>
  </si>
  <si>
    <t>1C8sNjiYUPjeYSUKDpqBQ6xtHJDe1SNxxA</t>
  </si>
  <si>
    <t>http://blockscan.com/txInfo/11726398</t>
  </si>
  <si>
    <t>11677UDzWN95HfTz6bLcFGgvcNbL65Ncb1</t>
  </si>
  <si>
    <t>http://blockscan.com/txInfo/11726397</t>
  </si>
  <si>
    <t>http://blockscan.com/txInfo/11726396</t>
  </si>
  <si>
    <t>1LLgjrhv7oTHVYcqL49ufiNPY3maYU9wid</t>
  </si>
  <si>
    <t>http://blockscan.com/txInfo/11726395</t>
  </si>
  <si>
    <t>1FDgT9L5f4zJ4PwNw87pWN5hM5MEqya81U</t>
  </si>
  <si>
    <t>http://blockscan.com/txInfo/11726394</t>
  </si>
  <si>
    <t>http://blockscan.com/txInfo/11726393</t>
  </si>
  <si>
    <t>15YogoeE4myXVj5n35h4k1rKTFTDtKYTZ3</t>
  </si>
  <si>
    <t>1HyHqRTp3bungRq3MVSFQExUK7jmHLsrEJ</t>
  </si>
  <si>
    <t>http://blockscan.com/txInfo/11726392</t>
  </si>
  <si>
    <t>1CHqoaQyN5gWr15fTucpBY6Ge5UDzVSBfK</t>
  </si>
  <si>
    <t>168cfLpRovW1ehemLv3fjwoYUSEcghUH2C</t>
  </si>
  <si>
    <t>http://blockscan.com/txInfo/11726391</t>
  </si>
  <si>
    <t>1CqNWf6k2zL1DsaSoCjWiiFFSWdGE1njN1</t>
  </si>
  <si>
    <t>http://blockscan.com/txInfo/11726390</t>
  </si>
  <si>
    <t>1HLAok6b5BzdvceiPL6bgqykhndPSLsjbU</t>
  </si>
  <si>
    <t>http://blockscan.com/txInfo/11726389</t>
  </si>
  <si>
    <t>18YZM7KkQfoXcz1hvrE58UJg1Kx5b6h6v6</t>
  </si>
  <si>
    <t>http://blockscan.com/txInfo/11726388</t>
  </si>
  <si>
    <t>1AajsvvyQDYXYSJ8tKjNxHbz4o9BYhdbqu</t>
  </si>
  <si>
    <t>http://blockscan.com/txInfo/11726387</t>
  </si>
  <si>
    <t>1K7snUyURefkYb9ykxjXSBpLi8SJk6vwTP</t>
  </si>
  <si>
    <t>http://blockscan.com/txInfo/11726386</t>
  </si>
  <si>
    <t>1Hgp4Ft6akLMLvej8PDkidHTipJvTqbWFr</t>
  </si>
  <si>
    <t>http://blockscan.com/txInfo/11726385</t>
  </si>
  <si>
    <t>14wCap1sr7zvhDJQmoUoc1tvnLerFT2Jvi</t>
  </si>
  <si>
    <t>http://blockscan.com/txInfo/11726384</t>
  </si>
  <si>
    <t>1KkuRvjYb97ZLkAiFDPsDrkibZREctwo8D</t>
  </si>
  <si>
    <t>http://blockscan.com/txInfo/11726383</t>
  </si>
  <si>
    <t>http://blockscan.com/txInfo/11726382</t>
  </si>
  <si>
    <t>1JyCeKP3PCr1fjTND8an2xLJnHt62W7etq</t>
  </si>
  <si>
    <t>http://blockscan.com/txInfo/11726381</t>
  </si>
  <si>
    <t>1FwwDRwmBPWzeeXkop9x1hSWe8aiRsuRaq</t>
  </si>
  <si>
    <t>http://blockscan.com/txInfo/11726380</t>
  </si>
  <si>
    <t>1AHaRfRTfZt3AZECfHGAaqFMZandU9Ddqs</t>
  </si>
  <si>
    <t>http://blockscan.com/txInfo/11726379</t>
  </si>
  <si>
    <t>1NytpEjVPRhJxzdbdxZZGFm5sbiZFgVW3Y</t>
  </si>
  <si>
    <t>http://blockscan.com/txInfo/11726378</t>
  </si>
  <si>
    <t>18DFwZhdXjXuyj3GsijVa5JeErs55Re8Ca</t>
  </si>
  <si>
    <t>http://blockscan.com/txInfo/11726377</t>
  </si>
  <si>
    <t>1DcpZCAHN3eYyYSfebftUqwQ5YjnWsHnib</t>
  </si>
  <si>
    <t>http://blockscan.com/txInfo/11726376</t>
  </si>
  <si>
    <t>1KiAE8TdgzdevbyNjGCbasM7HfbXXkB4vs</t>
  </si>
  <si>
    <t>http://blockscan.com/txInfo/11726375</t>
  </si>
  <si>
    <t>http://blockscan.com/txInfo/11726374</t>
  </si>
  <si>
    <t>16mKjYpVL5eSrcVgBLY3cpno373Pz2ysJ9</t>
  </si>
  <si>
    <t>http://blockscan.com/txInfo/11726373</t>
  </si>
  <si>
    <t>19SDZw6KZ9qafRwjVRhCkQ8CBK6w4jE4zh</t>
  </si>
  <si>
    <t>15hrEGgG7mhbebS1LbpBCbozDESqw6VQxD</t>
  </si>
  <si>
    <t>http://blockscan.com/txInfo/11726371</t>
  </si>
  <si>
    <t>1FpiLBpcDR251zbPZgQRJpAkuYi9BgMZKz</t>
  </si>
  <si>
    <t>http://blockscan.com/txInfo/11726369</t>
  </si>
  <si>
    <t>15ZnjjP2AdEfiBASRbUBwLNechhCZJpVXx</t>
  </si>
  <si>
    <t>http://blockscan.com/txInfo/11726368</t>
  </si>
  <si>
    <t>1ktMkrqaZtya2mta7zHQ6uQmqbT8h6euF</t>
  </si>
  <si>
    <t>16kQ3wHckAGTPxpQjFj8vf1RiL15Vx8G9N</t>
  </si>
  <si>
    <t>http://blockscan.com/txInfo/11726367</t>
  </si>
  <si>
    <t>13a8AKRquHtkepAQFbA8wPXNmxa3cwAVJx</t>
  </si>
  <si>
    <t>http://blockscan.com/txInfo/11726366</t>
  </si>
  <si>
    <t>http://blockscan.com/txInfo/11726365</t>
  </si>
  <si>
    <t>1EPHyKadLSnNpeEd8aA1R12FqCfKRRQPJY</t>
  </si>
  <si>
    <t>http://blockscan.com/txInfo/11726364</t>
  </si>
  <si>
    <t>15DW4ULGxxMAh3Fk4Rf6iYB8jHiw7kEtCZ</t>
  </si>
  <si>
    <t>http://blockscan.com/txInfo/11726363</t>
  </si>
  <si>
    <t>1B7H2PdnVPTPyFsxtr57NngpG9856gn3co</t>
  </si>
  <si>
    <t>http://blockscan.com/txInfo/11726362</t>
  </si>
  <si>
    <t>13NeNWJKVjPHzt9dnQx27mh3osXxJH6NBp</t>
  </si>
  <si>
    <t>http://blockscan.com/txInfo/11726361</t>
  </si>
  <si>
    <t>176ZXsA526eRZuxMMCC4wEpZdJjadjvbdR</t>
  </si>
  <si>
    <t>http://blockscan.com/txInfo/11726360</t>
  </si>
  <si>
    <t>1BU9BCMkrKG1Tc54ZQUDvSJvaZryQUq1T1</t>
  </si>
  <si>
    <t>http://blockscan.com/txInfo/11726359</t>
  </si>
  <si>
    <t>1Cxujnn4RqkD9kHYG4AH4mLRwpGoZUf1Yr</t>
  </si>
  <si>
    <t>http://blockscan.com/txInfo/11726358</t>
  </si>
  <si>
    <t>14y38z1yPDNX9x1beVKJAbkhgLKbvzYqqU</t>
  </si>
  <si>
    <t>http://blockscan.com/txInfo/11726357</t>
  </si>
  <si>
    <t>http://blockscan.com/txInfo/11726356</t>
  </si>
  <si>
    <t>19yVvkWz7ra4fHX5gBBozUEeERTKQzNSdZ</t>
  </si>
  <si>
    <t>http://blockscan.com/txInfo/11726355</t>
  </si>
  <si>
    <t>17NTwCsTm4ErBjnQv4QYdWuCXGwpV9zbwy</t>
  </si>
  <si>
    <t>http://blockscan.com/txInfo/11726354</t>
  </si>
  <si>
    <t>1EgxmPLMvi4RB5nh5HYxDaWxFFpLTwHmjf</t>
  </si>
  <si>
    <t>http://blockscan.com/txInfo/11726353</t>
  </si>
  <si>
    <t>1JVq3PySsp1fqHqLpuUz2U2gTekQMVGK7a</t>
  </si>
  <si>
    <t>http://blockscan.com/txInfo/11726352</t>
  </si>
  <si>
    <t>http://blockscan.com/txInfo/11726351</t>
  </si>
  <si>
    <t>18Bi42xodQoxxy4XUdTZmMx2ZsGS1AwRJm</t>
  </si>
  <si>
    <t>http://blockscan.com/txInfo/11726350</t>
  </si>
  <si>
    <t>127aQMEfrtCCuYdnnTaMDum4dd52TmJ6t7</t>
  </si>
  <si>
    <t>http://blockscan.com/txInfo/11726349</t>
  </si>
  <si>
    <t>12htufHubhLyUoxS43prsbEwK6vkfNmKgD</t>
  </si>
  <si>
    <t>http://blockscan.com/txInfo/11726348</t>
  </si>
  <si>
    <t>1PLDdHcXZoUA5vVPd1VQf7BgA1BFhf15Gu</t>
  </si>
  <si>
    <t>http://blockscan.com/txInfo/11726347</t>
  </si>
  <si>
    <t>19HgcRygeivCz5faiVzFniC9GjW3DFyXG2</t>
  </si>
  <si>
    <t>http://blockscan.com/txInfo/11726345</t>
  </si>
  <si>
    <t>15uJtBh44WPq6zPRXzrU2qnVJMKdWfRBpn</t>
  </si>
  <si>
    <t>http://blockscan.com/txInfo/11726344</t>
  </si>
  <si>
    <t>12biQPoMrSnefX9tEx7JeW3sMHciTu6o6T</t>
  </si>
  <si>
    <t>http://blockscan.com/txInfo/11726343</t>
  </si>
  <si>
    <t>1JTX8kgAi1c9hErubtscSLW3wjs8wyyDa2</t>
  </si>
  <si>
    <t>12DTYGuaZLMmUYKtK3fQWAyPQAxoCgb1h6</t>
  </si>
  <si>
    <t>http://blockscan.com/txInfo/11726342</t>
  </si>
  <si>
    <t>1DGADoKHeSZWd4u84ufKtCRgENzL6C6zqf</t>
  </si>
  <si>
    <t>http://blockscan.com/txInfo/11726341</t>
  </si>
  <si>
    <t>1AyvhDrrHcVCGCJtQUq8uGTgRmbgx7iMwN</t>
  </si>
  <si>
    <t>http://blockscan.com/txInfo/11726340</t>
  </si>
  <si>
    <t>1CMVxWzUN93VXDCzTiASa6hmCuwuReVtzR</t>
  </si>
  <si>
    <t>http://blockscan.com/txInfo/11726337</t>
  </si>
  <si>
    <t>14AdMUHVmza8NZDTEWW9avRW7XXmmsQ47x</t>
  </si>
  <si>
    <t>http://blockscan.com/txInfo/11726336</t>
  </si>
  <si>
    <t>1AeCY5NNy7NavRGNje1HfW4XixL9vQydMQ</t>
  </si>
  <si>
    <t>http://blockscan.com/txInfo/11726335</t>
  </si>
  <si>
    <t>15HFZrguB589BHX9qLEctEb7PPEHHVwCdP</t>
  </si>
  <si>
    <t>http://blockscan.com/txInfo/11726334</t>
  </si>
  <si>
    <t>1JgFfaHGaG1EmdcCz9X1KujLJUto4EqERd</t>
  </si>
  <si>
    <t>http://blockscan.com/txInfo/11726333</t>
  </si>
  <si>
    <t>192xDu32eaKFdMokuikk7V3fYnNs14ThiN</t>
  </si>
  <si>
    <t>http://blockscan.com/txInfo/11726332</t>
  </si>
  <si>
    <t>1KCGLMd7M1VjAyztCeaBzgFvEH1CGMiphn</t>
  </si>
  <si>
    <t>http://blockscan.com/txInfo/11726331</t>
  </si>
  <si>
    <t>13vzHcWvUXC6Xj2BLSm2qEgmzDiSd2qWQ4</t>
  </si>
  <si>
    <t>1HErgkHKEEWeL9YDzohcbCEbesbSs6U5wm</t>
  </si>
  <si>
    <t>http://blockscan.com/txInfo/11726330</t>
  </si>
  <si>
    <t>16sH4gMbbAqFDQ2DZUFeCFoPwvXDwyPVQs</t>
  </si>
  <si>
    <t>http://blockscan.com/txInfo/11726329</t>
  </si>
  <si>
    <t>15F1coe2MTNFRdfkyCtwssx85349bGBkwh</t>
  </si>
  <si>
    <t>http://blockscan.com/txInfo/11726328</t>
  </si>
  <si>
    <t>1A3oZs5MJ7d3aU5z93MGL5FiLQvsbK7Wpo</t>
  </si>
  <si>
    <t>http://blockscan.com/txInfo/11726327</t>
  </si>
  <si>
    <t>16qW5EYeM41p7po8CdHh6AscMst7aP7Rav</t>
  </si>
  <si>
    <t>http://blockscan.com/txInfo/11726326</t>
  </si>
  <si>
    <t>1Pm6y4qjXTx9UgPg4Xnoe4Cbu8fcWnzcFU</t>
  </si>
  <si>
    <t>http://blockscan.com/txInfo/11726325</t>
  </si>
  <si>
    <t>12HgiXQGWn6fe9XabB4V5u5x2waQXwL9d5</t>
  </si>
  <si>
    <t>http://blockscan.com/txInfo/11726324</t>
  </si>
  <si>
    <t>http://blockscan.com/txInfo/11726323</t>
  </si>
  <si>
    <t>16FqoaKFTYrepmpMqU7753QFt6UhboEjcM</t>
  </si>
  <si>
    <t>http://blockscan.com/txInfo/11726322</t>
  </si>
  <si>
    <t>14TvDBKQ7B1WhhT8MVXnCtB3grj2vPN7L1</t>
  </si>
  <si>
    <t>1P3a82CXWgneT8GjbbDWgxdUD3tKjLMzZS</t>
  </si>
  <si>
    <t>http://blockscan.com/txInfo/11726321</t>
  </si>
  <si>
    <t>http://blockscan.com/txInfo/11726320</t>
  </si>
  <si>
    <t>19WmiQjCZQ9f9Zite1GKCavRFaDeHDeJGD</t>
  </si>
  <si>
    <t>http://blockscan.com/txInfo/11726318</t>
  </si>
  <si>
    <t>1Hr9UrdFMtwqqrMsCrQg8eyeyqRW6x69aP</t>
  </si>
  <si>
    <t>1395Z9xxuJenNHsCUsKCLgCtFtge52ugAi</t>
  </si>
  <si>
    <t>http://blockscan.com/txInfo/11726317</t>
  </si>
  <si>
    <t>14eiJhnha71dmxCS5bSVphWhzJXfpp3AaJ</t>
  </si>
  <si>
    <t>http://blockscan.com/txInfo/11726315</t>
  </si>
  <si>
    <t>1JvwuHjkZHsQaw93mbMpH7bVM3167H1aUY</t>
  </si>
  <si>
    <t>http://blockscan.com/txInfo/11726314</t>
  </si>
  <si>
    <t>17ESWan1JQ2qk7asZRVx6bvhjzffHhsF4b</t>
  </si>
  <si>
    <t>http://blockscan.com/txInfo/11726313</t>
  </si>
  <si>
    <t>1GcPe7y1jH55eod3MjrfZDHfHFWe9b82Nm</t>
  </si>
  <si>
    <t>http://blockscan.com/txInfo/11726312</t>
  </si>
  <si>
    <t>1LZ2pgYLieMEdCzaaLyyw4iezbswCQRc2P</t>
  </si>
  <si>
    <t>http://blockscan.com/txInfo/11726311</t>
  </si>
  <si>
    <t>1Jx1fjKLMpfUnoDj1iMjDMidxqWU8ctGi8</t>
  </si>
  <si>
    <t>http://blockscan.com/txInfo/11726310</t>
  </si>
  <si>
    <t>1NfqK8ENyzwKp6AS83uomUdP9rXi1JaNCt</t>
  </si>
  <si>
    <t>1FGXWtzKxsZS8m6H8G3F49y4dadZ6z64Mp</t>
  </si>
  <si>
    <t>http://blockscan.com/txInfo/11726309</t>
  </si>
  <si>
    <t>1CRGQig3atXSE2hgmybZtQeDKZnHprHCcq</t>
  </si>
  <si>
    <t>http://blockscan.com/txInfo/11726308</t>
  </si>
  <si>
    <t>1LasmGZBkzRPBnvCvmGNAWTjw4gU9DJNbZ</t>
  </si>
  <si>
    <t>http://blockscan.com/txInfo/11726307</t>
  </si>
  <si>
    <t>18676xTSXsJB4aK5Yk3WDKtZeJANMoJ5dz</t>
  </si>
  <si>
    <t>http://blockscan.com/txInfo/11726306</t>
  </si>
  <si>
    <t>17PzPKRmvLKn3VLaNHbRi4ktGkZyykY94x</t>
  </si>
  <si>
    <t>http://blockscan.com/txInfo/11726305</t>
  </si>
  <si>
    <t>1VHfgBs1AD3jcYvm5BNSLmN4mYGaLGfD6</t>
  </si>
  <si>
    <t>http://blockscan.com/txInfo/11726304</t>
  </si>
  <si>
    <t>1mCF33Pj9qjm7JnAR78z3M9MbcsgpU99c</t>
  </si>
  <si>
    <t>http://blockscan.com/txInfo/11726303</t>
  </si>
  <si>
    <t>1AppBDz6MFrSbHtQwDrKMeNRjFYPKC68KQ</t>
  </si>
  <si>
    <t>http://blockscan.com/txInfo/11726302</t>
  </si>
  <si>
    <t>18b3nEGdRkbBMGkqKwsTnTiYpzjssNFwGv</t>
  </si>
  <si>
    <t>http://blockscan.com/txInfo/11726299</t>
  </si>
  <si>
    <t>18xn3Jth46G5FRKG8fw351XsrSNgyGXsky</t>
  </si>
  <si>
    <t>http://blockscan.com/txInfo/11726298</t>
  </si>
  <si>
    <t>186x9nxZadTAKZxFfrM3YQiaoPVKjnEyb4</t>
  </si>
  <si>
    <t>http://blockscan.com/txInfo/11726297</t>
  </si>
  <si>
    <t>1JEtsFxrEKAkSZB1wKSA6ZG2WzMsxFE6mH</t>
  </si>
  <si>
    <t>http://blockscan.com/txInfo/11726296</t>
  </si>
  <si>
    <t>18XQpysApPAuXqXy2tinJgFmsnLuZHBKmp</t>
  </si>
  <si>
    <t>http://blockscan.com/txInfo/11726295</t>
  </si>
  <si>
    <t>17hRc1Xk1fZKVoV8CpAHBqGZ3b3VXxD4Bs</t>
  </si>
  <si>
    <t>http://blockscan.com/txInfo/11726294</t>
  </si>
  <si>
    <t>1AUynRX9GfMfguRg9bDZrCGDMxEKVnEZcY</t>
  </si>
  <si>
    <t>http://blockscan.com/txInfo/11726293</t>
  </si>
  <si>
    <t>1PqkXYLgmejtkWqu3Tg5QYrx7iV2DqC1sP</t>
  </si>
  <si>
    <t>http://blockscan.com/txInfo/11726292</t>
  </si>
  <si>
    <t>19UhU2dvYBLBstEoReqe7mZrUnUAahVF5T</t>
  </si>
  <si>
    <t>http://blockscan.com/txInfo/11726291</t>
  </si>
  <si>
    <t>16g4WCpyczyDfWBsEJkopPkuuCfqUbYaZy</t>
  </si>
  <si>
    <t>http://blockscan.com/txInfo/11726290</t>
  </si>
  <si>
    <t>1QEJwAVyuEMbPwAGZi4QMuJWpuznYc53Au</t>
  </si>
  <si>
    <t>http://blockscan.com/txInfo/11726289</t>
  </si>
  <si>
    <t>1ETKE6q6mdKAAGSzEVJa3nhzZ9Y67dhoaN</t>
  </si>
  <si>
    <t>http://blockscan.com/txInfo/11726288</t>
  </si>
  <si>
    <t>1HumoyuByqud67w8bTknEEp6RzuGCWn33y</t>
  </si>
  <si>
    <t>http://blockscan.com/txInfo/11726287</t>
  </si>
  <si>
    <t>14YKLgqiEqwSTWWJhf9Vyds3CSHFRBP6hV</t>
  </si>
  <si>
    <t>http://blockscan.com/txInfo/11726286</t>
  </si>
  <si>
    <t>1DNA2vdeNPdjAB5ZySkLDQ8QXKh9iPsoBt</t>
  </si>
  <si>
    <t>http://blockscan.com/txInfo/11726285</t>
  </si>
  <si>
    <t>159eSAwRsBjFc2W4q4CXKcM8e7pFtQuZg7</t>
  </si>
  <si>
    <t>http://blockscan.com/txInfo/11726284</t>
  </si>
  <si>
    <t>http://blockscan.com/txInfo/11726283</t>
  </si>
  <si>
    <t>19RZ6mo6AwyQaHvhQL9uGaXWgz2nLK5r9V</t>
  </si>
  <si>
    <t>1168rfJC3vis3aayyyupjDGLKtsypSesUt</t>
  </si>
  <si>
    <t>http://blockscan.com/txInfo/11726282</t>
  </si>
  <si>
    <t>1DH4e9LNKLo3tJQDbHTNk1zXTxuUxy1dwu</t>
  </si>
  <si>
    <t>http://blockscan.com/txInfo/11726281</t>
  </si>
  <si>
    <t>1A19dqT4vSoYHj41tiLzcnuyajCv7H5Apx</t>
  </si>
  <si>
    <t>http://blockscan.com/txInfo/11726280</t>
  </si>
  <si>
    <t>1eaTqSkR3ATpKPmZJ8ExEBHURttaiPE1q</t>
  </si>
  <si>
    <t>http://blockscan.com/txInfo/11726279</t>
  </si>
  <si>
    <t>1K1zwM263hNuqdjvUo6e2GMWiogeGFysBB</t>
  </si>
  <si>
    <t>http://blockscan.com/txInfo/11726278</t>
  </si>
  <si>
    <t>1NuArK5EYnSeHHBKyjXQhBnBXCpHeRyxw</t>
  </si>
  <si>
    <t>http://blockscan.com/txInfo/11726277</t>
  </si>
  <si>
    <t>18RZNu2nxTdeNyuDCwAMq8aBpgC3FFERPp</t>
  </si>
  <si>
    <t>http://blockscan.com/txInfo/11726276</t>
  </si>
  <si>
    <t>http://blockscan.com/txInfo/11726275</t>
  </si>
  <si>
    <t>http://blockscan.com/txInfo/11726274</t>
  </si>
  <si>
    <t>15qNBRy6RC176tuxC6kaWUBWdKTysJpQyc</t>
  </si>
  <si>
    <t>http://blockscan.com/txInfo/11726273</t>
  </si>
  <si>
    <t>12RYzMu1UG1r4JMaLmSB3eFrSRunfhgiLP</t>
  </si>
  <si>
    <t>http://blockscan.com/txInfo/11726272</t>
  </si>
  <si>
    <t>18krxZpbbSnrUehp1oaridJwF3qCSxxpba</t>
  </si>
  <si>
    <t>1MPj64honCxwET7vRvyoB91jSQsR3Gqv4C</t>
  </si>
  <si>
    <t>http://blockscan.com/txInfo/11726271</t>
  </si>
  <si>
    <t>1JqENbDHsafjbTwdspUCdyV4C5HFKbjb8x</t>
  </si>
  <si>
    <t>http://blockscan.com/txInfo/11726270</t>
  </si>
  <si>
    <t>15yMUy7dN5WMCYJ7JFrra45B6MfvdyLLYW</t>
  </si>
  <si>
    <t>http://blockscan.com/txInfo/11726269</t>
  </si>
  <si>
    <t>1g9K9FJQgSWq9rXFMXAEvgRAUYaCB8XF4</t>
  </si>
  <si>
    <t>http://blockscan.com/txInfo/11726268</t>
  </si>
  <si>
    <t>1M266rFRmpCTAe3bhVHDqsAQbVXjoyyaGf</t>
  </si>
  <si>
    <t>http://blockscan.com/txInfo/11726267</t>
  </si>
  <si>
    <t>1PMo6j3JX2BSfz3QLpwpUoTmsLXorb8uGC</t>
  </si>
  <si>
    <t>http://blockscan.com/txInfo/11726266</t>
  </si>
  <si>
    <t>1Nrt8Ue4cVnfJNivrarFmC8mCMgm6h4QX6</t>
  </si>
  <si>
    <t>http://blockscan.com/txInfo/11726265</t>
  </si>
  <si>
    <t>15D3zDTJhvx2CCm7nbGSWHCxs9kT7pix7f</t>
  </si>
  <si>
    <t>http://blockscan.com/txInfo/11726264</t>
  </si>
  <si>
    <t>12ixMCgM89eDAwndCjLzRgDbLPQLsipWg8</t>
  </si>
  <si>
    <t>1JsSL7PGub1yy9abjsknEAXBTkCHJGnVHC</t>
  </si>
  <si>
    <t>http://blockscan.com/txInfo/11726263</t>
  </si>
  <si>
    <t>18WwqyZFSf2YyoHE1FTgR9TzuigSTGeWFy</t>
  </si>
  <si>
    <t>http://blockscan.com/txInfo/11726262</t>
  </si>
  <si>
    <t>15hEGoJNnL2LdYDWoVtz9NZsdPS1TDsGtW</t>
  </si>
  <si>
    <t>http://blockscan.com/txInfo/11726261</t>
  </si>
  <si>
    <t>1KkSmpxJhxW6u7hYRt1PQQeVZvBy58b5Ss</t>
  </si>
  <si>
    <t>http://blockscan.com/txInfo/11726260</t>
  </si>
  <si>
    <t>15K5kf4DJGKTuAfkdi77GihRELsmbgxWPu</t>
  </si>
  <si>
    <t>http://blockscan.com/txInfo/11726259</t>
  </si>
  <si>
    <t>1imbwEzUjuUxpZkHmuidCkp1YeDTCubt3</t>
  </si>
  <si>
    <t>http://blockscan.com/txInfo/11726258</t>
  </si>
  <si>
    <t>1CocWjkTKW6tB17dK47vTXEura3xqJRQTV</t>
  </si>
  <si>
    <t>http://blockscan.com/txInfo/11726257</t>
  </si>
  <si>
    <t>1HGYpccdcCuQxA5dvCUYtcKMSZXdXrZQNE</t>
  </si>
  <si>
    <t>http://blockscan.com/txInfo/11726256</t>
  </si>
  <si>
    <t>1C7PPjeAcdr8cMG3VdPukNCuGnuLhSsGS2</t>
  </si>
  <si>
    <t>http://blockscan.com/txInfo/11726255</t>
  </si>
  <si>
    <t>1GeqASq6DanuHmnnLUZtPy7qoTsFegUpPQ</t>
  </si>
  <si>
    <t>http://blockscan.com/txInfo/11726254</t>
  </si>
  <si>
    <t>1AUwL5qtMucyWxcMntddDdxVx1zyHfGLLs</t>
  </si>
  <si>
    <t>1ApjzWLYp73G4Sxs7WCnMsV6XEkfhXmdF4</t>
  </si>
  <si>
    <t>http://blockscan.com/txInfo/11726253</t>
  </si>
  <si>
    <t>1cTjz1kX1FR63FWg5XDobgdRiEqs9MjPr</t>
  </si>
  <si>
    <t>http://blockscan.com/txInfo/11726252</t>
  </si>
  <si>
    <t>1Fkb8gycuMy5MCRUgKAJCJY71ny1eyBVEs</t>
  </si>
  <si>
    <t>http://blockscan.com/txInfo/11726251</t>
  </si>
  <si>
    <t>1GVFcgQJU7h6vYak1WQDTBq2GovzdChzMx</t>
  </si>
  <si>
    <t>http://blockscan.com/txInfo/11726250</t>
  </si>
  <si>
    <t>19fox1YFwiHt6T2Y6on2bcMxNpxPQnGyZR</t>
  </si>
  <si>
    <t>http://blockscan.com/txInfo/11726249</t>
  </si>
  <si>
    <t>15cC6xmeXX4oAR23QiFF9DNMyvs4VNzcWq</t>
  </si>
  <si>
    <t>http://blockscan.com/txInfo/11726248</t>
  </si>
  <si>
    <t>136yuYwtb81HrzAjftBRi3T4RcMeSeUD4B</t>
  </si>
  <si>
    <t>http://blockscan.com/txInfo/11726247</t>
  </si>
  <si>
    <t>1Q9Sx1xZLu2myXvndDf55iSWcZ2e6Lvhy</t>
  </si>
  <si>
    <t>http://blockscan.com/txInfo/11726246</t>
  </si>
  <si>
    <t>14Qz9BLfzmvQ9iuLZdDB5pkUjMbKj31KhC</t>
  </si>
  <si>
    <t>http://blockscan.com/txInfo/11726245</t>
  </si>
  <si>
    <t>Payout 3</t>
  </si>
  <si>
    <t>1G4xAtdsy9k6X5VspAnZwf2MJPQp4SBLWk</t>
  </si>
  <si>
    <t>17vV6j1zZ4QGM7wUrBZJWoDhtm2i23CfVZ</t>
  </si>
  <si>
    <t>1HKsd12NMMduP6kVQfFyfm29wXdysC4Zhh</t>
  </si>
  <si>
    <t>1HJdeSaJks3hykPVBz72LpCq637YEadAXG</t>
  </si>
  <si>
    <t>1457YiWUscSL1g3fnJfYwzDZZBbiVBnbwT</t>
  </si>
  <si>
    <t>1M8oyXexE1PNbRgWx5ceg14u4UE48rFdRL</t>
  </si>
  <si>
    <t>1MW5M7XeYdnkvWTdGPW4wshkaLmp7Wsuzh</t>
  </si>
  <si>
    <t>1BqdQneZvGVsxrD26fZhYmDyCMipX5JVYF</t>
  </si>
  <si>
    <t>13Yr5HMxnPHe86ueU8yBp3rwNt2t4BRPA6</t>
  </si>
  <si>
    <t>1LUBPMigzsLyxbfyQmHABwQhVtL4tixSUS</t>
  </si>
  <si>
    <t>19EmsLhJoSSuBFB9tQQH1EB4XwvkoS8VUv</t>
  </si>
  <si>
    <t>1MDvQo2iqMJY8qoGzyDhQoRbcLwRJ2pDus</t>
  </si>
  <si>
    <t>18kTMLiHmFjsHhdbVyKgd9E1vqhXC5katk</t>
  </si>
  <si>
    <t>1MQ2sdViYQZcuWXorAxyc9EgRpcp9s5QSM</t>
  </si>
  <si>
    <t>1BmM9RCj7omK8ehkwwk2esUPEjBKQWA6TK</t>
  </si>
  <si>
    <t>1AxgMybi43SExo3w4TpAJXcmzwFxcssPtw</t>
  </si>
  <si>
    <t>1NjTPNuyC1gVwiEh2eVky9EHiwBMCPasj5</t>
  </si>
  <si>
    <t>1KHhanGLgEkGGDLHZ9mdTJMqVkMUytwM5U</t>
  </si>
  <si>
    <t>18CbSc138L4QRLypaz7hk8XmzJ7XTJ2V2m</t>
  </si>
  <si>
    <t>12Mq61mFpbiyLikgYR7ujYZNnGYWtgpc5h</t>
  </si>
  <si>
    <t>1FvcdE9G6ZJrU7wbwYuYPe5d85Jgz37rVw</t>
  </si>
  <si>
    <t>14wLMb2A9APqrdXJhTQArYLyivmEAf7Y1r</t>
  </si>
  <si>
    <t>198nHRZwGL5moaGPk7tcrE1Vk2n8xSaNuz</t>
  </si>
  <si>
    <t>1gyqRBeg6zvjfH5EQa1Y5krnUnjuCXaxQ</t>
  </si>
  <si>
    <t>17LtXmSFHFZKuXo8txiSQhrXBn3gXN7WWQ</t>
  </si>
  <si>
    <t>17jNnpfJdzRDrTtQMNfXZD3dMn45hLJFKH</t>
  </si>
  <si>
    <t>14Kwps6waEver7qzrkCTBJDy4CswNasHHs</t>
  </si>
  <si>
    <t>18WfeHeCCFEAp1sEMoUmsBfWPKq2PUxejv</t>
  </si>
  <si>
    <t>1FjXd9MpXYA4yrPMsr5Khm9snvcEQLCNR2</t>
  </si>
  <si>
    <t>1CJHYB33sybdVZ6yYeaBRQCq2ZWdFajxo8</t>
  </si>
  <si>
    <t>1CkE61zjzcDohabc53L548F3oL7PLrCdSx</t>
  </si>
  <si>
    <t>15Fzp6Ji1vNZwhzHsmVv3GPfL1g5XDsEgk</t>
  </si>
  <si>
    <t>1LbbMdri14PWJZ6WmkhxMNfyGbSfN8q9QZ</t>
  </si>
  <si>
    <t>1331e1oTxsUNngq1ew7XQkADvPDbdXuYwi</t>
  </si>
  <si>
    <t>177Xqihd5v5g5FRtcNYcSsWbFziE4B74s8</t>
  </si>
  <si>
    <t>14qn6BwrLEe1RPvWEqNyL8xnqLXAzpstTP</t>
  </si>
  <si>
    <t>14ADc8cmKV7Cx6Xo5oRTPDKG57bwVPswuE</t>
  </si>
  <si>
    <t>1LdEVVyDTKcVKSSaAqLgvXs7t68n9mcDHk</t>
  </si>
  <si>
    <t>1FctmGHMJJdUGn2fNJnrFGus6ofvP5VEvZ</t>
  </si>
  <si>
    <t>196VRGBqnGqmBdT3y4YTSWWzREnVEesDik</t>
  </si>
  <si>
    <t>16bBhkoSB6m9Gcd5fhpup7fnBpWRbnE7uU</t>
  </si>
  <si>
    <t>1MLT2qjyeh7AddNaAJsiFDMMEzixGFZT3m</t>
  </si>
  <si>
    <t>1HUhWxhTHxRB99ADagQSqXSTzMsE9uRspc</t>
  </si>
  <si>
    <t>1Fn5kzeVKPvfGXsAMtsEjCw3nSfAaHx57Q</t>
  </si>
  <si>
    <t>1Ltw3rJxxyCwbNJEmwpXE79qRwmyVb3nWs</t>
  </si>
  <si>
    <t>1HhrfSXHfvrBS3Abamw3qcWee1q48MuC3K</t>
  </si>
  <si>
    <t>1PXhxubqikAx4NcMiDdc7XqEkgBQjT11np</t>
  </si>
  <si>
    <t>1D2Kwv37YFw8pL5Js6dftBDwxVr172rgv4</t>
  </si>
  <si>
    <t>17U3Rka9DfCqRUu6cMYwHgKupVBXVYwcwi</t>
  </si>
  <si>
    <t>16RbogR1cyB2LCS46VTLmUi4h13wTN7nCD</t>
  </si>
  <si>
    <t>15bJKuovA2zYLdSQ8cKGLGZkgdpR5Q6MbU</t>
  </si>
  <si>
    <t>1ajWgdtFTTVTKWEPVMr7RgSbJ8xAshb4u</t>
  </si>
  <si>
    <t>17kZDiDw2MvE2WmsjH9G8nU5rNkZTfPLDH</t>
  </si>
  <si>
    <t>1KwCQj2fRi6do8CGPkyecEJWTThbryvu3v</t>
  </si>
  <si>
    <t>172waCaYZvtTguXexrAvFjKrgpuzfsvGUe</t>
  </si>
  <si>
    <t>1NxmC8fYhC97Yk477VXoTPUVcqrkSowvQ</t>
  </si>
  <si>
    <t>1Ca34SEeoE82rGBWLWcfYBUMQuBCGLYKyr</t>
  </si>
  <si>
    <t>14NjbHqZrBZeZ611su4TX6cYYdrxrGWkk4</t>
  </si>
  <si>
    <t>1FNYauD3HDvBkDjoZrNWWxsyrpYdboDLas</t>
  </si>
  <si>
    <t>1Bzkgk7p6s6okyfxfW8PtKG9YFzPgC1e5x</t>
  </si>
  <si>
    <t>1CkBWG2ZoGxaAdWJFDNsZKdLb11rfCh1Nf</t>
  </si>
  <si>
    <t>1HAtFBdk1PqotVJyWf3ephZcUgzEcvWJgu</t>
  </si>
  <si>
    <t>1Ky8GqPpNWzu3C6VMEYQYGnAbKgp497EiM</t>
  </si>
  <si>
    <t>1GCdRuH41NChcr6PEEL9pa1H4izYrMfvWE</t>
  </si>
  <si>
    <t>1KW6ueiS4AJL2FaKWJajGQEhRPnbSGrsok</t>
  </si>
  <si>
    <t>1BrpmsqNfje4t6eftMW2b6Gy1zHG8xKnYF</t>
  </si>
  <si>
    <t>13jBRepJ4DSeNdWBGS2NwAEaGVyJU5MEyu</t>
  </si>
  <si>
    <t>1F5PHqTCwRoiWCQWesCQ4gK381dHY7cfEn</t>
  </si>
  <si>
    <t>1KGDJ1rMN4Fhbi72fMYRBtyHJ3hqc7Xjom</t>
  </si>
  <si>
    <t>1PZARFiNQ5srWSGr17o6penzcG9Smu97kE</t>
  </si>
  <si>
    <t>1HdtHrdfoAtQMXJUqEXgpMSyR4BnUgPu9T</t>
  </si>
  <si>
    <t>1JFFbHRF6kGehKw5uzTKq54eyUX8cY5vSw</t>
  </si>
  <si>
    <t>18AeUnLcV8Zd7cw7YPTd4b2Un3jNnYNxhc</t>
  </si>
  <si>
    <t>1PoEzRz1g7pCUAesicgvZvVYf5DPQCwMAM</t>
  </si>
  <si>
    <t>1FSru8Qo9Zg2WEjfcaYxAWrc5eQXZu8DnH</t>
  </si>
  <si>
    <t>1EnL2by6GUZkj5Wj1DdByeCgegioCcksJ2</t>
  </si>
  <si>
    <t>1GDrrNNFQTD94sHPjDtBzxnVVnyJUMk1NA</t>
  </si>
  <si>
    <t>1AUFAAhYXypr7KQ5WTSqEn3ftJt8eNP54H</t>
  </si>
  <si>
    <t>18JeXKycjrFoDFVpUGbjxTGimVWi8CESg5</t>
  </si>
  <si>
    <t>1BT8c6poXgeFASm78ypY1gTShjgrQP5VmK</t>
  </si>
  <si>
    <t>1CSAorp5GNBLXbddWS2fS7MT9mcaJSLBK6</t>
  </si>
  <si>
    <t>19o8QbDR1F1D2DASm9Kdri8hRyMsj1S4TF</t>
  </si>
  <si>
    <t>1G59kFasrYANRTjE7Ps1YwAbhgjqkKncYq</t>
  </si>
  <si>
    <t>1LF8EtGSGdoCFGDBkDeEHgCfUCYXPQDkNv</t>
  </si>
  <si>
    <t>1MW3p12W1VPwAQ7C63y9vYKZByPqcu6z8A</t>
  </si>
  <si>
    <t>1AYUwX1WDQDhVFRz18UJo2XKd51AAUd5UP</t>
  </si>
  <si>
    <t>1MFZutushFHmiNWEf4VvzHGGLM7awjD9U4</t>
  </si>
  <si>
    <t>1P3YYh7QRQvWXYzaTzyPDGUeRRgJi1nF28</t>
  </si>
  <si>
    <t>1AKU6nTpVqQhJ4KUpgc5yLx4MrwE66RVvQ</t>
  </si>
  <si>
    <t>1JqTCrxzH2Pk1W2ohc3QUmvZrJXimtUDaH</t>
  </si>
  <si>
    <t>1DpMhvTYkFy7dWPA9hqraBnBHTbpUTNrtD</t>
  </si>
  <si>
    <t>18wnRd5AKzrMbp8ip8CcA5EakLMAfkoEGV</t>
  </si>
  <si>
    <t>199LpDLYaPDxCNGnM4smwCYKfmXusPoTof</t>
  </si>
  <si>
    <t>1P27TrNMXnGrni2fpK65uS644WKfm62deV</t>
  </si>
  <si>
    <t>1JpYV94v6HGXUeLUhXYyRt3Zu6SywucwZP</t>
  </si>
  <si>
    <t>1FiJVuaeicfkXGyWA747Y93iVAns9H5isb</t>
  </si>
  <si>
    <t>1PJ2xfyy4H1ZX3DN2563yKUQoSesdoyvQh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</si>
</sst>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#,##0.000000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165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://blockscan.com/txInfo/11726405" TargetMode="External"/><Relationship Id="rId107" Type="http://schemas.openxmlformats.org/officeDocument/2006/relationships/hyperlink" Target="http://blockscan.com/txInfo/11726404" TargetMode="External"/><Relationship Id="rId108" Type="http://schemas.openxmlformats.org/officeDocument/2006/relationships/hyperlink" Target="http://blockscan.com/txInfo/11726403" TargetMode="External"/><Relationship Id="rId109" Type="http://schemas.openxmlformats.org/officeDocument/2006/relationships/hyperlink" Target="http://blockscan.com/txInfo/11726402" TargetMode="External"/><Relationship Id="rId70" Type="http://schemas.openxmlformats.org/officeDocument/2006/relationships/hyperlink" Target="http://blockscan.com/txInfo/11726443" TargetMode="External"/><Relationship Id="rId71" Type="http://schemas.openxmlformats.org/officeDocument/2006/relationships/hyperlink" Target="http://blockscan.com/txInfo/11726442" TargetMode="External"/><Relationship Id="rId72" Type="http://schemas.openxmlformats.org/officeDocument/2006/relationships/hyperlink" Target="http://blockscan.com/txInfo/11726441" TargetMode="External"/><Relationship Id="rId73" Type="http://schemas.openxmlformats.org/officeDocument/2006/relationships/hyperlink" Target="http://blockscan.com/txInfo/11726440" TargetMode="External"/><Relationship Id="rId74" Type="http://schemas.openxmlformats.org/officeDocument/2006/relationships/hyperlink" Target="http://blockscan.com/txInfo/11726439" TargetMode="External"/><Relationship Id="rId75" Type="http://schemas.openxmlformats.org/officeDocument/2006/relationships/hyperlink" Target="http://blockscan.com/txInfo/11726438" TargetMode="External"/><Relationship Id="rId76" Type="http://schemas.openxmlformats.org/officeDocument/2006/relationships/hyperlink" Target="http://blockscan.com/txInfo/11726437" TargetMode="External"/><Relationship Id="rId77" Type="http://schemas.openxmlformats.org/officeDocument/2006/relationships/hyperlink" Target="http://blockscan.com/txInfo/11726436" TargetMode="External"/><Relationship Id="rId78" Type="http://schemas.openxmlformats.org/officeDocument/2006/relationships/hyperlink" Target="http://blockscan.com/txInfo/11726435" TargetMode="External"/><Relationship Id="rId79" Type="http://schemas.openxmlformats.org/officeDocument/2006/relationships/hyperlink" Target="http://blockscan.com/txInfo/11726434" TargetMode="External"/><Relationship Id="rId170" Type="http://schemas.openxmlformats.org/officeDocument/2006/relationships/hyperlink" Target="http://blockscan.com/txInfo/11726336" TargetMode="External"/><Relationship Id="rId171" Type="http://schemas.openxmlformats.org/officeDocument/2006/relationships/hyperlink" Target="http://blockscan.com/txInfo/11726335" TargetMode="External"/><Relationship Id="rId172" Type="http://schemas.openxmlformats.org/officeDocument/2006/relationships/hyperlink" Target="http://blockscan.com/txInfo/11726334" TargetMode="External"/><Relationship Id="rId173" Type="http://schemas.openxmlformats.org/officeDocument/2006/relationships/hyperlink" Target="http://blockscan.com/txInfo/11726333" TargetMode="External"/><Relationship Id="rId174" Type="http://schemas.openxmlformats.org/officeDocument/2006/relationships/hyperlink" Target="http://blockscan.com/txInfo/11726332" TargetMode="External"/><Relationship Id="rId175" Type="http://schemas.openxmlformats.org/officeDocument/2006/relationships/hyperlink" Target="http://blockscan.com/txInfo/11726331" TargetMode="External"/><Relationship Id="rId176" Type="http://schemas.openxmlformats.org/officeDocument/2006/relationships/hyperlink" Target="http://blockscan.com/txInfo/11726330" TargetMode="External"/><Relationship Id="rId177" Type="http://schemas.openxmlformats.org/officeDocument/2006/relationships/hyperlink" Target="http://blockscan.com/txInfo/11726329" TargetMode="External"/><Relationship Id="rId178" Type="http://schemas.openxmlformats.org/officeDocument/2006/relationships/hyperlink" Target="http://blockscan.com/txInfo/11726328" TargetMode="External"/><Relationship Id="rId179" Type="http://schemas.openxmlformats.org/officeDocument/2006/relationships/hyperlink" Target="http://blockscan.com/txInfo/11726327" TargetMode="External"/><Relationship Id="rId10" Type="http://schemas.openxmlformats.org/officeDocument/2006/relationships/hyperlink" Target="http://blockscan.com/txInfo/11718620" TargetMode="External"/><Relationship Id="rId11" Type="http://schemas.openxmlformats.org/officeDocument/2006/relationships/hyperlink" Target="http://blockscan.com/txInfo/11718621" TargetMode="External"/><Relationship Id="rId12" Type="http://schemas.openxmlformats.org/officeDocument/2006/relationships/hyperlink" Target="http://blockscan.com/txInfo/11718622" TargetMode="External"/><Relationship Id="rId13" Type="http://schemas.openxmlformats.org/officeDocument/2006/relationships/hyperlink" Target="http://blockscan.com/txInfo/11718643" TargetMode="External"/><Relationship Id="rId14" Type="http://schemas.openxmlformats.org/officeDocument/2006/relationships/hyperlink" Target="http://blockscan.com/txInfo/11718623" TargetMode="External"/><Relationship Id="rId15" Type="http://schemas.openxmlformats.org/officeDocument/2006/relationships/hyperlink" Target="http://blockscan.com/txInfo/11718624" TargetMode="External"/><Relationship Id="rId16" Type="http://schemas.openxmlformats.org/officeDocument/2006/relationships/hyperlink" Target="http://blockscan.com/txInfo/11718626" TargetMode="External"/><Relationship Id="rId17" Type="http://schemas.openxmlformats.org/officeDocument/2006/relationships/hyperlink" Target="http://blockscan.com/txInfo/11718627" TargetMode="External"/><Relationship Id="rId18" Type="http://schemas.openxmlformats.org/officeDocument/2006/relationships/hyperlink" Target="http://blockscan.com/txInfo/11718628" TargetMode="External"/><Relationship Id="rId19" Type="http://schemas.openxmlformats.org/officeDocument/2006/relationships/hyperlink" Target="http://blockscan.com/txInfo/11718629" TargetMode="External"/><Relationship Id="rId110" Type="http://schemas.openxmlformats.org/officeDocument/2006/relationships/hyperlink" Target="http://blockscan.com/txInfo/11726401" TargetMode="External"/><Relationship Id="rId111" Type="http://schemas.openxmlformats.org/officeDocument/2006/relationships/hyperlink" Target="http://blockscan.com/txInfo/11726400" TargetMode="External"/><Relationship Id="rId112" Type="http://schemas.openxmlformats.org/officeDocument/2006/relationships/hyperlink" Target="http://blockscan.com/txInfo/11726399" TargetMode="External"/><Relationship Id="rId113" Type="http://schemas.openxmlformats.org/officeDocument/2006/relationships/hyperlink" Target="http://blockscan.com/txInfo/11726398" TargetMode="External"/><Relationship Id="rId114" Type="http://schemas.openxmlformats.org/officeDocument/2006/relationships/hyperlink" Target="http://blockscan.com/txInfo/11726397" TargetMode="External"/><Relationship Id="rId115" Type="http://schemas.openxmlformats.org/officeDocument/2006/relationships/hyperlink" Target="http://blockscan.com/txInfo/11726396" TargetMode="External"/><Relationship Id="rId116" Type="http://schemas.openxmlformats.org/officeDocument/2006/relationships/hyperlink" Target="http://blockscan.com/txInfo/11726395" TargetMode="External"/><Relationship Id="rId117" Type="http://schemas.openxmlformats.org/officeDocument/2006/relationships/hyperlink" Target="http://blockscan.com/txInfo/11726394" TargetMode="External"/><Relationship Id="rId118" Type="http://schemas.openxmlformats.org/officeDocument/2006/relationships/hyperlink" Target="http://blockscan.com/txInfo/11726393" TargetMode="External"/><Relationship Id="rId119" Type="http://schemas.openxmlformats.org/officeDocument/2006/relationships/hyperlink" Target="http://blockscan.com/txInfo/11726392" TargetMode="External"/><Relationship Id="rId200" Type="http://schemas.openxmlformats.org/officeDocument/2006/relationships/hyperlink" Target="http://blockscan.com/txInfo/11726304" TargetMode="External"/><Relationship Id="rId201" Type="http://schemas.openxmlformats.org/officeDocument/2006/relationships/hyperlink" Target="http://blockscan.com/txInfo/11726303" TargetMode="External"/><Relationship Id="rId202" Type="http://schemas.openxmlformats.org/officeDocument/2006/relationships/hyperlink" Target="http://blockscan.com/txInfo/11726302" TargetMode="External"/><Relationship Id="rId203" Type="http://schemas.openxmlformats.org/officeDocument/2006/relationships/hyperlink" Target="http://blockscan.com/txInfo/11726299" TargetMode="External"/><Relationship Id="rId204" Type="http://schemas.openxmlformats.org/officeDocument/2006/relationships/hyperlink" Target="http://blockscan.com/txInfo/11726298" TargetMode="External"/><Relationship Id="rId205" Type="http://schemas.openxmlformats.org/officeDocument/2006/relationships/hyperlink" Target="http://blockscan.com/txInfo/11726297" TargetMode="External"/><Relationship Id="rId206" Type="http://schemas.openxmlformats.org/officeDocument/2006/relationships/hyperlink" Target="http://blockscan.com/txInfo/11726296" TargetMode="External"/><Relationship Id="rId207" Type="http://schemas.openxmlformats.org/officeDocument/2006/relationships/hyperlink" Target="http://blockscan.com/txInfo/11726295" TargetMode="External"/><Relationship Id="rId208" Type="http://schemas.openxmlformats.org/officeDocument/2006/relationships/hyperlink" Target="http://blockscan.com/txInfo/11726294" TargetMode="External"/><Relationship Id="rId209" Type="http://schemas.openxmlformats.org/officeDocument/2006/relationships/hyperlink" Target="http://blockscan.com/txInfo/11726293" TargetMode="External"/><Relationship Id="rId1" Type="http://schemas.openxmlformats.org/officeDocument/2006/relationships/hyperlink" Target="http://blockscan.com/txInfo/11718610" TargetMode="External"/><Relationship Id="rId2" Type="http://schemas.openxmlformats.org/officeDocument/2006/relationships/hyperlink" Target="http://blockscan.com/txInfo/11718612" TargetMode="External"/><Relationship Id="rId3" Type="http://schemas.openxmlformats.org/officeDocument/2006/relationships/hyperlink" Target="http://blockscan.com/txInfo/11718613" TargetMode="External"/><Relationship Id="rId4" Type="http://schemas.openxmlformats.org/officeDocument/2006/relationships/hyperlink" Target="http://blockscan.com/txInfo/11718614" TargetMode="External"/><Relationship Id="rId5" Type="http://schemas.openxmlformats.org/officeDocument/2006/relationships/hyperlink" Target="http://blockscan.com/txInfo/11718615" TargetMode="External"/><Relationship Id="rId6" Type="http://schemas.openxmlformats.org/officeDocument/2006/relationships/hyperlink" Target="http://blockscan.com/txInfo/11718616" TargetMode="External"/><Relationship Id="rId7" Type="http://schemas.openxmlformats.org/officeDocument/2006/relationships/hyperlink" Target="http://blockscan.com/txInfo/11718617" TargetMode="External"/><Relationship Id="rId8" Type="http://schemas.openxmlformats.org/officeDocument/2006/relationships/hyperlink" Target="http://blockscan.com/txInfo/11718618" TargetMode="External"/><Relationship Id="rId9" Type="http://schemas.openxmlformats.org/officeDocument/2006/relationships/hyperlink" Target="http://blockscan.com/txInfo/11718619" TargetMode="External"/><Relationship Id="rId80" Type="http://schemas.openxmlformats.org/officeDocument/2006/relationships/hyperlink" Target="http://blockscan.com/txInfo/11726433" TargetMode="External"/><Relationship Id="rId81" Type="http://schemas.openxmlformats.org/officeDocument/2006/relationships/hyperlink" Target="http://blockscan.com/txInfo/11726432" TargetMode="External"/><Relationship Id="rId82" Type="http://schemas.openxmlformats.org/officeDocument/2006/relationships/hyperlink" Target="http://blockscan.com/txInfo/11726431" TargetMode="External"/><Relationship Id="rId83" Type="http://schemas.openxmlformats.org/officeDocument/2006/relationships/hyperlink" Target="http://blockscan.com/txInfo/11726430" TargetMode="External"/><Relationship Id="rId84" Type="http://schemas.openxmlformats.org/officeDocument/2006/relationships/hyperlink" Target="http://blockscan.com/txInfo/11726429" TargetMode="External"/><Relationship Id="rId85" Type="http://schemas.openxmlformats.org/officeDocument/2006/relationships/hyperlink" Target="http://blockscan.com/txInfo/11726428" TargetMode="External"/><Relationship Id="rId86" Type="http://schemas.openxmlformats.org/officeDocument/2006/relationships/hyperlink" Target="http://blockscan.com/txInfo/11726427" TargetMode="External"/><Relationship Id="rId87" Type="http://schemas.openxmlformats.org/officeDocument/2006/relationships/hyperlink" Target="http://blockscan.com/txInfo/11726426" TargetMode="External"/><Relationship Id="rId88" Type="http://schemas.openxmlformats.org/officeDocument/2006/relationships/hyperlink" Target="http://blockscan.com/txInfo/11726425" TargetMode="External"/><Relationship Id="rId89" Type="http://schemas.openxmlformats.org/officeDocument/2006/relationships/hyperlink" Target="http://blockscan.com/txInfo/11726424" TargetMode="External"/><Relationship Id="rId180" Type="http://schemas.openxmlformats.org/officeDocument/2006/relationships/hyperlink" Target="http://blockscan.com/txInfo/11726326" TargetMode="External"/><Relationship Id="rId181" Type="http://schemas.openxmlformats.org/officeDocument/2006/relationships/hyperlink" Target="http://blockscan.com/txInfo/11726325" TargetMode="External"/><Relationship Id="rId182" Type="http://schemas.openxmlformats.org/officeDocument/2006/relationships/hyperlink" Target="http://blockscan.com/txInfo/11726324" TargetMode="External"/><Relationship Id="rId183" Type="http://schemas.openxmlformats.org/officeDocument/2006/relationships/hyperlink" Target="http://blockscan.com/txInfo/11726323" TargetMode="External"/><Relationship Id="rId184" Type="http://schemas.openxmlformats.org/officeDocument/2006/relationships/hyperlink" Target="http://blockscan.com/txInfo/11726322" TargetMode="External"/><Relationship Id="rId185" Type="http://schemas.openxmlformats.org/officeDocument/2006/relationships/hyperlink" Target="http://blockscan.com/txInfo/11726321" TargetMode="External"/><Relationship Id="rId186" Type="http://schemas.openxmlformats.org/officeDocument/2006/relationships/hyperlink" Target="http://blockscan.com/txInfo/11726320" TargetMode="External"/><Relationship Id="rId187" Type="http://schemas.openxmlformats.org/officeDocument/2006/relationships/hyperlink" Target="http://blockscan.com/txInfo/11726318" TargetMode="External"/><Relationship Id="rId188" Type="http://schemas.openxmlformats.org/officeDocument/2006/relationships/hyperlink" Target="http://blockscan.com/txInfo/11726317" TargetMode="External"/><Relationship Id="rId189" Type="http://schemas.openxmlformats.org/officeDocument/2006/relationships/hyperlink" Target="http://blockscan.com/txInfo/11726315" TargetMode="External"/><Relationship Id="rId20" Type="http://schemas.openxmlformats.org/officeDocument/2006/relationships/hyperlink" Target="http://blockscan.com/txInfo/11718630" TargetMode="External"/><Relationship Id="rId21" Type="http://schemas.openxmlformats.org/officeDocument/2006/relationships/hyperlink" Target="http://blockscan.com/txInfo/11718631" TargetMode="External"/><Relationship Id="rId22" Type="http://schemas.openxmlformats.org/officeDocument/2006/relationships/hyperlink" Target="http://blockscan.com/txInfo/11718632" TargetMode="External"/><Relationship Id="rId23" Type="http://schemas.openxmlformats.org/officeDocument/2006/relationships/hyperlink" Target="http://blockscan.com/txInfo/11718633" TargetMode="External"/><Relationship Id="rId24" Type="http://schemas.openxmlformats.org/officeDocument/2006/relationships/hyperlink" Target="http://blockscan.com/txInfo/11718634" TargetMode="External"/><Relationship Id="rId25" Type="http://schemas.openxmlformats.org/officeDocument/2006/relationships/hyperlink" Target="http://blockscan.com/txInfo/11718635" TargetMode="External"/><Relationship Id="rId26" Type="http://schemas.openxmlformats.org/officeDocument/2006/relationships/hyperlink" Target="http://blockscan.com/txInfo/11718636" TargetMode="External"/><Relationship Id="rId27" Type="http://schemas.openxmlformats.org/officeDocument/2006/relationships/hyperlink" Target="http://blockscan.com/txInfo/11718637" TargetMode="External"/><Relationship Id="rId28" Type="http://schemas.openxmlformats.org/officeDocument/2006/relationships/hyperlink" Target="http://blockscan.com/txInfo/11718638" TargetMode="External"/><Relationship Id="rId29" Type="http://schemas.openxmlformats.org/officeDocument/2006/relationships/hyperlink" Target="http://blockscan.com/txInfo/11718639" TargetMode="External"/><Relationship Id="rId120" Type="http://schemas.openxmlformats.org/officeDocument/2006/relationships/hyperlink" Target="http://blockscan.com/txInfo/11726391" TargetMode="External"/><Relationship Id="rId121" Type="http://schemas.openxmlformats.org/officeDocument/2006/relationships/hyperlink" Target="http://blockscan.com/txInfo/11726390" TargetMode="External"/><Relationship Id="rId122" Type="http://schemas.openxmlformats.org/officeDocument/2006/relationships/hyperlink" Target="http://blockscan.com/txInfo/11726389" TargetMode="External"/><Relationship Id="rId123" Type="http://schemas.openxmlformats.org/officeDocument/2006/relationships/hyperlink" Target="http://blockscan.com/txInfo/11726388" TargetMode="External"/><Relationship Id="rId124" Type="http://schemas.openxmlformats.org/officeDocument/2006/relationships/hyperlink" Target="http://blockscan.com/txInfo/11726387" TargetMode="External"/><Relationship Id="rId125" Type="http://schemas.openxmlformats.org/officeDocument/2006/relationships/hyperlink" Target="http://blockscan.com/txInfo/11726386" TargetMode="External"/><Relationship Id="rId126" Type="http://schemas.openxmlformats.org/officeDocument/2006/relationships/hyperlink" Target="http://blockscan.com/txInfo/11726385" TargetMode="External"/><Relationship Id="rId127" Type="http://schemas.openxmlformats.org/officeDocument/2006/relationships/hyperlink" Target="http://blockscan.com/txInfo/11726384" TargetMode="External"/><Relationship Id="rId128" Type="http://schemas.openxmlformats.org/officeDocument/2006/relationships/hyperlink" Target="http://blockscan.com/txInfo/11726383" TargetMode="External"/><Relationship Id="rId129" Type="http://schemas.openxmlformats.org/officeDocument/2006/relationships/hyperlink" Target="http://blockscan.com/txInfo/11726382" TargetMode="External"/><Relationship Id="rId210" Type="http://schemas.openxmlformats.org/officeDocument/2006/relationships/hyperlink" Target="http://blockscan.com/txInfo/11726292" TargetMode="External"/><Relationship Id="rId211" Type="http://schemas.openxmlformats.org/officeDocument/2006/relationships/hyperlink" Target="http://blockscan.com/txInfo/11726291" TargetMode="External"/><Relationship Id="rId212" Type="http://schemas.openxmlformats.org/officeDocument/2006/relationships/hyperlink" Target="http://blockscan.com/txInfo/11726290" TargetMode="External"/><Relationship Id="rId213" Type="http://schemas.openxmlformats.org/officeDocument/2006/relationships/hyperlink" Target="http://blockscan.com/txInfo/11726289" TargetMode="External"/><Relationship Id="rId214" Type="http://schemas.openxmlformats.org/officeDocument/2006/relationships/hyperlink" Target="http://blockscan.com/txInfo/11726288" TargetMode="External"/><Relationship Id="rId215" Type="http://schemas.openxmlformats.org/officeDocument/2006/relationships/hyperlink" Target="http://blockscan.com/txInfo/11726287" TargetMode="External"/><Relationship Id="rId216" Type="http://schemas.openxmlformats.org/officeDocument/2006/relationships/hyperlink" Target="http://blockscan.com/txInfo/11726286" TargetMode="External"/><Relationship Id="rId217" Type="http://schemas.openxmlformats.org/officeDocument/2006/relationships/hyperlink" Target="http://blockscan.com/txInfo/11726285" TargetMode="External"/><Relationship Id="rId218" Type="http://schemas.openxmlformats.org/officeDocument/2006/relationships/hyperlink" Target="http://blockscan.com/txInfo/11726284" TargetMode="External"/><Relationship Id="rId219" Type="http://schemas.openxmlformats.org/officeDocument/2006/relationships/hyperlink" Target="http://blockscan.com/txInfo/11726283" TargetMode="External"/><Relationship Id="rId90" Type="http://schemas.openxmlformats.org/officeDocument/2006/relationships/hyperlink" Target="http://blockscan.com/txInfo/11726423" TargetMode="External"/><Relationship Id="rId91" Type="http://schemas.openxmlformats.org/officeDocument/2006/relationships/hyperlink" Target="http://blockscan.com/txInfo/11726422" TargetMode="External"/><Relationship Id="rId92" Type="http://schemas.openxmlformats.org/officeDocument/2006/relationships/hyperlink" Target="http://blockscan.com/txInfo/11726421" TargetMode="External"/><Relationship Id="rId93" Type="http://schemas.openxmlformats.org/officeDocument/2006/relationships/hyperlink" Target="http://blockscan.com/txInfo/11726420" TargetMode="External"/><Relationship Id="rId94" Type="http://schemas.openxmlformats.org/officeDocument/2006/relationships/hyperlink" Target="http://blockscan.com/txInfo/11726419" TargetMode="External"/><Relationship Id="rId95" Type="http://schemas.openxmlformats.org/officeDocument/2006/relationships/hyperlink" Target="http://blockscan.com/txInfo/11726418" TargetMode="External"/><Relationship Id="rId96" Type="http://schemas.openxmlformats.org/officeDocument/2006/relationships/hyperlink" Target="http://blockscan.com/txInfo/11726417" TargetMode="External"/><Relationship Id="rId97" Type="http://schemas.openxmlformats.org/officeDocument/2006/relationships/hyperlink" Target="http://blockscan.com/txInfo/11726416" TargetMode="External"/><Relationship Id="rId98" Type="http://schemas.openxmlformats.org/officeDocument/2006/relationships/hyperlink" Target="http://blockscan.com/txInfo/11726415" TargetMode="External"/><Relationship Id="rId99" Type="http://schemas.openxmlformats.org/officeDocument/2006/relationships/hyperlink" Target="http://blockscan.com/txInfo/11726414" TargetMode="External"/><Relationship Id="rId190" Type="http://schemas.openxmlformats.org/officeDocument/2006/relationships/hyperlink" Target="http://blockscan.com/txInfo/11726314" TargetMode="External"/><Relationship Id="rId191" Type="http://schemas.openxmlformats.org/officeDocument/2006/relationships/hyperlink" Target="http://blockscan.com/txInfo/11726313" TargetMode="External"/><Relationship Id="rId192" Type="http://schemas.openxmlformats.org/officeDocument/2006/relationships/hyperlink" Target="http://blockscan.com/txInfo/11726312" TargetMode="External"/><Relationship Id="rId193" Type="http://schemas.openxmlformats.org/officeDocument/2006/relationships/hyperlink" Target="http://blockscan.com/txInfo/11726311" TargetMode="External"/><Relationship Id="rId194" Type="http://schemas.openxmlformats.org/officeDocument/2006/relationships/hyperlink" Target="http://blockscan.com/txInfo/11726310" TargetMode="External"/><Relationship Id="rId195" Type="http://schemas.openxmlformats.org/officeDocument/2006/relationships/hyperlink" Target="http://blockscan.com/txInfo/11726309" TargetMode="External"/><Relationship Id="rId196" Type="http://schemas.openxmlformats.org/officeDocument/2006/relationships/hyperlink" Target="http://blockscan.com/txInfo/11726308" TargetMode="External"/><Relationship Id="rId197" Type="http://schemas.openxmlformats.org/officeDocument/2006/relationships/hyperlink" Target="http://blockscan.com/txInfo/11726307" TargetMode="External"/><Relationship Id="rId198" Type="http://schemas.openxmlformats.org/officeDocument/2006/relationships/hyperlink" Target="http://blockscan.com/txInfo/11726306" TargetMode="External"/><Relationship Id="rId199" Type="http://schemas.openxmlformats.org/officeDocument/2006/relationships/hyperlink" Target="http://blockscan.com/txInfo/11726305" TargetMode="External"/><Relationship Id="rId30" Type="http://schemas.openxmlformats.org/officeDocument/2006/relationships/hyperlink" Target="http://blockscan.com/txInfo/11718640" TargetMode="External"/><Relationship Id="rId31" Type="http://schemas.openxmlformats.org/officeDocument/2006/relationships/hyperlink" Target="http://blockscan.com/txInfo/11718641" TargetMode="External"/><Relationship Id="rId32" Type="http://schemas.openxmlformats.org/officeDocument/2006/relationships/hyperlink" Target="http://blockscan.com/txInfo/11718642" TargetMode="External"/><Relationship Id="rId33" Type="http://schemas.openxmlformats.org/officeDocument/2006/relationships/hyperlink" Target="http://blockscan.com/txInfo/11726491" TargetMode="External"/><Relationship Id="rId34" Type="http://schemas.openxmlformats.org/officeDocument/2006/relationships/hyperlink" Target="http://blockscan.com/txInfo/11726490" TargetMode="External"/><Relationship Id="rId35" Type="http://schemas.openxmlformats.org/officeDocument/2006/relationships/hyperlink" Target="http://blockscan.com/txInfo/11726489" TargetMode="External"/><Relationship Id="rId36" Type="http://schemas.openxmlformats.org/officeDocument/2006/relationships/hyperlink" Target="http://blockscan.com/txInfo/11726482" TargetMode="External"/><Relationship Id="rId37" Type="http://schemas.openxmlformats.org/officeDocument/2006/relationships/hyperlink" Target="http://blockscan.com/txInfo/11726481" TargetMode="External"/><Relationship Id="rId38" Type="http://schemas.openxmlformats.org/officeDocument/2006/relationships/hyperlink" Target="http://blockscan.com/txInfo/11726480" TargetMode="External"/><Relationship Id="rId39" Type="http://schemas.openxmlformats.org/officeDocument/2006/relationships/hyperlink" Target="http://blockscan.com/txInfo/11726479" TargetMode="External"/><Relationship Id="rId130" Type="http://schemas.openxmlformats.org/officeDocument/2006/relationships/hyperlink" Target="http://blockscan.com/txInfo/11726381" TargetMode="External"/><Relationship Id="rId131" Type="http://schemas.openxmlformats.org/officeDocument/2006/relationships/hyperlink" Target="http://blockscan.com/txInfo/11726380" TargetMode="External"/><Relationship Id="rId132" Type="http://schemas.openxmlformats.org/officeDocument/2006/relationships/hyperlink" Target="http://blockscan.com/txInfo/11726379" TargetMode="External"/><Relationship Id="rId133" Type="http://schemas.openxmlformats.org/officeDocument/2006/relationships/hyperlink" Target="http://blockscan.com/txInfo/11726378" TargetMode="External"/><Relationship Id="rId220" Type="http://schemas.openxmlformats.org/officeDocument/2006/relationships/hyperlink" Target="http://blockscan.com/txInfo/11726282" TargetMode="External"/><Relationship Id="rId221" Type="http://schemas.openxmlformats.org/officeDocument/2006/relationships/hyperlink" Target="http://blockscan.com/txInfo/11726281" TargetMode="External"/><Relationship Id="rId222" Type="http://schemas.openxmlformats.org/officeDocument/2006/relationships/hyperlink" Target="http://blockscan.com/txInfo/11726280" TargetMode="External"/><Relationship Id="rId223" Type="http://schemas.openxmlformats.org/officeDocument/2006/relationships/hyperlink" Target="http://blockscan.com/txInfo/11726279" TargetMode="External"/><Relationship Id="rId224" Type="http://schemas.openxmlformats.org/officeDocument/2006/relationships/hyperlink" Target="http://blockscan.com/txInfo/11726278" TargetMode="External"/><Relationship Id="rId225" Type="http://schemas.openxmlformats.org/officeDocument/2006/relationships/hyperlink" Target="http://blockscan.com/txInfo/11726277" TargetMode="External"/><Relationship Id="rId226" Type="http://schemas.openxmlformats.org/officeDocument/2006/relationships/hyperlink" Target="http://blockscan.com/txInfo/11726276" TargetMode="External"/><Relationship Id="rId227" Type="http://schemas.openxmlformats.org/officeDocument/2006/relationships/hyperlink" Target="http://blockscan.com/txInfo/11726275" TargetMode="External"/><Relationship Id="rId228" Type="http://schemas.openxmlformats.org/officeDocument/2006/relationships/hyperlink" Target="http://blockscan.com/txInfo/11726274" TargetMode="External"/><Relationship Id="rId229" Type="http://schemas.openxmlformats.org/officeDocument/2006/relationships/hyperlink" Target="http://blockscan.com/txInfo/11726273" TargetMode="External"/><Relationship Id="rId134" Type="http://schemas.openxmlformats.org/officeDocument/2006/relationships/hyperlink" Target="http://blockscan.com/txInfo/11726377" TargetMode="External"/><Relationship Id="rId135" Type="http://schemas.openxmlformats.org/officeDocument/2006/relationships/hyperlink" Target="http://blockscan.com/txInfo/11726376" TargetMode="External"/><Relationship Id="rId136" Type="http://schemas.openxmlformats.org/officeDocument/2006/relationships/hyperlink" Target="http://blockscan.com/txInfo/11726375" TargetMode="External"/><Relationship Id="rId137" Type="http://schemas.openxmlformats.org/officeDocument/2006/relationships/hyperlink" Target="http://blockscan.com/txInfo/11726374" TargetMode="External"/><Relationship Id="rId138" Type="http://schemas.openxmlformats.org/officeDocument/2006/relationships/hyperlink" Target="http://blockscan.com/txInfo/11726373" TargetMode="External"/><Relationship Id="rId139" Type="http://schemas.openxmlformats.org/officeDocument/2006/relationships/hyperlink" Target="http://blockscan.com/txInfo/11726371" TargetMode="External"/><Relationship Id="rId40" Type="http://schemas.openxmlformats.org/officeDocument/2006/relationships/hyperlink" Target="http://blockscan.com/txInfo/11726478" TargetMode="External"/><Relationship Id="rId41" Type="http://schemas.openxmlformats.org/officeDocument/2006/relationships/hyperlink" Target="http://blockscan.com/txInfo/11726477" TargetMode="External"/><Relationship Id="rId42" Type="http://schemas.openxmlformats.org/officeDocument/2006/relationships/hyperlink" Target="http://blockscan.com/txInfo/11726485" TargetMode="External"/><Relationship Id="rId43" Type="http://schemas.openxmlformats.org/officeDocument/2006/relationships/hyperlink" Target="http://blockscan.com/txInfo/11726476" TargetMode="External"/><Relationship Id="rId44" Type="http://schemas.openxmlformats.org/officeDocument/2006/relationships/hyperlink" Target="http://blockscan.com/txInfo/11726475" TargetMode="External"/><Relationship Id="rId45" Type="http://schemas.openxmlformats.org/officeDocument/2006/relationships/hyperlink" Target="http://blockscan.com/txInfo/11726474" TargetMode="External"/><Relationship Id="rId46" Type="http://schemas.openxmlformats.org/officeDocument/2006/relationships/hyperlink" Target="http://blockscan.com/txInfo/11726473" TargetMode="External"/><Relationship Id="rId47" Type="http://schemas.openxmlformats.org/officeDocument/2006/relationships/hyperlink" Target="http://blockscan.com/txInfo/11726472" TargetMode="External"/><Relationship Id="rId48" Type="http://schemas.openxmlformats.org/officeDocument/2006/relationships/hyperlink" Target="http://blockscan.com/txInfo/11726471" TargetMode="External"/><Relationship Id="rId49" Type="http://schemas.openxmlformats.org/officeDocument/2006/relationships/hyperlink" Target="http://blockscan.com/txInfo/11726470" TargetMode="External"/><Relationship Id="rId140" Type="http://schemas.openxmlformats.org/officeDocument/2006/relationships/hyperlink" Target="http://blockscan.com/txInfo/11726369" TargetMode="External"/><Relationship Id="rId141" Type="http://schemas.openxmlformats.org/officeDocument/2006/relationships/hyperlink" Target="http://blockscan.com/txInfo/11726368" TargetMode="External"/><Relationship Id="rId142" Type="http://schemas.openxmlformats.org/officeDocument/2006/relationships/hyperlink" Target="http://blockscan.com/txInfo/11726367" TargetMode="External"/><Relationship Id="rId143" Type="http://schemas.openxmlformats.org/officeDocument/2006/relationships/hyperlink" Target="http://blockscan.com/txInfo/11726366" TargetMode="External"/><Relationship Id="rId144" Type="http://schemas.openxmlformats.org/officeDocument/2006/relationships/hyperlink" Target="http://blockscan.com/txInfo/11726365" TargetMode="External"/><Relationship Id="rId145" Type="http://schemas.openxmlformats.org/officeDocument/2006/relationships/hyperlink" Target="http://blockscan.com/txInfo/11726364" TargetMode="External"/><Relationship Id="rId146" Type="http://schemas.openxmlformats.org/officeDocument/2006/relationships/hyperlink" Target="http://blockscan.com/txInfo/11726363" TargetMode="External"/><Relationship Id="rId147" Type="http://schemas.openxmlformats.org/officeDocument/2006/relationships/hyperlink" Target="http://blockscan.com/txInfo/11726362" TargetMode="External"/><Relationship Id="rId148" Type="http://schemas.openxmlformats.org/officeDocument/2006/relationships/hyperlink" Target="http://blockscan.com/txInfo/11726361" TargetMode="External"/><Relationship Id="rId149" Type="http://schemas.openxmlformats.org/officeDocument/2006/relationships/hyperlink" Target="http://blockscan.com/txInfo/11726360" TargetMode="External"/><Relationship Id="rId230" Type="http://schemas.openxmlformats.org/officeDocument/2006/relationships/hyperlink" Target="http://blockscan.com/txInfo/11726272" TargetMode="External"/><Relationship Id="rId231" Type="http://schemas.openxmlformats.org/officeDocument/2006/relationships/hyperlink" Target="http://blockscan.com/txInfo/11726271" TargetMode="External"/><Relationship Id="rId232" Type="http://schemas.openxmlformats.org/officeDocument/2006/relationships/hyperlink" Target="http://blockscan.com/txInfo/11726270" TargetMode="External"/><Relationship Id="rId233" Type="http://schemas.openxmlformats.org/officeDocument/2006/relationships/hyperlink" Target="http://blockscan.com/txInfo/11726269" TargetMode="External"/><Relationship Id="rId234" Type="http://schemas.openxmlformats.org/officeDocument/2006/relationships/hyperlink" Target="http://blockscan.com/txInfo/11726268" TargetMode="External"/><Relationship Id="rId235" Type="http://schemas.openxmlformats.org/officeDocument/2006/relationships/hyperlink" Target="http://blockscan.com/txInfo/11726267" TargetMode="External"/><Relationship Id="rId236" Type="http://schemas.openxmlformats.org/officeDocument/2006/relationships/hyperlink" Target="http://blockscan.com/txInfo/11726266" TargetMode="External"/><Relationship Id="rId237" Type="http://schemas.openxmlformats.org/officeDocument/2006/relationships/hyperlink" Target="http://blockscan.com/txInfo/11726265" TargetMode="External"/><Relationship Id="rId238" Type="http://schemas.openxmlformats.org/officeDocument/2006/relationships/hyperlink" Target="http://blockscan.com/txInfo/11726264" TargetMode="External"/><Relationship Id="rId239" Type="http://schemas.openxmlformats.org/officeDocument/2006/relationships/hyperlink" Target="http://blockscan.com/txInfo/11726263" TargetMode="External"/><Relationship Id="rId50" Type="http://schemas.openxmlformats.org/officeDocument/2006/relationships/hyperlink" Target="http://blockscan.com/txInfo/11726469" TargetMode="External"/><Relationship Id="rId51" Type="http://schemas.openxmlformats.org/officeDocument/2006/relationships/hyperlink" Target="http://blockscan.com/txInfo/11726468" TargetMode="External"/><Relationship Id="rId52" Type="http://schemas.openxmlformats.org/officeDocument/2006/relationships/hyperlink" Target="http://blockscan.com/txInfo/11726467" TargetMode="External"/><Relationship Id="rId53" Type="http://schemas.openxmlformats.org/officeDocument/2006/relationships/hyperlink" Target="http://blockscan.com/txInfo/11726466" TargetMode="External"/><Relationship Id="rId54" Type="http://schemas.openxmlformats.org/officeDocument/2006/relationships/hyperlink" Target="http://blockscan.com/txInfo/11726465" TargetMode="External"/><Relationship Id="rId55" Type="http://schemas.openxmlformats.org/officeDocument/2006/relationships/hyperlink" Target="http://blockscan.com/txInfo/11726464" TargetMode="External"/><Relationship Id="rId56" Type="http://schemas.openxmlformats.org/officeDocument/2006/relationships/hyperlink" Target="http://blockscan.com/txInfo/11726463" TargetMode="External"/><Relationship Id="rId57" Type="http://schemas.openxmlformats.org/officeDocument/2006/relationships/hyperlink" Target="http://blockscan.com/txInfo/11726458" TargetMode="External"/><Relationship Id="rId58" Type="http://schemas.openxmlformats.org/officeDocument/2006/relationships/hyperlink" Target="http://blockscan.com/txInfo/11726457" TargetMode="External"/><Relationship Id="rId59" Type="http://schemas.openxmlformats.org/officeDocument/2006/relationships/hyperlink" Target="http://blockscan.com/txInfo/11726456" TargetMode="External"/><Relationship Id="rId150" Type="http://schemas.openxmlformats.org/officeDocument/2006/relationships/hyperlink" Target="http://blockscan.com/txInfo/11726359" TargetMode="External"/><Relationship Id="rId151" Type="http://schemas.openxmlformats.org/officeDocument/2006/relationships/hyperlink" Target="http://blockscan.com/txInfo/11726358" TargetMode="External"/><Relationship Id="rId152" Type="http://schemas.openxmlformats.org/officeDocument/2006/relationships/hyperlink" Target="http://blockscan.com/txInfo/11726357" TargetMode="External"/><Relationship Id="rId153" Type="http://schemas.openxmlformats.org/officeDocument/2006/relationships/hyperlink" Target="http://blockscan.com/txInfo/11726356" TargetMode="External"/><Relationship Id="rId154" Type="http://schemas.openxmlformats.org/officeDocument/2006/relationships/hyperlink" Target="http://blockscan.com/txInfo/11726355" TargetMode="External"/><Relationship Id="rId155" Type="http://schemas.openxmlformats.org/officeDocument/2006/relationships/hyperlink" Target="http://blockscan.com/txInfo/11726354" TargetMode="External"/><Relationship Id="rId156" Type="http://schemas.openxmlformats.org/officeDocument/2006/relationships/hyperlink" Target="http://blockscan.com/txInfo/11726353" TargetMode="External"/><Relationship Id="rId157" Type="http://schemas.openxmlformats.org/officeDocument/2006/relationships/hyperlink" Target="http://blockscan.com/txInfo/11726352" TargetMode="External"/><Relationship Id="rId158" Type="http://schemas.openxmlformats.org/officeDocument/2006/relationships/hyperlink" Target="http://blockscan.com/txInfo/11726351" TargetMode="External"/><Relationship Id="rId159" Type="http://schemas.openxmlformats.org/officeDocument/2006/relationships/hyperlink" Target="http://blockscan.com/txInfo/11726350" TargetMode="External"/><Relationship Id="rId240" Type="http://schemas.openxmlformats.org/officeDocument/2006/relationships/hyperlink" Target="http://blockscan.com/txInfo/11726262" TargetMode="External"/><Relationship Id="rId241" Type="http://schemas.openxmlformats.org/officeDocument/2006/relationships/hyperlink" Target="http://blockscan.com/txInfo/11726261" TargetMode="External"/><Relationship Id="rId242" Type="http://schemas.openxmlformats.org/officeDocument/2006/relationships/hyperlink" Target="http://blockscan.com/txInfo/11726260" TargetMode="External"/><Relationship Id="rId243" Type="http://schemas.openxmlformats.org/officeDocument/2006/relationships/hyperlink" Target="http://blockscan.com/txInfo/11726259" TargetMode="External"/><Relationship Id="rId244" Type="http://schemas.openxmlformats.org/officeDocument/2006/relationships/hyperlink" Target="http://blockscan.com/txInfo/11726258" TargetMode="External"/><Relationship Id="rId245" Type="http://schemas.openxmlformats.org/officeDocument/2006/relationships/hyperlink" Target="http://blockscan.com/txInfo/11726257" TargetMode="External"/><Relationship Id="rId246" Type="http://schemas.openxmlformats.org/officeDocument/2006/relationships/hyperlink" Target="http://blockscan.com/txInfo/11726256" TargetMode="External"/><Relationship Id="rId247" Type="http://schemas.openxmlformats.org/officeDocument/2006/relationships/hyperlink" Target="http://blockscan.com/txInfo/11726255" TargetMode="External"/><Relationship Id="rId248" Type="http://schemas.openxmlformats.org/officeDocument/2006/relationships/hyperlink" Target="http://blockscan.com/txInfo/11726254" TargetMode="External"/><Relationship Id="rId249" Type="http://schemas.openxmlformats.org/officeDocument/2006/relationships/hyperlink" Target="http://blockscan.com/txInfo/11726253" TargetMode="External"/><Relationship Id="rId60" Type="http://schemas.openxmlformats.org/officeDocument/2006/relationships/hyperlink" Target="http://blockscan.com/txInfo/11726455" TargetMode="External"/><Relationship Id="rId61" Type="http://schemas.openxmlformats.org/officeDocument/2006/relationships/hyperlink" Target="http://blockscan.com/txInfo/11726454" TargetMode="External"/><Relationship Id="rId62" Type="http://schemas.openxmlformats.org/officeDocument/2006/relationships/hyperlink" Target="http://blockscan.com/txInfo/11726453" TargetMode="External"/><Relationship Id="rId63" Type="http://schemas.openxmlformats.org/officeDocument/2006/relationships/hyperlink" Target="http://blockscan.com/txInfo/11726452" TargetMode="External"/><Relationship Id="rId64" Type="http://schemas.openxmlformats.org/officeDocument/2006/relationships/hyperlink" Target="http://blockscan.com/txInfo/11726451" TargetMode="External"/><Relationship Id="rId65" Type="http://schemas.openxmlformats.org/officeDocument/2006/relationships/hyperlink" Target="http://blockscan.com/txInfo/11726450" TargetMode="External"/><Relationship Id="rId66" Type="http://schemas.openxmlformats.org/officeDocument/2006/relationships/hyperlink" Target="http://blockscan.com/txInfo/11726449" TargetMode="External"/><Relationship Id="rId67" Type="http://schemas.openxmlformats.org/officeDocument/2006/relationships/hyperlink" Target="http://blockscan.com/txInfo/11726448" TargetMode="External"/><Relationship Id="rId68" Type="http://schemas.openxmlformats.org/officeDocument/2006/relationships/hyperlink" Target="http://blockscan.com/txInfo/11726447" TargetMode="External"/><Relationship Id="rId69" Type="http://schemas.openxmlformats.org/officeDocument/2006/relationships/hyperlink" Target="http://blockscan.com/txInfo/11726446" TargetMode="External"/><Relationship Id="rId160" Type="http://schemas.openxmlformats.org/officeDocument/2006/relationships/hyperlink" Target="http://blockscan.com/txInfo/11726349" TargetMode="External"/><Relationship Id="rId161" Type="http://schemas.openxmlformats.org/officeDocument/2006/relationships/hyperlink" Target="http://blockscan.com/txInfo/11726348" TargetMode="External"/><Relationship Id="rId162" Type="http://schemas.openxmlformats.org/officeDocument/2006/relationships/hyperlink" Target="http://blockscan.com/txInfo/11726347" TargetMode="External"/><Relationship Id="rId163" Type="http://schemas.openxmlformats.org/officeDocument/2006/relationships/hyperlink" Target="http://blockscan.com/txInfo/11726345" TargetMode="External"/><Relationship Id="rId164" Type="http://schemas.openxmlformats.org/officeDocument/2006/relationships/hyperlink" Target="http://blockscan.com/txInfo/11726344" TargetMode="External"/><Relationship Id="rId165" Type="http://schemas.openxmlformats.org/officeDocument/2006/relationships/hyperlink" Target="http://blockscan.com/txInfo/11726343" TargetMode="External"/><Relationship Id="rId166" Type="http://schemas.openxmlformats.org/officeDocument/2006/relationships/hyperlink" Target="http://blockscan.com/txInfo/11726342" TargetMode="External"/><Relationship Id="rId167" Type="http://schemas.openxmlformats.org/officeDocument/2006/relationships/hyperlink" Target="http://blockscan.com/txInfo/11726341" TargetMode="External"/><Relationship Id="rId168" Type="http://schemas.openxmlformats.org/officeDocument/2006/relationships/hyperlink" Target="http://blockscan.com/txInfo/11726340" TargetMode="External"/><Relationship Id="rId169" Type="http://schemas.openxmlformats.org/officeDocument/2006/relationships/hyperlink" Target="http://blockscan.com/txInfo/11726337" TargetMode="External"/><Relationship Id="rId250" Type="http://schemas.openxmlformats.org/officeDocument/2006/relationships/hyperlink" Target="http://blockscan.com/txInfo/11726252" TargetMode="External"/><Relationship Id="rId251" Type="http://schemas.openxmlformats.org/officeDocument/2006/relationships/hyperlink" Target="http://blockscan.com/txInfo/11726251" TargetMode="External"/><Relationship Id="rId252" Type="http://schemas.openxmlformats.org/officeDocument/2006/relationships/hyperlink" Target="http://blockscan.com/txInfo/11726250" TargetMode="External"/><Relationship Id="rId253" Type="http://schemas.openxmlformats.org/officeDocument/2006/relationships/hyperlink" Target="http://blockscan.com/txInfo/11726249" TargetMode="External"/><Relationship Id="rId254" Type="http://schemas.openxmlformats.org/officeDocument/2006/relationships/hyperlink" Target="http://blockscan.com/txInfo/11726248" TargetMode="External"/><Relationship Id="rId255" Type="http://schemas.openxmlformats.org/officeDocument/2006/relationships/hyperlink" Target="http://blockscan.com/txInfo/11726247" TargetMode="External"/><Relationship Id="rId256" Type="http://schemas.openxmlformats.org/officeDocument/2006/relationships/hyperlink" Target="http://blockscan.com/txInfo/11726246" TargetMode="External"/><Relationship Id="rId257" Type="http://schemas.openxmlformats.org/officeDocument/2006/relationships/hyperlink" Target="http://blockscan.com/txInfo/11726245" TargetMode="External"/><Relationship Id="rId100" Type="http://schemas.openxmlformats.org/officeDocument/2006/relationships/hyperlink" Target="http://blockscan.com/txInfo/11726413" TargetMode="External"/><Relationship Id="rId101" Type="http://schemas.openxmlformats.org/officeDocument/2006/relationships/hyperlink" Target="http://blockscan.com/txInfo/11726410" TargetMode="External"/><Relationship Id="rId102" Type="http://schemas.openxmlformats.org/officeDocument/2006/relationships/hyperlink" Target="http://blockscan.com/txInfo/11726409" TargetMode="External"/><Relationship Id="rId103" Type="http://schemas.openxmlformats.org/officeDocument/2006/relationships/hyperlink" Target="http://blockscan.com/txInfo/11726408" TargetMode="External"/><Relationship Id="rId104" Type="http://schemas.openxmlformats.org/officeDocument/2006/relationships/hyperlink" Target="http://blockscan.com/txInfo/11726407" TargetMode="External"/><Relationship Id="rId105" Type="http://schemas.openxmlformats.org/officeDocument/2006/relationships/hyperlink" Target="http://blockscan.com/txInfo/11726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5"/>
  <sheetViews>
    <sheetView tabSelected="1" workbookViewId="0">
      <pane ySplit="1" topLeftCell="A321" activePane="bottomLeft" state="frozen"/>
      <selection pane="bottomLeft" activeCell="A350" sqref="A350"/>
    </sheetView>
  </sheetViews>
  <sheetFormatPr baseColWidth="10" defaultColWidth="14.5" defaultRowHeight="15.75" customHeight="1" x14ac:dyDescent="0.15"/>
  <cols>
    <col min="1" max="1" width="41.83203125" customWidth="1"/>
    <col min="2" max="2" width="21" customWidth="1"/>
    <col min="3" max="3" width="15.6640625" customWidth="1"/>
    <col min="4" max="4" width="18.6640625" style="33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30" t="s">
        <v>3</v>
      </c>
    </row>
    <row r="2" spans="1:4" ht="15.75" customHeight="1" x14ac:dyDescent="0.15">
      <c r="A2" s="2" t="s">
        <v>4</v>
      </c>
      <c r="B2" s="3">
        <f>SUMIF('Detailed list of all payouts'!A$5:A$904, "="&amp;A2, 'Detailed list of all payouts'!C$5:C$904)</f>
        <v>10725.221166243638</v>
      </c>
      <c r="C2" s="3">
        <f>SUMIF('Detailed list of all payouts'!A$5:A$904, "="&amp;A2, 'Detailed list of all payouts'!F$5:F$904)</f>
        <v>0.73247985999999998</v>
      </c>
      <c r="D2" s="31">
        <f>SUMIF('Detailed list of all payouts'!A$5:A$904, "="&amp;A2, 'Detailed list of all payouts'!G$5:G$904)</f>
        <v>192.42039394280002</v>
      </c>
    </row>
    <row r="3" spans="1:4" ht="15.75" customHeight="1" x14ac:dyDescent="0.15">
      <c r="A3" s="5" t="s">
        <v>5</v>
      </c>
      <c r="B3" s="3">
        <f>SUMIF('Detailed list of all payouts'!A$5:A$904, "="&amp;A3, 'Detailed list of all payouts'!C$5:C$904)</f>
        <v>5194.5126949541745</v>
      </c>
      <c r="C3" s="3">
        <f>SUMIF('Detailed list of all payouts'!A$5:A$904, "="&amp;A3, 'Detailed list of all payouts'!F$5:F$904)</f>
        <v>0.35860468000000001</v>
      </c>
      <c r="D3" s="31">
        <f>SUMIF('Detailed list of all payouts'!A$5:A$904, "="&amp;A3, 'Detailed list of all payouts'!G$5:G$904)</f>
        <v>91.489392972000005</v>
      </c>
    </row>
    <row r="4" spans="1:4" ht="15.75" customHeight="1" x14ac:dyDescent="0.15">
      <c r="A4" s="5" t="s">
        <v>6</v>
      </c>
      <c r="B4" s="3">
        <f>SUMIF('Detailed list of all payouts'!A$5:A$904, "="&amp;A4, 'Detailed list of all payouts'!C$5:C$904)</f>
        <v>4572.8500184723234</v>
      </c>
      <c r="C4" s="3">
        <f>SUMIF('Detailed list of all payouts'!A$5:A$904, "="&amp;A4, 'Detailed list of all payouts'!F$5:F$904)</f>
        <v>0.32530793000000002</v>
      </c>
      <c r="D4" s="31">
        <f>SUMIF('Detailed list of all payouts'!A$5:A$904, "="&amp;A4, 'Detailed list of all payouts'!G$5:G$904)</f>
        <v>75.364624179000003</v>
      </c>
    </row>
    <row r="5" spans="1:4" ht="15.75" customHeight="1" x14ac:dyDescent="0.15">
      <c r="A5" s="5" t="s">
        <v>7</v>
      </c>
      <c r="B5" s="3">
        <f>SUMIF('Detailed list of all payouts'!A$5:A$904, "="&amp;A5, 'Detailed list of all payouts'!C$5:C$904)</f>
        <v>4091.8257776292398</v>
      </c>
      <c r="C5" s="3">
        <f>SUMIF('Detailed list of all payouts'!A$5:A$904, "="&amp;A5, 'Detailed list of all payouts'!F$5:F$904)</f>
        <v>0.28052775000000002</v>
      </c>
      <c r="D5" s="31">
        <f>SUMIF('Detailed list of all payouts'!A$5:A$904, "="&amp;A5, 'Detailed list of all payouts'!G$5:G$904)</f>
        <v>72.868240645000014</v>
      </c>
    </row>
    <row r="6" spans="1:4" ht="15.75" customHeight="1" x14ac:dyDescent="0.15">
      <c r="A6" s="5" t="s">
        <v>8</v>
      </c>
      <c r="B6" s="3">
        <f>SUMIF('Detailed list of all payouts'!A$5:A$904, "="&amp;A6, 'Detailed list of all payouts'!C$5:C$904)</f>
        <v>3867.4902252597503</v>
      </c>
      <c r="C6" s="3">
        <f>SUMIF('Detailed list of all payouts'!A$5:A$904, "="&amp;A6, 'Detailed list of all payouts'!F$5:F$904)</f>
        <v>0.26590020000000003</v>
      </c>
      <c r="D6" s="31">
        <f>SUMIF('Detailed list of all payouts'!A$5:A$904, "="&amp;A6, 'Detailed list of all payouts'!G$5:G$904)</f>
        <v>68.508841578200006</v>
      </c>
    </row>
    <row r="7" spans="1:4" ht="15.75" customHeight="1" x14ac:dyDescent="0.15">
      <c r="A7" s="5" t="s">
        <v>9</v>
      </c>
      <c r="B7" s="3">
        <f>SUMIF('Detailed list of all payouts'!A$5:A$904, "="&amp;A7, 'Detailed list of all payouts'!C$5:C$904)</f>
        <v>3652.8736445375102</v>
      </c>
      <c r="C7" s="3">
        <f>SUMIF('Detailed list of all payouts'!A$5:A$904, "="&amp;A7, 'Detailed list of all payouts'!F$5:F$904)</f>
        <v>0.25084262000000002</v>
      </c>
      <c r="D7" s="31">
        <f>SUMIF('Detailed list of all payouts'!A$5:A$904, "="&amp;A7, 'Detailed list of all payouts'!G$5:G$904)</f>
        <v>64.855468558000013</v>
      </c>
    </row>
    <row r="8" spans="1:4" ht="15.75" customHeight="1" x14ac:dyDescent="0.15">
      <c r="A8" s="2" t="s">
        <v>10</v>
      </c>
      <c r="B8" s="3">
        <f>SUMIF('Detailed list of all payouts'!A$5:A$904, "="&amp;A8, 'Detailed list of all payouts'!C$5:C$904)</f>
        <v>3761.1071576060222</v>
      </c>
      <c r="C8" s="3">
        <f>SUMIF('Detailed list of all payouts'!A$5:A$904, "="&amp;A8, 'Detailed list of all payouts'!F$5:F$904)</f>
        <v>0.26299493000000002</v>
      </c>
      <c r="D8" s="31">
        <f>SUMIF('Detailed list of all payouts'!A$5:A$904, "="&amp;A8, 'Detailed list of all payouts'!G$5:G$904)</f>
        <v>64.364549943599997</v>
      </c>
    </row>
    <row r="9" spans="1:4" ht="15.75" customHeight="1" x14ac:dyDescent="0.15">
      <c r="A9" s="2" t="s">
        <v>11</v>
      </c>
      <c r="B9" s="3">
        <f>SUMIF('Detailed list of all payouts'!A$5:A$904, "="&amp;A9, 'Detailed list of all payouts'!C$5:C$904)</f>
        <v>3450.5715008837969</v>
      </c>
      <c r="C9" s="3">
        <f>SUMIF('Detailed list of all payouts'!A$5:A$904, "="&amp;A9, 'Detailed list of all payouts'!F$5:F$904)</f>
        <v>0.23634657000000001</v>
      </c>
      <c r="D9" s="31">
        <f>SUMIF('Detailed list of all payouts'!A$5:A$904, "="&amp;A9, 'Detailed list of all payouts'!G$5:G$904)</f>
        <v>61.623555248999999</v>
      </c>
    </row>
    <row r="10" spans="1:4" ht="15.75" customHeight="1" x14ac:dyDescent="0.15">
      <c r="A10" s="2" t="s">
        <v>12</v>
      </c>
      <c r="B10" s="3">
        <f>SUMIF('Detailed list of all payouts'!A$5:A$904, "="&amp;A10, 'Detailed list of all payouts'!C$5:C$904)</f>
        <v>3703.7510561908434</v>
      </c>
      <c r="C10" s="3">
        <f>SUMIF('Detailed list of all payouts'!A$5:A$904, "="&amp;A10, 'Detailed list of all payouts'!F$5:F$904)</f>
        <v>0.26301090999999999</v>
      </c>
      <c r="D10" s="31">
        <f>SUMIF('Detailed list of all payouts'!A$5:A$904, "="&amp;A10, 'Detailed list of all payouts'!G$5:G$904)</f>
        <v>61.104836300999999</v>
      </c>
    </row>
    <row r="11" spans="1:4" ht="15.75" customHeight="1" x14ac:dyDescent="0.15">
      <c r="A11" s="5" t="s">
        <v>13</v>
      </c>
      <c r="B11" s="3">
        <f>SUMIF('Detailed list of all payouts'!A$5:A$904, "="&amp;A11, 'Detailed list of all payouts'!C$5:C$904)</f>
        <v>3640.4201219276983</v>
      </c>
      <c r="C11" s="3">
        <f>SUMIF('Detailed list of all payouts'!A$5:A$904, "="&amp;A11, 'Detailed list of all payouts'!F$5:F$904)</f>
        <v>0.25876208000000001</v>
      </c>
      <c r="D11" s="31">
        <f>SUMIF('Detailed list of all payouts'!A$5:A$904, "="&amp;A11, 'Detailed list of all payouts'!G$5:G$904)</f>
        <v>60.026322463200003</v>
      </c>
    </row>
    <row r="12" spans="1:4" ht="15.75" customHeight="1" x14ac:dyDescent="0.15">
      <c r="A12" s="2" t="s">
        <v>14</v>
      </c>
      <c r="B12" s="3">
        <f>SUMIF('Detailed list of all payouts'!A$5:A$904, "="&amp;A12, 'Detailed list of all payouts'!C$5:C$904)</f>
        <v>3415.3773326415403</v>
      </c>
      <c r="C12" s="3">
        <f>SUMIF('Detailed list of all payouts'!A$5:A$904, "="&amp;A12, 'Detailed list of all payouts'!F$5:F$904)</f>
        <v>0.24234029000000001</v>
      </c>
      <c r="D12" s="31">
        <f>SUMIF('Detailed list of all payouts'!A$5:A$904, "="&amp;A12, 'Detailed list of all payouts'!G$5:G$904)</f>
        <v>56.373331383</v>
      </c>
    </row>
    <row r="13" spans="1:4" ht="15.75" customHeight="1" x14ac:dyDescent="0.15">
      <c r="A13" s="5" t="s">
        <v>15</v>
      </c>
      <c r="B13" s="3">
        <f>SUMIF('Detailed list of all payouts'!A$5:A$904, "="&amp;A13, 'Detailed list of all payouts'!C$5:C$904)</f>
        <v>3350.7854329052288</v>
      </c>
      <c r="C13" s="3">
        <f>SUMIF('Detailed list of all payouts'!A$5:A$904, "="&amp;A13, 'Detailed list of all payouts'!F$5:F$904)</f>
        <v>0.23834080000000002</v>
      </c>
      <c r="D13" s="31">
        <f>SUMIF('Detailed list of all payouts'!A$5:A$904, "="&amp;A13, 'Detailed list of all payouts'!G$5:G$904)</f>
        <v>55.228077834000004</v>
      </c>
    </row>
    <row r="14" spans="1:4" ht="15.75" customHeight="1" x14ac:dyDescent="0.15">
      <c r="A14" s="5" t="s">
        <v>16</v>
      </c>
      <c r="B14" s="3">
        <f>SUMIF('Detailed list of all payouts'!A$5:A$904, "="&amp;A14, 'Detailed list of all payouts'!C$5:C$904)</f>
        <v>3296.1082631731288</v>
      </c>
      <c r="C14" s="3">
        <f>SUMIF('Detailed list of all payouts'!A$5:A$904, "="&amp;A14, 'Detailed list of all payouts'!F$5:F$904)</f>
        <v>0.23379107999999998</v>
      </c>
      <c r="D14" s="31">
        <f>SUMIF('Detailed list of all payouts'!A$5:A$904, "="&amp;A14, 'Detailed list of all payouts'!G$5:G$904)</f>
        <v>54.416417213999999</v>
      </c>
    </row>
    <row r="15" spans="1:4" ht="15.75" customHeight="1" x14ac:dyDescent="0.15">
      <c r="A15" s="2" t="s">
        <v>17</v>
      </c>
      <c r="B15" s="3">
        <f>SUMIF('Detailed list of all payouts'!A$5:A$904, "="&amp;A15, 'Detailed list of all payouts'!C$5:C$904)</f>
        <v>3211.7499747489555</v>
      </c>
      <c r="C15" s="3">
        <f>SUMIF('Detailed list of all payouts'!A$5:A$904, "="&amp;A15, 'Detailed list of all payouts'!F$5:F$904)</f>
        <v>0.22774428000000002</v>
      </c>
      <c r="D15" s="31">
        <f>SUMIF('Detailed list of all payouts'!A$5:A$904, "="&amp;A15, 'Detailed list of all payouts'!G$5:G$904)</f>
        <v>53.032304694000004</v>
      </c>
    </row>
    <row r="16" spans="1:4" ht="15.75" customHeight="1" x14ac:dyDescent="0.15">
      <c r="A16" s="5" t="s">
        <v>18</v>
      </c>
      <c r="B16" s="3">
        <f>SUMIF('Detailed list of all payouts'!A$5:A$904, "="&amp;A16, 'Detailed list of all payouts'!C$5:C$904)</f>
        <v>3183.2014954358574</v>
      </c>
      <c r="C16" s="3">
        <f>SUMIF('Detailed list of all payouts'!A$5:A$904, "="&amp;A16, 'Detailed list of all payouts'!F$5:F$904)</f>
        <v>0.22595999</v>
      </c>
      <c r="D16" s="31">
        <f>SUMIF('Detailed list of all payouts'!A$5:A$904, "="&amp;A16, 'Detailed list of all payouts'!G$5:G$904)</f>
        <v>52.528369605000002</v>
      </c>
    </row>
    <row r="17" spans="1:4" ht="15.75" customHeight="1" x14ac:dyDescent="0.15">
      <c r="A17" s="2" t="s">
        <v>19</v>
      </c>
      <c r="B17" s="3">
        <f>SUMIF('Detailed list of all payouts'!A$5:A$904, "="&amp;A17, 'Detailed list of all payouts'!C$5:C$904)</f>
        <v>2776.5536710004708</v>
      </c>
      <c r="C17" s="3">
        <f>SUMIF('Detailed list of all payouts'!A$5:A$904, "="&amp;A17, 'Detailed list of all payouts'!F$5:F$904)</f>
        <v>0.18902777000000001</v>
      </c>
      <c r="D17" s="31">
        <f>SUMIF('Detailed list of all payouts'!A$5:A$904, "="&amp;A17, 'Detailed list of all payouts'!G$5:G$904)</f>
        <v>50.111261827000007</v>
      </c>
    </row>
    <row r="18" spans="1:4" ht="15.75" customHeight="1" x14ac:dyDescent="0.15">
      <c r="A18" s="2" t="s">
        <v>20</v>
      </c>
      <c r="B18" s="3">
        <f>SUMIF('Detailed list of all payouts'!A$5:A$904, "="&amp;A18, 'Detailed list of all payouts'!C$5:C$904)</f>
        <v>2776.5536710004708</v>
      </c>
      <c r="C18" s="3">
        <f>SUMIF('Detailed list of all payouts'!A$5:A$904, "="&amp;A18, 'Detailed list of all payouts'!F$5:F$904)</f>
        <v>0.18902777000000001</v>
      </c>
      <c r="D18" s="31">
        <f>SUMIF('Detailed list of all payouts'!A$5:A$904, "="&amp;A18, 'Detailed list of all payouts'!G$5:G$904)</f>
        <v>50.111261827000007</v>
      </c>
    </row>
    <row r="19" spans="1:4" ht="15.75" customHeight="1" x14ac:dyDescent="0.15">
      <c r="A19" s="5" t="s">
        <v>21</v>
      </c>
      <c r="B19" s="3">
        <f>SUMIF('Detailed list of all payouts'!A$5:A$904, "="&amp;A19, 'Detailed list of all payouts'!C$5:C$904)</f>
        <v>2903.6114966814662</v>
      </c>
      <c r="C19" s="3">
        <f>SUMIF('Detailed list of all payouts'!A$5:A$904, "="&amp;A19, 'Detailed list of all payouts'!F$5:F$904)</f>
        <v>0.20665646999999998</v>
      </c>
      <c r="D19" s="31">
        <f>SUMIF('Detailed list of all payouts'!A$5:A$904, "="&amp;A19, 'Detailed list of all payouts'!G$5:G$904)</f>
        <v>47.841013939199996</v>
      </c>
    </row>
    <row r="20" spans="1:4" ht="15.75" customHeight="1" x14ac:dyDescent="0.15">
      <c r="A20" s="5" t="s">
        <v>28</v>
      </c>
      <c r="B20" s="3">
        <f>SUMIF('Detailed list of all payouts'!A$5:A$904, "="&amp;A20, 'Detailed list of all payouts'!C$5:C$904)</f>
        <v>2853.8295771508947</v>
      </c>
      <c r="C20" s="3">
        <f>SUMIF('Detailed list of all payouts'!A$5:A$904, "="&amp;A20, 'Detailed list of all payouts'!F$5:F$904)</f>
        <v>0.20208853999999998</v>
      </c>
      <c r="D20" s="31">
        <f>SUMIF('Detailed list of all payouts'!A$5:A$904, "="&amp;A20, 'Detailed list of all payouts'!G$5:G$904)</f>
        <v>47.159705807999998</v>
      </c>
    </row>
    <row r="21" spans="1:4" ht="15.75" customHeight="1" x14ac:dyDescent="0.15">
      <c r="A21" s="2" t="s">
        <v>34</v>
      </c>
      <c r="B21" s="3">
        <f>SUMIF('Detailed list of all payouts'!A$5:A$904, "="&amp;A21, 'Detailed list of all payouts'!C$5:C$904)</f>
        <v>2844.6255701501341</v>
      </c>
      <c r="C21" s="3">
        <f>SUMIF('Detailed list of all payouts'!A$5:A$904, "="&amp;A21, 'Detailed list of all payouts'!F$5:F$904)</f>
        <v>0.20390275999999999</v>
      </c>
      <c r="D21" s="31">
        <f>SUMIF('Detailed list of all payouts'!A$5:A$904, "="&amp;A21, 'Detailed list of all payouts'!G$5:G$904)</f>
        <v>46.673341764</v>
      </c>
    </row>
    <row r="22" spans="1:4" ht="15.75" customHeight="1" x14ac:dyDescent="0.15">
      <c r="A22" s="2" t="s">
        <v>37</v>
      </c>
      <c r="B22" s="3">
        <f>SUMIF('Detailed list of all payouts'!A$5:A$904, "="&amp;A22, 'Detailed list of all payouts'!C$5:C$904)</f>
        <v>2746.9109569725838</v>
      </c>
      <c r="C22" s="3">
        <f>SUMIF('Detailed list of all payouts'!A$5:A$904, "="&amp;A22, 'Detailed list of all payouts'!F$5:F$904)</f>
        <v>0.19689857999999999</v>
      </c>
      <c r="D22" s="31">
        <f>SUMIF('Detailed list of all payouts'!A$5:A$904, "="&amp;A22, 'Detailed list of all payouts'!G$5:G$904)</f>
        <v>45.070084961999996</v>
      </c>
    </row>
    <row r="23" spans="1:4" ht="15.75" customHeight="1" x14ac:dyDescent="0.15">
      <c r="A23" s="5" t="s">
        <v>38</v>
      </c>
      <c r="B23" s="3">
        <f>SUMIF('Detailed list of all payouts'!A$5:A$904, "="&amp;A23, 'Detailed list of all payouts'!C$5:C$904)</f>
        <v>2636.8207013165616</v>
      </c>
      <c r="C23" s="3">
        <f>SUMIF('Detailed list of all payouts'!A$5:A$904, "="&amp;A23, 'Detailed list of all payouts'!F$5:F$904)</f>
        <v>0.18771695999999999</v>
      </c>
      <c r="D23" s="31">
        <f>SUMIF('Detailed list of all payouts'!A$5:A$904, "="&amp;A23, 'Detailed list of all payouts'!G$5:G$904)</f>
        <v>43.438682346599997</v>
      </c>
    </row>
    <row r="24" spans="1:4" ht="15.75" customHeight="1" x14ac:dyDescent="0.15">
      <c r="A24" s="2" t="s">
        <v>39</v>
      </c>
      <c r="B24" s="3">
        <f>SUMIF('Detailed list of all payouts'!A$5:A$904, "="&amp;A24, 'Detailed list of all payouts'!C$5:C$904)</f>
        <v>2514.3949229551813</v>
      </c>
      <c r="C24" s="3">
        <f>SUMIF('Detailed list of all payouts'!A$5:A$904, "="&amp;A24, 'Detailed list of all payouts'!F$5:F$904)</f>
        <v>0.17598174</v>
      </c>
      <c r="D24" s="31">
        <f>SUMIF('Detailed list of all payouts'!A$5:A$904, "="&amp;A24, 'Detailed list of all payouts'!G$5:G$904)</f>
        <v>42.6901478264</v>
      </c>
    </row>
    <row r="25" spans="1:4" ht="15.75" customHeight="1" x14ac:dyDescent="0.15">
      <c r="A25" s="5" t="s">
        <v>43</v>
      </c>
      <c r="B25" s="3">
        <f>SUMIF('Detailed list of all payouts'!A$5:A$904, "="&amp;A25, 'Detailed list of all payouts'!C$5:C$904)</f>
        <v>2504.0935663547634</v>
      </c>
      <c r="C25" s="3">
        <f>SUMIF('Detailed list of all payouts'!A$5:A$904, "="&amp;A25, 'Detailed list of all payouts'!F$5:F$904)</f>
        <v>0.17599956</v>
      </c>
      <c r="D25" s="31">
        <f>SUMIF('Detailed list of all payouts'!A$5:A$904, "="&amp;A25, 'Detailed list of all payouts'!G$5:G$904)</f>
        <v>42.418621470200002</v>
      </c>
    </row>
    <row r="26" spans="1:4" ht="15.75" customHeight="1" x14ac:dyDescent="0.15">
      <c r="A26" s="2" t="s">
        <v>51</v>
      </c>
      <c r="B26" s="3">
        <f>SUMIF('Detailed list of all payouts'!A$5:A$904, "="&amp;A26, 'Detailed list of all payouts'!C$5:C$904)</f>
        <v>2488.7857839548174</v>
      </c>
      <c r="C26" s="3">
        <f>SUMIF('Detailed list of all payouts'!A$5:A$904, "="&amp;A26, 'Detailed list of all payouts'!F$5:F$904)</f>
        <v>0.17811616000000002</v>
      </c>
      <c r="D26" s="31">
        <f>SUMIF('Detailed list of all payouts'!A$5:A$904, "="&amp;A26, 'Detailed list of all payouts'!G$5:G$904)</f>
        <v>40.872835584000001</v>
      </c>
    </row>
    <row r="27" spans="1:4" ht="15.75" customHeight="1" x14ac:dyDescent="0.15">
      <c r="A27" s="5" t="s">
        <v>55</v>
      </c>
      <c r="B27" s="3">
        <f>SUMIF('Detailed list of all payouts'!A$5:A$904, "="&amp;A27, 'Detailed list of all payouts'!C$5:C$904)</f>
        <v>2342.5873704396499</v>
      </c>
      <c r="C27" s="3">
        <f>SUMIF('Detailed list of all payouts'!A$5:A$904, "="&amp;A27, 'Detailed list of all payouts'!F$5:F$904)</f>
        <v>0.16681213</v>
      </c>
      <c r="D27" s="31">
        <f>SUMIF('Detailed list of all payouts'!A$5:A$904, "="&amp;A27, 'Detailed list of all payouts'!G$5:G$904)</f>
        <v>38.585844317999999</v>
      </c>
    </row>
    <row r="28" spans="1:4" ht="15.75" customHeight="1" x14ac:dyDescent="0.15">
      <c r="A28" s="5" t="s">
        <v>60</v>
      </c>
      <c r="B28" s="3">
        <f>SUMIF('Detailed list of all payouts'!A$5:A$904, "="&amp;A28, 'Detailed list of all payouts'!C$5:C$904)</f>
        <v>2082.2755032165801</v>
      </c>
      <c r="C28" s="3">
        <f>SUMIF('Detailed list of all payouts'!A$5:A$904, "="&amp;A28, 'Detailed list of all payouts'!F$5:F$904)</f>
        <v>0.14176132</v>
      </c>
      <c r="D28" s="31">
        <f>SUMIF('Detailed list of all payouts'!A$5:A$904, "="&amp;A28, 'Detailed list of all payouts'!G$5:G$904)</f>
        <v>37.580925932</v>
      </c>
    </row>
    <row r="29" spans="1:4" ht="15.75" customHeight="1" x14ac:dyDescent="0.15">
      <c r="A29" s="5" t="s">
        <v>65</v>
      </c>
      <c r="B29" s="3">
        <f>SUMIF('Detailed list of all payouts'!A$5:A$904, "="&amp;A29, 'Detailed list of all payouts'!C$5:C$904)</f>
        <v>2268.748965491086</v>
      </c>
      <c r="C29" s="3">
        <f>SUMIF('Detailed list of all payouts'!A$5:A$904, "="&amp;A29, 'Detailed list of all payouts'!F$5:F$904)</f>
        <v>0.16100259</v>
      </c>
      <c r="D29" s="31">
        <f>SUMIF('Detailed list of all payouts'!A$5:A$904, "="&amp;A29, 'Detailed list of all payouts'!G$5:G$904)</f>
        <v>37.444393979400004</v>
      </c>
    </row>
    <row r="30" spans="1:4" ht="15.75" customHeight="1" x14ac:dyDescent="0.15">
      <c r="A30" s="5" t="s">
        <v>69</v>
      </c>
      <c r="B30" s="3">
        <f>SUMIF('Detailed list of all payouts'!A$5:A$904, "="&amp;A30, 'Detailed list of all payouts'!C$5:C$904)</f>
        <v>2239.4191259983286</v>
      </c>
      <c r="C30" s="3">
        <f>SUMIF('Detailed list of all payouts'!A$5:A$904, "="&amp;A30, 'Detailed list of all payouts'!F$5:F$904)</f>
        <v>0.16052156000000001</v>
      </c>
      <c r="D30" s="31">
        <f>SUMIF('Detailed list of all payouts'!A$5:A$904, "="&amp;A30, 'Detailed list of all payouts'!G$5:G$904)</f>
        <v>36.743385084000003</v>
      </c>
    </row>
    <row r="31" spans="1:4" ht="15.75" customHeight="1" x14ac:dyDescent="0.15">
      <c r="A31" s="2" t="s">
        <v>75</v>
      </c>
      <c r="B31" s="3">
        <f>SUMIF('Detailed list of all payouts'!A$5:A$904, "="&amp;A31, 'Detailed list of all payouts'!C$5:C$904)</f>
        <v>2195.8884440167967</v>
      </c>
      <c r="C31" s="3">
        <f>SUMIF('Detailed list of all payouts'!A$5:A$904, "="&amp;A31, 'Detailed list of all payouts'!F$5:F$904)</f>
        <v>0.15617481</v>
      </c>
      <c r="D31" s="31">
        <f>SUMIF('Detailed list of all payouts'!A$5:A$904, "="&amp;A31, 'Detailed list of all payouts'!G$5:G$904)</f>
        <v>36.195403787399997</v>
      </c>
    </row>
    <row r="32" spans="1:4" ht="15.75" customHeight="1" x14ac:dyDescent="0.15">
      <c r="A32" s="5" t="s">
        <v>77</v>
      </c>
      <c r="B32" s="3">
        <f>SUMIF('Detailed list of all payouts'!A$5:A$904, "="&amp;A32, 'Detailed list of all payouts'!C$5:C$904)</f>
        <v>2176.3920620740037</v>
      </c>
      <c r="C32" s="3">
        <f>SUMIF('Detailed list of all payouts'!A$5:A$904, "="&amp;A32, 'Detailed list of all payouts'!F$5:F$904)</f>
        <v>0.15445469000000001</v>
      </c>
      <c r="D32" s="31">
        <f>SUMIF('Detailed list of all payouts'!A$5:A$904, "="&amp;A32, 'Detailed list of all payouts'!G$5:G$904)</f>
        <v>35.919247141200003</v>
      </c>
    </row>
    <row r="33" spans="1:4" ht="15.75" customHeight="1" x14ac:dyDescent="0.15">
      <c r="A33" s="2" t="s">
        <v>82</v>
      </c>
      <c r="B33" s="3">
        <f>SUMIF('Detailed list of all payouts'!A$5:A$904, "="&amp;A33, 'Detailed list of all payouts'!C$5:C$904)</f>
        <v>2013.1217081672353</v>
      </c>
      <c r="C33" s="3">
        <f>SUMIF('Detailed list of all payouts'!A$5:A$904, "="&amp;A33, 'Detailed list of all payouts'!F$5:F$904)</f>
        <v>0.14257286999999999</v>
      </c>
      <c r="D33" s="31">
        <f>SUMIF('Detailed list of all payouts'!A$5:A$904, "="&amp;A33, 'Detailed list of all payouts'!G$5:G$904)</f>
        <v>33.264592719599996</v>
      </c>
    </row>
    <row r="34" spans="1:4" ht="15.75" customHeight="1" x14ac:dyDescent="0.15">
      <c r="A34" s="2" t="s">
        <v>88</v>
      </c>
      <c r="B34" s="3">
        <f>SUMIF('Detailed list of all payouts'!A$5:A$904, "="&amp;A34, 'Detailed list of all payouts'!C$5:C$904)</f>
        <v>1940.9579117988856</v>
      </c>
      <c r="C34" s="3">
        <f>SUMIF('Detailed list of all payouts'!A$5:A$904, "="&amp;A34, 'Detailed list of all payouts'!F$5:F$904)</f>
        <v>0.13750617000000001</v>
      </c>
      <c r="D34" s="31">
        <f>SUMIF('Detailed list of all payouts'!A$5:A$904, "="&amp;A34, 'Detailed list of all payouts'!G$5:G$904)</f>
        <v>32.066189620200007</v>
      </c>
    </row>
    <row r="35" spans="1:4" ht="15.75" customHeight="1" x14ac:dyDescent="0.15">
      <c r="A35" s="2" t="s">
        <v>93</v>
      </c>
      <c r="B35" s="3">
        <f>SUMIF('Detailed list of all payouts'!A$5:A$904, "="&amp;A35, 'Detailed list of all payouts'!C$5:C$904)</f>
        <v>1798.4672174451607</v>
      </c>
      <c r="C35" s="3">
        <f>SUMIF('Detailed list of all payouts'!A$5:A$904, "="&amp;A35, 'Detailed list of all payouts'!F$5:F$904)</f>
        <v>0.12734829</v>
      </c>
      <c r="D35" s="31">
        <f>SUMIF('Detailed list of all payouts'!A$5:A$904, "="&amp;A35, 'Detailed list of all payouts'!G$5:G$904)</f>
        <v>29.720696316600002</v>
      </c>
    </row>
    <row r="36" spans="1:4" ht="15.75" customHeight="1" x14ac:dyDescent="0.15">
      <c r="A36" s="2" t="s">
        <v>99</v>
      </c>
      <c r="B36" s="3">
        <f>SUMIF('Detailed list of all payouts'!A$5:A$904, "="&amp;A36, 'Detailed list of all payouts'!C$5:C$904)</f>
        <v>1789.7840445816928</v>
      </c>
      <c r="C36" s="3">
        <f>SUMIF('Detailed list of all payouts'!A$5:A$904, "="&amp;A36, 'Detailed list of all payouts'!F$5:F$904)</f>
        <v>0.12728623999999999</v>
      </c>
      <c r="D36" s="31">
        <f>SUMIF('Detailed list of all payouts'!A$5:A$904, "="&amp;A36, 'Detailed list of all payouts'!G$5:G$904)</f>
        <v>29.502270796200001</v>
      </c>
    </row>
    <row r="37" spans="1:4" ht="15.75" customHeight="1" x14ac:dyDescent="0.15">
      <c r="A37" s="2" t="s">
        <v>105</v>
      </c>
      <c r="B37" s="3">
        <f>SUMIF('Detailed list of all payouts'!A$5:A$904, "="&amp;A37, 'Detailed list of all payouts'!C$5:C$904)</f>
        <v>1767.1130209999999</v>
      </c>
      <c r="C37" s="3">
        <f>SUMIF('Detailed list of all payouts'!A$5:A$904, "="&amp;A37, 'Detailed list of all payouts'!F$5:F$904)</f>
        <v>0.1241927</v>
      </c>
      <c r="D37" s="31">
        <f>SUMIF('Detailed list of all payouts'!A$5:A$904, "="&amp;A37, 'Detailed list of all payouts'!G$5:G$904)</f>
        <v>29.329348031999999</v>
      </c>
    </row>
    <row r="38" spans="1:4" ht="15.75" customHeight="1" x14ac:dyDescent="0.15">
      <c r="A38" s="2" t="s">
        <v>108</v>
      </c>
      <c r="B38" s="3">
        <f>SUMIF('Detailed list of all payouts'!A$5:A$904, "="&amp;A38, 'Detailed list of all payouts'!C$5:C$904)</f>
        <v>1767.1130209999999</v>
      </c>
      <c r="C38" s="3">
        <f>SUMIF('Detailed list of all payouts'!A$5:A$904, "="&amp;A38, 'Detailed list of all payouts'!F$5:F$904)</f>
        <v>0.1241927</v>
      </c>
      <c r="D38" s="31">
        <f>SUMIF('Detailed list of all payouts'!A$5:A$904, "="&amp;A38, 'Detailed list of all payouts'!G$5:G$904)</f>
        <v>29.329348031999999</v>
      </c>
    </row>
    <row r="39" spans="1:4" ht="15.75" customHeight="1" x14ac:dyDescent="0.15">
      <c r="A39" s="2" t="s">
        <v>109</v>
      </c>
      <c r="B39" s="3">
        <f>SUMIF('Detailed list of all payouts'!A$5:A$904, "="&amp;A39, 'Detailed list of all payouts'!C$5:C$904)</f>
        <v>1767.1130209999999</v>
      </c>
      <c r="C39" s="3">
        <f>SUMIF('Detailed list of all payouts'!A$5:A$904, "="&amp;A39, 'Detailed list of all payouts'!F$5:F$904)</f>
        <v>0.1241927</v>
      </c>
      <c r="D39" s="31">
        <f>SUMIF('Detailed list of all payouts'!A$5:A$904, "="&amp;A39, 'Detailed list of all payouts'!G$5:G$904)</f>
        <v>29.329348031999999</v>
      </c>
    </row>
    <row r="40" spans="1:4" ht="15.75" customHeight="1" x14ac:dyDescent="0.15">
      <c r="A40" s="5" t="s">
        <v>112</v>
      </c>
      <c r="B40" s="3">
        <f>SUMIF('Detailed list of all payouts'!A$5:A$904, "="&amp;A40, 'Detailed list of all payouts'!C$5:C$904)</f>
        <v>1767.1130209999999</v>
      </c>
      <c r="C40" s="3">
        <f>SUMIF('Detailed list of all payouts'!A$5:A$904, "="&amp;A40, 'Detailed list of all payouts'!F$5:F$904)</f>
        <v>0.1241927</v>
      </c>
      <c r="D40" s="31">
        <f>SUMIF('Detailed list of all payouts'!A$5:A$904, "="&amp;A40, 'Detailed list of all payouts'!G$5:G$904)</f>
        <v>29.329348031999999</v>
      </c>
    </row>
    <row r="41" spans="1:4" ht="15.75" customHeight="1" x14ac:dyDescent="0.15">
      <c r="A41" s="5" t="s">
        <v>116</v>
      </c>
      <c r="B41" s="3">
        <f>SUMIF('Detailed list of all payouts'!A$5:A$904, "="&amp;A41, 'Detailed list of all payouts'!C$5:C$904)</f>
        <v>1767.1130209999999</v>
      </c>
      <c r="C41" s="3">
        <f>SUMIF('Detailed list of all payouts'!A$5:A$904, "="&amp;A41, 'Detailed list of all payouts'!F$5:F$904)</f>
        <v>0.1241927</v>
      </c>
      <c r="D41" s="31">
        <f>SUMIF('Detailed list of all payouts'!A$5:A$904, "="&amp;A41, 'Detailed list of all payouts'!G$5:G$904)</f>
        <v>29.329348031999999</v>
      </c>
    </row>
    <row r="42" spans="1:4" ht="15.75" customHeight="1" x14ac:dyDescent="0.15">
      <c r="A42" s="2" t="s">
        <v>119</v>
      </c>
      <c r="B42" s="3">
        <f>SUMIF('Detailed list of all payouts'!A$5:A$904, "="&amp;A42, 'Detailed list of all payouts'!C$5:C$904)</f>
        <v>1767.1130209999999</v>
      </c>
      <c r="C42" s="3">
        <f>SUMIF('Detailed list of all payouts'!A$5:A$904, "="&amp;A42, 'Detailed list of all payouts'!F$5:F$904)</f>
        <v>0.1241927</v>
      </c>
      <c r="D42" s="31">
        <f>SUMIF('Detailed list of all payouts'!A$5:A$904, "="&amp;A42, 'Detailed list of all payouts'!G$5:G$904)</f>
        <v>29.329348031999999</v>
      </c>
    </row>
    <row r="43" spans="1:4" ht="15.75" customHeight="1" x14ac:dyDescent="0.15">
      <c r="A43" s="2" t="s">
        <v>47</v>
      </c>
      <c r="B43" s="3">
        <f>SUMIF('Detailed list of all payouts'!A$5:A$904, "="&amp;A43, 'Detailed list of all payouts'!C$5:C$904)</f>
        <v>1615.2286781611097</v>
      </c>
      <c r="C43" s="3">
        <f>SUMIF('Detailed list of all payouts'!A$5:A$904, "="&amp;A43, 'Detailed list of all payouts'!F$5:F$904)</f>
        <v>0.11278112000000001</v>
      </c>
      <c r="D43" s="31">
        <f>SUMIF('Detailed list of all payouts'!A$5:A$904, "="&amp;A43, 'Detailed list of all payouts'!G$5:G$904)</f>
        <v>27.868302354000001</v>
      </c>
    </row>
    <row r="44" spans="1:4" ht="15.75" customHeight="1" x14ac:dyDescent="0.15">
      <c r="A44" s="2" t="s">
        <v>73</v>
      </c>
      <c r="B44" s="3">
        <f>SUMIF('Detailed list of all payouts'!A$5:A$904, "="&amp;A44, 'Detailed list of all payouts'!C$5:C$904)</f>
        <v>1595.6689758765187</v>
      </c>
      <c r="C44" s="3">
        <f>SUMIF('Detailed list of all payouts'!A$5:A$904, "="&amp;A44, 'Detailed list of all payouts'!F$5:F$904)</f>
        <v>0.11133307000000001</v>
      </c>
      <c r="D44" s="31">
        <f>SUMIF('Detailed list of all payouts'!A$5:A$904, "="&amp;A44, 'Detailed list of all payouts'!G$5:G$904)</f>
        <v>27.452682843200005</v>
      </c>
    </row>
    <row r="45" spans="1:4" ht="15.75" customHeight="1" x14ac:dyDescent="0.15">
      <c r="A45" s="2" t="s">
        <v>53</v>
      </c>
      <c r="B45" s="3">
        <f>SUMIF('Detailed list of all payouts'!A$5:A$904, "="&amp;A45, 'Detailed list of all payouts'!C$5:C$904)</f>
        <v>1585.4917398079663</v>
      </c>
      <c r="C45" s="3">
        <f>SUMIF('Detailed list of all payouts'!A$5:A$904, "="&amp;A45, 'Detailed list of all payouts'!F$5:F$904)</f>
        <v>0.11060859999999999</v>
      </c>
      <c r="D45" s="31">
        <f>SUMIF('Detailed list of all payouts'!A$5:A$904, "="&amp;A45, 'Detailed list of all payouts'!G$5:G$904)</f>
        <v>27.285016840400001</v>
      </c>
    </row>
    <row r="46" spans="1:4" ht="15.75" customHeight="1" x14ac:dyDescent="0.15">
      <c r="A46" s="5" t="s">
        <v>131</v>
      </c>
      <c r="B46" s="3">
        <f>SUMIF('Detailed list of all payouts'!A$5:A$904, "="&amp;A46, 'Detailed list of all payouts'!C$5:C$904)</f>
        <v>1599.1473721635</v>
      </c>
      <c r="C46" s="3">
        <f>SUMIF('Detailed list of all payouts'!A$5:A$904, "="&amp;A46, 'Detailed list of all payouts'!F$5:F$904)</f>
        <v>0.1134517</v>
      </c>
      <c r="D46" s="31">
        <f>SUMIF('Detailed list of all payouts'!A$5:A$904, "="&amp;A46, 'Detailed list of all payouts'!G$5:G$904)</f>
        <v>26.397392820600004</v>
      </c>
    </row>
    <row r="47" spans="1:4" ht="15.75" customHeight="1" x14ac:dyDescent="0.15">
      <c r="A47" s="5" t="s">
        <v>49</v>
      </c>
      <c r="B47" s="3">
        <f>SUMIF('Detailed list of all payouts'!A$5:A$904, "="&amp;A47, 'Detailed list of all payouts'!C$5:C$904)</f>
        <v>1432.373152530213</v>
      </c>
      <c r="C47" s="3">
        <f>SUMIF('Detailed list of all payouts'!A$5:A$904, "="&amp;A47, 'Detailed list of all payouts'!F$5:F$904)</f>
        <v>9.9864530000000007E-2</v>
      </c>
      <c r="D47" s="31">
        <f>SUMIF('Detailed list of all payouts'!A$5:A$904, "="&amp;A47, 'Detailed list of all payouts'!G$5:G$904)</f>
        <v>24.682282865200005</v>
      </c>
    </row>
    <row r="48" spans="1:4" ht="15.75" customHeight="1" x14ac:dyDescent="0.15">
      <c r="A48" s="2" t="s">
        <v>138</v>
      </c>
      <c r="B48" s="3">
        <f>SUMIF('Detailed list of all payouts'!A$5:A$904, "="&amp;A48, 'Detailed list of all payouts'!C$5:C$904)</f>
        <v>1463.290176925329</v>
      </c>
      <c r="C48" s="3">
        <f>SUMIF('Detailed list of all payouts'!A$5:A$904, "="&amp;A48, 'Detailed list of all payouts'!F$5:F$904)</f>
        <v>0.10417931999999999</v>
      </c>
      <c r="D48" s="31">
        <f>SUMIF('Detailed list of all payouts'!A$5:A$904, "="&amp;A48, 'Detailed list of all payouts'!G$5:G$904)</f>
        <v>24.105161081399999</v>
      </c>
    </row>
    <row r="49" spans="1:4" ht="15.75" customHeight="1" x14ac:dyDescent="0.15">
      <c r="A49" s="2" t="s">
        <v>143</v>
      </c>
      <c r="B49" s="3">
        <f>SUMIF('Detailed list of all payouts'!A$5:A$904, "="&amp;A49, 'Detailed list of all payouts'!C$5:C$904)</f>
        <v>1447.626225</v>
      </c>
      <c r="C49" s="3">
        <f>SUMIF('Detailed list of all payouts'!A$5:A$904, "="&amp;A49, 'Detailed list of all payouts'!F$5:F$904)</f>
        <v>0.10173917</v>
      </c>
      <c r="D49" s="31">
        <f>SUMIF('Detailed list of all payouts'!A$5:A$904, "="&amp;A49, 'Detailed list of all payouts'!G$5:G$904)</f>
        <v>24.0267223872</v>
      </c>
    </row>
    <row r="50" spans="1:4" ht="15.75" customHeight="1" x14ac:dyDescent="0.15">
      <c r="A50" s="2" t="s">
        <v>148</v>
      </c>
      <c r="B50" s="3">
        <f>SUMIF('Detailed list of all payouts'!A$5:A$904, "="&amp;A50, 'Detailed list of all payouts'!C$5:C$904)</f>
        <v>1422.0452347280943</v>
      </c>
      <c r="C50" s="3">
        <f>SUMIF('Detailed list of all payouts'!A$5:A$904, "="&amp;A50, 'Detailed list of all payouts'!F$5:F$904)</f>
        <v>0.10077036</v>
      </c>
      <c r="D50" s="31">
        <f>SUMIF('Detailed list of all payouts'!A$5:A$904, "="&amp;A50, 'Detailed list of all payouts'!G$5:G$904)</f>
        <v>23.489769749400001</v>
      </c>
    </row>
    <row r="51" spans="1:4" ht="15.75" customHeight="1" x14ac:dyDescent="0.15">
      <c r="A51" s="2" t="s">
        <v>44</v>
      </c>
      <c r="B51" s="3">
        <f>SUMIF('Detailed list of all payouts'!A$5:A$904, "="&amp;A51, 'Detailed list of all payouts'!C$5:C$904)</f>
        <v>1364.9613981977898</v>
      </c>
      <c r="C51" s="3">
        <f>SUMIF('Detailed list of all payouts'!A$5:A$904, "="&amp;A51, 'Detailed list of all payouts'!F$5:F$904)</f>
        <v>9.679349000000001E-2</v>
      </c>
      <c r="D51" s="31">
        <f>SUMIF('Detailed list of all payouts'!A$5:A$904, "="&amp;A51, 'Detailed list of all payouts'!G$5:G$904)</f>
        <v>22.697572531800002</v>
      </c>
    </row>
    <row r="52" spans="1:4" ht="15.75" customHeight="1" x14ac:dyDescent="0.15">
      <c r="A52" s="2" t="s">
        <v>159</v>
      </c>
      <c r="B52" s="3">
        <f>SUMIF('Detailed list of all payouts'!A$5:A$904, "="&amp;A52, 'Detailed list of all payouts'!C$5:C$904)</f>
        <v>1371.6853933356485</v>
      </c>
      <c r="C52" s="3">
        <f>SUMIF('Detailed list of all payouts'!A$5:A$904, "="&amp;A52, 'Detailed list of all payouts'!F$5:F$904)</f>
        <v>9.7223969999999993E-2</v>
      </c>
      <c r="D52" s="31">
        <f>SUMIF('Detailed list of all payouts'!A$5:A$904, "="&amp;A52, 'Detailed list of all payouts'!G$5:G$904)</f>
        <v>22.654896491400002</v>
      </c>
    </row>
    <row r="53" spans="1:4" ht="13" x14ac:dyDescent="0.15">
      <c r="A53" s="5" t="s">
        <v>144</v>
      </c>
      <c r="B53" s="3">
        <f>SUMIF('Detailed list of all payouts'!A$5:A$904, "="&amp;A53, 'Detailed list of all payouts'!C$5:C$904)</f>
        <v>1349.0700396493733</v>
      </c>
      <c r="C53" s="3">
        <f>SUMIF('Detailed list of all payouts'!A$5:A$904, "="&amp;A53, 'Detailed list of all payouts'!F$5:F$904)</f>
        <v>9.6093339999999999E-2</v>
      </c>
      <c r="D53" s="31">
        <f>SUMIF('Detailed list of all payouts'!A$5:A$904, "="&amp;A53, 'Detailed list of all payouts'!G$5:G$904)</f>
        <v>22.217353430999999</v>
      </c>
    </row>
    <row r="54" spans="1:4" ht="13" x14ac:dyDescent="0.15">
      <c r="A54" s="5" t="s">
        <v>168</v>
      </c>
      <c r="B54" s="3">
        <f>SUMIF('Detailed list of all payouts'!A$5:A$904, "="&amp;A54, 'Detailed list of all payouts'!C$5:C$904)</f>
        <v>1292.4377308161254</v>
      </c>
      <c r="C54" s="3">
        <f>SUMIF('Detailed list of all payouts'!A$5:A$904, "="&amp;A54, 'Detailed list of all payouts'!F$5:F$904)</f>
        <v>9.1325790000000004E-2</v>
      </c>
      <c r="D54" s="31">
        <f>SUMIF('Detailed list of all payouts'!A$5:A$904, "="&amp;A54, 'Detailed list of all payouts'!G$5:G$904)</f>
        <v>21.384147702</v>
      </c>
    </row>
    <row r="55" spans="1:4" ht="13" x14ac:dyDescent="0.15">
      <c r="A55" s="2" t="s">
        <v>71</v>
      </c>
      <c r="B55" s="3">
        <f>SUMIF('Detailed list of all payouts'!A$5:A$904, "="&amp;A55, 'Detailed list of all payouts'!C$5:C$904)</f>
        <v>1165.7849490021927</v>
      </c>
      <c r="C55" s="3">
        <f>SUMIF('Detailed list of all payouts'!A$5:A$904, "="&amp;A55, 'Detailed list of all payouts'!F$5:F$904)</f>
        <v>8.0535869999999996E-2</v>
      </c>
      <c r="D55" s="31">
        <f>SUMIF('Detailed list of all payouts'!A$5:A$904, "="&amp;A55, 'Detailed list of all payouts'!G$5:G$904)</f>
        <v>20.417663547</v>
      </c>
    </row>
    <row r="56" spans="1:4" ht="13" x14ac:dyDescent="0.15">
      <c r="A56" s="2" t="s">
        <v>149</v>
      </c>
      <c r="B56" s="3">
        <f>SUMIF('Detailed list of all payouts'!A$5:A$904, "="&amp;A56, 'Detailed list of all payouts'!C$5:C$904)</f>
        <v>1236.996227419703</v>
      </c>
      <c r="C56" s="3">
        <f>SUMIF('Detailed list of all payouts'!A$5:A$904, "="&amp;A56, 'Detailed list of all payouts'!F$5:F$904)</f>
        <v>8.8115849999999996E-2</v>
      </c>
      <c r="D56" s="31">
        <f>SUMIF('Detailed list of all payouts'!A$5:A$904, "="&amp;A56, 'Detailed list of all payouts'!G$5:G$904)</f>
        <v>20.370910815000002</v>
      </c>
    </row>
    <row r="57" spans="1:4" ht="13" x14ac:dyDescent="0.15">
      <c r="A57" s="5" t="s">
        <v>184</v>
      </c>
      <c r="B57" s="3">
        <f>SUMIF('Detailed list of all payouts'!A$5:A$904, "="&amp;A57, 'Detailed list of all payouts'!C$5:C$904)</f>
        <v>1203.5149672838304</v>
      </c>
      <c r="C57" s="3">
        <f>SUMIF('Detailed list of all payouts'!A$5:A$904, "="&amp;A57, 'Detailed list of all payouts'!F$5:F$904)</f>
        <v>8.5327840000000002E-2</v>
      </c>
      <c r="D57" s="31">
        <f>SUMIF('Detailed list of all payouts'!A$5:A$904, "="&amp;A57, 'Detailed list of all payouts'!G$5:G$904)</f>
        <v>19.874167095600001</v>
      </c>
    </row>
    <row r="58" spans="1:4" ht="13" x14ac:dyDescent="0.15">
      <c r="A58" s="2" t="s">
        <v>41</v>
      </c>
      <c r="B58" s="3">
        <f>SUMIF('Detailed list of all payouts'!A$5:A$904, "="&amp;A58, 'Detailed list of all payouts'!C$5:C$904)</f>
        <v>1134.5574753409478</v>
      </c>
      <c r="C58" s="3">
        <f>SUMIF('Detailed list of all payouts'!A$5:A$904, "="&amp;A58, 'Detailed list of all payouts'!F$5:F$904)</f>
        <v>7.8546350000000001E-2</v>
      </c>
      <c r="D58" s="31">
        <f>SUMIF('Detailed list of all payouts'!A$5:A$904, "="&amp;A58, 'Detailed list of all payouts'!G$5:G$904)</f>
        <v>19.791892549000003</v>
      </c>
    </row>
    <row r="59" spans="1:4" ht="13" x14ac:dyDescent="0.15">
      <c r="A59" s="5" t="s">
        <v>191</v>
      </c>
      <c r="B59" s="3">
        <f>SUMIF('Detailed list of all payouts'!A$5:A$904, "="&amp;A59, 'Detailed list of all payouts'!C$5:C$904)</f>
        <v>1180.4374</v>
      </c>
      <c r="C59" s="3">
        <f>SUMIF('Detailed list of all payouts'!A$5:A$904, "="&amp;A59, 'Detailed list of all payouts'!F$5:F$904)</f>
        <v>8.2961140000000003E-2</v>
      </c>
      <c r="D59" s="31">
        <f>SUMIF('Detailed list of all payouts'!A$5:A$904, "="&amp;A59, 'Detailed list of all payouts'!G$5:G$904)</f>
        <v>19.592102822400001</v>
      </c>
    </row>
    <row r="60" spans="1:4" ht="13" x14ac:dyDescent="0.15">
      <c r="A60" s="5" t="s">
        <v>161</v>
      </c>
      <c r="B60" s="3">
        <f>SUMIF('Detailed list of all payouts'!A$5:A$904, "="&amp;A60, 'Detailed list of all payouts'!C$5:C$904)</f>
        <v>1177.5706224744777</v>
      </c>
      <c r="C60" s="3">
        <f>SUMIF('Detailed list of all payouts'!A$5:A$904, "="&amp;A60, 'Detailed list of all payouts'!F$5:F$904)</f>
        <v>8.3854910000000005E-2</v>
      </c>
      <c r="D60" s="31">
        <f>SUMIF('Detailed list of all payouts'!A$5:A$904, "="&amp;A60, 'Detailed list of all payouts'!G$5:G$904)</f>
        <v>19.3960595022</v>
      </c>
    </row>
    <row r="61" spans="1:4" ht="13" x14ac:dyDescent="0.15">
      <c r="A61" s="2" t="s">
        <v>154</v>
      </c>
      <c r="B61" s="3">
        <f>SUMIF('Detailed list of all payouts'!A$5:A$904, "="&amp;A61, 'Detailed list of all payouts'!C$5:C$904)</f>
        <v>1169.0464872756415</v>
      </c>
      <c r="C61" s="3">
        <f>SUMIF('Detailed list of all payouts'!A$5:A$904, "="&amp;A61, 'Detailed list of all payouts'!F$5:F$904)</f>
        <v>8.3270330000000004E-2</v>
      </c>
      <c r="D61" s="31">
        <f>SUMIF('Detailed list of all payouts'!A$5:A$904, "="&amp;A61, 'Detailed list of all payouts'!G$5:G$904)</f>
        <v>19.252619621400001</v>
      </c>
    </row>
    <row r="62" spans="1:4" ht="13" x14ac:dyDescent="0.15">
      <c r="A62" s="5" t="s">
        <v>164</v>
      </c>
      <c r="B62" s="3">
        <f>SUMIF('Detailed list of all payouts'!A$5:A$904, "="&amp;A62, 'Detailed list of all payouts'!C$5:C$904)</f>
        <v>1161.7117800727322</v>
      </c>
      <c r="C62" s="3">
        <f>SUMIF('Detailed list of all payouts'!A$5:A$904, "="&amp;A62, 'Detailed list of all payouts'!F$5:F$904)</f>
        <v>8.2718609999999998E-2</v>
      </c>
      <c r="D62" s="31">
        <f>SUMIF('Detailed list of all payouts'!A$5:A$904, "="&amp;A62, 'Detailed list of all payouts'!G$5:G$904)</f>
        <v>19.1357890962</v>
      </c>
    </row>
    <row r="63" spans="1:4" ht="13" x14ac:dyDescent="0.15">
      <c r="A63" s="5" t="s">
        <v>182</v>
      </c>
      <c r="B63" s="3">
        <f>SUMIF('Detailed list of all payouts'!A$5:A$904, "="&amp;A63, 'Detailed list of all payouts'!C$5:C$904)</f>
        <v>1152.4106317353885</v>
      </c>
      <c r="C63" s="3">
        <f>SUMIF('Detailed list of all payouts'!A$5:A$904, "="&amp;A63, 'Detailed list of all payouts'!F$5:F$904)</f>
        <v>8.1895689999999993E-2</v>
      </c>
      <c r="D63" s="31">
        <f>SUMIF('Detailed list of all payouts'!A$5:A$904, "="&amp;A63, 'Detailed list of all payouts'!G$5:G$904)</f>
        <v>19.004357007599999</v>
      </c>
    </row>
    <row r="64" spans="1:4" ht="13" x14ac:dyDescent="0.15">
      <c r="A64" s="5" t="s">
        <v>157</v>
      </c>
      <c r="B64" s="3">
        <f>SUMIF('Detailed list of all payouts'!A$5:A$904, "="&amp;A64, 'Detailed list of all payouts'!C$5:C$904)</f>
        <v>1144.6751319988855</v>
      </c>
      <c r="C64" s="3">
        <f>SUMIF('Detailed list of all payouts'!A$5:A$904, "="&amp;A64, 'Detailed list of all payouts'!F$5:F$904)</f>
        <v>8.1543420000000005E-2</v>
      </c>
      <c r="D64" s="31">
        <f>SUMIF('Detailed list of all payouts'!A$5:A$904, "="&amp;A64, 'Detailed list of all payouts'!G$5:G$904)</f>
        <v>18.850026580200002</v>
      </c>
    </row>
    <row r="65" spans="1:4" ht="13" x14ac:dyDescent="0.15">
      <c r="A65" s="2" t="s">
        <v>205</v>
      </c>
      <c r="B65" s="3">
        <f>SUMIF('Detailed list of all payouts'!A$5:A$904, "="&amp;A65, 'Detailed list of all payouts'!C$5:C$904)</f>
        <v>1108.2724568246867</v>
      </c>
      <c r="C65" s="3">
        <f>SUMIF('Detailed list of all payouts'!A$5:A$904, "="&amp;A65, 'Detailed list of all payouts'!F$5:F$904)</f>
        <v>7.8613729999999993E-2</v>
      </c>
      <c r="D65" s="31">
        <f>SUMIF('Detailed list of all payouts'!A$5:A$904, "="&amp;A65, 'Detailed list of all payouts'!G$5:G$904)</f>
        <v>18.2961698334</v>
      </c>
    </row>
    <row r="66" spans="1:4" ht="13" x14ac:dyDescent="0.15">
      <c r="A66" s="5" t="s">
        <v>62</v>
      </c>
      <c r="B66" s="3">
        <f>SUMIF('Detailed list of all payouts'!A$5:A$904, "="&amp;A66, 'Detailed list of all payouts'!C$5:C$904)</f>
        <v>1017.3258113433902</v>
      </c>
      <c r="C66" s="3">
        <f>SUMIF('Detailed list of all payouts'!A$5:A$904, "="&amp;A66, 'Detailed list of all payouts'!F$5:F$904)</f>
        <v>7.0143179999999999E-2</v>
      </c>
      <c r="D66" s="31">
        <f>SUMIF('Detailed list of all payouts'!A$5:A$904, "="&amp;A66, 'Detailed list of all payouts'!G$5:G$904)</f>
        <v>17.868406936000003</v>
      </c>
    </row>
    <row r="67" spans="1:4" ht="13" x14ac:dyDescent="0.15">
      <c r="A67" s="5" t="s">
        <v>100</v>
      </c>
      <c r="B67" s="3">
        <f>SUMIF('Detailed list of all payouts'!A$5:A$904, "="&amp;A67, 'Detailed list of all payouts'!C$5:C$904)</f>
        <v>1057.5621608793615</v>
      </c>
      <c r="C67" s="3">
        <f>SUMIF('Detailed list of all payouts'!A$5:A$904, "="&amp;A67, 'Detailed list of all payouts'!F$5:F$904)</f>
        <v>7.5306309999999987E-2</v>
      </c>
      <c r="D67" s="31">
        <f>SUMIF('Detailed list of all payouts'!A$5:A$904, "="&amp;A67, 'Detailed list of all payouts'!G$5:G$904)</f>
        <v>17.579731508999998</v>
      </c>
    </row>
    <row r="68" spans="1:4" ht="13" x14ac:dyDescent="0.15">
      <c r="A68" s="5" t="s">
        <v>89</v>
      </c>
      <c r="B68" s="3">
        <f>SUMIF('Detailed list of all payouts'!A$5:A$904, "="&amp;A68, 'Detailed list of all payouts'!C$5:C$904)</f>
        <v>1023.8259951650384</v>
      </c>
      <c r="C68" s="3">
        <f>SUMIF('Detailed list of all payouts'!A$5:A$904, "="&amp;A68, 'Detailed list of all payouts'!F$5:F$904)</f>
        <v>7.1766239999999995E-2</v>
      </c>
      <c r="D68" s="31">
        <f>SUMIF('Detailed list of all payouts'!A$5:A$904, "="&amp;A68, 'Detailed list of all payouts'!G$5:G$904)</f>
        <v>17.447774526</v>
      </c>
    </row>
    <row r="69" spans="1:4" ht="13" x14ac:dyDescent="0.15">
      <c r="A69" s="2" t="s">
        <v>231</v>
      </c>
      <c r="B69" s="3">
        <f>SUMIF('Detailed list of all payouts'!A$5:A$904, "="&amp;A69, 'Detailed list of all payouts'!C$5:C$904)</f>
        <v>1050.2244604290927</v>
      </c>
      <c r="C69" s="3">
        <f>SUMIF('Detailed list of all payouts'!A$5:A$904, "="&amp;A69, 'Detailed list of all payouts'!F$5:F$904)</f>
        <v>7.433998E-2</v>
      </c>
      <c r="D69" s="31">
        <f>SUMIF('Detailed list of all payouts'!A$5:A$904, "="&amp;A69, 'Detailed list of all payouts'!G$5:G$904)</f>
        <v>17.359045941599998</v>
      </c>
    </row>
    <row r="70" spans="1:4" ht="13" x14ac:dyDescent="0.15">
      <c r="A70" s="2" t="s">
        <v>136</v>
      </c>
      <c r="B70" s="3">
        <f>SUMIF('Detailed list of all payouts'!A$5:A$904, "="&amp;A70, 'Detailed list of all payouts'!C$5:C$904)</f>
        <v>1047.2458676242688</v>
      </c>
      <c r="C70" s="3">
        <f>SUMIF('Detailed list of all payouts'!A$5:A$904, "="&amp;A70, 'Detailed list of all payouts'!F$5:F$904)</f>
        <v>7.5066579999999994E-2</v>
      </c>
      <c r="D70" s="31">
        <f>SUMIF('Detailed list of all payouts'!A$5:A$904, "="&amp;A70, 'Detailed list of all payouts'!G$5:G$904)</f>
        <v>17.182740161999998</v>
      </c>
    </row>
    <row r="71" spans="1:4" ht="13" x14ac:dyDescent="0.15">
      <c r="A71" s="2" t="s">
        <v>245</v>
      </c>
      <c r="B71" s="3">
        <f>SUMIF('Detailed list of all payouts'!A$5:A$904, "="&amp;A71, 'Detailed list of all payouts'!C$5:C$904)</f>
        <v>1033.5984089999999</v>
      </c>
      <c r="C71" s="3">
        <f>SUMIF('Detailed list of all payouts'!A$5:A$904, "="&amp;A71, 'Detailed list of all payouts'!F$5:F$904)</f>
        <v>7.2641300000000006E-2</v>
      </c>
      <c r="D71" s="31">
        <f>SUMIF('Detailed list of all payouts'!A$5:A$904, "="&amp;A71, 'Detailed list of all payouts'!G$5:G$904)</f>
        <v>17.154969407999999</v>
      </c>
    </row>
    <row r="72" spans="1:4" ht="13" x14ac:dyDescent="0.15">
      <c r="A72" s="2" t="s">
        <v>249</v>
      </c>
      <c r="B72" s="3">
        <f>SUMIF('Detailed list of all payouts'!A$5:A$904, "="&amp;A72, 'Detailed list of all payouts'!C$5:C$904)</f>
        <v>1033.5984089999999</v>
      </c>
      <c r="C72" s="3">
        <f>SUMIF('Detailed list of all payouts'!A$5:A$904, "="&amp;A72, 'Detailed list of all payouts'!F$5:F$904)</f>
        <v>7.2641300000000006E-2</v>
      </c>
      <c r="D72" s="31">
        <f>SUMIF('Detailed list of all payouts'!A$5:A$904, "="&amp;A72, 'Detailed list of all payouts'!G$5:G$904)</f>
        <v>17.154969407999999</v>
      </c>
    </row>
    <row r="73" spans="1:4" ht="13" x14ac:dyDescent="0.15">
      <c r="A73" s="5" t="s">
        <v>187</v>
      </c>
      <c r="B73" s="3">
        <f>SUMIF('Detailed list of all payouts'!A$5:A$904, "="&amp;A73, 'Detailed list of all payouts'!C$5:C$904)</f>
        <v>1013.023266572686</v>
      </c>
      <c r="C73" s="3">
        <f>SUMIF('Detailed list of all payouts'!A$5:A$904, "="&amp;A73, 'Detailed list of all payouts'!F$5:F$904)</f>
        <v>7.203089E-2</v>
      </c>
      <c r="D73" s="31">
        <f>SUMIF('Detailed list of all payouts'!A$5:A$904, "="&amp;A73, 'Detailed list of all payouts'!G$5:G$904)</f>
        <v>16.7002077888</v>
      </c>
    </row>
    <row r="74" spans="1:4" ht="13" x14ac:dyDescent="0.15">
      <c r="A74" s="5" t="s">
        <v>57</v>
      </c>
      <c r="B74" s="3">
        <f>SUMIF('Detailed list of all payouts'!A$5:A$904, "="&amp;A74, 'Detailed list of all payouts'!C$5:C$904)</f>
        <v>946.55552978042215</v>
      </c>
      <c r="C74" s="3">
        <f>SUMIF('Detailed list of all payouts'!A$5:A$904, "="&amp;A74, 'Detailed list of all payouts'!F$5:F$904)</f>
        <v>6.5350370000000005E-2</v>
      </c>
      <c r="D74" s="31">
        <f>SUMIF('Detailed list of all payouts'!A$5:A$904, "="&amp;A74, 'Detailed list of all payouts'!G$5:G$904)</f>
        <v>16.669286167000003</v>
      </c>
    </row>
    <row r="75" spans="1:4" ht="13" x14ac:dyDescent="0.15">
      <c r="A75" s="5" t="s">
        <v>139</v>
      </c>
      <c r="B75" s="3">
        <f>SUMIF('Detailed list of all payouts'!A$5:A$904, "="&amp;A75, 'Detailed list of all payouts'!C$5:C$904)</f>
        <v>1011.5104224608754</v>
      </c>
      <c r="C75" s="3">
        <f>SUMIF('Detailed list of all payouts'!A$5:A$904, "="&amp;A75, 'Detailed list of all payouts'!F$5:F$904)</f>
        <v>7.2505070000000005E-2</v>
      </c>
      <c r="D75" s="31">
        <f>SUMIF('Detailed list of all payouts'!A$5:A$904, "="&amp;A75, 'Detailed list of all payouts'!G$5:G$904)</f>
        <v>16.596410523000003</v>
      </c>
    </row>
    <row r="76" spans="1:4" ht="13" x14ac:dyDescent="0.15">
      <c r="A76" s="5" t="s">
        <v>86</v>
      </c>
      <c r="B76" s="3">
        <f>SUMIF('Detailed list of all payouts'!A$5:A$904, "="&amp;A76, 'Detailed list of all payouts'!C$5:C$904)</f>
        <v>930.01305221287237</v>
      </c>
      <c r="C76" s="3">
        <f>SUMIF('Detailed list of all payouts'!A$5:A$904, "="&amp;A76, 'Detailed list of all payouts'!F$5:F$904)</f>
        <v>6.3980140000000005E-2</v>
      </c>
      <c r="D76" s="31">
        <f>SUMIF('Detailed list of all payouts'!A$5:A$904, "="&amp;A76, 'Detailed list of all payouts'!G$5:G$904)</f>
        <v>16.481925668000002</v>
      </c>
    </row>
    <row r="77" spans="1:4" ht="13" x14ac:dyDescent="0.15">
      <c r="A77" s="2" t="s">
        <v>174</v>
      </c>
      <c r="B77" s="3">
        <f>SUMIF('Detailed list of all payouts'!A$5:A$904, "="&amp;A77, 'Detailed list of all payouts'!C$5:C$904)</f>
        <v>995.61738236585893</v>
      </c>
      <c r="C77" s="3">
        <f>SUMIF('Detailed list of all payouts'!A$5:A$904, "="&amp;A77, 'Detailed list of all payouts'!F$5:F$904)</f>
        <v>7.0932700000000001E-2</v>
      </c>
      <c r="D77" s="31">
        <f>SUMIF('Detailed list of all payouts'!A$5:A$904, "="&amp;A77, 'Detailed list of all payouts'!G$5:G$904)</f>
        <v>16.394359301399998</v>
      </c>
    </row>
    <row r="78" spans="1:4" ht="13" x14ac:dyDescent="0.15">
      <c r="A78" s="2" t="s">
        <v>172</v>
      </c>
      <c r="B78" s="3">
        <f>SUMIF('Detailed list of all payouts'!A$5:A$904, "="&amp;A78, 'Detailed list of all payouts'!C$5:C$904)</f>
        <v>995.61738236585893</v>
      </c>
      <c r="C78" s="3">
        <f>SUMIF('Detailed list of all payouts'!A$5:A$904, "="&amp;A78, 'Detailed list of all payouts'!F$5:F$904)</f>
        <v>7.0932700000000001E-2</v>
      </c>
      <c r="D78" s="31">
        <f>SUMIF('Detailed list of all payouts'!A$5:A$904, "="&amp;A78, 'Detailed list of all payouts'!G$5:G$904)</f>
        <v>16.394359301399998</v>
      </c>
    </row>
    <row r="79" spans="1:4" ht="13" x14ac:dyDescent="0.15">
      <c r="A79" s="2" t="s">
        <v>285</v>
      </c>
      <c r="B79" s="3">
        <f>SUMIF('Detailed list of all payouts'!A$5:A$904, "="&amp;A79, 'Detailed list of all payouts'!C$5:C$904)</f>
        <v>987.53837820000001</v>
      </c>
      <c r="C79" s="3">
        <f>SUMIF('Detailed list of all payouts'!A$5:A$904, "="&amp;A79, 'Detailed list of all payouts'!F$5:F$904)</f>
        <v>6.9404199999999999E-2</v>
      </c>
      <c r="D79" s="31">
        <f>SUMIF('Detailed list of all payouts'!A$5:A$904, "="&amp;A79, 'Detailed list of all payouts'!G$5:G$904)</f>
        <v>16.390495871999999</v>
      </c>
    </row>
    <row r="80" spans="1:4" ht="13" x14ac:dyDescent="0.15">
      <c r="A80" s="2" t="s">
        <v>292</v>
      </c>
      <c r="B80" s="3">
        <f>SUMIF('Detailed list of all payouts'!A$5:A$904, "="&amp;A80, 'Detailed list of all payouts'!C$5:C$904)</f>
        <v>958.48689490000004</v>
      </c>
      <c r="C80" s="3">
        <f>SUMIF('Detailed list of all payouts'!A$5:A$904, "="&amp;A80, 'Detailed list of all payouts'!F$5:F$904)</f>
        <v>6.7362459999999999E-2</v>
      </c>
      <c r="D80" s="31">
        <f>SUMIF('Detailed list of all payouts'!A$5:A$904, "="&amp;A80, 'Detailed list of all payouts'!G$5:G$904)</f>
        <v>15.908318553599999</v>
      </c>
    </row>
    <row r="81" spans="1:4" ht="13" x14ac:dyDescent="0.15">
      <c r="A81" s="2" t="s">
        <v>170</v>
      </c>
      <c r="B81" s="3">
        <f>SUMIF('Detailed list of all payouts'!A$5:A$904, "="&amp;A81, 'Detailed list of all payouts'!C$5:C$904)</f>
        <v>958.34851801545892</v>
      </c>
      <c r="C81" s="3">
        <f>SUMIF('Detailed list of all payouts'!A$5:A$904, "="&amp;A81, 'Detailed list of all payouts'!F$5:F$904)</f>
        <v>6.8335690000000004E-2</v>
      </c>
      <c r="D81" s="31">
        <f>SUMIF('Detailed list of all payouts'!A$5:A$904, "="&amp;A81, 'Detailed list of all payouts'!G$5:G$904)</f>
        <v>15.772777738800002</v>
      </c>
    </row>
    <row r="82" spans="1:4" ht="13" x14ac:dyDescent="0.15">
      <c r="A82" s="2" t="s">
        <v>146</v>
      </c>
      <c r="B82" s="3">
        <f>SUMIF('Detailed list of all payouts'!A$5:A$904, "="&amp;A82, 'Detailed list of all payouts'!C$5:C$904)</f>
        <v>883.33174652864909</v>
      </c>
      <c r="C82" s="3">
        <f>SUMIF('Detailed list of all payouts'!A$5:A$904, "="&amp;A82, 'Detailed list of all payouts'!F$5:F$904)</f>
        <v>6.3317219999999994E-2</v>
      </c>
      <c r="D82" s="31">
        <f>SUMIF('Detailed list of all payouts'!A$5:A$904, "="&amp;A82, 'Detailed list of all payouts'!G$5:G$904)</f>
        <v>14.493311658</v>
      </c>
    </row>
    <row r="83" spans="1:4" ht="13" x14ac:dyDescent="0.15">
      <c r="A83" s="5" t="s">
        <v>233</v>
      </c>
      <c r="B83" s="3">
        <f>SUMIF('Detailed list of all payouts'!A$5:A$904, "="&amp;A83, 'Detailed list of all payouts'!C$5:C$904)</f>
        <v>876.89814426720068</v>
      </c>
      <c r="C83" s="3">
        <f>SUMIF('Detailed list of all payouts'!A$5:A$904, "="&amp;A83, 'Detailed list of all payouts'!F$5:F$904)</f>
        <v>6.2146720000000003E-2</v>
      </c>
      <c r="D83" s="31">
        <f>SUMIF('Detailed list of all payouts'!A$5:A$904, "="&amp;A83, 'Detailed list of all payouts'!G$5:G$904)</f>
        <v>14.483903442600001</v>
      </c>
    </row>
    <row r="84" spans="1:4" ht="13" x14ac:dyDescent="0.15">
      <c r="A84" s="5" t="s">
        <v>263</v>
      </c>
      <c r="B84" s="3">
        <f>SUMIF('Detailed list of all payouts'!A$5:A$904, "="&amp;A84, 'Detailed list of all payouts'!C$5:C$904)</f>
        <v>870.06154512105604</v>
      </c>
      <c r="C84" s="3">
        <f>SUMIF('Detailed list of all payouts'!A$5:A$904, "="&amp;A84, 'Detailed list of all payouts'!F$5:F$904)</f>
        <v>6.1550839999999996E-2</v>
      </c>
      <c r="D84" s="31">
        <f>SUMIF('Detailed list of all payouts'!A$5:A$904, "="&amp;A84, 'Detailed list of all payouts'!G$5:G$904)</f>
        <v>14.386078818</v>
      </c>
    </row>
    <row r="85" spans="1:4" ht="13" x14ac:dyDescent="0.15">
      <c r="A85" s="2" t="s">
        <v>212</v>
      </c>
      <c r="B85" s="3">
        <f>SUMIF('Detailed list of all payouts'!A$5:A$904, "="&amp;A85, 'Detailed list of all payouts'!C$5:C$904)</f>
        <v>869.9352790895714</v>
      </c>
      <c r="C85" s="3">
        <f>SUMIF('Detailed list of all payouts'!A$5:A$904, "="&amp;A85, 'Detailed list of all payouts'!F$5:F$904)</f>
        <v>6.1850290000000002E-2</v>
      </c>
      <c r="D85" s="31">
        <f>SUMIF('Detailed list of all payouts'!A$5:A$904, "="&amp;A85, 'Detailed list of all payouts'!G$5:G$904)</f>
        <v>14.3421879564</v>
      </c>
    </row>
    <row r="86" spans="1:4" ht="13" x14ac:dyDescent="0.15">
      <c r="A86" s="2" t="s">
        <v>207</v>
      </c>
      <c r="B86" s="3">
        <f>SUMIF('Detailed list of all payouts'!A$5:A$904, "="&amp;A86, 'Detailed list of all payouts'!C$5:C$904)</f>
        <v>842.32061742468659</v>
      </c>
      <c r="C86" s="3">
        <f>SUMIF('Detailed list of all payouts'!A$5:A$904, "="&amp;A86, 'Detailed list of all payouts'!F$5:F$904)</f>
        <v>5.9922639999999999E-2</v>
      </c>
      <c r="D86" s="31">
        <f>SUMIF('Detailed list of all payouts'!A$5:A$904, "="&amp;A86, 'Detailed list of all payouts'!G$5:G$904)</f>
        <v>13.882082019000002</v>
      </c>
    </row>
    <row r="87" spans="1:4" ht="13" x14ac:dyDescent="0.15">
      <c r="A87" s="2" t="s">
        <v>152</v>
      </c>
      <c r="B87" s="3">
        <f>SUMIF('Detailed list of all payouts'!A$5:A$904, "="&amp;A87, 'Detailed list of all payouts'!C$5:C$904)</f>
        <v>825.00697245427807</v>
      </c>
      <c r="C87" s="3">
        <f>SUMIF('Detailed list of all payouts'!A$5:A$904, "="&amp;A87, 'Detailed list of all payouts'!F$5:F$904)</f>
        <v>5.9136500000000002E-2</v>
      </c>
      <c r="D87" s="31">
        <f>SUMIF('Detailed list of all payouts'!A$5:A$904, "="&amp;A87, 'Detailed list of all payouts'!G$5:G$904)</f>
        <v>13.536344850000001</v>
      </c>
    </row>
    <row r="88" spans="1:4" ht="13" x14ac:dyDescent="0.15">
      <c r="A88" s="5" t="s">
        <v>295</v>
      </c>
      <c r="B88" s="3">
        <f>SUMIF('Detailed list of all payouts'!A$5:A$904, "="&amp;A88, 'Detailed list of all payouts'!C$5:C$904)</f>
        <v>794.83367636309174</v>
      </c>
      <c r="C88" s="3">
        <f>SUMIF('Detailed list of all payouts'!A$5:A$904, "="&amp;A88, 'Detailed list of all payouts'!F$5:F$904)</f>
        <v>5.6191900000000003E-2</v>
      </c>
      <c r="D88" s="31">
        <f>SUMIF('Detailed list of all payouts'!A$5:A$904, "="&amp;A88, 'Detailed list of all payouts'!G$5:G$904)</f>
        <v>13.1472452634</v>
      </c>
    </row>
    <row r="89" spans="1:4" ht="13" x14ac:dyDescent="0.15">
      <c r="A89" s="2" t="s">
        <v>338</v>
      </c>
      <c r="B89" s="3">
        <f>SUMIF('Detailed list of all payouts'!A$5:A$904, "="&amp;A89, 'Detailed list of all payouts'!C$5:C$904)</f>
        <v>782.39320190000001</v>
      </c>
      <c r="C89" s="3">
        <f>SUMIF('Detailed list of all payouts'!A$5:A$904, "="&amp;A89, 'Detailed list of all payouts'!F$5:F$904)</f>
        <v>5.4986590000000002E-2</v>
      </c>
      <c r="D89" s="31">
        <f>SUMIF('Detailed list of all payouts'!A$5:A$904, "="&amp;A89, 'Detailed list of all payouts'!G$5:G$904)</f>
        <v>12.985633094400001</v>
      </c>
    </row>
    <row r="90" spans="1:4" ht="13" x14ac:dyDescent="0.15">
      <c r="A90" s="5" t="s">
        <v>196</v>
      </c>
      <c r="B90" s="3">
        <f>SUMIF('Detailed list of all payouts'!A$5:A$904, "="&amp;A90, 'Detailed list of all payouts'!C$5:C$904)</f>
        <v>779.22472517663982</v>
      </c>
      <c r="C90" s="3">
        <f>SUMIF('Detailed list of all payouts'!A$5:A$904, "="&amp;A90, 'Detailed list of all payouts'!F$5:F$904)</f>
        <v>5.5574829999999999E-2</v>
      </c>
      <c r="D90" s="31">
        <f>SUMIF('Detailed list of all payouts'!A$5:A$904, "="&amp;A90, 'Detailed list of all payouts'!G$5:G$904)</f>
        <v>12.823125146999999</v>
      </c>
    </row>
    <row r="91" spans="1:4" ht="13" x14ac:dyDescent="0.15">
      <c r="A91" s="2" t="s">
        <v>67</v>
      </c>
      <c r="B91" s="3">
        <f>SUMIF('Detailed list of all payouts'!A$5:A$904, "="&amp;A91, 'Detailed list of all payouts'!C$5:C$904)</f>
        <v>725.00652610643624</v>
      </c>
      <c r="C91" s="3">
        <f>SUMIF('Detailed list of all payouts'!A$5:A$904, "="&amp;A91, 'Detailed list of all payouts'!F$5:F$904)</f>
        <v>5.0346859999999993E-2</v>
      </c>
      <c r="D91" s="31">
        <f>SUMIF('Detailed list of all payouts'!A$5:A$904, "="&amp;A91, 'Detailed list of all payouts'!G$5:G$904)</f>
        <v>12.544878444000002</v>
      </c>
    </row>
    <row r="92" spans="1:4" ht="13" x14ac:dyDescent="0.15">
      <c r="A92" s="2" t="s">
        <v>359</v>
      </c>
      <c r="B92" s="3">
        <f>SUMIF('Detailed list of all payouts'!A$5:A$904, "="&amp;A92, 'Detailed list of all payouts'!C$5:C$904)</f>
        <v>742.19117970000002</v>
      </c>
      <c r="C92" s="3">
        <f>SUMIF('Detailed list of all payouts'!A$5:A$904, "="&amp;A92, 'Detailed list of all payouts'!F$5:F$904)</f>
        <v>5.2161199999999998E-2</v>
      </c>
      <c r="D92" s="31">
        <f>SUMIF('Detailed list of all payouts'!A$5:A$904, "="&amp;A92, 'Detailed list of all payouts'!G$5:G$904)</f>
        <v>12.318388991999999</v>
      </c>
    </row>
    <row r="93" spans="1:4" ht="13" x14ac:dyDescent="0.15">
      <c r="A93" s="5" t="s">
        <v>80</v>
      </c>
      <c r="B93" s="3">
        <f>SUMIF('Detailed list of all payouts'!A$5:A$904, "="&amp;A93, 'Detailed list of all payouts'!C$5:C$904)</f>
        <v>723.74575763089638</v>
      </c>
      <c r="C93" s="3">
        <f>SUMIF('Detailed list of all payouts'!A$5:A$904, "="&amp;A93, 'Detailed list of all payouts'!F$5:F$904)</f>
        <v>5.1098350000000001E-2</v>
      </c>
      <c r="D93" s="31">
        <f>SUMIF('Detailed list of all payouts'!A$5:A$904, "="&amp;A93, 'Detailed list of all payouts'!G$5:G$904)</f>
        <v>12.140576025000001</v>
      </c>
    </row>
    <row r="94" spans="1:4" ht="13" x14ac:dyDescent="0.15">
      <c r="A94" s="5" t="s">
        <v>209</v>
      </c>
      <c r="B94" s="3">
        <f>SUMIF('Detailed list of all payouts'!A$5:A$904, "="&amp;A94, 'Detailed list of all payouts'!C$5:C$904)</f>
        <v>730.4341188356384</v>
      </c>
      <c r="C94" s="3">
        <f>SUMIF('Detailed list of all payouts'!A$5:A$904, "="&amp;A94, 'Detailed list of all payouts'!F$5:F$904)</f>
        <v>5.2055549999999999E-2</v>
      </c>
      <c r="D94" s="31">
        <f>SUMIF('Detailed list of all payouts'!A$5:A$904, "="&amp;A94, 'Detailed list of all payouts'!G$5:G$904)</f>
        <v>12.0255700254</v>
      </c>
    </row>
    <row r="95" spans="1:4" ht="13" x14ac:dyDescent="0.15">
      <c r="A95" s="5" t="s">
        <v>377</v>
      </c>
      <c r="B95" s="3">
        <f>SUMIF('Detailed list of all payouts'!A$5:A$904, "="&amp;A95, 'Detailed list of all payouts'!C$5:C$904)</f>
        <v>723.81311240000002</v>
      </c>
      <c r="C95" s="3">
        <f>SUMIF('Detailed list of all payouts'!A$5:A$904, "="&amp;A95, 'Detailed list of all payouts'!F$5:F$904)</f>
        <v>5.0869589999999999E-2</v>
      </c>
      <c r="D95" s="31">
        <f>SUMIF('Detailed list of all payouts'!A$5:A$904, "="&amp;A95, 'Detailed list of all payouts'!G$5:G$904)</f>
        <v>12.0133623744</v>
      </c>
    </row>
    <row r="96" spans="1:4" ht="13" x14ac:dyDescent="0.15">
      <c r="A96" s="5" t="s">
        <v>383</v>
      </c>
      <c r="B96" s="3">
        <f>SUMIF('Detailed list of all payouts'!A$5:A$904, "="&amp;A96, 'Detailed list of all payouts'!C$5:C$904)</f>
        <v>710.96613649999995</v>
      </c>
      <c r="C96" s="3">
        <f>SUMIF('Detailed list of all payouts'!A$5:A$904, "="&amp;A96, 'Detailed list of all payouts'!F$5:F$904)</f>
        <v>4.9966700000000003E-2</v>
      </c>
      <c r="D96" s="31">
        <f>SUMIF('Detailed list of all payouts'!A$5:A$904, "="&amp;A96, 'Detailed list of all payouts'!G$5:G$904)</f>
        <v>11.800135872</v>
      </c>
    </row>
    <row r="97" spans="1:4" ht="13" x14ac:dyDescent="0.15">
      <c r="A97" s="2" t="s">
        <v>167</v>
      </c>
      <c r="B97" s="3">
        <f>SUMIF('Detailed list of all payouts'!A$5:A$904, "="&amp;A97, 'Detailed list of all payouts'!C$5:C$904)</f>
        <v>718.99720843110731</v>
      </c>
      <c r="C97" s="3">
        <f>SUMIF('Detailed list of all payouts'!A$5:A$904, "="&amp;A97, 'Detailed list of all payouts'!F$5:F$904)</f>
        <v>5.1537720000000002E-2</v>
      </c>
      <c r="D97" s="31">
        <f>SUMIF('Detailed list of all payouts'!A$5:A$904, "="&amp;A97, 'Detailed list of all payouts'!G$5:G$904)</f>
        <v>11.796984108</v>
      </c>
    </row>
    <row r="98" spans="1:4" ht="13" x14ac:dyDescent="0.15">
      <c r="A98" s="2" t="s">
        <v>91</v>
      </c>
      <c r="B98" s="3">
        <f>SUMIF('Detailed list of all payouts'!A$5:A$904, "="&amp;A98, 'Detailed list of all payouts'!C$5:C$904)</f>
        <v>651.06059433186977</v>
      </c>
      <c r="C98" s="3">
        <f>SUMIF('Detailed list of all payouts'!A$5:A$904, "="&amp;A98, 'Detailed list of all payouts'!F$5:F$904)</f>
        <v>4.5594739999999995E-2</v>
      </c>
      <c r="D98" s="31">
        <f>SUMIF('Detailed list of all payouts'!A$5:A$904, "="&amp;A98, 'Detailed list of all payouts'!G$5:G$904)</f>
        <v>11.171384489999999</v>
      </c>
    </row>
    <row r="99" spans="1:4" ht="13" x14ac:dyDescent="0.15">
      <c r="A99" s="5" t="s">
        <v>398</v>
      </c>
      <c r="B99" s="3">
        <f>SUMIF('Detailed list of all payouts'!A$5:A$904, "="&amp;A99, 'Detailed list of all payouts'!C$5:C$904)</f>
        <v>671.50630539999997</v>
      </c>
      <c r="C99" s="3">
        <f>SUMIF('Detailed list of all payouts'!A$5:A$904, "="&amp;A99, 'Detailed list of all payouts'!F$5:F$904)</f>
        <v>4.719346E-2</v>
      </c>
      <c r="D99" s="31">
        <f>SUMIF('Detailed list of all payouts'!A$5:A$904, "="&amp;A99, 'Detailed list of all payouts'!G$5:G$904)</f>
        <v>11.145207513599999</v>
      </c>
    </row>
    <row r="100" spans="1:4" ht="13" x14ac:dyDescent="0.15">
      <c r="A100" s="5" t="s">
        <v>219</v>
      </c>
      <c r="B100" s="3">
        <f>SUMIF('Detailed list of all payouts'!A$5:A$904, "="&amp;A100, 'Detailed list of all payouts'!C$5:C$904)</f>
        <v>675.73746316500274</v>
      </c>
      <c r="C100" s="3">
        <f>SUMIF('Detailed list of all payouts'!A$5:A$904, "="&amp;A100, 'Detailed list of all payouts'!F$5:F$904)</f>
        <v>4.8156859999999996E-2</v>
      </c>
      <c r="D100" s="31">
        <f>SUMIF('Detailed list of all payouts'!A$5:A$904, "="&amp;A100, 'Detailed list of all payouts'!G$5:G$904)</f>
        <v>11.125151813999999</v>
      </c>
    </row>
    <row r="101" spans="1:4" ht="13" x14ac:dyDescent="0.15">
      <c r="A101" s="5" t="s">
        <v>221</v>
      </c>
      <c r="B101" s="3">
        <f>SUMIF('Detailed list of all payouts'!A$5:A$904, "="&amp;A101, 'Detailed list of all payouts'!C$5:C$904)</f>
        <v>672.50348622713909</v>
      </c>
      <c r="C101" s="3">
        <f>SUMIF('Detailed list of all payouts'!A$5:A$904, "="&amp;A101, 'Detailed list of all payouts'!F$5:F$904)</f>
        <v>4.7925049999999997E-2</v>
      </c>
      <c r="D101" s="31">
        <f>SUMIF('Detailed list of all payouts'!A$5:A$904, "="&amp;A101, 'Detailed list of all payouts'!G$5:G$904)</f>
        <v>11.072090505</v>
      </c>
    </row>
    <row r="102" spans="1:4" ht="13" x14ac:dyDescent="0.15">
      <c r="A102" s="5" t="s">
        <v>179</v>
      </c>
      <c r="B102" s="3">
        <f>SUMIF('Detailed list of all payouts'!A$5:A$904, "="&amp;A102, 'Detailed list of all payouts'!C$5:C$904)</f>
        <v>662.12772397877472</v>
      </c>
      <c r="C102" s="3">
        <f>SUMIF('Detailed list of all payouts'!A$5:A$904, "="&amp;A102, 'Detailed list of all payouts'!F$5:F$904)</f>
        <v>4.7461320000000001E-2</v>
      </c>
      <c r="D102" s="31">
        <f>SUMIF('Detailed list of all payouts'!A$5:A$904, "="&amp;A102, 'Detailed list of all payouts'!G$5:G$904)</f>
        <v>10.863896148</v>
      </c>
    </row>
    <row r="103" spans="1:4" ht="13" x14ac:dyDescent="0.15">
      <c r="A103" s="2" t="s">
        <v>177</v>
      </c>
      <c r="B103" s="3">
        <f>SUMIF('Detailed list of all payouts'!A$5:A$904, "="&amp;A103, 'Detailed list of all payouts'!C$5:C$904)</f>
        <v>662.12772397877472</v>
      </c>
      <c r="C103" s="3">
        <f>SUMIF('Detailed list of all payouts'!A$5:A$904, "="&amp;A103, 'Detailed list of all payouts'!F$5:F$904)</f>
        <v>4.7461320000000001E-2</v>
      </c>
      <c r="D103" s="31">
        <f>SUMIF('Detailed list of all payouts'!A$5:A$904, "="&amp;A103, 'Detailed list of all payouts'!G$5:G$904)</f>
        <v>10.863896148</v>
      </c>
    </row>
    <row r="104" spans="1:4" ht="13" x14ac:dyDescent="0.15">
      <c r="A104" s="2" t="s">
        <v>226</v>
      </c>
      <c r="B104" s="3">
        <f>SUMIF('Detailed list of all payouts'!A$5:A$904, "="&amp;A104, 'Detailed list of all payouts'!C$5:C$904)</f>
        <v>651.15923843723886</v>
      </c>
      <c r="C104" s="3">
        <f>SUMIF('Detailed list of all payouts'!A$5:A$904, "="&amp;A104, 'Detailed list of all payouts'!F$5:F$904)</f>
        <v>4.639509E-2</v>
      </c>
      <c r="D104" s="31">
        <f>SUMIF('Detailed list of all payouts'!A$5:A$904, "="&amp;A104, 'Detailed list of all payouts'!G$5:G$904)</f>
        <v>10.721882661</v>
      </c>
    </row>
    <row r="105" spans="1:4" ht="13" x14ac:dyDescent="0.15">
      <c r="A105" s="5" t="s">
        <v>83</v>
      </c>
      <c r="B105" s="3">
        <f>SUMIF('Detailed list of all payouts'!A$5:A$904, "="&amp;A105, 'Detailed list of all payouts'!C$5:C$904)</f>
        <v>597.74992295503591</v>
      </c>
      <c r="C105" s="3">
        <f>SUMIF('Detailed list of all payouts'!A$5:A$904, "="&amp;A105, 'Detailed list of all payouts'!F$5:F$904)</f>
        <v>4.1567220000000002E-2</v>
      </c>
      <c r="D105" s="31">
        <f>SUMIF('Detailed list of all payouts'!A$5:A$904, "="&amp;A105, 'Detailed list of all payouts'!G$5:G$904)</f>
        <v>10.30101788</v>
      </c>
    </row>
    <row r="106" spans="1:4" ht="13" x14ac:dyDescent="0.15">
      <c r="A106" s="5" t="s">
        <v>370</v>
      </c>
      <c r="B106" s="3">
        <f>SUMIF('Detailed list of all payouts'!A$5:A$904, "="&amp;A106, 'Detailed list of all payouts'!C$5:C$904)</f>
        <v>605.88955295436392</v>
      </c>
      <c r="C106" s="3">
        <f>SUMIF('Detailed list of all payouts'!A$5:A$904, "="&amp;A106, 'Detailed list of all payouts'!F$5:F$904)</f>
        <v>4.2804250000000002E-2</v>
      </c>
      <c r="D106" s="31">
        <f>SUMIF('Detailed list of all payouts'!A$5:A$904, "="&amp;A106, 'Detailed list of all payouts'!G$5:G$904)</f>
        <v>10.0260086316</v>
      </c>
    </row>
    <row r="107" spans="1:4" ht="13" x14ac:dyDescent="0.15">
      <c r="A107" s="5" t="s">
        <v>441</v>
      </c>
      <c r="B107" s="3">
        <f>SUMIF('Detailed list of all payouts'!A$5:A$904, "="&amp;A107, 'Detailed list of all payouts'!C$5:C$904)</f>
        <v>600.82143120000001</v>
      </c>
      <c r="C107" s="3">
        <f>SUMIF('Detailed list of all payouts'!A$5:A$904, "="&amp;A107, 'Detailed list of all payouts'!F$5:F$904)</f>
        <v>4.2225730000000003E-2</v>
      </c>
      <c r="D107" s="31">
        <f>SUMIF('Detailed list of all payouts'!A$5:A$904, "="&amp;A107, 'Detailed list of all payouts'!G$5:G$904)</f>
        <v>9.9720283968000007</v>
      </c>
    </row>
    <row r="108" spans="1:4" ht="13" x14ac:dyDescent="0.15">
      <c r="A108" s="2" t="s">
        <v>185</v>
      </c>
      <c r="B108" s="3">
        <f>SUMIF('Detailed list of all payouts'!A$5:A$904, "="&amp;A108, 'Detailed list of all payouts'!C$5:C$904)</f>
        <v>601.89490351106406</v>
      </c>
      <c r="C108" s="3">
        <f>SUMIF('Detailed list of all payouts'!A$5:A$904, "="&amp;A108, 'Detailed list of all payouts'!F$5:F$904)</f>
        <v>4.3143830000000001E-2</v>
      </c>
      <c r="D108" s="31">
        <f>SUMIF('Detailed list of all payouts'!A$5:A$904, "="&amp;A108, 'Detailed list of all payouts'!G$5:G$904)</f>
        <v>9.8756226869999999</v>
      </c>
    </row>
    <row r="109" spans="1:4" ht="13" x14ac:dyDescent="0.15">
      <c r="A109" s="5" t="s">
        <v>449</v>
      </c>
      <c r="B109" s="3">
        <f>SUMIF('Detailed list of all payouts'!A$5:A$904, "="&amp;A109, 'Detailed list of all payouts'!C$5:C$904)</f>
        <v>592.48061600000005</v>
      </c>
      <c r="C109" s="3">
        <f>SUMIF('Detailed list of all payouts'!A$5:A$904, "="&amp;A109, 'Detailed list of all payouts'!F$5:F$904)</f>
        <v>4.1639540000000003E-2</v>
      </c>
      <c r="D109" s="31">
        <f>SUMIF('Detailed list of all payouts'!A$5:A$904, "="&amp;A109, 'Detailed list of all payouts'!G$5:G$904)</f>
        <v>9.8335937663999999</v>
      </c>
    </row>
    <row r="110" spans="1:4" ht="13" x14ac:dyDescent="0.15">
      <c r="A110" s="5" t="s">
        <v>192</v>
      </c>
      <c r="B110" s="3">
        <f>SUMIF('Detailed list of all payouts'!A$5:A$904, "="&amp;A110, 'Detailed list of all payouts'!C$5:C$904)</f>
        <v>589.57345137780351</v>
      </c>
      <c r="C110" s="3">
        <f>SUMIF('Detailed list of all payouts'!A$5:A$904, "="&amp;A110, 'Detailed list of all payouts'!F$5:F$904)</f>
        <v>4.2260619999999999E-2</v>
      </c>
      <c r="D110" s="31">
        <f>SUMIF('Detailed list of all payouts'!A$5:A$904, "="&amp;A110, 'Detailed list of all payouts'!G$5:G$904)</f>
        <v>9.6734559180000002</v>
      </c>
    </row>
    <row r="111" spans="1:4" ht="13" x14ac:dyDescent="0.15">
      <c r="A111" s="2" t="s">
        <v>457</v>
      </c>
      <c r="B111" s="3">
        <f>SUMIF('Detailed list of all payouts'!A$5:A$904, "="&amp;A111, 'Detailed list of all payouts'!C$5:C$904)</f>
        <v>580.02380631723304</v>
      </c>
      <c r="C111" s="3">
        <f>SUMIF('Detailed list of all payouts'!A$5:A$904, "="&amp;A111, 'Detailed list of all payouts'!F$5:F$904)</f>
        <v>4.0932639999999999E-2</v>
      </c>
      <c r="D111" s="31">
        <f>SUMIF('Detailed list of all payouts'!A$5:A$904, "="&amp;A111, 'Detailed list of all payouts'!G$5:G$904)</f>
        <v>9.6039942515999996</v>
      </c>
    </row>
    <row r="112" spans="1:4" ht="13" x14ac:dyDescent="0.15">
      <c r="A112" s="5" t="s">
        <v>240</v>
      </c>
      <c r="B112" s="3">
        <f>SUMIF('Detailed list of all payouts'!A$5:A$904, "="&amp;A112, 'Detailed list of all payouts'!C$5:C$904)</f>
        <v>580.84040142618358</v>
      </c>
      <c r="C112" s="3">
        <f>SUMIF('Detailed list of all payouts'!A$5:A$904, "="&amp;A112, 'Detailed list of all payouts'!F$5:F$904)</f>
        <v>4.1315450000000004E-2</v>
      </c>
      <c r="D112" s="31">
        <f>SUMIF('Detailed list of all payouts'!A$5:A$904, "="&amp;A112, 'Detailed list of all payouts'!G$5:G$904)</f>
        <v>9.573436534199999</v>
      </c>
    </row>
    <row r="113" spans="1:4" ht="13" x14ac:dyDescent="0.15">
      <c r="A113" s="2" t="s">
        <v>469</v>
      </c>
      <c r="B113" s="3">
        <f>SUMIF('Detailed list of all payouts'!A$5:A$904, "="&amp;A113, 'Detailed list of all payouts'!C$5:C$904)</f>
        <v>562.8283113</v>
      </c>
      <c r="C113" s="3">
        <f>SUMIF('Detailed list of all payouts'!A$5:A$904, "="&amp;A113, 'Detailed list of all payouts'!F$5:F$904)</f>
        <v>3.9555569999999998E-2</v>
      </c>
      <c r="D113" s="31">
        <f>SUMIF('Detailed list of all payouts'!A$5:A$904, "="&amp;A113, 'Detailed list of all payouts'!G$5:G$904)</f>
        <v>9.3414434112000002</v>
      </c>
    </row>
    <row r="114" spans="1:4" ht="13" x14ac:dyDescent="0.15">
      <c r="A114" s="2" t="s">
        <v>237</v>
      </c>
      <c r="B114" s="3">
        <f>SUMIF('Detailed list of all payouts'!A$5:A$904, "="&amp;A114, 'Detailed list of all payouts'!C$5:C$904)</f>
        <v>558.53813893682354</v>
      </c>
      <c r="C114" s="3">
        <f>SUMIF('Detailed list of all payouts'!A$5:A$904, "="&amp;A114, 'Detailed list of all payouts'!F$5:F$904)</f>
        <v>3.9756010000000001E-2</v>
      </c>
      <c r="D114" s="31">
        <f>SUMIF('Detailed list of all payouts'!A$5:A$904, "="&amp;A114, 'Detailed list of all payouts'!G$5:G$904)</f>
        <v>9.202197249000001</v>
      </c>
    </row>
    <row r="115" spans="1:4" ht="13" x14ac:dyDescent="0.15">
      <c r="A115" s="2" t="s">
        <v>199</v>
      </c>
      <c r="B115" s="3">
        <f>SUMIF('Detailed list of all payouts'!A$5:A$904, "="&amp;A115, 'Detailed list of all payouts'!C$5:C$904)</f>
        <v>559.33576700877825</v>
      </c>
      <c r="C115" s="3">
        <f>SUMIF('Detailed list of all payouts'!A$5:A$904, "="&amp;A115, 'Detailed list of all payouts'!F$5:F$904)</f>
        <v>4.0093190000000001E-2</v>
      </c>
      <c r="D115" s="31">
        <f>SUMIF('Detailed list of all payouts'!A$5:A$904, "="&amp;A115, 'Detailed list of all payouts'!G$5:G$904)</f>
        <v>9.1773311910000004</v>
      </c>
    </row>
    <row r="116" spans="1:4" ht="13" x14ac:dyDescent="0.15">
      <c r="A116" s="2" t="s">
        <v>486</v>
      </c>
      <c r="B116" s="3">
        <f>SUMIF('Detailed list of all payouts'!A$5:A$904, "="&amp;A116, 'Detailed list of all payouts'!C$5:C$904)</f>
        <v>539.80271349999998</v>
      </c>
      <c r="C116" s="3">
        <f>SUMIF('Detailed list of all payouts'!A$5:A$904, "="&amp;A116, 'Detailed list of all payouts'!F$5:F$904)</f>
        <v>3.7937329999999998E-2</v>
      </c>
      <c r="D116" s="31">
        <f>SUMIF('Detailed list of all payouts'!A$5:A$904, "="&amp;A116, 'Detailed list of all payouts'!G$5:G$904)</f>
        <v>8.9592798527999999</v>
      </c>
    </row>
    <row r="117" spans="1:4" ht="13" x14ac:dyDescent="0.15">
      <c r="A117" s="5" t="s">
        <v>248</v>
      </c>
      <c r="B117" s="3">
        <f>SUMIF('Detailed list of all payouts'!A$5:A$904, "="&amp;A117, 'Detailed list of all payouts'!C$5:C$904)</f>
        <v>535.51222313923438</v>
      </c>
      <c r="C117" s="3">
        <f>SUMIF('Detailed list of all payouts'!A$5:A$904, "="&amp;A117, 'Detailed list of all payouts'!F$5:F$904)</f>
        <v>3.8105520000000004E-2</v>
      </c>
      <c r="D117" s="31">
        <f>SUMIF('Detailed list of all payouts'!A$5:A$904, "="&amp;A117, 'Detailed list of all payouts'!G$5:G$904)</f>
        <v>8.8244000880000009</v>
      </c>
    </row>
    <row r="118" spans="1:4" ht="13" x14ac:dyDescent="0.15">
      <c r="A118" s="5" t="s">
        <v>265</v>
      </c>
      <c r="B118" s="3">
        <f>SUMIF('Detailed list of all payouts'!A$5:A$904, "="&amp;A118, 'Detailed list of all payouts'!C$5:C$904)</f>
        <v>534.7500924877279</v>
      </c>
      <c r="C118" s="3">
        <f>SUMIF('Detailed list of all payouts'!A$5:A$904, "="&amp;A118, 'Detailed list of all payouts'!F$5:F$904)</f>
        <v>3.7963159999999996E-2</v>
      </c>
      <c r="D118" s="31">
        <f>SUMIF('Detailed list of all payouts'!A$5:A$904, "="&amp;A118, 'Detailed list of all payouts'!G$5:G$904)</f>
        <v>8.8237830761999998</v>
      </c>
    </row>
    <row r="119" spans="1:4" ht="13" x14ac:dyDescent="0.15">
      <c r="A119" s="5" t="s">
        <v>201</v>
      </c>
      <c r="B119" s="3">
        <f>SUMIF('Detailed list of all payouts'!A$5:A$904, "="&amp;A119, 'Detailed list of all payouts'!C$5:C$904)</f>
        <v>533.94904804654857</v>
      </c>
      <c r="C119" s="3">
        <f>SUMIF('Detailed list of all payouts'!A$5:A$904, "="&amp;A119, 'Detailed list of all payouts'!F$5:F$904)</f>
        <v>3.8273469999999997E-2</v>
      </c>
      <c r="D119" s="31">
        <f>SUMIF('Detailed list of all payouts'!A$5:A$904, "="&amp;A119, 'Detailed list of all payouts'!G$5:G$904)</f>
        <v>8.7607972829999987</v>
      </c>
    </row>
    <row r="120" spans="1:4" ht="13" x14ac:dyDescent="0.15">
      <c r="A120" s="5" t="s">
        <v>507</v>
      </c>
      <c r="B120" s="3">
        <f>SUMIF('Detailed list of all payouts'!A$5:A$904, "="&amp;A120, 'Detailed list of all payouts'!C$5:C$904)</f>
        <v>506.66917869999997</v>
      </c>
      <c r="C120" s="3">
        <f>SUMIF('Detailed list of all payouts'!A$5:A$904, "="&amp;A120, 'Detailed list of all payouts'!F$5:F$904)</f>
        <v>3.5608710000000002E-2</v>
      </c>
      <c r="D120" s="31">
        <f>SUMIF('Detailed list of all payouts'!A$5:A$904, "="&amp;A120, 'Detailed list of all payouts'!G$5:G$904)</f>
        <v>8.4093529536000009</v>
      </c>
    </row>
    <row r="121" spans="1:4" ht="13" x14ac:dyDescent="0.15">
      <c r="A121" s="5" t="s">
        <v>255</v>
      </c>
      <c r="B121" s="3">
        <f>SUMIF('Detailed list of all payouts'!A$5:A$904, "="&amp;A121, 'Detailed list of all payouts'!C$5:C$904)</f>
        <v>500.69846140313206</v>
      </c>
      <c r="C121" s="3">
        <f>SUMIF('Detailed list of all payouts'!A$5:A$904, "="&amp;A121, 'Detailed list of all payouts'!F$5:F$904)</f>
        <v>3.5610070000000001E-2</v>
      </c>
      <c r="D121" s="31">
        <f>SUMIF('Detailed list of all payouts'!A$5:A$904, "="&amp;A121, 'Detailed list of all payouts'!G$5:G$904)</f>
        <v>8.2531915829999996</v>
      </c>
    </row>
    <row r="122" spans="1:4" ht="13" x14ac:dyDescent="0.15">
      <c r="A122" s="5" t="s">
        <v>427</v>
      </c>
      <c r="B122" s="3">
        <f>SUMIF('Detailed list of all payouts'!A$5:A$904, "="&amp;A122, 'Detailed list of all payouts'!C$5:C$904)</f>
        <v>494.30359887092163</v>
      </c>
      <c r="C122" s="3">
        <f>SUMIF('Detailed list of all payouts'!A$5:A$904, "="&amp;A122, 'Detailed list of all payouts'!F$5:F$904)</f>
        <v>3.491524E-2</v>
      </c>
      <c r="D122" s="31">
        <f>SUMIF('Detailed list of all payouts'!A$5:A$904, "="&amp;A122, 'Detailed list of all payouts'!G$5:G$904)</f>
        <v>8.1803165496000005</v>
      </c>
    </row>
    <row r="123" spans="1:4" ht="13" x14ac:dyDescent="0.15">
      <c r="A123" s="5" t="s">
        <v>214</v>
      </c>
      <c r="B123" s="3">
        <f>SUMIF('Detailed list of all payouts'!A$5:A$904, "="&amp;A123, 'Detailed list of all payouts'!C$5:C$904)</f>
        <v>481.41309269095336</v>
      </c>
      <c r="C123" s="3">
        <f>SUMIF('Detailed list of all payouts'!A$5:A$904, "="&amp;A123, 'Detailed list of all payouts'!F$5:F$904)</f>
        <v>3.4507690000000001E-2</v>
      </c>
      <c r="D123" s="31">
        <f>SUMIF('Detailed list of all payouts'!A$5:A$904, "="&amp;A123, 'Detailed list of all payouts'!G$5:G$904)</f>
        <v>7.8988102410000005</v>
      </c>
    </row>
    <row r="124" spans="1:4" ht="13" x14ac:dyDescent="0.15">
      <c r="A124" s="2" t="s">
        <v>216</v>
      </c>
      <c r="B124" s="3">
        <f>SUMIF('Detailed list of all payouts'!A$5:A$904, "="&amp;A124, 'Detailed list of all payouts'!C$5:C$904)</f>
        <v>477.64550955834221</v>
      </c>
      <c r="C124" s="3">
        <f>SUMIF('Detailed list of all payouts'!A$5:A$904, "="&amp;A124, 'Detailed list of all payouts'!F$5:F$904)</f>
        <v>3.4237629999999998E-2</v>
      </c>
      <c r="D124" s="31">
        <f>SUMIF('Detailed list of all payouts'!A$5:A$904, "="&amp;A124, 'Detailed list of all payouts'!G$5:G$904)</f>
        <v>7.8369935069999999</v>
      </c>
    </row>
    <row r="125" spans="1:4" ht="13" x14ac:dyDescent="0.15">
      <c r="A125" s="2" t="s">
        <v>223</v>
      </c>
      <c r="B125" s="3">
        <f>SUMIF('Detailed list of all payouts'!A$5:A$904, "="&amp;A125, 'Detailed list of all payouts'!C$5:C$904)</f>
        <v>462.80155541354799</v>
      </c>
      <c r="C125" s="3">
        <f>SUMIF('Detailed list of all payouts'!A$5:A$904, "="&amp;A125, 'Detailed list of all payouts'!F$5:F$904)</f>
        <v>3.3173620000000001E-2</v>
      </c>
      <c r="D125" s="31">
        <f>SUMIF('Detailed list of all payouts'!A$5:A$904, "="&amp;A125, 'Detailed list of all payouts'!G$5:G$904)</f>
        <v>7.5934416179999999</v>
      </c>
    </row>
    <row r="126" spans="1:4" ht="13" x14ac:dyDescent="0.15">
      <c r="A126" s="2" t="s">
        <v>276</v>
      </c>
      <c r="B126" s="3">
        <f>SUMIF('Detailed list of all payouts'!A$5:A$904, "="&amp;A126, 'Detailed list of all payouts'!C$5:C$904)</f>
        <v>452.46369537489556</v>
      </c>
      <c r="C126" s="3">
        <f>SUMIF('Detailed list of all payouts'!A$5:A$904, "="&amp;A126, 'Detailed list of all payouts'!F$5:F$904)</f>
        <v>3.2152600000000003E-2</v>
      </c>
      <c r="D126" s="31">
        <f>SUMIF('Detailed list of all payouts'!A$5:A$904, "="&amp;A126, 'Detailed list of all payouts'!G$5:G$904)</f>
        <v>7.4617767000000006</v>
      </c>
    </row>
    <row r="127" spans="1:4" ht="13" x14ac:dyDescent="0.15">
      <c r="A127" s="2" t="s">
        <v>268</v>
      </c>
      <c r="B127" s="3">
        <f>SUMIF('Detailed list of all payouts'!A$5:A$904, "="&amp;A127, 'Detailed list of all payouts'!C$5:C$904)</f>
        <v>452.46369537489556</v>
      </c>
      <c r="C127" s="3">
        <f>SUMIF('Detailed list of all payouts'!A$5:A$904, "="&amp;A127, 'Detailed list of all payouts'!F$5:F$904)</f>
        <v>3.2152600000000003E-2</v>
      </c>
      <c r="D127" s="31">
        <f>SUMIF('Detailed list of all payouts'!A$5:A$904, "="&amp;A127, 'Detailed list of all payouts'!G$5:G$904)</f>
        <v>7.4617767000000006</v>
      </c>
    </row>
    <row r="128" spans="1:4" ht="13" x14ac:dyDescent="0.15">
      <c r="A128" s="2" t="s">
        <v>274</v>
      </c>
      <c r="B128" s="3">
        <f>SUMIF('Detailed list of all payouts'!A$5:A$904, "="&amp;A128, 'Detailed list of all payouts'!C$5:C$904)</f>
        <v>452.46369537489556</v>
      </c>
      <c r="C128" s="3">
        <f>SUMIF('Detailed list of all payouts'!A$5:A$904, "="&amp;A128, 'Detailed list of all payouts'!F$5:F$904)</f>
        <v>3.2152600000000003E-2</v>
      </c>
      <c r="D128" s="31">
        <f>SUMIF('Detailed list of all payouts'!A$5:A$904, "="&amp;A128, 'Detailed list of all payouts'!G$5:G$904)</f>
        <v>7.4617767000000006</v>
      </c>
    </row>
    <row r="129" spans="1:4" ht="13" x14ac:dyDescent="0.15">
      <c r="A129" s="2" t="s">
        <v>278</v>
      </c>
      <c r="B129" s="3">
        <f>SUMIF('Detailed list of all payouts'!A$5:A$904, "="&amp;A129, 'Detailed list of all payouts'!C$5:C$904)</f>
        <v>449.35907751454641</v>
      </c>
      <c r="C129" s="3">
        <f>SUMIF('Detailed list of all payouts'!A$5:A$904, "="&amp;A129, 'Detailed list of all payouts'!F$5:F$904)</f>
        <v>3.1930060000000003E-2</v>
      </c>
      <c r="D129" s="31">
        <f>SUMIF('Detailed list of all payouts'!A$5:A$904, "="&amp;A129, 'Detailed list of all payouts'!G$5:G$904)</f>
        <v>7.4108372940000002</v>
      </c>
    </row>
    <row r="130" spans="1:4" ht="13" x14ac:dyDescent="0.15">
      <c r="A130" s="5" t="s">
        <v>280</v>
      </c>
      <c r="B130" s="3">
        <f>SUMIF('Detailed list of all payouts'!A$5:A$904, "="&amp;A130, 'Detailed list of all payouts'!C$5:C$904)</f>
        <v>449.35907751454641</v>
      </c>
      <c r="C130" s="3">
        <f>SUMIF('Detailed list of all payouts'!A$5:A$904, "="&amp;A130, 'Detailed list of all payouts'!F$5:F$904)</f>
        <v>3.1930060000000003E-2</v>
      </c>
      <c r="D130" s="31">
        <f>SUMIF('Detailed list of all payouts'!A$5:A$904, "="&amp;A130, 'Detailed list of all payouts'!G$5:G$904)</f>
        <v>7.4108372940000002</v>
      </c>
    </row>
    <row r="131" spans="1:4" ht="13" x14ac:dyDescent="0.15">
      <c r="A131" s="5" t="s">
        <v>501</v>
      </c>
      <c r="B131" s="3">
        <f>SUMIF('Detailed list of all payouts'!A$5:A$904, "="&amp;A131, 'Detailed list of all payouts'!C$5:C$904)</f>
        <v>445.85727029999998</v>
      </c>
      <c r="C131" s="3">
        <f>SUMIF('Detailed list of all payouts'!A$5:A$904, "="&amp;A131, 'Detailed list of all payouts'!F$5:F$904)</f>
        <v>3.1502849999999999E-2</v>
      </c>
      <c r="D131" s="31">
        <f>SUMIF('Detailed list of all payouts'!A$5:A$904, "="&amp;A131, 'Detailed list of all payouts'!G$5:G$904)</f>
        <v>7.3772654400000004</v>
      </c>
    </row>
    <row r="132" spans="1:4" ht="13" x14ac:dyDescent="0.15">
      <c r="A132" s="2" t="s">
        <v>332</v>
      </c>
      <c r="B132" s="3">
        <f>SUMIF('Detailed list of all payouts'!A$5:A$904, "="&amp;A132, 'Detailed list of all payouts'!C$5:C$904)</f>
        <v>443.99583555727315</v>
      </c>
      <c r="C132" s="3">
        <f>SUMIF('Detailed list of all payouts'!A$5:A$904, "="&amp;A132, 'Detailed list of all payouts'!F$5:F$904)</f>
        <v>3.1462580000000004E-2</v>
      </c>
      <c r="D132" s="31">
        <f>SUMIF('Detailed list of all payouts'!A$5:A$904, "="&amp;A132, 'Detailed list of all payouts'!G$5:G$904)</f>
        <v>7.3340962469999997</v>
      </c>
    </row>
    <row r="133" spans="1:4" ht="13" x14ac:dyDescent="0.15">
      <c r="A133" s="2" t="s">
        <v>283</v>
      </c>
      <c r="B133" s="3">
        <f>SUMIF('Detailed list of all payouts'!A$5:A$904, "="&amp;A133, 'Detailed list of all payouts'!C$5:C$904)</f>
        <v>440.46564093542133</v>
      </c>
      <c r="C133" s="3">
        <f>SUMIF('Detailed list of all payouts'!A$5:A$904, "="&amp;A133, 'Detailed list of all payouts'!F$5:F$904)</f>
        <v>3.129258E-2</v>
      </c>
      <c r="D133" s="31">
        <f>SUMIF('Detailed list of all payouts'!A$5:A$904, "="&amp;A133, 'Detailed list of all payouts'!G$5:G$904)</f>
        <v>7.264918122000001</v>
      </c>
    </row>
    <row r="134" spans="1:4" ht="13" x14ac:dyDescent="0.15">
      <c r="A134" s="5" t="s">
        <v>286</v>
      </c>
      <c r="B134" s="3">
        <f>SUMIF('Detailed list of all payouts'!A$5:A$904, "="&amp;A134, 'Detailed list of all payouts'!C$5:C$904)</f>
        <v>440.30394208852817</v>
      </c>
      <c r="C134" s="3">
        <f>SUMIF('Detailed list of all payouts'!A$5:A$904, "="&amp;A134, 'Detailed list of all payouts'!F$5:F$904)</f>
        <v>3.1280990000000002E-2</v>
      </c>
      <c r="D134" s="31">
        <f>SUMIF('Detailed list of all payouts'!A$5:A$904, "="&amp;A134, 'Detailed list of all payouts'!G$5:G$904)</f>
        <v>7.2622651710000001</v>
      </c>
    </row>
    <row r="135" spans="1:4" ht="13" x14ac:dyDescent="0.15">
      <c r="A135" s="2" t="s">
        <v>288</v>
      </c>
      <c r="B135" s="3">
        <f>SUMIF('Detailed list of all payouts'!A$5:A$904, "="&amp;A135, 'Detailed list of all payouts'!C$5:C$904)</f>
        <v>440.30394208852817</v>
      </c>
      <c r="C135" s="3">
        <f>SUMIF('Detailed list of all payouts'!A$5:A$904, "="&amp;A135, 'Detailed list of all payouts'!F$5:F$904)</f>
        <v>3.1280990000000002E-2</v>
      </c>
      <c r="D135" s="31">
        <f>SUMIF('Detailed list of all payouts'!A$5:A$904, "="&amp;A135, 'Detailed list of all payouts'!G$5:G$904)</f>
        <v>7.2622651710000001</v>
      </c>
    </row>
    <row r="136" spans="1:4" ht="13" x14ac:dyDescent="0.15">
      <c r="A136" s="2" t="s">
        <v>290</v>
      </c>
      <c r="B136" s="3">
        <f>SUMIF('Detailed list of all payouts'!A$5:A$904, "="&amp;A136, 'Detailed list of all payouts'!C$5:C$904)</f>
        <v>436.42316976309178</v>
      </c>
      <c r="C136" s="3">
        <f>SUMIF('Detailed list of all payouts'!A$5:A$904, "="&amp;A136, 'Detailed list of all payouts'!F$5:F$904)</f>
        <v>3.1002809999999999E-2</v>
      </c>
      <c r="D136" s="31">
        <f>SUMIF('Detailed list of all payouts'!A$5:A$904, "="&amp;A136, 'Detailed list of all payouts'!G$5:G$904)</f>
        <v>7.1985897689999998</v>
      </c>
    </row>
    <row r="137" spans="1:4" ht="13" x14ac:dyDescent="0.15">
      <c r="A137" s="2" t="s">
        <v>293</v>
      </c>
      <c r="B137" s="3">
        <f>SUMIF('Detailed list of all payouts'!A$5:A$904, "="&amp;A137, 'Detailed list of all payouts'!C$5:C$904)</f>
        <v>436.42316976309178</v>
      </c>
      <c r="C137" s="3">
        <f>SUMIF('Detailed list of all payouts'!A$5:A$904, "="&amp;A137, 'Detailed list of all payouts'!F$5:F$904)</f>
        <v>3.1002809999999999E-2</v>
      </c>
      <c r="D137" s="31">
        <f>SUMIF('Detailed list of all payouts'!A$5:A$904, "="&amp;A137, 'Detailed list of all payouts'!G$5:G$904)</f>
        <v>7.1985897689999998</v>
      </c>
    </row>
    <row r="138" spans="1:4" ht="13" x14ac:dyDescent="0.15">
      <c r="A138" s="2" t="s">
        <v>298</v>
      </c>
      <c r="B138" s="3">
        <f>SUMIF('Detailed list of all payouts'!A$5:A$904, "="&amp;A138, 'Detailed list of all payouts'!C$5:C$904)</f>
        <v>432.86579513144176</v>
      </c>
      <c r="C138" s="3">
        <f>SUMIF('Detailed list of all payouts'!A$5:A$904, "="&amp;A138, 'Detailed list of all payouts'!F$5:F$904)</f>
        <v>3.0747820000000002E-2</v>
      </c>
      <c r="D138" s="31">
        <f>SUMIF('Detailed list of all payouts'!A$5:A$904, "="&amp;A138, 'Detailed list of all payouts'!G$5:G$904)</f>
        <v>7.1402225580000005</v>
      </c>
    </row>
    <row r="139" spans="1:4" ht="13" x14ac:dyDescent="0.15">
      <c r="A139" s="5" t="s">
        <v>527</v>
      </c>
      <c r="B139" s="3">
        <f>SUMIF('Detailed list of all payouts'!A$5:A$904, "="&amp;A139, 'Detailed list of all payouts'!C$5:C$904)</f>
        <v>424.10924549999999</v>
      </c>
      <c r="C139" s="3">
        <f>SUMIF('Detailed list of all payouts'!A$5:A$904, "="&amp;A139, 'Detailed list of all payouts'!F$5:F$904)</f>
        <v>2.98064E-2</v>
      </c>
      <c r="D139" s="31">
        <f>SUMIF('Detailed list of all payouts'!A$5:A$904, "="&amp;A139, 'Detailed list of all payouts'!G$5:G$904)</f>
        <v>7.0390794239999996</v>
      </c>
    </row>
    <row r="140" spans="1:4" ht="13" x14ac:dyDescent="0.15">
      <c r="A140" s="2" t="s">
        <v>528</v>
      </c>
      <c r="B140" s="3">
        <f>SUMIF('Detailed list of all payouts'!A$5:A$904, "="&amp;A140, 'Detailed list of all payouts'!C$5:C$904)</f>
        <v>424.0739031</v>
      </c>
      <c r="C140" s="3">
        <f>SUMIF('Detailed list of all payouts'!A$5:A$904, "="&amp;A140, 'Detailed list of all payouts'!F$5:F$904)</f>
        <v>2.9803909999999999E-2</v>
      </c>
      <c r="D140" s="31">
        <f>SUMIF('Detailed list of all payouts'!A$5:A$904, "="&amp;A140, 'Detailed list of all payouts'!G$5:G$904)</f>
        <v>7.0384913855999995</v>
      </c>
    </row>
    <row r="141" spans="1:4" ht="13" x14ac:dyDescent="0.15">
      <c r="A141" s="5" t="s">
        <v>306</v>
      </c>
      <c r="B141" s="3">
        <f>SUMIF('Detailed list of all payouts'!A$5:A$904, "="&amp;A141, 'Detailed list of all payouts'!C$5:C$904)</f>
        <v>422.1936712364917</v>
      </c>
      <c r="C141" s="3">
        <f>SUMIF('Detailed list of all payouts'!A$5:A$904, "="&amp;A141, 'Detailed list of all payouts'!F$5:F$904)</f>
        <v>2.9982840000000004E-2</v>
      </c>
      <c r="D141" s="31">
        <f>SUMIF('Detailed list of all payouts'!A$5:A$904, "="&amp;A141, 'Detailed list of all payouts'!G$5:G$904)</f>
        <v>6.9651186360000006</v>
      </c>
    </row>
    <row r="142" spans="1:4" ht="13" x14ac:dyDescent="0.15">
      <c r="A142" s="5" t="s">
        <v>308</v>
      </c>
      <c r="B142" s="3">
        <f>SUMIF('Detailed list of all payouts'!A$5:A$904, "="&amp;A142, 'Detailed list of all payouts'!C$5:C$904)</f>
        <v>417.0193081359098</v>
      </c>
      <c r="C142" s="3">
        <f>SUMIF('Detailed list of all payouts'!A$5:A$904, "="&amp;A142, 'Detailed list of all payouts'!F$5:F$904)</f>
        <v>2.9611940000000003E-2</v>
      </c>
      <c r="D142" s="31">
        <f>SUMIF('Detailed list of all payouts'!A$5:A$904, "="&amp;A142, 'Detailed list of all payouts'!G$5:G$904)</f>
        <v>6.8802196260000006</v>
      </c>
    </row>
    <row r="143" spans="1:4" ht="13" x14ac:dyDescent="0.15">
      <c r="A143" s="5" t="s">
        <v>310</v>
      </c>
      <c r="B143" s="3">
        <f>SUMIF('Detailed list of all payouts'!A$5:A$904, "="&amp;A143, 'Detailed list of all payouts'!C$5:C$904)</f>
        <v>414.56148566313345</v>
      </c>
      <c r="C143" s="3">
        <f>SUMIF('Detailed list of all payouts'!A$5:A$904, "="&amp;A143, 'Detailed list of all payouts'!F$5:F$904)</f>
        <v>2.943577E-2</v>
      </c>
      <c r="D143" s="31">
        <f>SUMIF('Detailed list of all payouts'!A$5:A$904, "="&amp;A143, 'Detailed list of all payouts'!G$5:G$904)</f>
        <v>6.8398943130000003</v>
      </c>
    </row>
    <row r="144" spans="1:4" ht="13" x14ac:dyDescent="0.15">
      <c r="A144" s="2" t="s">
        <v>529</v>
      </c>
      <c r="B144" s="3">
        <f>SUMIF('Detailed list of all payouts'!A$5:A$904, "="&amp;A144, 'Detailed list of all payouts'!C$5:C$904)</f>
        <v>411.43898180000002</v>
      </c>
      <c r="C144" s="3">
        <f>SUMIF('Detailed list of all payouts'!A$5:A$904, "="&amp;A144, 'Detailed list of all payouts'!F$5:F$904)</f>
        <v>2.8915929999999999E-2</v>
      </c>
      <c r="D144" s="31">
        <f>SUMIF('Detailed list of all payouts'!A$5:A$904, "="&amp;A144, 'Detailed list of all payouts'!G$5:G$904)</f>
        <v>6.8287860287999997</v>
      </c>
    </row>
    <row r="145" spans="1:4" ht="13" x14ac:dyDescent="0.15">
      <c r="A145" s="5" t="s">
        <v>530</v>
      </c>
      <c r="B145" s="3">
        <f>SUMIF('Detailed list of all payouts'!A$5:A$904, "="&amp;A145, 'Detailed list of all payouts'!C$5:C$904)</f>
        <v>384.52571590000002</v>
      </c>
      <c r="C145" s="3">
        <f>SUMIF('Detailed list of all payouts'!A$5:A$904, "="&amp;A145, 'Detailed list of all payouts'!F$5:F$904)</f>
        <v>2.7024469999999998E-2</v>
      </c>
      <c r="D145" s="31">
        <f>SUMIF('Detailed list of all payouts'!A$5:A$904, "="&amp;A145, 'Detailed list of all payouts'!G$5:G$904)</f>
        <v>6.3820988351999999</v>
      </c>
    </row>
    <row r="146" spans="1:4" ht="13" x14ac:dyDescent="0.15">
      <c r="A146" s="2" t="s">
        <v>339</v>
      </c>
      <c r="B146" s="3">
        <f>SUMIF('Detailed list of all payouts'!A$5:A$904, "="&amp;A146, 'Detailed list of all payouts'!C$5:C$904)</f>
        <v>384.67953875727324</v>
      </c>
      <c r="C146" s="3">
        <f>SUMIF('Detailed list of all payouts'!A$5:A$904, "="&amp;A146, 'Detailed list of all payouts'!F$5:F$904)</f>
        <v>2.7293830000000002E-2</v>
      </c>
      <c r="D146" s="31">
        <f>SUMIF('Detailed list of all payouts'!A$5:A$904, "="&amp;A146, 'Detailed list of all payouts'!G$5:G$904)</f>
        <v>6.3496042470000003</v>
      </c>
    </row>
    <row r="147" spans="1:4" ht="13" x14ac:dyDescent="0.15">
      <c r="A147" s="2" t="s">
        <v>328</v>
      </c>
      <c r="B147" s="3">
        <f>SUMIF('Detailed list of all payouts'!A$5:A$904, "="&amp;A147, 'Detailed list of all payouts'!C$5:C$904)</f>
        <v>384.67953875727324</v>
      </c>
      <c r="C147" s="3">
        <f>SUMIF('Detailed list of all payouts'!A$5:A$904, "="&amp;A147, 'Detailed list of all payouts'!F$5:F$904)</f>
        <v>2.7293830000000002E-2</v>
      </c>
      <c r="D147" s="31">
        <f>SUMIF('Detailed list of all payouts'!A$5:A$904, "="&amp;A147, 'Detailed list of all payouts'!G$5:G$904)</f>
        <v>6.3496042470000003</v>
      </c>
    </row>
    <row r="148" spans="1:4" ht="13" x14ac:dyDescent="0.15">
      <c r="A148" s="2" t="s">
        <v>341</v>
      </c>
      <c r="B148" s="3">
        <f>SUMIF('Detailed list of all payouts'!A$5:A$904, "="&amp;A148, 'Detailed list of all payouts'!C$5:C$904)</f>
        <v>384.67953875727324</v>
      </c>
      <c r="C148" s="3">
        <f>SUMIF('Detailed list of all payouts'!A$5:A$904, "="&amp;A148, 'Detailed list of all payouts'!F$5:F$904)</f>
        <v>2.7293830000000002E-2</v>
      </c>
      <c r="D148" s="31">
        <f>SUMIF('Detailed list of all payouts'!A$5:A$904, "="&amp;A148, 'Detailed list of all payouts'!G$5:G$904)</f>
        <v>6.3496042470000003</v>
      </c>
    </row>
    <row r="149" spans="1:4" ht="13" x14ac:dyDescent="0.15">
      <c r="A149" s="2" t="s">
        <v>531</v>
      </c>
      <c r="B149" s="3">
        <f>SUMIF('Detailed list of all payouts'!A$5:A$904, "="&amp;A149, 'Detailed list of all payouts'!C$5:C$904)</f>
        <v>381.69832100000002</v>
      </c>
      <c r="C149" s="3">
        <f>SUMIF('Detailed list of all payouts'!A$5:A$904, "="&amp;A149, 'Detailed list of all payouts'!F$5:F$904)</f>
        <v>2.6825760000000001E-2</v>
      </c>
      <c r="D149" s="31">
        <f>SUMIF('Detailed list of all payouts'!A$5:A$904, "="&amp;A149, 'Detailed list of all payouts'!G$5:G$904)</f>
        <v>6.3351714815999998</v>
      </c>
    </row>
    <row r="150" spans="1:4" ht="13" x14ac:dyDescent="0.15">
      <c r="A150" s="2" t="s">
        <v>235</v>
      </c>
      <c r="B150" s="3">
        <f>SUMIF('Detailed list of all payouts'!A$5:A$904, "="&amp;A150, 'Detailed list of all payouts'!C$5:C$904)</f>
        <v>369.63067983369598</v>
      </c>
      <c r="C150" s="3">
        <f>SUMIF('Detailed list of all payouts'!A$5:A$904, "="&amp;A150, 'Detailed list of all payouts'!F$5:F$904)</f>
        <v>2.6495129999999999E-2</v>
      </c>
      <c r="D150" s="31">
        <f>SUMIF('Detailed list of all payouts'!A$5:A$904, "="&amp;A150, 'Detailed list of all payouts'!G$5:G$904)</f>
        <v>6.0647352569999997</v>
      </c>
    </row>
    <row r="151" spans="1:4" ht="13" x14ac:dyDescent="0.15">
      <c r="A151" s="2" t="s">
        <v>532</v>
      </c>
      <c r="B151" s="3">
        <f>SUMIF('Detailed list of all payouts'!A$5:A$904, "="&amp;A151, 'Detailed list of all payouts'!C$5:C$904)</f>
        <v>361.81820010000001</v>
      </c>
      <c r="C151" s="3">
        <f>SUMIF('Detailed list of all payouts'!A$5:A$904, "="&amp;A151, 'Detailed list of all payouts'!F$5:F$904)</f>
        <v>2.5428579999999999E-2</v>
      </c>
      <c r="D151" s="31">
        <f>SUMIF('Detailed list of all payouts'!A$5:A$904, "="&amp;A151, 'Detailed list of all payouts'!G$5:G$904)</f>
        <v>6.0052134527999996</v>
      </c>
    </row>
    <row r="152" spans="1:4" ht="13" x14ac:dyDescent="0.15">
      <c r="A152" s="2" t="s">
        <v>533</v>
      </c>
      <c r="B152" s="3">
        <f>SUMIF('Detailed list of all payouts'!A$5:A$904, "="&amp;A152, 'Detailed list of all payouts'!C$5:C$904)</f>
        <v>360.4928587</v>
      </c>
      <c r="C152" s="3">
        <f>SUMIF('Detailed list of all payouts'!A$5:A$904, "="&amp;A152, 'Detailed list of all payouts'!F$5:F$904)</f>
        <v>2.5335440000000001E-2</v>
      </c>
      <c r="D152" s="31">
        <f>SUMIF('Detailed list of all payouts'!A$5:A$904, "="&amp;A152, 'Detailed list of all payouts'!G$5:G$904)</f>
        <v>5.9832175104000003</v>
      </c>
    </row>
    <row r="153" spans="1:4" ht="13" x14ac:dyDescent="0.15">
      <c r="A153" s="2" t="s">
        <v>368</v>
      </c>
      <c r="B153" s="3">
        <f>SUMIF('Detailed list of all payouts'!A$5:A$904, "="&amp;A153, 'Detailed list of all payouts'!C$5:C$904)</f>
        <v>358.80772325436396</v>
      </c>
      <c r="C153" s="3">
        <f>SUMIF('Detailed list of all payouts'!A$5:A$904, "="&amp;A153, 'Detailed list of all payouts'!F$5:F$904)</f>
        <v>2.5439340000000001E-2</v>
      </c>
      <c r="D153" s="31">
        <f>SUMIF('Detailed list of all payouts'!A$5:A$904, "="&amp;A153, 'Detailed list of all payouts'!G$5:G$904)</f>
        <v>5.9251114860000005</v>
      </c>
    </row>
    <row r="154" spans="1:4" ht="13" x14ac:dyDescent="0.15">
      <c r="A154" s="2" t="s">
        <v>366</v>
      </c>
      <c r="B154" s="3">
        <f>SUMIF('Detailed list of all payouts'!A$5:A$904, "="&amp;A154, 'Detailed list of all payouts'!C$5:C$904)</f>
        <v>358.80772325436396</v>
      </c>
      <c r="C154" s="3">
        <f>SUMIF('Detailed list of all payouts'!A$5:A$904, "="&amp;A154, 'Detailed list of all payouts'!F$5:F$904)</f>
        <v>2.5439340000000001E-2</v>
      </c>
      <c r="D154" s="31">
        <f>SUMIF('Detailed list of all payouts'!A$5:A$904, "="&amp;A154, 'Detailed list of all payouts'!G$5:G$904)</f>
        <v>5.9251114860000005</v>
      </c>
    </row>
    <row r="155" spans="1:4" ht="13" x14ac:dyDescent="0.15">
      <c r="A155" s="5" t="s">
        <v>242</v>
      </c>
      <c r="B155" s="3">
        <f>SUMIF('Detailed list of all payouts'!A$5:A$904, "="&amp;A155, 'Detailed list of all payouts'!C$5:C$904)</f>
        <v>352.84633952618356</v>
      </c>
      <c r="C155" s="3">
        <f>SUMIF('Detailed list of all payouts'!A$5:A$904, "="&amp;A155, 'Detailed list of all payouts'!F$5:F$904)</f>
        <v>2.529203E-2</v>
      </c>
      <c r="D155" s="31">
        <f>SUMIF('Detailed list of all payouts'!A$5:A$904, "="&amp;A155, 'Detailed list of all payouts'!G$5:G$904)</f>
        <v>5.7893456670000001</v>
      </c>
    </row>
    <row r="156" spans="1:4" ht="13" x14ac:dyDescent="0.15">
      <c r="A156" s="5" t="s">
        <v>381</v>
      </c>
      <c r="B156" s="3">
        <f>SUMIF('Detailed list of all payouts'!A$5:A$904, "="&amp;A156, 'Detailed list of all payouts'!C$5:C$904)</f>
        <v>348.5236765919575</v>
      </c>
      <c r="C156" s="3">
        <f>SUMIF('Detailed list of all payouts'!A$5:A$904, "="&amp;A156, 'Detailed list of all payouts'!F$5:F$904)</f>
        <v>2.4702180000000001E-2</v>
      </c>
      <c r="D156" s="31">
        <f>SUMIF('Detailed list of all payouts'!A$5:A$904, "="&amp;A156, 'Detailed list of all payouts'!G$5:G$904)</f>
        <v>5.7563755620000006</v>
      </c>
    </row>
    <row r="157" spans="1:4" ht="13" x14ac:dyDescent="0.15">
      <c r="A157" s="5" t="s">
        <v>388</v>
      </c>
      <c r="B157" s="3">
        <f>SUMIF('Detailed list of all payouts'!A$5:A$904, "="&amp;A157, 'Detailed list of all payouts'!C$5:C$904)</f>
        <v>343.28463395261838</v>
      </c>
      <c r="C157" s="3">
        <f>SUMIF('Detailed list of all payouts'!A$5:A$904, "="&amp;A157, 'Detailed list of all payouts'!F$5:F$904)</f>
        <v>2.432664E-2</v>
      </c>
      <c r="D157" s="31">
        <f>SUMIF('Detailed list of all payouts'!A$5:A$904, "="&amp;A157, 'Detailed list of all payouts'!G$5:G$904)</f>
        <v>5.6704144559999996</v>
      </c>
    </row>
    <row r="158" spans="1:4" ht="13" x14ac:dyDescent="0.15">
      <c r="A158" s="2" t="s">
        <v>246</v>
      </c>
      <c r="B158" s="3">
        <f>SUMIF('Detailed list of all payouts'!A$5:A$904, "="&amp;A158, 'Detailed list of all payouts'!C$5:C$904)</f>
        <v>345.13330452937873</v>
      </c>
      <c r="C158" s="3">
        <f>SUMIF('Detailed list of all payouts'!A$5:A$904, "="&amp;A158, 'Detailed list of all payouts'!F$5:F$904)</f>
        <v>2.473916E-2</v>
      </c>
      <c r="D158" s="31">
        <f>SUMIF('Detailed list of all payouts'!A$5:A$904, "="&amp;A158, 'Detailed list of all payouts'!G$5:G$904)</f>
        <v>5.6627937240000001</v>
      </c>
    </row>
    <row r="159" spans="1:4" ht="13" x14ac:dyDescent="0.15">
      <c r="A159" s="5" t="s">
        <v>396</v>
      </c>
      <c r="B159" s="3">
        <f>SUMIF('Detailed list of all payouts'!A$5:A$904, "="&amp;A159, 'Detailed list of all payouts'!C$5:C$904)</f>
        <v>338.62770716209468</v>
      </c>
      <c r="C159" s="3">
        <f>SUMIF('Detailed list of all payouts'!A$5:A$904, "="&amp;A159, 'Detailed list of all payouts'!F$5:F$904)</f>
        <v>2.399283E-2</v>
      </c>
      <c r="D159" s="31">
        <f>SUMIF('Detailed list of all payouts'!A$5:A$904, "="&amp;A159, 'Detailed list of all payouts'!G$5:G$904)</f>
        <v>5.5940053470000004</v>
      </c>
    </row>
    <row r="160" spans="1:4" ht="13" x14ac:dyDescent="0.15">
      <c r="A160" s="5" t="s">
        <v>399</v>
      </c>
      <c r="B160" s="3">
        <f>SUMIF('Detailed list of all payouts'!A$5:A$904, "="&amp;A160, 'Detailed list of all payouts'!C$5:C$904)</f>
        <v>338.11027085203648</v>
      </c>
      <c r="C160" s="3">
        <f>SUMIF('Detailed list of all payouts'!A$5:A$904, "="&amp;A160, 'Detailed list of all payouts'!F$5:F$904)</f>
        <v>2.3955740000000003E-2</v>
      </c>
      <c r="D160" s="31">
        <f>SUMIF('Detailed list of all payouts'!A$5:A$904, "="&amp;A160, 'Detailed list of all payouts'!G$5:G$904)</f>
        <v>5.5855154460000005</v>
      </c>
    </row>
    <row r="161" spans="1:4" ht="13" x14ac:dyDescent="0.15">
      <c r="A161" s="2" t="s">
        <v>405</v>
      </c>
      <c r="B161" s="3">
        <f>SUMIF('Detailed list of all payouts'!A$5:A$904, "="&amp;A161, 'Detailed list of all payouts'!C$5:C$904)</f>
        <v>332.93590775145464</v>
      </c>
      <c r="C161" s="3">
        <f>SUMIF('Detailed list of all payouts'!A$5:A$904, "="&amp;A161, 'Detailed list of all payouts'!F$5:F$904)</f>
        <v>2.3584850000000001E-2</v>
      </c>
      <c r="D161" s="31">
        <f>SUMIF('Detailed list of all payouts'!A$5:A$904, "="&amp;A161, 'Detailed list of all payouts'!G$5:G$904)</f>
        <v>5.5006187250000007</v>
      </c>
    </row>
    <row r="162" spans="1:4" ht="13" x14ac:dyDescent="0.15">
      <c r="A162" s="5" t="s">
        <v>413</v>
      </c>
      <c r="B162" s="3">
        <f>SUMIF('Detailed list of all payouts'!A$5:A$904, "="&amp;A162, 'Detailed list of all payouts'!C$5:C$904)</f>
        <v>329.84745977579485</v>
      </c>
      <c r="C162" s="3">
        <f>SUMIF('Detailed list of all payouts'!A$5:A$904, "="&amp;A162, 'Detailed list of all payouts'!F$5:F$904)</f>
        <v>2.3363470000000001E-2</v>
      </c>
      <c r="D162" s="31">
        <f>SUMIF('Detailed list of all payouts'!A$5:A$904, "="&amp;A162, 'Detailed list of all payouts'!G$5:G$904)</f>
        <v>5.4499448430000008</v>
      </c>
    </row>
    <row r="163" spans="1:4" ht="13" x14ac:dyDescent="0.15">
      <c r="A163" s="2" t="s">
        <v>415</v>
      </c>
      <c r="B163" s="3">
        <f>SUMIF('Detailed list of all payouts'!A$5:A$904, "="&amp;A163, 'Detailed list of all payouts'!C$5:C$904)</f>
        <v>329.62108139014435</v>
      </c>
      <c r="C163" s="3">
        <f>SUMIF('Detailed list of all payouts'!A$5:A$904, "="&amp;A163, 'Detailed list of all payouts'!F$5:F$904)</f>
        <v>2.3347239999999998E-2</v>
      </c>
      <c r="D163" s="31">
        <f>SUMIF('Detailed list of all payouts'!A$5:A$904, "="&amp;A163, 'Detailed list of all payouts'!G$5:G$904)</f>
        <v>5.4462297960000008</v>
      </c>
    </row>
    <row r="164" spans="1:4" ht="13" x14ac:dyDescent="0.15">
      <c r="A164" s="2" t="s">
        <v>419</v>
      </c>
      <c r="B164" s="3">
        <f>SUMIF('Detailed list of all payouts'!A$5:A$904, "="&amp;A164, 'Detailed list of all payouts'!C$5:C$904)</f>
        <v>328.84492692505711</v>
      </c>
      <c r="C164" s="3">
        <f>SUMIF('Detailed list of all payouts'!A$5:A$904, "="&amp;A164, 'Detailed list of all payouts'!F$5:F$904)</f>
        <v>2.3291600000000003E-2</v>
      </c>
      <c r="D164" s="31">
        <f>SUMIF('Detailed list of all payouts'!A$5:A$904, "="&amp;A164, 'Detailed list of all payouts'!G$5:G$904)</f>
        <v>5.4334938000000008</v>
      </c>
    </row>
    <row r="165" spans="1:4" ht="13" x14ac:dyDescent="0.15">
      <c r="A165" s="2" t="s">
        <v>78</v>
      </c>
      <c r="B165" s="3">
        <f>SUMIF('Detailed list of all payouts'!A$5:A$904, "="&amp;A165, 'Detailed list of all payouts'!C$5:C$904)</f>
        <v>327.56652432738122</v>
      </c>
      <c r="C165" s="3">
        <f>SUMIF('Detailed list of all payouts'!A$5:A$904, "="&amp;A165, 'Detailed list of all payouts'!F$5:F$904)</f>
        <v>2.317313E-2</v>
      </c>
      <c r="D165" s="31">
        <f>SUMIF('Detailed list of all payouts'!A$5:A$904, "="&amp;A165, 'Detailed list of all payouts'!G$5:G$904)</f>
        <v>5.4247446210000003</v>
      </c>
    </row>
    <row r="166" spans="1:4" ht="13" x14ac:dyDescent="0.15">
      <c r="A166" s="5" t="s">
        <v>425</v>
      </c>
      <c r="B166" s="3">
        <f>SUMIF('Detailed list of all payouts'!A$5:A$904, "="&amp;A166, 'Detailed list of all payouts'!C$5:C$904)</f>
        <v>326.01519710442642</v>
      </c>
      <c r="C166" s="3">
        <f>SUMIF('Detailed list of all payouts'!A$5:A$904, "="&amp;A166, 'Detailed list of all payouts'!F$5:F$904)</f>
        <v>2.3088770000000002E-2</v>
      </c>
      <c r="D166" s="31">
        <f>SUMIF('Detailed list of all payouts'!A$5:A$904, "="&amp;A166, 'Detailed list of all payouts'!G$5:G$904)</f>
        <v>5.3870660130000001</v>
      </c>
    </row>
    <row r="167" spans="1:4" ht="13" x14ac:dyDescent="0.15">
      <c r="A167" s="2" t="s">
        <v>59</v>
      </c>
      <c r="B167" s="3">
        <f>SUMIF('Detailed list of all payouts'!A$5:A$904, "="&amp;A167, 'Detailed list of all payouts'!C$5:C$904)</f>
        <v>319.51081607065515</v>
      </c>
      <c r="C167" s="3">
        <f>SUMIF('Detailed list of all payouts'!A$5:A$904, "="&amp;A167, 'Detailed list of all payouts'!F$5:F$904)</f>
        <v>2.2590610000000001E-2</v>
      </c>
      <c r="D167" s="31">
        <f>SUMIF('Detailed list of all payouts'!A$5:A$904, "="&amp;A167, 'Detailed list of all payouts'!G$5:G$904)</f>
        <v>5.3845268270000002</v>
      </c>
    </row>
    <row r="168" spans="1:4" ht="13" x14ac:dyDescent="0.15">
      <c r="A168" s="2" t="s">
        <v>433</v>
      </c>
      <c r="B168" s="3">
        <f>SUMIF('Detailed list of all payouts'!A$5:A$904, "="&amp;A168, 'Detailed list of all payouts'!C$5:C$904)</f>
        <v>323.97779163357234</v>
      </c>
      <c r="C168" s="3">
        <f>SUMIF('Detailed list of all payouts'!A$5:A$904, "="&amp;A168, 'Detailed list of all payouts'!F$5:F$904)</f>
        <v>2.2942730000000001E-2</v>
      </c>
      <c r="D168" s="31">
        <f>SUMIF('Detailed list of all payouts'!A$5:A$904, "="&amp;A168, 'Detailed list of all payouts'!G$5:G$904)</f>
        <v>5.3536374570000005</v>
      </c>
    </row>
    <row r="169" spans="1:4" ht="13" x14ac:dyDescent="0.15">
      <c r="A169" s="5" t="s">
        <v>437</v>
      </c>
      <c r="B169" s="3">
        <f>SUMIF('Detailed list of all payouts'!A$5:A$904, "="&amp;A169, 'Detailed list of all payouts'!C$5:C$904)</f>
        <v>323.50886497758211</v>
      </c>
      <c r="C169" s="3">
        <f>SUMIF('Detailed list of all payouts'!A$5:A$904, "="&amp;A169, 'Detailed list of all payouts'!F$5:F$904)</f>
        <v>2.2909120000000002E-2</v>
      </c>
      <c r="D169" s="31">
        <f>SUMIF('Detailed list of all payouts'!A$5:A$904, "="&amp;A169, 'Detailed list of all payouts'!G$5:G$904)</f>
        <v>5.3459441280000011</v>
      </c>
    </row>
    <row r="170" spans="1:4" ht="13" x14ac:dyDescent="0.15">
      <c r="A170" s="2" t="s">
        <v>439</v>
      </c>
      <c r="B170" s="3">
        <f>SUMIF('Detailed list of all payouts'!A$5:A$904, "="&amp;A170, 'Detailed list of all payouts'!C$5:C$904)</f>
        <v>323.34716613068889</v>
      </c>
      <c r="C170" s="3">
        <f>SUMIF('Detailed list of all payouts'!A$5:A$904, "="&amp;A170, 'Detailed list of all payouts'!F$5:F$904)</f>
        <v>2.2897520000000001E-2</v>
      </c>
      <c r="D170" s="31">
        <f>SUMIF('Detailed list of all payouts'!A$5:A$904, "="&amp;A170, 'Detailed list of all payouts'!G$5:G$904)</f>
        <v>5.343288888</v>
      </c>
    </row>
    <row r="171" spans="1:4" ht="13" x14ac:dyDescent="0.15">
      <c r="A171" s="2" t="s">
        <v>445</v>
      </c>
      <c r="B171" s="3">
        <f>SUMIF('Detailed list of all payouts'!A$5:A$904, "="&amp;A171, 'Detailed list of all payouts'!C$5:C$904)</f>
        <v>322.58718155029089</v>
      </c>
      <c r="C171" s="3">
        <f>SUMIF('Detailed list of all payouts'!A$5:A$904, "="&amp;A171, 'Detailed list of all payouts'!F$5:F$904)</f>
        <v>2.284305E-2</v>
      </c>
      <c r="D171" s="31">
        <f>SUMIF('Detailed list of all payouts'!A$5:A$904, "="&amp;A171, 'Detailed list of all payouts'!G$5:G$904)</f>
        <v>5.3308207050000007</v>
      </c>
    </row>
    <row r="172" spans="1:4" ht="13" x14ac:dyDescent="0.15">
      <c r="A172" s="5" t="s">
        <v>465</v>
      </c>
      <c r="B172" s="3">
        <f>SUMIF('Detailed list of all payouts'!A$5:A$904, "="&amp;A172, 'Detailed list of all payouts'!C$5:C$904)</f>
        <v>320.11318919282525</v>
      </c>
      <c r="C172" s="3">
        <f>SUMIF('Detailed list of all payouts'!A$5:A$904, "="&amp;A172, 'Detailed list of all payouts'!F$5:F$904)</f>
        <v>2.2665709999999999E-2</v>
      </c>
      <c r="D172" s="31">
        <f>SUMIF('Detailed list of all payouts'!A$5:A$904, "="&amp;A172, 'Detailed list of all payouts'!G$5:G$904)</f>
        <v>5.2902275790000006</v>
      </c>
    </row>
    <row r="173" spans="1:4" ht="13" x14ac:dyDescent="0.15">
      <c r="A173" s="5" t="s">
        <v>474</v>
      </c>
      <c r="B173" s="3">
        <f>SUMIF('Detailed list of all payouts'!A$5:A$904, "="&amp;A173, 'Detailed list of all payouts'!C$5:C$904)</f>
        <v>320.11318919282525</v>
      </c>
      <c r="C173" s="3">
        <f>SUMIF('Detailed list of all payouts'!A$5:A$904, "="&amp;A173, 'Detailed list of all payouts'!F$5:F$904)</f>
        <v>2.2665709999999999E-2</v>
      </c>
      <c r="D173" s="31">
        <f>SUMIF('Detailed list of all payouts'!A$5:A$904, "="&amp;A173, 'Detailed list of all payouts'!G$5:G$904)</f>
        <v>5.2902275790000006</v>
      </c>
    </row>
    <row r="174" spans="1:4" ht="13" x14ac:dyDescent="0.15">
      <c r="A174" s="5" t="s">
        <v>461</v>
      </c>
      <c r="B174" s="3">
        <f>SUMIF('Detailed list of all payouts'!A$5:A$904, "="&amp;A174, 'Detailed list of all payouts'!C$5:C$904)</f>
        <v>320.11318919282525</v>
      </c>
      <c r="C174" s="3">
        <f>SUMIF('Detailed list of all payouts'!A$5:A$904, "="&amp;A174, 'Detailed list of all payouts'!F$5:F$904)</f>
        <v>2.2665709999999999E-2</v>
      </c>
      <c r="D174" s="31">
        <f>SUMIF('Detailed list of all payouts'!A$5:A$904, "="&amp;A174, 'Detailed list of all payouts'!G$5:G$904)</f>
        <v>5.2902275790000006</v>
      </c>
    </row>
    <row r="175" spans="1:4" ht="13" x14ac:dyDescent="0.15">
      <c r="A175" s="5" t="s">
        <v>476</v>
      </c>
      <c r="B175" s="3">
        <f>SUMIF('Detailed list of all payouts'!A$5:A$904, "="&amp;A175, 'Detailed list of all payouts'!C$5:C$904)</f>
        <v>320.11318919282525</v>
      </c>
      <c r="C175" s="3">
        <f>SUMIF('Detailed list of all payouts'!A$5:A$904, "="&amp;A175, 'Detailed list of all payouts'!F$5:F$904)</f>
        <v>2.2665709999999999E-2</v>
      </c>
      <c r="D175" s="31">
        <f>SUMIF('Detailed list of all payouts'!A$5:A$904, "="&amp;A175, 'Detailed list of all payouts'!G$5:G$904)</f>
        <v>5.2902275790000006</v>
      </c>
    </row>
    <row r="176" spans="1:4" ht="13" x14ac:dyDescent="0.15">
      <c r="A176" s="2" t="s">
        <v>480</v>
      </c>
      <c r="B176" s="3">
        <f>SUMIF('Detailed list of all payouts'!A$5:A$904, "="&amp;A176, 'Detailed list of all payouts'!C$5:C$904)</f>
        <v>320.11318919282525</v>
      </c>
      <c r="C176" s="3">
        <f>SUMIF('Detailed list of all payouts'!A$5:A$904, "="&amp;A176, 'Detailed list of all payouts'!F$5:F$904)</f>
        <v>2.2665709999999999E-2</v>
      </c>
      <c r="D176" s="31">
        <f>SUMIF('Detailed list of all payouts'!A$5:A$904, "="&amp;A176, 'Detailed list of all payouts'!G$5:G$904)</f>
        <v>5.2902275790000006</v>
      </c>
    </row>
    <row r="177" spans="1:4" ht="13" x14ac:dyDescent="0.15">
      <c r="A177" s="2" t="s">
        <v>499</v>
      </c>
      <c r="B177" s="3">
        <f>SUMIF('Detailed list of all payouts'!A$5:A$904, "="&amp;A177, 'Detailed list of all payouts'!C$5:C$904)</f>
        <v>320</v>
      </c>
      <c r="C177" s="3">
        <f>SUMIF('Detailed list of all payouts'!A$5:A$904, "="&amp;A177, 'Detailed list of all payouts'!F$5:F$904)</f>
        <v>2.26576E-2</v>
      </c>
      <c r="D177" s="31">
        <f>SUMIF('Detailed list of all payouts'!A$5:A$904, "="&amp;A177, 'Detailed list of all payouts'!G$5:G$904)</f>
        <v>5.2883712000000003</v>
      </c>
    </row>
    <row r="178" spans="1:4" ht="13" x14ac:dyDescent="0.15">
      <c r="A178" s="2" t="s">
        <v>487</v>
      </c>
      <c r="B178" s="3">
        <f>SUMIF('Detailed list of all payouts'!A$5:A$904, "="&amp;A178, 'Detailed list of all payouts'!C$5:C$904)</f>
        <v>320</v>
      </c>
      <c r="C178" s="3">
        <f>SUMIF('Detailed list of all payouts'!A$5:A$904, "="&amp;A178, 'Detailed list of all payouts'!F$5:F$904)</f>
        <v>2.26576E-2</v>
      </c>
      <c r="D178" s="31">
        <f>SUMIF('Detailed list of all payouts'!A$5:A$904, "="&amp;A178, 'Detailed list of all payouts'!G$5:G$904)</f>
        <v>5.2883712000000003</v>
      </c>
    </row>
    <row r="179" spans="1:4" ht="13" x14ac:dyDescent="0.15">
      <c r="A179" s="2" t="s">
        <v>493</v>
      </c>
      <c r="B179" s="3">
        <f>SUMIF('Detailed list of all payouts'!A$5:A$904, "="&amp;A179, 'Detailed list of all payouts'!C$5:C$904)</f>
        <v>320</v>
      </c>
      <c r="C179" s="3">
        <f>SUMIF('Detailed list of all payouts'!A$5:A$904, "="&amp;A179, 'Detailed list of all payouts'!F$5:F$904)</f>
        <v>2.26576E-2</v>
      </c>
      <c r="D179" s="31">
        <f>SUMIF('Detailed list of all payouts'!A$5:A$904, "="&amp;A179, 'Detailed list of all payouts'!G$5:G$904)</f>
        <v>5.2883712000000003</v>
      </c>
    </row>
    <row r="180" spans="1:4" ht="13" x14ac:dyDescent="0.15">
      <c r="A180" s="5" t="s">
        <v>251</v>
      </c>
      <c r="B180" s="3">
        <f>SUMIF('Detailed list of all payouts'!A$5:A$904, "="&amp;A180, 'Detailed list of all payouts'!C$5:C$904)</f>
        <v>318.25895617573173</v>
      </c>
      <c r="C180" s="3">
        <f>SUMIF('Detailed list of all payouts'!A$5:A$904, "="&amp;A180, 'Detailed list of all payouts'!F$5:F$904)</f>
        <v>2.2812800000000001E-2</v>
      </c>
      <c r="D180" s="31">
        <f>SUMIF('Detailed list of all payouts'!A$5:A$904, "="&amp;A180, 'Detailed list of all payouts'!G$5:G$904)</f>
        <v>5.2218499200000004</v>
      </c>
    </row>
    <row r="181" spans="1:4" ht="13" x14ac:dyDescent="0.15">
      <c r="A181" s="2" t="s">
        <v>534</v>
      </c>
      <c r="B181" s="3">
        <f>SUMIF('Detailed list of all payouts'!A$5:A$904, "="&amp;A181, 'Detailed list of all payouts'!C$5:C$904)</f>
        <v>305.27030070000001</v>
      </c>
      <c r="C181" s="3">
        <f>SUMIF('Detailed list of all payouts'!A$5:A$904, "="&amp;A181, 'Detailed list of all payouts'!F$5:F$904)</f>
        <v>2.1454399999999998E-2</v>
      </c>
      <c r="D181" s="31">
        <f>SUMIF('Detailed list of all payouts'!A$5:A$904, "="&amp;A181, 'Detailed list of all payouts'!G$5:G$904)</f>
        <v>5.0666711039999992</v>
      </c>
    </row>
    <row r="182" spans="1:4" ht="13" x14ac:dyDescent="0.15">
      <c r="A182" s="2" t="s">
        <v>535</v>
      </c>
      <c r="B182" s="3">
        <f>SUMIF('Detailed list of all payouts'!A$5:A$904, "="&amp;A182, 'Detailed list of all payouts'!C$5:C$904)</f>
        <v>300.83482479999998</v>
      </c>
      <c r="C182" s="3">
        <f>SUMIF('Detailed list of all payouts'!A$5:A$904, "="&amp;A182, 'Detailed list of all payouts'!F$5:F$904)</f>
        <v>2.1142669999999999E-2</v>
      </c>
      <c r="D182" s="31">
        <f>SUMIF('Detailed list of all payouts'!A$5:A$904, "="&amp;A182, 'Detailed list of all payouts'!G$5:G$904)</f>
        <v>4.9930529471999998</v>
      </c>
    </row>
    <row r="183" spans="1:4" ht="13" x14ac:dyDescent="0.15">
      <c r="A183" s="2" t="s">
        <v>253</v>
      </c>
      <c r="B183" s="3">
        <f>SUMIF('Detailed list of all payouts'!A$5:A$904, "="&amp;A183, 'Detailed list of all payouts'!C$5:C$904)</f>
        <v>300.69846140313206</v>
      </c>
      <c r="C183" s="3">
        <f>SUMIF('Detailed list of all payouts'!A$5:A$904, "="&amp;A183, 'Detailed list of all payouts'!F$5:F$904)</f>
        <v>2.1554070000000002E-2</v>
      </c>
      <c r="D183" s="31">
        <f>SUMIF('Detailed list of all payouts'!A$5:A$904, "="&amp;A183, 'Detailed list of all payouts'!G$5:G$904)</f>
        <v>4.9337266230000001</v>
      </c>
    </row>
    <row r="184" spans="1:4" ht="13" x14ac:dyDescent="0.15">
      <c r="A184" s="5" t="s">
        <v>257</v>
      </c>
      <c r="B184" s="3">
        <f>SUMIF('Detailed list of all payouts'!A$5:A$904, "="&amp;A184, 'Detailed list of all payouts'!C$5:C$904)</f>
        <v>299.80911774521951</v>
      </c>
      <c r="C184" s="3">
        <f>SUMIF('Detailed list of all payouts'!A$5:A$904, "="&amp;A184, 'Detailed list of all payouts'!F$5:F$904)</f>
        <v>2.149032E-2</v>
      </c>
      <c r="D184" s="31">
        <f>SUMIF('Detailed list of all payouts'!A$5:A$904, "="&amp;A184, 'Detailed list of all payouts'!G$5:G$904)</f>
        <v>4.9191342479999998</v>
      </c>
    </row>
    <row r="185" spans="1:4" ht="13" x14ac:dyDescent="0.15">
      <c r="A185" s="5" t="s">
        <v>536</v>
      </c>
      <c r="B185" s="3">
        <f>SUMIF('Detailed list of all payouts'!A$5:A$904, "="&amp;A185, 'Detailed list of all payouts'!C$5:C$904)</f>
        <v>296.21380119999998</v>
      </c>
      <c r="C185" s="3">
        <f>SUMIF('Detailed list of all payouts'!A$5:A$904, "="&amp;A185, 'Detailed list of all payouts'!F$5:F$904)</f>
        <v>2.0817909999999998E-2</v>
      </c>
      <c r="D185" s="31">
        <f>SUMIF('Detailed list of all payouts'!A$5:A$904, "="&amp;A185, 'Detailed list of all payouts'!G$5:G$904)</f>
        <v>4.9163576255999999</v>
      </c>
    </row>
    <row r="186" spans="1:4" ht="13" x14ac:dyDescent="0.15">
      <c r="A186" s="2" t="s">
        <v>259</v>
      </c>
      <c r="B186" s="3">
        <f>SUMIF('Detailed list of all payouts'!A$5:A$904, "="&amp;A186, 'Detailed list of all payouts'!C$5:C$904)</f>
        <v>298.35382812318085</v>
      </c>
      <c r="C186" s="3">
        <f>SUMIF('Detailed list of all payouts'!A$5:A$904, "="&amp;A186, 'Detailed list of all payouts'!F$5:F$904)</f>
        <v>2.1385999999999999E-2</v>
      </c>
      <c r="D186" s="31">
        <f>SUMIF('Detailed list of all payouts'!A$5:A$904, "="&amp;A186, 'Detailed list of all payouts'!G$5:G$904)</f>
        <v>4.8952553999999999</v>
      </c>
    </row>
    <row r="187" spans="1:4" ht="13" x14ac:dyDescent="0.15">
      <c r="A187" s="5" t="s">
        <v>261</v>
      </c>
      <c r="B187" s="3">
        <f>SUMIF('Detailed list of all payouts'!A$5:A$904, "="&amp;A187, 'Detailed list of all payouts'!C$5:C$904)</f>
        <v>291.59481632304585</v>
      </c>
      <c r="C187" s="3">
        <f>SUMIF('Detailed list of all payouts'!A$5:A$904, "="&amp;A187, 'Detailed list of all payouts'!F$5:F$904)</f>
        <v>2.090152E-2</v>
      </c>
      <c r="D187" s="31">
        <f>SUMIF('Detailed list of all payouts'!A$5:A$904, "="&amp;A187, 'Detailed list of all payouts'!G$5:G$904)</f>
        <v>4.7843579280000004</v>
      </c>
    </row>
    <row r="188" spans="1:4" ht="13" x14ac:dyDescent="0.15">
      <c r="A188" s="5" t="s">
        <v>537</v>
      </c>
      <c r="B188" s="3">
        <f>SUMIF('Detailed list of all payouts'!A$5:A$904, "="&amp;A188, 'Detailed list of all payouts'!C$5:C$904)</f>
        <v>269.86601430000002</v>
      </c>
      <c r="C188" s="3">
        <f>SUMIF('Detailed list of all payouts'!A$5:A$904, "="&amp;A188, 'Detailed list of all payouts'!F$5:F$904)</f>
        <v>1.8966179999999999E-2</v>
      </c>
      <c r="D188" s="31">
        <f>SUMIF('Detailed list of all payouts'!A$5:A$904, "="&amp;A188, 'Detailed list of all payouts'!G$5:G$904)</f>
        <v>4.4790530687999999</v>
      </c>
    </row>
    <row r="189" spans="1:4" ht="13" x14ac:dyDescent="0.15">
      <c r="A189" s="5" t="s">
        <v>538</v>
      </c>
      <c r="B189" s="3">
        <f>SUMIF('Detailed list of all payouts'!A$5:A$904, "="&amp;A189, 'Detailed list of all payouts'!C$5:C$904)</f>
        <v>263.31882780000001</v>
      </c>
      <c r="C189" s="3">
        <f>SUMIF('Detailed list of all payouts'!A$5:A$904, "="&amp;A189, 'Detailed list of all payouts'!F$5:F$904)</f>
        <v>1.850605E-2</v>
      </c>
      <c r="D189" s="31">
        <f>SUMIF('Detailed list of all payouts'!A$5:A$904, "="&amp;A189, 'Detailed list of all payouts'!G$5:G$904)</f>
        <v>4.3703887679999998</v>
      </c>
    </row>
    <row r="190" spans="1:4" ht="13" x14ac:dyDescent="0.15">
      <c r="A190" s="5" t="s">
        <v>539</v>
      </c>
      <c r="B190" s="3">
        <f>SUMIF('Detailed list of all payouts'!A$5:A$904, "="&amp;A190, 'Detailed list of all payouts'!C$5:C$904)</f>
        <v>263.30115660000001</v>
      </c>
      <c r="C190" s="3">
        <f>SUMIF('Detailed list of all payouts'!A$5:A$904, "="&amp;A190, 'Detailed list of all payouts'!F$5:F$904)</f>
        <v>1.850481E-2</v>
      </c>
      <c r="D190" s="31">
        <f>SUMIF('Detailed list of all payouts'!A$5:A$904, "="&amp;A190, 'Detailed list of all payouts'!G$5:G$904)</f>
        <v>4.3700959295999997</v>
      </c>
    </row>
    <row r="191" spans="1:4" ht="13" x14ac:dyDescent="0.15">
      <c r="A191" s="2" t="s">
        <v>540</v>
      </c>
      <c r="B191" s="3">
        <f>SUMIF('Detailed list of all payouts'!A$5:A$904, "="&amp;A191, 'Detailed list of all payouts'!C$5:C$904)</f>
        <v>254.4655473</v>
      </c>
      <c r="C191" s="3">
        <f>SUMIF('Detailed list of all payouts'!A$5:A$904, "="&amp;A191, 'Detailed list of all payouts'!F$5:F$904)</f>
        <v>1.7883840000000002E-2</v>
      </c>
      <c r="D191" s="31">
        <f>SUMIF('Detailed list of all payouts'!A$5:A$904, "="&amp;A191, 'Detailed list of all payouts'!G$5:G$904)</f>
        <v>4.2234476544000001</v>
      </c>
    </row>
    <row r="192" spans="1:4" ht="13" x14ac:dyDescent="0.15">
      <c r="A192" s="5" t="s">
        <v>272</v>
      </c>
      <c r="B192" s="3">
        <f>SUMIF('Detailed list of all payouts'!A$5:A$904, "="&amp;A192, 'Detailed list of all payouts'!C$5:C$904)</f>
        <v>252.46369537489554</v>
      </c>
      <c r="C192" s="3">
        <f>SUMIF('Detailed list of all payouts'!A$5:A$904, "="&amp;A192, 'Detailed list of all payouts'!F$5:F$904)</f>
        <v>1.8096600000000001E-2</v>
      </c>
      <c r="D192" s="31">
        <f>SUMIF('Detailed list of all payouts'!A$5:A$904, "="&amp;A192, 'Detailed list of all payouts'!G$5:G$904)</f>
        <v>4.1423117400000002</v>
      </c>
    </row>
    <row r="193" spans="1:4" ht="13" x14ac:dyDescent="0.15">
      <c r="A193" s="2" t="s">
        <v>270</v>
      </c>
      <c r="B193" s="3">
        <f>SUMIF('Detailed list of all payouts'!A$5:A$904, "="&amp;A193, 'Detailed list of all payouts'!C$5:C$904)</f>
        <v>252.46369537489554</v>
      </c>
      <c r="C193" s="3">
        <f>SUMIF('Detailed list of all payouts'!A$5:A$904, "="&amp;A193, 'Detailed list of all payouts'!F$5:F$904)</f>
        <v>1.8096600000000001E-2</v>
      </c>
      <c r="D193" s="31">
        <f>SUMIF('Detailed list of all payouts'!A$5:A$904, "="&amp;A193, 'Detailed list of all payouts'!G$5:G$904)</f>
        <v>4.1423117400000002</v>
      </c>
    </row>
    <row r="194" spans="1:4" ht="13" x14ac:dyDescent="0.15">
      <c r="A194" s="5" t="s">
        <v>541</v>
      </c>
      <c r="B194" s="3">
        <f>SUMIF('Detailed list of all payouts'!A$5:A$904, "="&amp;A194, 'Detailed list of all payouts'!C$5:C$904)</f>
        <v>247.39705989999999</v>
      </c>
      <c r="C194" s="3">
        <f>SUMIF('Detailed list of all payouts'!A$5:A$904, "="&amp;A194, 'Detailed list of all payouts'!F$5:F$904)</f>
        <v>1.7387070000000001E-2</v>
      </c>
      <c r="D194" s="31">
        <f>SUMIF('Detailed list of all payouts'!A$5:A$904, "="&amp;A194, 'Detailed list of all payouts'!G$5:G$904)</f>
        <v>4.1061304512000003</v>
      </c>
    </row>
    <row r="195" spans="1:4" ht="13" x14ac:dyDescent="0.15">
      <c r="A195" s="2" t="s">
        <v>542</v>
      </c>
      <c r="B195" s="3">
        <f>SUMIF('Detailed list of all payouts'!A$5:A$904, "="&amp;A195, 'Detailed list of all payouts'!C$5:C$904)</f>
        <v>425.08714650000002</v>
      </c>
      <c r="C195" s="3">
        <f>SUMIF('Detailed list of all payouts'!A$5:A$904, "="&amp;A195, 'Detailed list of all payouts'!F$5:F$904)</f>
        <v>2.9875119999999998E-2</v>
      </c>
      <c r="D195" s="31">
        <f>SUMIF('Detailed list of all payouts'!A$5:A$904, "="&amp;A195, 'Detailed list of all payouts'!G$5:G$904)</f>
        <v>7.0553083391999998</v>
      </c>
    </row>
    <row r="196" spans="1:4" ht="13" x14ac:dyDescent="0.15">
      <c r="A196" s="5" t="s">
        <v>300</v>
      </c>
      <c r="B196" s="3">
        <f>SUMIF('Detailed list of all payouts'!A$5:A$904, "="&amp;A196, 'Detailed list of all payouts'!C$5:C$904)</f>
        <v>227.0769764126658</v>
      </c>
      <c r="C196" s="3">
        <f>SUMIF('Detailed list of all payouts'!A$5:A$904, "="&amp;A196, 'Detailed list of all payouts'!F$5:F$904)</f>
        <v>1.6276880000000001E-2</v>
      </c>
      <c r="D196" s="31">
        <f>SUMIF('Detailed list of all payouts'!A$5:A$904, "="&amp;A196, 'Detailed list of all payouts'!G$5:G$904)</f>
        <v>3.7257778320000003</v>
      </c>
    </row>
    <row r="197" spans="1:4" ht="13" x14ac:dyDescent="0.15">
      <c r="A197" s="2" t="s">
        <v>304</v>
      </c>
      <c r="B197" s="3">
        <f>SUMIF('Detailed list of all payouts'!A$5:A$904, "="&amp;A197, 'Detailed list of all payouts'!C$5:C$904)</f>
        <v>223.48726201163714</v>
      </c>
      <c r="C197" s="3">
        <f>SUMIF('Detailed list of all payouts'!A$5:A$904, "="&amp;A197, 'Detailed list of all payouts'!F$5:F$904)</f>
        <v>1.601957E-2</v>
      </c>
      <c r="D197" s="31">
        <f>SUMIF('Detailed list of all payouts'!A$5:A$904, "="&amp;A197, 'Detailed list of all payouts'!G$5:G$904)</f>
        <v>3.6668795730000001</v>
      </c>
    </row>
    <row r="198" spans="1:4" ht="13" x14ac:dyDescent="0.15">
      <c r="A198" s="2" t="s">
        <v>302</v>
      </c>
      <c r="B198" s="3">
        <f>SUMIF('Detailed list of all payouts'!A$5:A$904, "="&amp;A198, 'Detailed list of all payouts'!C$5:C$904)</f>
        <v>223.48726201163714</v>
      </c>
      <c r="C198" s="3">
        <f>SUMIF('Detailed list of all payouts'!A$5:A$904, "="&amp;A198, 'Detailed list of all payouts'!F$5:F$904)</f>
        <v>1.601957E-2</v>
      </c>
      <c r="D198" s="31">
        <f>SUMIF('Detailed list of all payouts'!A$5:A$904, "="&amp;A198, 'Detailed list of all payouts'!G$5:G$904)</f>
        <v>3.6668795730000001</v>
      </c>
    </row>
    <row r="199" spans="1:4" ht="13" x14ac:dyDescent="0.15">
      <c r="A199" s="2" t="s">
        <v>543</v>
      </c>
      <c r="B199" s="3">
        <f>SUMIF('Detailed list of all payouts'!A$5:A$904, "="&amp;A199, 'Detailed list of all payouts'!C$5:C$904)</f>
        <v>217.14393369999999</v>
      </c>
      <c r="C199" s="3">
        <f>SUMIF('Detailed list of all payouts'!A$5:A$904, "="&amp;A199, 'Detailed list of all payouts'!F$5:F$904)</f>
        <v>1.5260879999999999E-2</v>
      </c>
      <c r="D199" s="31">
        <f>SUMIF('Detailed list of all payouts'!A$5:A$904, "="&amp;A199, 'Detailed list of all payouts'!G$5:G$904)</f>
        <v>3.6040094207999998</v>
      </c>
    </row>
    <row r="200" spans="1:4" ht="13" x14ac:dyDescent="0.15">
      <c r="A200" s="5" t="s">
        <v>312</v>
      </c>
      <c r="B200" s="3">
        <f>SUMIF('Detailed list of all payouts'!A$5:A$904, "="&amp;A200, 'Detailed list of all payouts'!C$5:C$904)</f>
        <v>203.09703741840676</v>
      </c>
      <c r="C200" s="3">
        <f>SUMIF('Detailed list of all payouts'!A$5:A$904, "="&amp;A200, 'Detailed list of all payouts'!F$5:F$904)</f>
        <v>1.4558E-2</v>
      </c>
      <c r="D200" s="31">
        <f>SUMIF('Detailed list of all payouts'!A$5:A$904, "="&amp;A200, 'Detailed list of all payouts'!G$5:G$904)</f>
        <v>3.3323262000000002</v>
      </c>
    </row>
    <row r="201" spans="1:4" ht="13" x14ac:dyDescent="0.15">
      <c r="A201" s="5" t="s">
        <v>546</v>
      </c>
      <c r="B201" s="3">
        <f>SUMIF('Detailed list of all payouts'!A$5:A$904, "="&amp;A201, 'Detailed list of all payouts'!C$5:C$904)</f>
        <v>400</v>
      </c>
      <c r="C201" s="3">
        <f>SUMIF('Detailed list of all payouts'!A$5:A$904, "="&amp;A201, 'Detailed list of all payouts'!F$5:F$904)</f>
        <v>2.8112000000000002E-2</v>
      </c>
      <c r="D201" s="31">
        <f>SUMIF('Detailed list of all payouts'!A$5:A$904, "="&amp;A201, 'Detailed list of all payouts'!G$5:G$904)</f>
        <v>6.6389299200000007</v>
      </c>
    </row>
    <row r="202" spans="1:4" ht="13" x14ac:dyDescent="0.15">
      <c r="A202" s="2" t="s">
        <v>560</v>
      </c>
      <c r="B202" s="3">
        <f>SUMIF('Detailed list of all payouts'!A$5:A$904, "="&amp;A202, 'Detailed list of all payouts'!C$5:C$904)</f>
        <v>200</v>
      </c>
      <c r="C202" s="3">
        <f>SUMIF('Detailed list of all payouts'!A$5:A$904, "="&amp;A202, 'Detailed list of all payouts'!F$5:F$904)</f>
        <v>1.4056000000000001E-2</v>
      </c>
      <c r="D202" s="31">
        <f>SUMIF('Detailed list of all payouts'!A$5:A$904, "="&amp;A202, 'Detailed list of all payouts'!G$5:G$904)</f>
        <v>3.3194649600000004</v>
      </c>
    </row>
    <row r="203" spans="1:4" ht="13" x14ac:dyDescent="0.15">
      <c r="A203" s="2" t="s">
        <v>593</v>
      </c>
      <c r="B203" s="3">
        <f>SUMIF('Detailed list of all payouts'!A$5:A$904, "="&amp;A203, 'Detailed list of all payouts'!C$5:C$904)</f>
        <v>200</v>
      </c>
      <c r="C203" s="3">
        <f>SUMIF('Detailed list of all payouts'!A$5:A$904, "="&amp;A203, 'Detailed list of all payouts'!F$5:F$904)</f>
        <v>1.4056000000000001E-2</v>
      </c>
      <c r="D203" s="31">
        <f>SUMIF('Detailed list of all payouts'!A$5:A$904, "="&amp;A203, 'Detailed list of all payouts'!G$5:G$904)</f>
        <v>3.3194649600000004</v>
      </c>
    </row>
    <row r="204" spans="1:4" ht="13" x14ac:dyDescent="0.15">
      <c r="A204" s="5" t="s">
        <v>563</v>
      </c>
      <c r="B204" s="3">
        <f>SUMIF('Detailed list of all payouts'!A$5:A$904, "="&amp;A204, 'Detailed list of all payouts'!C$5:C$904)</f>
        <v>200</v>
      </c>
      <c r="C204" s="3">
        <f>SUMIF('Detailed list of all payouts'!A$5:A$904, "="&amp;A204, 'Detailed list of all payouts'!F$5:F$904)</f>
        <v>1.4056000000000001E-2</v>
      </c>
      <c r="D204" s="31">
        <f>SUMIF('Detailed list of all payouts'!A$5:A$904, "="&amp;A204, 'Detailed list of all payouts'!G$5:G$904)</f>
        <v>3.3194649600000004</v>
      </c>
    </row>
    <row r="205" spans="1:4" ht="13" x14ac:dyDescent="0.15">
      <c r="A205" s="5" t="s">
        <v>553</v>
      </c>
      <c r="B205" s="3">
        <f>SUMIF('Detailed list of all payouts'!A$5:A$904, "="&amp;A205, 'Detailed list of all payouts'!C$5:C$904)</f>
        <v>200</v>
      </c>
      <c r="C205" s="3">
        <f>SUMIF('Detailed list of all payouts'!A$5:A$904, "="&amp;A205, 'Detailed list of all payouts'!F$5:F$904)</f>
        <v>1.4056000000000001E-2</v>
      </c>
      <c r="D205" s="31">
        <f>SUMIF('Detailed list of all payouts'!A$5:A$904, "="&amp;A205, 'Detailed list of all payouts'!G$5:G$904)</f>
        <v>3.3194649600000004</v>
      </c>
    </row>
    <row r="206" spans="1:4" ht="13" x14ac:dyDescent="0.15">
      <c r="A206" s="5" t="s">
        <v>584</v>
      </c>
      <c r="B206" s="3">
        <f>SUMIF('Detailed list of all payouts'!A$5:A$904, "="&amp;A206, 'Detailed list of all payouts'!C$5:C$904)</f>
        <v>200</v>
      </c>
      <c r="C206" s="3">
        <f>SUMIF('Detailed list of all payouts'!A$5:A$904, "="&amp;A206, 'Detailed list of all payouts'!F$5:F$904)</f>
        <v>1.4056000000000001E-2</v>
      </c>
      <c r="D206" s="31">
        <f>SUMIF('Detailed list of all payouts'!A$5:A$904, "="&amp;A206, 'Detailed list of all payouts'!G$5:G$904)</f>
        <v>3.3194649600000004</v>
      </c>
    </row>
    <row r="207" spans="1:4" ht="13" x14ac:dyDescent="0.15">
      <c r="A207" s="2" t="s">
        <v>562</v>
      </c>
      <c r="B207" s="3">
        <f>SUMIF('Detailed list of all payouts'!A$5:A$904, "="&amp;A207, 'Detailed list of all payouts'!C$5:C$904)</f>
        <v>200</v>
      </c>
      <c r="C207" s="3">
        <f>SUMIF('Detailed list of all payouts'!A$5:A$904, "="&amp;A207, 'Detailed list of all payouts'!F$5:F$904)</f>
        <v>1.4056000000000001E-2</v>
      </c>
      <c r="D207" s="31">
        <f>SUMIF('Detailed list of all payouts'!A$5:A$904, "="&amp;A207, 'Detailed list of all payouts'!G$5:G$904)</f>
        <v>3.3194649600000004</v>
      </c>
    </row>
    <row r="208" spans="1:4" ht="13" x14ac:dyDescent="0.15">
      <c r="A208" s="2" t="s">
        <v>548</v>
      </c>
      <c r="B208" s="3">
        <f>SUMIF('Detailed list of all payouts'!A$5:A$904, "="&amp;A208, 'Detailed list of all payouts'!C$5:C$904)</f>
        <v>200</v>
      </c>
      <c r="C208" s="3">
        <f>SUMIF('Detailed list of all payouts'!A$5:A$904, "="&amp;A208, 'Detailed list of all payouts'!F$5:F$904)</f>
        <v>1.4056000000000001E-2</v>
      </c>
      <c r="D208" s="31">
        <f>SUMIF('Detailed list of all payouts'!A$5:A$904, "="&amp;A208, 'Detailed list of all payouts'!G$5:G$904)</f>
        <v>3.3194649600000004</v>
      </c>
    </row>
    <row r="209" spans="1:4" ht="13" x14ac:dyDescent="0.15">
      <c r="A209" s="5" t="s">
        <v>577</v>
      </c>
      <c r="B209" s="3">
        <f>SUMIF('Detailed list of all payouts'!A$5:A$904, "="&amp;A209, 'Detailed list of all payouts'!C$5:C$904)</f>
        <v>200</v>
      </c>
      <c r="C209" s="3">
        <f>SUMIF('Detailed list of all payouts'!A$5:A$904, "="&amp;A209, 'Detailed list of all payouts'!F$5:F$904)</f>
        <v>1.4056000000000001E-2</v>
      </c>
      <c r="D209" s="31">
        <f>SUMIF('Detailed list of all payouts'!A$5:A$904, "="&amp;A209, 'Detailed list of all payouts'!G$5:G$904)</f>
        <v>3.3194649600000004</v>
      </c>
    </row>
    <row r="210" spans="1:4" ht="13" x14ac:dyDescent="0.15">
      <c r="A210" s="5" t="s">
        <v>558</v>
      </c>
      <c r="B210" s="3">
        <f>SUMIF('Detailed list of all payouts'!A$5:A$904, "="&amp;A210, 'Detailed list of all payouts'!C$5:C$904)</f>
        <v>200</v>
      </c>
      <c r="C210" s="3">
        <f>SUMIF('Detailed list of all payouts'!A$5:A$904, "="&amp;A210, 'Detailed list of all payouts'!F$5:F$904)</f>
        <v>1.4056000000000001E-2</v>
      </c>
      <c r="D210" s="31">
        <f>SUMIF('Detailed list of all payouts'!A$5:A$904, "="&amp;A210, 'Detailed list of all payouts'!G$5:G$904)</f>
        <v>3.3194649600000004</v>
      </c>
    </row>
    <row r="211" spans="1:4" ht="13" x14ac:dyDescent="0.15">
      <c r="A211" s="2" t="s">
        <v>567</v>
      </c>
      <c r="B211" s="3">
        <f>SUMIF('Detailed list of all payouts'!A$5:A$904, "="&amp;A211, 'Detailed list of all payouts'!C$5:C$904)</f>
        <v>200</v>
      </c>
      <c r="C211" s="3">
        <f>SUMIF('Detailed list of all payouts'!A$5:A$904, "="&amp;A211, 'Detailed list of all payouts'!F$5:F$904)</f>
        <v>1.4056000000000001E-2</v>
      </c>
      <c r="D211" s="31">
        <f>SUMIF('Detailed list of all payouts'!A$5:A$904, "="&amp;A211, 'Detailed list of all payouts'!G$5:G$904)</f>
        <v>3.3194649600000004</v>
      </c>
    </row>
    <row r="212" spans="1:4" ht="13" x14ac:dyDescent="0.15">
      <c r="A212" s="5" t="s">
        <v>576</v>
      </c>
      <c r="B212" s="3">
        <f>SUMIF('Detailed list of all payouts'!A$5:A$904, "="&amp;A212, 'Detailed list of all payouts'!C$5:C$904)</f>
        <v>200</v>
      </c>
      <c r="C212" s="3">
        <f>SUMIF('Detailed list of all payouts'!A$5:A$904, "="&amp;A212, 'Detailed list of all payouts'!F$5:F$904)</f>
        <v>1.4056000000000001E-2</v>
      </c>
      <c r="D212" s="31">
        <f>SUMIF('Detailed list of all payouts'!A$5:A$904, "="&amp;A212, 'Detailed list of all payouts'!G$5:G$904)</f>
        <v>3.3194649600000004</v>
      </c>
    </row>
    <row r="213" spans="1:4" ht="13" x14ac:dyDescent="0.15">
      <c r="A213" s="2" t="s">
        <v>581</v>
      </c>
      <c r="B213" s="3">
        <f>SUMIF('Detailed list of all payouts'!A$5:A$904, "="&amp;A213, 'Detailed list of all payouts'!C$5:C$904)</f>
        <v>200</v>
      </c>
      <c r="C213" s="3">
        <f>SUMIF('Detailed list of all payouts'!A$5:A$904, "="&amp;A213, 'Detailed list of all payouts'!F$5:F$904)</f>
        <v>1.4056000000000001E-2</v>
      </c>
      <c r="D213" s="31">
        <f>SUMIF('Detailed list of all payouts'!A$5:A$904, "="&amp;A213, 'Detailed list of all payouts'!G$5:G$904)</f>
        <v>3.3194649600000004</v>
      </c>
    </row>
    <row r="214" spans="1:4" ht="13" x14ac:dyDescent="0.15">
      <c r="A214" s="2" t="s">
        <v>561</v>
      </c>
      <c r="B214" s="3">
        <f>SUMIF('Detailed list of all payouts'!A$5:A$904, "="&amp;A214, 'Detailed list of all payouts'!C$5:C$904)</f>
        <v>200</v>
      </c>
      <c r="C214" s="3">
        <f>SUMIF('Detailed list of all payouts'!A$5:A$904, "="&amp;A214, 'Detailed list of all payouts'!F$5:F$904)</f>
        <v>1.4056000000000001E-2</v>
      </c>
      <c r="D214" s="31">
        <f>SUMIF('Detailed list of all payouts'!A$5:A$904, "="&amp;A214, 'Detailed list of all payouts'!G$5:G$904)</f>
        <v>3.3194649600000004</v>
      </c>
    </row>
    <row r="215" spans="1:4" ht="13" x14ac:dyDescent="0.15">
      <c r="A215" s="5" t="s">
        <v>552</v>
      </c>
      <c r="B215" s="3">
        <f>SUMIF('Detailed list of all payouts'!A$5:A$904, "="&amp;A215, 'Detailed list of all payouts'!C$5:C$904)</f>
        <v>200</v>
      </c>
      <c r="C215" s="3">
        <f>SUMIF('Detailed list of all payouts'!A$5:A$904, "="&amp;A215, 'Detailed list of all payouts'!F$5:F$904)</f>
        <v>1.4056000000000001E-2</v>
      </c>
      <c r="D215" s="31">
        <f>SUMIF('Detailed list of all payouts'!A$5:A$904, "="&amp;A215, 'Detailed list of all payouts'!G$5:G$904)</f>
        <v>3.3194649600000004</v>
      </c>
    </row>
    <row r="216" spans="1:4" ht="13" x14ac:dyDescent="0.15">
      <c r="A216" s="2" t="s">
        <v>579</v>
      </c>
      <c r="B216" s="3">
        <f>SUMIF('Detailed list of all payouts'!A$5:A$904, "="&amp;A216, 'Detailed list of all payouts'!C$5:C$904)</f>
        <v>200</v>
      </c>
      <c r="C216" s="3">
        <f>SUMIF('Detailed list of all payouts'!A$5:A$904, "="&amp;A216, 'Detailed list of all payouts'!F$5:F$904)</f>
        <v>1.4056000000000001E-2</v>
      </c>
      <c r="D216" s="31">
        <f>SUMIF('Detailed list of all payouts'!A$5:A$904, "="&amp;A216, 'Detailed list of all payouts'!G$5:G$904)</f>
        <v>3.3194649600000004</v>
      </c>
    </row>
    <row r="217" spans="1:4" ht="13" x14ac:dyDescent="0.15">
      <c r="A217" s="2" t="s">
        <v>551</v>
      </c>
      <c r="B217" s="3">
        <f>SUMIF('Detailed list of all payouts'!A$5:A$904, "="&amp;A217, 'Detailed list of all payouts'!C$5:C$904)</f>
        <v>200</v>
      </c>
      <c r="C217" s="3">
        <f>SUMIF('Detailed list of all payouts'!A$5:A$904, "="&amp;A217, 'Detailed list of all payouts'!F$5:F$904)</f>
        <v>1.4056000000000001E-2</v>
      </c>
      <c r="D217" s="31">
        <f>SUMIF('Detailed list of all payouts'!A$5:A$904, "="&amp;A217, 'Detailed list of all payouts'!G$5:G$904)</f>
        <v>3.3194649600000004</v>
      </c>
    </row>
    <row r="218" spans="1:4" ht="13" x14ac:dyDescent="0.15">
      <c r="A218" s="5" t="s">
        <v>575</v>
      </c>
      <c r="B218" s="3">
        <f>SUMIF('Detailed list of all payouts'!A$5:A$904, "="&amp;A218, 'Detailed list of all payouts'!C$5:C$904)</f>
        <v>200</v>
      </c>
      <c r="C218" s="3">
        <f>SUMIF('Detailed list of all payouts'!A$5:A$904, "="&amp;A218, 'Detailed list of all payouts'!F$5:F$904)</f>
        <v>1.4056000000000001E-2</v>
      </c>
      <c r="D218" s="31">
        <f>SUMIF('Detailed list of all payouts'!A$5:A$904, "="&amp;A218, 'Detailed list of all payouts'!G$5:G$904)</f>
        <v>3.3194649600000004</v>
      </c>
    </row>
    <row r="219" spans="1:4" ht="13" x14ac:dyDescent="0.15">
      <c r="A219" s="5" t="s">
        <v>599</v>
      </c>
      <c r="B219" s="3">
        <f>SUMIF('Detailed list of all payouts'!A$5:A$904, "="&amp;A219, 'Detailed list of all payouts'!C$5:C$904)</f>
        <v>200</v>
      </c>
      <c r="C219" s="3">
        <f>SUMIF('Detailed list of all payouts'!A$5:A$904, "="&amp;A219, 'Detailed list of all payouts'!F$5:F$904)</f>
        <v>1.4056000000000001E-2</v>
      </c>
      <c r="D219" s="31">
        <f>SUMIF('Detailed list of all payouts'!A$5:A$904, "="&amp;A219, 'Detailed list of all payouts'!G$5:G$904)</f>
        <v>3.3194649600000004</v>
      </c>
    </row>
    <row r="220" spans="1:4" ht="13" x14ac:dyDescent="0.15">
      <c r="A220" s="5" t="s">
        <v>545</v>
      </c>
      <c r="B220" s="3">
        <f>SUMIF('Detailed list of all payouts'!A$5:A$904, "="&amp;A220, 'Detailed list of all payouts'!C$5:C$904)</f>
        <v>800</v>
      </c>
      <c r="C220" s="3">
        <f>SUMIF('Detailed list of all payouts'!A$5:A$904, "="&amp;A220, 'Detailed list of all payouts'!F$5:F$904)</f>
        <v>5.6224000000000003E-2</v>
      </c>
      <c r="D220" s="31">
        <f>SUMIF('Detailed list of all payouts'!A$5:A$904, "="&amp;A220, 'Detailed list of all payouts'!G$5:G$904)</f>
        <v>13.277859840000001</v>
      </c>
    </row>
    <row r="221" spans="1:4" ht="13" x14ac:dyDescent="0.15">
      <c r="A221" s="5" t="s">
        <v>605</v>
      </c>
      <c r="B221" s="3">
        <f>SUMIF('Detailed list of all payouts'!A$5:A$904, "="&amp;A221, 'Detailed list of all payouts'!C$5:C$904)</f>
        <v>200</v>
      </c>
      <c r="C221" s="3">
        <f>SUMIF('Detailed list of all payouts'!A$5:A$904, "="&amp;A221, 'Detailed list of all payouts'!F$5:F$904)</f>
        <v>1.4056000000000001E-2</v>
      </c>
      <c r="D221" s="31">
        <f>SUMIF('Detailed list of all payouts'!A$5:A$904, "="&amp;A221, 'Detailed list of all payouts'!G$5:G$904)</f>
        <v>3.3194649600000004</v>
      </c>
    </row>
    <row r="222" spans="1:4" ht="13" x14ac:dyDescent="0.15">
      <c r="A222" s="2" t="s">
        <v>554</v>
      </c>
      <c r="B222" s="3">
        <f>SUMIF('Detailed list of all payouts'!A$5:A$904, "="&amp;A222, 'Detailed list of all payouts'!C$5:C$904)</f>
        <v>200</v>
      </c>
      <c r="C222" s="3">
        <f>SUMIF('Detailed list of all payouts'!A$5:A$904, "="&amp;A222, 'Detailed list of all payouts'!F$5:F$904)</f>
        <v>1.4056000000000001E-2</v>
      </c>
      <c r="D222" s="31">
        <f>SUMIF('Detailed list of all payouts'!A$5:A$904, "="&amp;A222, 'Detailed list of all payouts'!G$5:G$904)</f>
        <v>3.3194649600000004</v>
      </c>
    </row>
    <row r="223" spans="1:4" ht="13" x14ac:dyDescent="0.15">
      <c r="A223" s="2" t="s">
        <v>618</v>
      </c>
      <c r="B223" s="3">
        <f>SUMIF('Detailed list of all payouts'!A$5:A$904, "="&amp;A223, 'Detailed list of all payouts'!C$5:C$904)</f>
        <v>200</v>
      </c>
      <c r="C223" s="3">
        <f>SUMIF('Detailed list of all payouts'!A$5:A$904, "="&amp;A223, 'Detailed list of all payouts'!F$5:F$904)</f>
        <v>1.4056000000000001E-2</v>
      </c>
      <c r="D223" s="31">
        <f>SUMIF('Detailed list of all payouts'!A$5:A$904, "="&amp;A223, 'Detailed list of all payouts'!G$5:G$904)</f>
        <v>3.3194649600000004</v>
      </c>
    </row>
    <row r="224" spans="1:4" ht="13" x14ac:dyDescent="0.15">
      <c r="A224" s="2" t="s">
        <v>566</v>
      </c>
      <c r="B224" s="3">
        <f>SUMIF('Detailed list of all payouts'!A$5:A$904, "="&amp;A224, 'Detailed list of all payouts'!C$5:C$904)</f>
        <v>200</v>
      </c>
      <c r="C224" s="3">
        <f>SUMIF('Detailed list of all payouts'!A$5:A$904, "="&amp;A224, 'Detailed list of all payouts'!F$5:F$904)</f>
        <v>1.4056000000000001E-2</v>
      </c>
      <c r="D224" s="31">
        <f>SUMIF('Detailed list of all payouts'!A$5:A$904, "="&amp;A224, 'Detailed list of all payouts'!G$5:G$904)</f>
        <v>3.3194649600000004</v>
      </c>
    </row>
    <row r="225" spans="1:4" ht="13" x14ac:dyDescent="0.15">
      <c r="A225" s="2" t="s">
        <v>549</v>
      </c>
      <c r="B225" s="3">
        <f>SUMIF('Detailed list of all payouts'!A$5:A$904, "="&amp;A225, 'Detailed list of all payouts'!C$5:C$904)</f>
        <v>200</v>
      </c>
      <c r="C225" s="3">
        <f>SUMIF('Detailed list of all payouts'!A$5:A$904, "="&amp;A225, 'Detailed list of all payouts'!F$5:F$904)</f>
        <v>1.4056000000000001E-2</v>
      </c>
      <c r="D225" s="31">
        <f>SUMIF('Detailed list of all payouts'!A$5:A$904, "="&amp;A225, 'Detailed list of all payouts'!G$5:G$904)</f>
        <v>3.3194649600000004</v>
      </c>
    </row>
    <row r="226" spans="1:4" ht="13" x14ac:dyDescent="0.15">
      <c r="A226" s="2" t="s">
        <v>619</v>
      </c>
      <c r="B226" s="3">
        <f>SUMIF('Detailed list of all payouts'!A$5:A$904, "="&amp;A226, 'Detailed list of all payouts'!C$5:C$904)</f>
        <v>200</v>
      </c>
      <c r="C226" s="3">
        <f>SUMIF('Detailed list of all payouts'!A$5:A$904, "="&amp;A226, 'Detailed list of all payouts'!F$5:F$904)</f>
        <v>1.4056000000000001E-2</v>
      </c>
      <c r="D226" s="31">
        <f>SUMIF('Detailed list of all payouts'!A$5:A$904, "="&amp;A226, 'Detailed list of all payouts'!G$5:G$904)</f>
        <v>3.3194649600000004</v>
      </c>
    </row>
    <row r="227" spans="1:4" ht="13" x14ac:dyDescent="0.15">
      <c r="A227" s="2" t="s">
        <v>608</v>
      </c>
      <c r="B227" s="3">
        <f>SUMIF('Detailed list of all payouts'!A$5:A$904, "="&amp;A227, 'Detailed list of all payouts'!C$5:C$904)</f>
        <v>200</v>
      </c>
      <c r="C227" s="3">
        <f>SUMIF('Detailed list of all payouts'!A$5:A$904, "="&amp;A227, 'Detailed list of all payouts'!F$5:F$904)</f>
        <v>1.4056000000000001E-2</v>
      </c>
      <c r="D227" s="31">
        <f>SUMIF('Detailed list of all payouts'!A$5:A$904, "="&amp;A227, 'Detailed list of all payouts'!G$5:G$904)</f>
        <v>3.3194649600000004</v>
      </c>
    </row>
    <row r="228" spans="1:4" ht="13" x14ac:dyDescent="0.15">
      <c r="A228" s="5" t="s">
        <v>578</v>
      </c>
      <c r="B228" s="3">
        <f>SUMIF('Detailed list of all payouts'!A$5:A$904, "="&amp;A228, 'Detailed list of all payouts'!C$5:C$904)</f>
        <v>200</v>
      </c>
      <c r="C228" s="3">
        <f>SUMIF('Detailed list of all payouts'!A$5:A$904, "="&amp;A228, 'Detailed list of all payouts'!F$5:F$904)</f>
        <v>1.4056000000000001E-2</v>
      </c>
      <c r="D228" s="31">
        <f>SUMIF('Detailed list of all payouts'!A$5:A$904, "="&amp;A228, 'Detailed list of all payouts'!G$5:G$904)</f>
        <v>3.3194649600000004</v>
      </c>
    </row>
    <row r="229" spans="1:4" ht="13" x14ac:dyDescent="0.15">
      <c r="A229" s="2" t="s">
        <v>615</v>
      </c>
      <c r="B229" s="3">
        <f>SUMIF('Detailed list of all payouts'!A$5:A$904, "="&amp;A229, 'Detailed list of all payouts'!C$5:C$904)</f>
        <v>200</v>
      </c>
      <c r="C229" s="3">
        <f>SUMIF('Detailed list of all payouts'!A$5:A$904, "="&amp;A229, 'Detailed list of all payouts'!F$5:F$904)</f>
        <v>1.4056000000000001E-2</v>
      </c>
      <c r="D229" s="31">
        <f>SUMIF('Detailed list of all payouts'!A$5:A$904, "="&amp;A229, 'Detailed list of all payouts'!G$5:G$904)</f>
        <v>3.3194649600000004</v>
      </c>
    </row>
    <row r="230" spans="1:4" ht="13" x14ac:dyDescent="0.15">
      <c r="A230" s="5" t="s">
        <v>604</v>
      </c>
      <c r="B230" s="3">
        <f>SUMIF('Detailed list of all payouts'!A$5:A$904, "="&amp;A230, 'Detailed list of all payouts'!C$5:C$904)</f>
        <v>200</v>
      </c>
      <c r="C230" s="3">
        <f>SUMIF('Detailed list of all payouts'!A$5:A$904, "="&amp;A230, 'Detailed list of all payouts'!F$5:F$904)</f>
        <v>1.4056000000000001E-2</v>
      </c>
      <c r="D230" s="31">
        <f>SUMIF('Detailed list of all payouts'!A$5:A$904, "="&amp;A230, 'Detailed list of all payouts'!G$5:G$904)</f>
        <v>3.3194649600000004</v>
      </c>
    </row>
    <row r="231" spans="1:4" ht="13" x14ac:dyDescent="0.15">
      <c r="A231" s="2" t="s">
        <v>612</v>
      </c>
      <c r="B231" s="3">
        <f>SUMIF('Detailed list of all payouts'!A$5:A$904, "="&amp;A231, 'Detailed list of all payouts'!C$5:C$904)</f>
        <v>200</v>
      </c>
      <c r="C231" s="3">
        <f>SUMIF('Detailed list of all payouts'!A$5:A$904, "="&amp;A231, 'Detailed list of all payouts'!F$5:F$904)</f>
        <v>1.4056000000000001E-2</v>
      </c>
      <c r="D231" s="31">
        <f>SUMIF('Detailed list of all payouts'!A$5:A$904, "="&amp;A231, 'Detailed list of all payouts'!G$5:G$904)</f>
        <v>3.3194649600000004</v>
      </c>
    </row>
    <row r="232" spans="1:4" ht="13" x14ac:dyDescent="0.15">
      <c r="A232" s="5" t="s">
        <v>592</v>
      </c>
      <c r="B232" s="3">
        <f>SUMIF('Detailed list of all payouts'!A$5:A$904, "="&amp;A232, 'Detailed list of all payouts'!C$5:C$904)</f>
        <v>200</v>
      </c>
      <c r="C232" s="3">
        <f>SUMIF('Detailed list of all payouts'!A$5:A$904, "="&amp;A232, 'Detailed list of all payouts'!F$5:F$904)</f>
        <v>1.4056000000000001E-2</v>
      </c>
      <c r="D232" s="31">
        <f>SUMIF('Detailed list of all payouts'!A$5:A$904, "="&amp;A232, 'Detailed list of all payouts'!G$5:G$904)</f>
        <v>3.3194649600000004</v>
      </c>
    </row>
    <row r="233" spans="1:4" ht="13" x14ac:dyDescent="0.15">
      <c r="A233" s="2" t="s">
        <v>606</v>
      </c>
      <c r="B233" s="3">
        <f>SUMIF('Detailed list of all payouts'!A$5:A$904, "="&amp;A233, 'Detailed list of all payouts'!C$5:C$904)</f>
        <v>200</v>
      </c>
      <c r="C233" s="3">
        <f>SUMIF('Detailed list of all payouts'!A$5:A$904, "="&amp;A233, 'Detailed list of all payouts'!F$5:F$904)</f>
        <v>1.4056000000000001E-2</v>
      </c>
      <c r="D233" s="31">
        <f>SUMIF('Detailed list of all payouts'!A$5:A$904, "="&amp;A233, 'Detailed list of all payouts'!G$5:G$904)</f>
        <v>3.3194649600000004</v>
      </c>
    </row>
    <row r="234" spans="1:4" ht="13" x14ac:dyDescent="0.15">
      <c r="A234" s="5" t="s">
        <v>586</v>
      </c>
      <c r="B234" s="3">
        <f>SUMIF('Detailed list of all payouts'!A$5:A$904, "="&amp;A234, 'Detailed list of all payouts'!C$5:C$904)</f>
        <v>200</v>
      </c>
      <c r="C234" s="3">
        <f>SUMIF('Detailed list of all payouts'!A$5:A$904, "="&amp;A234, 'Detailed list of all payouts'!F$5:F$904)</f>
        <v>1.4056000000000001E-2</v>
      </c>
      <c r="D234" s="31">
        <f>SUMIF('Detailed list of all payouts'!A$5:A$904, "="&amp;A234, 'Detailed list of all payouts'!G$5:G$904)</f>
        <v>3.3194649600000004</v>
      </c>
    </row>
    <row r="235" spans="1:4" ht="13" x14ac:dyDescent="0.15">
      <c r="A235" s="2" t="s">
        <v>583</v>
      </c>
      <c r="B235" s="3">
        <f>SUMIF('Detailed list of all payouts'!A$5:A$904, "="&amp;A235, 'Detailed list of all payouts'!C$5:C$904)</f>
        <v>200</v>
      </c>
      <c r="C235" s="3">
        <f>SUMIF('Detailed list of all payouts'!A$5:A$904, "="&amp;A235, 'Detailed list of all payouts'!F$5:F$904)</f>
        <v>1.4056000000000001E-2</v>
      </c>
      <c r="D235" s="31">
        <f>SUMIF('Detailed list of all payouts'!A$5:A$904, "="&amp;A235, 'Detailed list of all payouts'!G$5:G$904)</f>
        <v>3.3194649600000004</v>
      </c>
    </row>
    <row r="236" spans="1:4" ht="13" x14ac:dyDescent="0.15">
      <c r="A236" s="5" t="s">
        <v>556</v>
      </c>
      <c r="B236" s="3">
        <f>SUMIF('Detailed list of all payouts'!A$5:A$904, "="&amp;A236, 'Detailed list of all payouts'!C$5:C$904)</f>
        <v>200</v>
      </c>
      <c r="C236" s="3">
        <f>SUMIF('Detailed list of all payouts'!A$5:A$904, "="&amp;A236, 'Detailed list of all payouts'!F$5:F$904)</f>
        <v>1.4056000000000001E-2</v>
      </c>
      <c r="D236" s="31">
        <f>SUMIF('Detailed list of all payouts'!A$5:A$904, "="&amp;A236, 'Detailed list of all payouts'!G$5:G$904)</f>
        <v>3.3194649600000004</v>
      </c>
    </row>
    <row r="237" spans="1:4" ht="13" x14ac:dyDescent="0.15">
      <c r="A237" s="2" t="s">
        <v>587</v>
      </c>
      <c r="B237" s="3">
        <f>SUMIF('Detailed list of all payouts'!A$5:A$904, "="&amp;A237, 'Detailed list of all payouts'!C$5:C$904)</f>
        <v>200</v>
      </c>
      <c r="C237" s="3">
        <f>SUMIF('Detailed list of all payouts'!A$5:A$904, "="&amp;A237, 'Detailed list of all payouts'!F$5:F$904)</f>
        <v>1.4056000000000001E-2</v>
      </c>
      <c r="D237" s="31">
        <f>SUMIF('Detailed list of all payouts'!A$5:A$904, "="&amp;A237, 'Detailed list of all payouts'!G$5:G$904)</f>
        <v>3.3194649600000004</v>
      </c>
    </row>
    <row r="238" spans="1:4" ht="13" x14ac:dyDescent="0.15">
      <c r="A238" s="5" t="s">
        <v>557</v>
      </c>
      <c r="B238" s="3">
        <f>SUMIF('Detailed list of all payouts'!A$5:A$904, "="&amp;A238, 'Detailed list of all payouts'!C$5:C$904)</f>
        <v>200</v>
      </c>
      <c r="C238" s="3">
        <f>SUMIF('Detailed list of all payouts'!A$5:A$904, "="&amp;A238, 'Detailed list of all payouts'!F$5:F$904)</f>
        <v>1.4056000000000001E-2</v>
      </c>
      <c r="D238" s="31">
        <f>SUMIF('Detailed list of all payouts'!A$5:A$904, "="&amp;A238, 'Detailed list of all payouts'!G$5:G$904)</f>
        <v>3.3194649600000004</v>
      </c>
    </row>
    <row r="239" spans="1:4" ht="13" x14ac:dyDescent="0.15">
      <c r="A239" s="5" t="s">
        <v>607</v>
      </c>
      <c r="B239" s="3">
        <f>SUMIF('Detailed list of all payouts'!A$5:A$904, "="&amp;A239, 'Detailed list of all payouts'!C$5:C$904)</f>
        <v>200</v>
      </c>
      <c r="C239" s="3">
        <f>SUMIF('Detailed list of all payouts'!A$5:A$904, "="&amp;A239, 'Detailed list of all payouts'!F$5:F$904)</f>
        <v>1.4056000000000001E-2</v>
      </c>
      <c r="D239" s="31">
        <f>SUMIF('Detailed list of all payouts'!A$5:A$904, "="&amp;A239, 'Detailed list of all payouts'!G$5:G$904)</f>
        <v>3.3194649600000004</v>
      </c>
    </row>
    <row r="240" spans="1:4" ht="13" x14ac:dyDescent="0.15">
      <c r="A240" s="2" t="s">
        <v>574</v>
      </c>
      <c r="B240" s="3">
        <f>SUMIF('Detailed list of all payouts'!A$5:A$904, "="&amp;A240, 'Detailed list of all payouts'!C$5:C$904)</f>
        <v>200</v>
      </c>
      <c r="C240" s="3">
        <f>SUMIF('Detailed list of all payouts'!A$5:A$904, "="&amp;A240, 'Detailed list of all payouts'!F$5:F$904)</f>
        <v>1.4056000000000001E-2</v>
      </c>
      <c r="D240" s="31">
        <f>SUMIF('Detailed list of all payouts'!A$5:A$904, "="&amp;A240, 'Detailed list of all payouts'!G$5:G$904)</f>
        <v>3.3194649600000004</v>
      </c>
    </row>
    <row r="241" spans="1:4" ht="13" x14ac:dyDescent="0.15">
      <c r="A241" s="5" t="s">
        <v>617</v>
      </c>
      <c r="B241" s="3">
        <f>SUMIF('Detailed list of all payouts'!A$5:A$904, "="&amp;A241, 'Detailed list of all payouts'!C$5:C$904)</f>
        <v>200</v>
      </c>
      <c r="C241" s="3">
        <f>SUMIF('Detailed list of all payouts'!A$5:A$904, "="&amp;A241, 'Detailed list of all payouts'!F$5:F$904)</f>
        <v>1.4056000000000001E-2</v>
      </c>
      <c r="D241" s="31">
        <f>SUMIF('Detailed list of all payouts'!A$5:A$904, "="&amp;A241, 'Detailed list of all payouts'!G$5:G$904)</f>
        <v>3.3194649600000004</v>
      </c>
    </row>
    <row r="242" spans="1:4" ht="13" x14ac:dyDescent="0.15">
      <c r="A242" s="2" t="s">
        <v>602</v>
      </c>
      <c r="B242" s="3">
        <f>SUMIF('Detailed list of all payouts'!A$5:A$904, "="&amp;A242, 'Detailed list of all payouts'!C$5:C$904)</f>
        <v>200</v>
      </c>
      <c r="C242" s="3">
        <f>SUMIF('Detailed list of all payouts'!A$5:A$904, "="&amp;A242, 'Detailed list of all payouts'!F$5:F$904)</f>
        <v>1.4056000000000001E-2</v>
      </c>
      <c r="D242" s="31">
        <f>SUMIF('Detailed list of all payouts'!A$5:A$904, "="&amp;A242, 'Detailed list of all payouts'!G$5:G$904)</f>
        <v>3.3194649600000004</v>
      </c>
    </row>
    <row r="243" spans="1:4" ht="13" x14ac:dyDescent="0.15">
      <c r="A243" s="5" t="s">
        <v>594</v>
      </c>
      <c r="B243" s="3">
        <f>SUMIF('Detailed list of all payouts'!A$5:A$904, "="&amp;A243, 'Detailed list of all payouts'!C$5:C$904)</f>
        <v>200</v>
      </c>
      <c r="C243" s="3">
        <f>SUMIF('Detailed list of all payouts'!A$5:A$904, "="&amp;A243, 'Detailed list of all payouts'!F$5:F$904)</f>
        <v>1.4056000000000001E-2</v>
      </c>
      <c r="D243" s="31">
        <f>SUMIF('Detailed list of all payouts'!A$5:A$904, "="&amp;A243, 'Detailed list of all payouts'!G$5:G$904)</f>
        <v>3.3194649600000004</v>
      </c>
    </row>
    <row r="244" spans="1:4" ht="13" x14ac:dyDescent="0.15">
      <c r="A244" s="2" t="s">
        <v>565</v>
      </c>
      <c r="B244" s="3">
        <f>SUMIF('Detailed list of all payouts'!A$5:A$904, "="&amp;A244, 'Detailed list of all payouts'!C$5:C$904)</f>
        <v>200</v>
      </c>
      <c r="C244" s="3">
        <f>SUMIF('Detailed list of all payouts'!A$5:A$904, "="&amp;A244, 'Detailed list of all payouts'!F$5:F$904)</f>
        <v>1.4056000000000001E-2</v>
      </c>
      <c r="D244" s="31">
        <f>SUMIF('Detailed list of all payouts'!A$5:A$904, "="&amp;A244, 'Detailed list of all payouts'!G$5:G$904)</f>
        <v>3.3194649600000004</v>
      </c>
    </row>
    <row r="245" spans="1:4" ht="13" x14ac:dyDescent="0.15">
      <c r="A245" s="5" t="s">
        <v>622</v>
      </c>
      <c r="B245" s="3">
        <f>SUMIF('Detailed list of all payouts'!A$5:A$904, "="&amp;A245, 'Detailed list of all payouts'!C$5:C$904)</f>
        <v>200</v>
      </c>
      <c r="C245" s="3">
        <f>SUMIF('Detailed list of all payouts'!A$5:A$904, "="&amp;A245, 'Detailed list of all payouts'!F$5:F$904)</f>
        <v>1.4056000000000001E-2</v>
      </c>
      <c r="D245" s="31">
        <f>SUMIF('Detailed list of all payouts'!A$5:A$904, "="&amp;A245, 'Detailed list of all payouts'!G$5:G$904)</f>
        <v>3.3194649600000004</v>
      </c>
    </row>
    <row r="246" spans="1:4" ht="13" x14ac:dyDescent="0.15">
      <c r="A246" s="5" t="s">
        <v>555</v>
      </c>
      <c r="B246" s="3">
        <f>SUMIF('Detailed list of all payouts'!A$5:A$904, "="&amp;A246, 'Detailed list of all payouts'!C$5:C$904)</f>
        <v>200</v>
      </c>
      <c r="C246" s="3">
        <f>SUMIF('Detailed list of all payouts'!A$5:A$904, "="&amp;A246, 'Detailed list of all payouts'!F$5:F$904)</f>
        <v>1.4056000000000001E-2</v>
      </c>
      <c r="D246" s="31">
        <f>SUMIF('Detailed list of all payouts'!A$5:A$904, "="&amp;A246, 'Detailed list of all payouts'!G$5:G$904)</f>
        <v>3.3194649600000004</v>
      </c>
    </row>
    <row r="247" spans="1:4" ht="13" x14ac:dyDescent="0.15">
      <c r="A247" s="5" t="s">
        <v>570</v>
      </c>
      <c r="B247" s="3">
        <f>SUMIF('Detailed list of all payouts'!A$5:A$904, "="&amp;A247, 'Detailed list of all payouts'!C$5:C$904)</f>
        <v>200</v>
      </c>
      <c r="C247" s="3">
        <f>SUMIF('Detailed list of all payouts'!A$5:A$904, "="&amp;A247, 'Detailed list of all payouts'!F$5:F$904)</f>
        <v>1.4056000000000001E-2</v>
      </c>
      <c r="D247" s="31">
        <f>SUMIF('Detailed list of all payouts'!A$5:A$904, "="&amp;A247, 'Detailed list of all payouts'!G$5:G$904)</f>
        <v>3.3194649600000004</v>
      </c>
    </row>
    <row r="248" spans="1:4" ht="13" x14ac:dyDescent="0.15">
      <c r="A248" s="2" t="s">
        <v>585</v>
      </c>
      <c r="B248" s="3">
        <f>SUMIF('Detailed list of all payouts'!A$5:A$904, "="&amp;A248, 'Detailed list of all payouts'!C$5:C$904)</f>
        <v>200</v>
      </c>
      <c r="C248" s="3">
        <f>SUMIF('Detailed list of all payouts'!A$5:A$904, "="&amp;A248, 'Detailed list of all payouts'!F$5:F$904)</f>
        <v>1.4056000000000001E-2</v>
      </c>
      <c r="D248" s="31">
        <f>SUMIF('Detailed list of all payouts'!A$5:A$904, "="&amp;A248, 'Detailed list of all payouts'!G$5:G$904)</f>
        <v>3.3194649600000004</v>
      </c>
    </row>
    <row r="249" spans="1:4" ht="13" x14ac:dyDescent="0.15">
      <c r="A249" s="5" t="s">
        <v>601</v>
      </c>
      <c r="B249" s="3">
        <f>SUMIF('Detailed list of all payouts'!A$5:A$904, "="&amp;A249, 'Detailed list of all payouts'!C$5:C$904)</f>
        <v>200</v>
      </c>
      <c r="C249" s="3">
        <f>SUMIF('Detailed list of all payouts'!A$5:A$904, "="&amp;A249, 'Detailed list of all payouts'!F$5:F$904)</f>
        <v>1.4056000000000001E-2</v>
      </c>
      <c r="D249" s="31">
        <f>SUMIF('Detailed list of all payouts'!A$5:A$904, "="&amp;A249, 'Detailed list of all payouts'!G$5:G$904)</f>
        <v>3.3194649600000004</v>
      </c>
    </row>
    <row r="250" spans="1:4" ht="13" x14ac:dyDescent="0.15">
      <c r="A250" s="2" t="s">
        <v>547</v>
      </c>
      <c r="B250" s="3">
        <f>SUMIF('Detailed list of all payouts'!A$5:A$904, "="&amp;A250, 'Detailed list of all payouts'!C$5:C$904)</f>
        <v>200</v>
      </c>
      <c r="C250" s="3">
        <f>SUMIF('Detailed list of all payouts'!A$5:A$904, "="&amp;A250, 'Detailed list of all payouts'!F$5:F$904)</f>
        <v>1.4056000000000001E-2</v>
      </c>
      <c r="D250" s="31">
        <f>SUMIF('Detailed list of all payouts'!A$5:A$904, "="&amp;A250, 'Detailed list of all payouts'!G$5:G$904)</f>
        <v>3.3194649600000004</v>
      </c>
    </row>
    <row r="251" spans="1:4" ht="13" x14ac:dyDescent="0.15">
      <c r="A251" s="5" t="s">
        <v>609</v>
      </c>
      <c r="B251" s="3">
        <f>SUMIF('Detailed list of all payouts'!A$5:A$904, "="&amp;A251, 'Detailed list of all payouts'!C$5:C$904)</f>
        <v>400</v>
      </c>
      <c r="C251" s="3">
        <f>SUMIF('Detailed list of all payouts'!A$5:A$904, "="&amp;A251, 'Detailed list of all payouts'!F$5:F$904)</f>
        <v>2.8112000000000002E-2</v>
      </c>
      <c r="D251" s="31">
        <f>SUMIF('Detailed list of all payouts'!A$5:A$904, "="&amp;A251, 'Detailed list of all payouts'!G$5:G$904)</f>
        <v>6.6389299200000007</v>
      </c>
    </row>
    <row r="252" spans="1:4" ht="13" x14ac:dyDescent="0.15">
      <c r="A252" s="5" t="s">
        <v>590</v>
      </c>
      <c r="B252" s="3">
        <f>SUMIF('Detailed list of all payouts'!A$5:A$904, "="&amp;A252, 'Detailed list of all payouts'!C$5:C$904)</f>
        <v>200</v>
      </c>
      <c r="C252" s="3">
        <f>SUMIF('Detailed list of all payouts'!A$5:A$904, "="&amp;A252, 'Detailed list of all payouts'!F$5:F$904)</f>
        <v>1.4056000000000001E-2</v>
      </c>
      <c r="D252" s="31">
        <f>SUMIF('Detailed list of all payouts'!A$5:A$904, "="&amp;A252, 'Detailed list of all payouts'!G$5:G$904)</f>
        <v>3.3194649600000004</v>
      </c>
    </row>
    <row r="253" spans="1:4" ht="13" x14ac:dyDescent="0.15">
      <c r="A253" s="2" t="s">
        <v>603</v>
      </c>
      <c r="B253" s="3">
        <f>SUMIF('Detailed list of all payouts'!A$5:A$904, "="&amp;A253, 'Detailed list of all payouts'!C$5:C$904)</f>
        <v>200</v>
      </c>
      <c r="C253" s="3">
        <f>SUMIF('Detailed list of all payouts'!A$5:A$904, "="&amp;A253, 'Detailed list of all payouts'!F$5:F$904)</f>
        <v>1.4056000000000001E-2</v>
      </c>
      <c r="D253" s="31">
        <f>SUMIF('Detailed list of all payouts'!A$5:A$904, "="&amp;A253, 'Detailed list of all payouts'!G$5:G$904)</f>
        <v>3.3194649600000004</v>
      </c>
    </row>
    <row r="254" spans="1:4" ht="13" x14ac:dyDescent="0.15">
      <c r="A254" s="2" t="s">
        <v>550</v>
      </c>
      <c r="B254" s="3">
        <f>SUMIF('Detailed list of all payouts'!A$5:A$904, "="&amp;A254, 'Detailed list of all payouts'!C$5:C$904)</f>
        <v>200</v>
      </c>
      <c r="C254" s="3">
        <f>SUMIF('Detailed list of all payouts'!A$5:A$904, "="&amp;A254, 'Detailed list of all payouts'!F$5:F$904)</f>
        <v>1.4056000000000001E-2</v>
      </c>
      <c r="D254" s="31">
        <f>SUMIF('Detailed list of all payouts'!A$5:A$904, "="&amp;A254, 'Detailed list of all payouts'!G$5:G$904)</f>
        <v>3.3194649600000004</v>
      </c>
    </row>
    <row r="255" spans="1:4" ht="13" x14ac:dyDescent="0.15">
      <c r="A255" s="5" t="s">
        <v>588</v>
      </c>
      <c r="B255" s="3">
        <f>SUMIF('Detailed list of all payouts'!A$5:A$904, "="&amp;A255, 'Detailed list of all payouts'!C$5:C$904)</f>
        <v>200</v>
      </c>
      <c r="C255" s="3">
        <f>SUMIF('Detailed list of all payouts'!A$5:A$904, "="&amp;A255, 'Detailed list of all payouts'!F$5:F$904)</f>
        <v>1.4056000000000001E-2</v>
      </c>
      <c r="D255" s="31">
        <f>SUMIF('Detailed list of all payouts'!A$5:A$904, "="&amp;A255, 'Detailed list of all payouts'!G$5:G$904)</f>
        <v>3.3194649600000004</v>
      </c>
    </row>
    <row r="256" spans="1:4" ht="13" x14ac:dyDescent="0.15">
      <c r="A256" s="2" t="s">
        <v>597</v>
      </c>
      <c r="B256" s="3">
        <f>SUMIF('Detailed list of all payouts'!A$5:A$904, "="&amp;A256, 'Detailed list of all payouts'!C$5:C$904)</f>
        <v>200</v>
      </c>
      <c r="C256" s="3">
        <f>SUMIF('Detailed list of all payouts'!A$5:A$904, "="&amp;A256, 'Detailed list of all payouts'!F$5:F$904)</f>
        <v>1.4056000000000001E-2</v>
      </c>
      <c r="D256" s="31">
        <f>SUMIF('Detailed list of all payouts'!A$5:A$904, "="&amp;A256, 'Detailed list of all payouts'!G$5:G$904)</f>
        <v>3.3194649600000004</v>
      </c>
    </row>
    <row r="257" spans="1:4" ht="13" x14ac:dyDescent="0.15">
      <c r="A257" s="2" t="s">
        <v>572</v>
      </c>
      <c r="B257" s="3">
        <f>SUMIF('Detailed list of all payouts'!A$5:A$904, "="&amp;A257, 'Detailed list of all payouts'!C$5:C$904)</f>
        <v>200</v>
      </c>
      <c r="C257" s="3">
        <f>SUMIF('Detailed list of all payouts'!A$5:A$904, "="&amp;A257, 'Detailed list of all payouts'!F$5:F$904)</f>
        <v>1.4056000000000001E-2</v>
      </c>
      <c r="D257" s="31">
        <f>SUMIF('Detailed list of all payouts'!A$5:A$904, "="&amp;A257, 'Detailed list of all payouts'!G$5:G$904)</f>
        <v>3.3194649600000004</v>
      </c>
    </row>
    <row r="258" spans="1:4" ht="13" x14ac:dyDescent="0.15">
      <c r="A258" s="5" t="s">
        <v>569</v>
      </c>
      <c r="B258" s="3">
        <f>SUMIF('Detailed list of all payouts'!A$5:A$904, "="&amp;A258, 'Detailed list of all payouts'!C$5:C$904)</f>
        <v>200</v>
      </c>
      <c r="C258" s="3">
        <f>SUMIF('Detailed list of all payouts'!A$5:A$904, "="&amp;A258, 'Detailed list of all payouts'!F$5:F$904)</f>
        <v>1.4056000000000001E-2</v>
      </c>
      <c r="D258" s="31">
        <f>SUMIF('Detailed list of all payouts'!A$5:A$904, "="&amp;A258, 'Detailed list of all payouts'!G$5:G$904)</f>
        <v>3.3194649600000004</v>
      </c>
    </row>
    <row r="259" spans="1:4" ht="13" x14ac:dyDescent="0.15">
      <c r="A259" s="5" t="s">
        <v>598</v>
      </c>
      <c r="B259" s="3">
        <f>SUMIF('Detailed list of all payouts'!A$5:A$904, "="&amp;A259, 'Detailed list of all payouts'!C$5:C$904)</f>
        <v>200</v>
      </c>
      <c r="C259" s="3">
        <f>SUMIF('Detailed list of all payouts'!A$5:A$904, "="&amp;A259, 'Detailed list of all payouts'!F$5:F$904)</f>
        <v>1.4056000000000001E-2</v>
      </c>
      <c r="D259" s="31">
        <f>SUMIF('Detailed list of all payouts'!A$5:A$904, "="&amp;A259, 'Detailed list of all payouts'!G$5:G$904)</f>
        <v>3.3194649600000004</v>
      </c>
    </row>
    <row r="260" spans="1:4" ht="13" x14ac:dyDescent="0.15">
      <c r="A260" s="2" t="s">
        <v>621</v>
      </c>
      <c r="B260" s="3">
        <f>SUMIF('Detailed list of all payouts'!A$5:A$904, "="&amp;A260, 'Detailed list of all payouts'!C$5:C$904)</f>
        <v>200</v>
      </c>
      <c r="C260" s="3">
        <f>SUMIF('Detailed list of all payouts'!A$5:A$904, "="&amp;A260, 'Detailed list of all payouts'!F$5:F$904)</f>
        <v>1.4056000000000001E-2</v>
      </c>
      <c r="D260" s="31">
        <f>SUMIF('Detailed list of all payouts'!A$5:A$904, "="&amp;A260, 'Detailed list of all payouts'!G$5:G$904)</f>
        <v>3.3194649600000004</v>
      </c>
    </row>
    <row r="261" spans="1:4" ht="13" x14ac:dyDescent="0.15">
      <c r="A261" s="2" t="s">
        <v>616</v>
      </c>
      <c r="B261" s="3">
        <f>SUMIF('Detailed list of all payouts'!A$5:A$904, "="&amp;A261, 'Detailed list of all payouts'!C$5:C$904)</f>
        <v>200</v>
      </c>
      <c r="C261" s="3">
        <f>SUMIF('Detailed list of all payouts'!A$5:A$904, "="&amp;A261, 'Detailed list of all payouts'!F$5:F$904)</f>
        <v>1.4056000000000001E-2</v>
      </c>
      <c r="D261" s="31">
        <f>SUMIF('Detailed list of all payouts'!A$5:A$904, "="&amp;A261, 'Detailed list of all payouts'!G$5:G$904)</f>
        <v>3.3194649600000004</v>
      </c>
    </row>
    <row r="262" spans="1:4" ht="13" x14ac:dyDescent="0.15">
      <c r="A262" s="2" t="s">
        <v>595</v>
      </c>
      <c r="B262" s="3">
        <f>SUMIF('Detailed list of all payouts'!A$5:A$904, "="&amp;A262, 'Detailed list of all payouts'!C$5:C$904)</f>
        <v>200</v>
      </c>
      <c r="C262" s="3">
        <f>SUMIF('Detailed list of all payouts'!A$5:A$904, "="&amp;A262, 'Detailed list of all payouts'!F$5:F$904)</f>
        <v>1.4056000000000001E-2</v>
      </c>
      <c r="D262" s="31">
        <f>SUMIF('Detailed list of all payouts'!A$5:A$904, "="&amp;A262, 'Detailed list of all payouts'!G$5:G$904)</f>
        <v>3.3194649600000004</v>
      </c>
    </row>
    <row r="263" spans="1:4" ht="13" x14ac:dyDescent="0.15">
      <c r="A263" s="5" t="s">
        <v>544</v>
      </c>
      <c r="B263" s="3">
        <f>SUMIF('Detailed list of all payouts'!A$5:A$904, "="&amp;A263, 'Detailed list of all payouts'!C$5:C$904)</f>
        <v>200</v>
      </c>
      <c r="C263" s="3">
        <f>SUMIF('Detailed list of all payouts'!A$5:A$904, "="&amp;A263, 'Detailed list of all payouts'!F$5:F$904)</f>
        <v>1.4056000000000001E-2</v>
      </c>
      <c r="D263" s="31">
        <f>SUMIF('Detailed list of all payouts'!A$5:A$904, "="&amp;A263, 'Detailed list of all payouts'!G$5:G$904)</f>
        <v>3.3194649600000004</v>
      </c>
    </row>
    <row r="264" spans="1:4" ht="13" x14ac:dyDescent="0.15">
      <c r="A264" s="5" t="s">
        <v>591</v>
      </c>
      <c r="B264" s="3">
        <f>SUMIF('Detailed list of all payouts'!A$5:A$904, "="&amp;A264, 'Detailed list of all payouts'!C$5:C$904)</f>
        <v>200</v>
      </c>
      <c r="C264" s="3">
        <f>SUMIF('Detailed list of all payouts'!A$5:A$904, "="&amp;A264, 'Detailed list of all payouts'!F$5:F$904)</f>
        <v>1.4056000000000001E-2</v>
      </c>
      <c r="D264" s="31">
        <f>SUMIF('Detailed list of all payouts'!A$5:A$904, "="&amp;A264, 'Detailed list of all payouts'!G$5:G$904)</f>
        <v>3.3194649600000004</v>
      </c>
    </row>
    <row r="265" spans="1:4" ht="13" x14ac:dyDescent="0.15">
      <c r="A265" s="2" t="s">
        <v>580</v>
      </c>
      <c r="B265" s="3">
        <f>SUMIF('Detailed list of all payouts'!A$5:A$904, "="&amp;A265, 'Detailed list of all payouts'!C$5:C$904)</f>
        <v>200</v>
      </c>
      <c r="C265" s="3">
        <f>SUMIF('Detailed list of all payouts'!A$5:A$904, "="&amp;A265, 'Detailed list of all payouts'!F$5:F$904)</f>
        <v>1.4056000000000001E-2</v>
      </c>
      <c r="D265" s="31">
        <f>SUMIF('Detailed list of all payouts'!A$5:A$904, "="&amp;A265, 'Detailed list of all payouts'!G$5:G$904)</f>
        <v>3.3194649600000004</v>
      </c>
    </row>
    <row r="266" spans="1:4" ht="13" x14ac:dyDescent="0.15">
      <c r="A266" s="2" t="s">
        <v>589</v>
      </c>
      <c r="B266" s="3">
        <f>SUMIF('Detailed list of all payouts'!A$5:A$904, "="&amp;A266, 'Detailed list of all payouts'!C$5:C$904)</f>
        <v>200</v>
      </c>
      <c r="C266" s="3">
        <f>SUMIF('Detailed list of all payouts'!A$5:A$904, "="&amp;A266, 'Detailed list of all payouts'!F$5:F$904)</f>
        <v>1.4056000000000001E-2</v>
      </c>
      <c r="D266" s="31">
        <f>SUMIF('Detailed list of all payouts'!A$5:A$904, "="&amp;A266, 'Detailed list of all payouts'!G$5:G$904)</f>
        <v>3.3194649600000004</v>
      </c>
    </row>
    <row r="267" spans="1:4" ht="13" x14ac:dyDescent="0.15">
      <c r="A267" s="2" t="s">
        <v>559</v>
      </c>
      <c r="B267" s="3">
        <f>SUMIF('Detailed list of all payouts'!A$5:A$904, "="&amp;A267, 'Detailed list of all payouts'!C$5:C$904)</f>
        <v>200</v>
      </c>
      <c r="C267" s="3">
        <f>SUMIF('Detailed list of all payouts'!A$5:A$904, "="&amp;A267, 'Detailed list of all payouts'!F$5:F$904)</f>
        <v>1.4056000000000001E-2</v>
      </c>
      <c r="D267" s="31">
        <f>SUMIF('Detailed list of all payouts'!A$5:A$904, "="&amp;A267, 'Detailed list of all payouts'!G$5:G$904)</f>
        <v>3.3194649600000004</v>
      </c>
    </row>
    <row r="268" spans="1:4" ht="13" x14ac:dyDescent="0.15">
      <c r="A268" s="2" t="s">
        <v>564</v>
      </c>
      <c r="B268" s="3">
        <f>SUMIF('Detailed list of all payouts'!A$5:A$904, "="&amp;A268, 'Detailed list of all payouts'!C$5:C$904)</f>
        <v>400</v>
      </c>
      <c r="C268" s="3">
        <f>SUMIF('Detailed list of all payouts'!A$5:A$904, "="&amp;A268, 'Detailed list of all payouts'!F$5:F$904)</f>
        <v>2.8112000000000002E-2</v>
      </c>
      <c r="D268" s="31">
        <f>SUMIF('Detailed list of all payouts'!A$5:A$904, "="&amp;A268, 'Detailed list of all payouts'!G$5:G$904)</f>
        <v>6.6389299200000007</v>
      </c>
    </row>
    <row r="269" spans="1:4" ht="13" x14ac:dyDescent="0.15">
      <c r="A269" s="5" t="s">
        <v>610</v>
      </c>
      <c r="B269" s="3">
        <f>SUMIF('Detailed list of all payouts'!A$5:A$904, "="&amp;A269, 'Detailed list of all payouts'!C$5:C$904)</f>
        <v>200</v>
      </c>
      <c r="C269" s="3">
        <f>SUMIF('Detailed list of all payouts'!A$5:A$904, "="&amp;A269, 'Detailed list of all payouts'!F$5:F$904)</f>
        <v>1.4056000000000001E-2</v>
      </c>
      <c r="D269" s="31">
        <f>SUMIF('Detailed list of all payouts'!A$5:A$904, "="&amp;A269, 'Detailed list of all payouts'!G$5:G$904)</f>
        <v>3.3194649600000004</v>
      </c>
    </row>
    <row r="270" spans="1:4" ht="13" x14ac:dyDescent="0.15">
      <c r="A270" s="5" t="s">
        <v>571</v>
      </c>
      <c r="B270" s="3">
        <f>SUMIF('Detailed list of all payouts'!A$5:A$904, "="&amp;A270, 'Detailed list of all payouts'!C$5:C$904)</f>
        <v>200</v>
      </c>
      <c r="C270" s="3">
        <f>SUMIF('Detailed list of all payouts'!A$5:A$904, "="&amp;A270, 'Detailed list of all payouts'!F$5:F$904)</f>
        <v>1.4056000000000001E-2</v>
      </c>
      <c r="D270" s="31">
        <f>SUMIF('Detailed list of all payouts'!A$5:A$904, "="&amp;A270, 'Detailed list of all payouts'!G$5:G$904)</f>
        <v>3.3194649600000004</v>
      </c>
    </row>
    <row r="271" spans="1:4" ht="13" x14ac:dyDescent="0.15">
      <c r="A271" s="5" t="s">
        <v>613</v>
      </c>
      <c r="B271" s="3">
        <f>SUMIF('Detailed list of all payouts'!A$5:A$904, "="&amp;A271, 'Detailed list of all payouts'!C$5:C$904)</f>
        <v>200</v>
      </c>
      <c r="C271" s="3">
        <f>SUMIF('Detailed list of all payouts'!A$5:A$904, "="&amp;A271, 'Detailed list of all payouts'!F$5:F$904)</f>
        <v>1.4056000000000001E-2</v>
      </c>
      <c r="D271" s="31">
        <f>SUMIF('Detailed list of all payouts'!A$5:A$904, "="&amp;A271, 'Detailed list of all payouts'!G$5:G$904)</f>
        <v>3.3194649600000004</v>
      </c>
    </row>
    <row r="272" spans="1:4" ht="13" x14ac:dyDescent="0.15">
      <c r="A272" s="2" t="s">
        <v>568</v>
      </c>
      <c r="B272" s="3">
        <f>SUMIF('Detailed list of all payouts'!A$5:A$904, "="&amp;A272, 'Detailed list of all payouts'!C$5:C$904)</f>
        <v>200</v>
      </c>
      <c r="C272" s="3">
        <f>SUMIF('Detailed list of all payouts'!A$5:A$904, "="&amp;A272, 'Detailed list of all payouts'!F$5:F$904)</f>
        <v>1.4056000000000001E-2</v>
      </c>
      <c r="D272" s="31">
        <f>SUMIF('Detailed list of all payouts'!A$5:A$904, "="&amp;A272, 'Detailed list of all payouts'!G$5:G$904)</f>
        <v>3.3194649600000004</v>
      </c>
    </row>
    <row r="273" spans="1:4" ht="13" x14ac:dyDescent="0.15">
      <c r="A273" s="5" t="s">
        <v>611</v>
      </c>
      <c r="B273" s="3">
        <f>SUMIF('Detailed list of all payouts'!A$5:A$904, "="&amp;A273, 'Detailed list of all payouts'!C$5:C$904)</f>
        <v>200</v>
      </c>
      <c r="C273" s="3">
        <f>SUMIF('Detailed list of all payouts'!A$5:A$904, "="&amp;A273, 'Detailed list of all payouts'!F$5:F$904)</f>
        <v>1.4056000000000001E-2</v>
      </c>
      <c r="D273" s="31">
        <f>SUMIF('Detailed list of all payouts'!A$5:A$904, "="&amp;A273, 'Detailed list of all payouts'!G$5:G$904)</f>
        <v>3.3194649600000004</v>
      </c>
    </row>
    <row r="274" spans="1:4" ht="13" x14ac:dyDescent="0.15">
      <c r="A274" s="5" t="s">
        <v>582</v>
      </c>
      <c r="B274" s="3">
        <f>SUMIF('Detailed list of all payouts'!A$5:A$904, "="&amp;A274, 'Detailed list of all payouts'!C$5:C$904)</f>
        <v>200</v>
      </c>
      <c r="C274" s="3">
        <f>SUMIF('Detailed list of all payouts'!A$5:A$904, "="&amp;A274, 'Detailed list of all payouts'!F$5:F$904)</f>
        <v>1.4056000000000001E-2</v>
      </c>
      <c r="D274" s="31">
        <f>SUMIF('Detailed list of all payouts'!A$5:A$904, "="&amp;A274, 'Detailed list of all payouts'!G$5:G$904)</f>
        <v>3.3194649600000004</v>
      </c>
    </row>
    <row r="275" spans="1:4" ht="13" x14ac:dyDescent="0.15">
      <c r="A275" s="5" t="s">
        <v>620</v>
      </c>
      <c r="B275" s="3">
        <f>SUMIF('Detailed list of all payouts'!A$5:A$904, "="&amp;A275, 'Detailed list of all payouts'!C$5:C$904)</f>
        <v>200</v>
      </c>
      <c r="C275" s="3">
        <f>SUMIF('Detailed list of all payouts'!A$5:A$904, "="&amp;A275, 'Detailed list of all payouts'!F$5:F$904)</f>
        <v>1.4056000000000001E-2</v>
      </c>
      <c r="D275" s="31">
        <f>SUMIF('Detailed list of all payouts'!A$5:A$904, "="&amp;A275, 'Detailed list of all payouts'!G$5:G$904)</f>
        <v>3.3194649600000004</v>
      </c>
    </row>
    <row r="276" spans="1:4" ht="13" x14ac:dyDescent="0.15">
      <c r="A276" s="5" t="s">
        <v>614</v>
      </c>
      <c r="B276" s="3">
        <f>SUMIF('Detailed list of all payouts'!A$5:A$904, "="&amp;A276, 'Detailed list of all payouts'!C$5:C$904)</f>
        <v>200</v>
      </c>
      <c r="C276" s="3">
        <f>SUMIF('Detailed list of all payouts'!A$5:A$904, "="&amp;A276, 'Detailed list of all payouts'!F$5:F$904)</f>
        <v>1.4056000000000001E-2</v>
      </c>
      <c r="D276" s="31">
        <f>SUMIF('Detailed list of all payouts'!A$5:A$904, "="&amp;A276, 'Detailed list of all payouts'!G$5:G$904)</f>
        <v>3.3194649600000004</v>
      </c>
    </row>
    <row r="277" spans="1:4" ht="13" x14ac:dyDescent="0.15">
      <c r="A277" s="2" t="s">
        <v>623</v>
      </c>
      <c r="B277" s="3">
        <f>SUMIF('Detailed list of all payouts'!A$5:A$904, "="&amp;A277, 'Detailed list of all payouts'!C$5:C$904)</f>
        <v>200</v>
      </c>
      <c r="C277" s="3">
        <f>SUMIF('Detailed list of all payouts'!A$5:A$904, "="&amp;A277, 'Detailed list of all payouts'!F$5:F$904)</f>
        <v>1.4056000000000001E-2</v>
      </c>
      <c r="D277" s="31">
        <f>SUMIF('Detailed list of all payouts'!A$5:A$904, "="&amp;A277, 'Detailed list of all payouts'!G$5:G$904)</f>
        <v>3.3194649600000004</v>
      </c>
    </row>
    <row r="278" spans="1:4" ht="13" x14ac:dyDescent="0.15">
      <c r="A278" s="5" t="s">
        <v>600</v>
      </c>
      <c r="B278" s="3">
        <f>SUMIF('Detailed list of all payouts'!A$5:A$904, "="&amp;A278, 'Detailed list of all payouts'!C$5:C$904)</f>
        <v>200</v>
      </c>
      <c r="C278" s="3">
        <f>SUMIF('Detailed list of all payouts'!A$5:A$904, "="&amp;A278, 'Detailed list of all payouts'!F$5:F$904)</f>
        <v>1.4056000000000001E-2</v>
      </c>
      <c r="D278" s="31">
        <f>SUMIF('Detailed list of all payouts'!A$5:A$904, "="&amp;A278, 'Detailed list of all payouts'!G$5:G$904)</f>
        <v>3.3194649600000004</v>
      </c>
    </row>
    <row r="279" spans="1:4" ht="13" x14ac:dyDescent="0.15">
      <c r="A279" s="5" t="s">
        <v>573</v>
      </c>
      <c r="B279" s="3">
        <f>SUMIF('Detailed list of all payouts'!A$5:A$904, "="&amp;A279, 'Detailed list of all payouts'!C$5:C$904)</f>
        <v>200</v>
      </c>
      <c r="C279" s="3">
        <f>SUMIF('Detailed list of all payouts'!A$5:A$904, "="&amp;A279, 'Detailed list of all payouts'!F$5:F$904)</f>
        <v>1.4056000000000001E-2</v>
      </c>
      <c r="D279" s="31">
        <f>SUMIF('Detailed list of all payouts'!A$5:A$904, "="&amp;A279, 'Detailed list of all payouts'!G$5:G$904)</f>
        <v>3.3194649600000004</v>
      </c>
    </row>
    <row r="280" spans="1:4" ht="13" x14ac:dyDescent="0.15">
      <c r="A280" s="2" t="s">
        <v>596</v>
      </c>
      <c r="B280" s="3">
        <f>SUMIF('Detailed list of all payouts'!A$5:A$904, "="&amp;A280, 'Detailed list of all payouts'!C$5:C$904)</f>
        <v>200</v>
      </c>
      <c r="C280" s="3">
        <f>SUMIF('Detailed list of all payouts'!A$5:A$904, "="&amp;A280, 'Detailed list of all payouts'!F$5:F$904)</f>
        <v>1.4056000000000001E-2</v>
      </c>
      <c r="D280" s="31">
        <f>SUMIF('Detailed list of all payouts'!A$5:A$904, "="&amp;A280, 'Detailed list of all payouts'!G$5:G$904)</f>
        <v>3.3194649600000004</v>
      </c>
    </row>
    <row r="281" spans="1:4" ht="13" x14ac:dyDescent="0.15">
      <c r="A281" s="2" t="s">
        <v>315</v>
      </c>
      <c r="B281" s="3">
        <f>SUMIF('Detailed list of all payouts'!A$5:A$904, "="&amp;A281, 'Detailed list of all payouts'!C$5:C$904)</f>
        <v>187.76798673293302</v>
      </c>
      <c r="C281" s="3">
        <f>SUMIF('Detailed list of all payouts'!A$5:A$904, "="&amp;A281, 'Detailed list of all payouts'!F$5:F$904)</f>
        <v>1.3459209999999999E-2</v>
      </c>
      <c r="D281" s="31">
        <f>SUMIF('Detailed list of all payouts'!A$5:A$904, "="&amp;A281, 'Detailed list of all payouts'!G$5:G$904)</f>
        <v>3.0808131689999998</v>
      </c>
    </row>
    <row r="282" spans="1:4" ht="13" x14ac:dyDescent="0.15">
      <c r="A282" s="5" t="s">
        <v>102</v>
      </c>
      <c r="B282" s="3">
        <f>SUMIF('Detailed list of all payouts'!A$5:A$904, "="&amp;A282, 'Detailed list of all payouts'!C$5:C$904)</f>
        <v>181.51855758509816</v>
      </c>
      <c r="C282" s="3">
        <f>SUMIF('Detailed list of all payouts'!A$5:A$904, "="&amp;A282, 'Detailed list of all payouts'!F$5:F$904)</f>
        <v>1.279659E-2</v>
      </c>
      <c r="D282" s="31">
        <f>SUMIF('Detailed list of all payouts'!A$5:A$904, "="&amp;A282, 'Detailed list of all payouts'!G$5:G$904)</f>
        <v>3.0760890070000002</v>
      </c>
    </row>
    <row r="283" spans="1:4" ht="13" x14ac:dyDescent="0.15">
      <c r="A283" s="2" t="s">
        <v>317</v>
      </c>
      <c r="B283" s="3">
        <f>SUMIF('Detailed list of all payouts'!A$5:A$904, "="&amp;A283, 'Detailed list of all payouts'!C$5:C$904)</f>
        <v>185.79526080083616</v>
      </c>
      <c r="C283" s="3">
        <f>SUMIF('Detailed list of all payouts'!A$5:A$904, "="&amp;A283, 'Detailed list of all payouts'!F$5:F$904)</f>
        <v>1.3317799999999999E-2</v>
      </c>
      <c r="D283" s="31">
        <f>SUMIF('Detailed list of all payouts'!A$5:A$904, "="&amp;A283, 'Detailed list of all payouts'!G$5:G$904)</f>
        <v>3.04844442</v>
      </c>
    </row>
    <row r="284" spans="1:4" ht="13" x14ac:dyDescent="0.15">
      <c r="A284" s="5" t="s">
        <v>319</v>
      </c>
      <c r="B284" s="3">
        <f>SUMIF('Detailed list of all payouts'!A$5:A$904, "="&amp;A284, 'Detailed list of all payouts'!C$5:C$904)</f>
        <v>185.05144610512752</v>
      </c>
      <c r="C284" s="3">
        <f>SUMIF('Detailed list of all payouts'!A$5:A$904, "="&amp;A284, 'Detailed list of all payouts'!F$5:F$904)</f>
        <v>1.326449E-2</v>
      </c>
      <c r="D284" s="31">
        <f>SUMIF('Detailed list of all payouts'!A$5:A$904, "="&amp;A284, 'Detailed list of all payouts'!G$5:G$904)</f>
        <v>3.0362417610000003</v>
      </c>
    </row>
    <row r="285" spans="1:4" ht="13" x14ac:dyDescent="0.15">
      <c r="A285" s="2" t="s">
        <v>326</v>
      </c>
      <c r="B285" s="3">
        <f>SUMIF('Detailed list of all payouts'!A$5:A$904, "="&amp;A285, 'Detailed list of all payouts'!C$5:C$904)</f>
        <v>184.67953875727321</v>
      </c>
      <c r="C285" s="3">
        <f>SUMIF('Detailed list of all payouts'!A$5:A$904, "="&amp;A285, 'Detailed list of all payouts'!F$5:F$904)</f>
        <v>1.3237830000000001E-2</v>
      </c>
      <c r="D285" s="31">
        <f>SUMIF('Detailed list of all payouts'!A$5:A$904, "="&amp;A285, 'Detailed list of all payouts'!G$5:G$904)</f>
        <v>3.0301392870000003</v>
      </c>
    </row>
    <row r="286" spans="1:4" ht="13" x14ac:dyDescent="0.15">
      <c r="A286" s="5" t="s">
        <v>336</v>
      </c>
      <c r="B286" s="3">
        <f>SUMIF('Detailed list of all payouts'!A$5:A$904, "="&amp;A286, 'Detailed list of all payouts'!C$5:C$904)</f>
        <v>184.67953875727321</v>
      </c>
      <c r="C286" s="3">
        <f>SUMIF('Detailed list of all payouts'!A$5:A$904, "="&amp;A286, 'Detailed list of all payouts'!F$5:F$904)</f>
        <v>1.3237830000000001E-2</v>
      </c>
      <c r="D286" s="31">
        <f>SUMIF('Detailed list of all payouts'!A$5:A$904, "="&amp;A286, 'Detailed list of all payouts'!G$5:G$904)</f>
        <v>3.0301392870000003</v>
      </c>
    </row>
    <row r="287" spans="1:4" ht="13" x14ac:dyDescent="0.15">
      <c r="A287" s="2" t="s">
        <v>347</v>
      </c>
      <c r="B287" s="3">
        <f>SUMIF('Detailed list of all payouts'!A$5:A$904, "="&amp;A287, 'Detailed list of all payouts'!C$5:C$904)</f>
        <v>184.67953875727321</v>
      </c>
      <c r="C287" s="3">
        <f>SUMIF('Detailed list of all payouts'!A$5:A$904, "="&amp;A287, 'Detailed list of all payouts'!F$5:F$904)</f>
        <v>1.3237830000000001E-2</v>
      </c>
      <c r="D287" s="31">
        <f>SUMIF('Detailed list of all payouts'!A$5:A$904, "="&amp;A287, 'Detailed list of all payouts'!G$5:G$904)</f>
        <v>3.0301392870000003</v>
      </c>
    </row>
    <row r="288" spans="1:4" ht="13" x14ac:dyDescent="0.15">
      <c r="A288" s="5" t="s">
        <v>351</v>
      </c>
      <c r="B288" s="3">
        <f>SUMIF('Detailed list of all payouts'!A$5:A$904, "="&amp;A288, 'Detailed list of all payouts'!C$5:C$904)</f>
        <v>184.67953875727321</v>
      </c>
      <c r="C288" s="3">
        <f>SUMIF('Detailed list of all payouts'!A$5:A$904, "="&amp;A288, 'Detailed list of all payouts'!F$5:F$904)</f>
        <v>1.3237830000000001E-2</v>
      </c>
      <c r="D288" s="31">
        <f>SUMIF('Detailed list of all payouts'!A$5:A$904, "="&amp;A288, 'Detailed list of all payouts'!G$5:G$904)</f>
        <v>3.0301392870000003</v>
      </c>
    </row>
    <row r="289" spans="1:4" ht="13" x14ac:dyDescent="0.15">
      <c r="A289" s="2" t="s">
        <v>334</v>
      </c>
      <c r="B289" s="3">
        <f>SUMIF('Detailed list of all payouts'!A$5:A$904, "="&amp;A289, 'Detailed list of all payouts'!C$5:C$904)</f>
        <v>184.67953875727321</v>
      </c>
      <c r="C289" s="3">
        <f>SUMIF('Detailed list of all payouts'!A$5:A$904, "="&amp;A289, 'Detailed list of all payouts'!F$5:F$904)</f>
        <v>1.3237830000000001E-2</v>
      </c>
      <c r="D289" s="31">
        <f>SUMIF('Detailed list of all payouts'!A$5:A$904, "="&amp;A289, 'Detailed list of all payouts'!G$5:G$904)</f>
        <v>3.0301392870000003</v>
      </c>
    </row>
    <row r="290" spans="1:4" ht="13" x14ac:dyDescent="0.15">
      <c r="A290" s="5" t="s">
        <v>324</v>
      </c>
      <c r="B290" s="3">
        <f>SUMIF('Detailed list of all payouts'!A$5:A$904, "="&amp;A290, 'Detailed list of all payouts'!C$5:C$904)</f>
        <v>184.67953875727321</v>
      </c>
      <c r="C290" s="3">
        <f>SUMIF('Detailed list of all payouts'!A$5:A$904, "="&amp;A290, 'Detailed list of all payouts'!F$5:F$904)</f>
        <v>1.3237830000000001E-2</v>
      </c>
      <c r="D290" s="31">
        <f>SUMIF('Detailed list of all payouts'!A$5:A$904, "="&amp;A290, 'Detailed list of all payouts'!G$5:G$904)</f>
        <v>3.0301392870000003</v>
      </c>
    </row>
    <row r="291" spans="1:4" ht="13" x14ac:dyDescent="0.15">
      <c r="A291" s="5" t="s">
        <v>349</v>
      </c>
      <c r="B291" s="3">
        <f>SUMIF('Detailed list of all payouts'!A$5:A$904, "="&amp;A291, 'Detailed list of all payouts'!C$5:C$904)</f>
        <v>184.67953875727321</v>
      </c>
      <c r="C291" s="3">
        <f>SUMIF('Detailed list of all payouts'!A$5:A$904, "="&amp;A291, 'Detailed list of all payouts'!F$5:F$904)</f>
        <v>1.3237830000000001E-2</v>
      </c>
      <c r="D291" s="31">
        <f>SUMIF('Detailed list of all payouts'!A$5:A$904, "="&amp;A291, 'Detailed list of all payouts'!G$5:G$904)</f>
        <v>3.0301392870000003</v>
      </c>
    </row>
    <row r="292" spans="1:4" ht="13" x14ac:dyDescent="0.15">
      <c r="A292" s="2" t="s">
        <v>343</v>
      </c>
      <c r="B292" s="3">
        <f>SUMIF('Detailed list of all payouts'!A$5:A$904, "="&amp;A292, 'Detailed list of all payouts'!C$5:C$904)</f>
        <v>184.67953875727321</v>
      </c>
      <c r="C292" s="3">
        <f>SUMIF('Detailed list of all payouts'!A$5:A$904, "="&amp;A292, 'Detailed list of all payouts'!F$5:F$904)</f>
        <v>1.3237830000000001E-2</v>
      </c>
      <c r="D292" s="31">
        <f>SUMIF('Detailed list of all payouts'!A$5:A$904, "="&amp;A292, 'Detailed list of all payouts'!G$5:G$904)</f>
        <v>3.0301392870000003</v>
      </c>
    </row>
    <row r="293" spans="1:4" ht="13" x14ac:dyDescent="0.15">
      <c r="A293" s="2" t="s">
        <v>345</v>
      </c>
      <c r="B293" s="3">
        <f>SUMIF('Detailed list of all payouts'!A$5:A$904, "="&amp;A293, 'Detailed list of all payouts'!C$5:C$904)</f>
        <v>184.67953875727321</v>
      </c>
      <c r="C293" s="3">
        <f>SUMIF('Detailed list of all payouts'!A$5:A$904, "="&amp;A293, 'Detailed list of all payouts'!F$5:F$904)</f>
        <v>1.3237830000000001E-2</v>
      </c>
      <c r="D293" s="31">
        <f>SUMIF('Detailed list of all payouts'!A$5:A$904, "="&amp;A293, 'Detailed list of all payouts'!G$5:G$904)</f>
        <v>3.0301392870000003</v>
      </c>
    </row>
    <row r="294" spans="1:4" ht="13" x14ac:dyDescent="0.15">
      <c r="A294" s="2" t="s">
        <v>321</v>
      </c>
      <c r="B294" s="3">
        <f>SUMIF('Detailed list of all payouts'!A$5:A$904, "="&amp;A294, 'Detailed list of all payouts'!C$5:C$904)</f>
        <v>184.67953875727321</v>
      </c>
      <c r="C294" s="3">
        <f>SUMIF('Detailed list of all payouts'!A$5:A$904, "="&amp;A294, 'Detailed list of all payouts'!F$5:F$904)</f>
        <v>1.3237830000000001E-2</v>
      </c>
      <c r="D294" s="31">
        <f>SUMIF('Detailed list of all payouts'!A$5:A$904, "="&amp;A294, 'Detailed list of all payouts'!G$5:G$904)</f>
        <v>3.0301392870000003</v>
      </c>
    </row>
    <row r="295" spans="1:4" ht="13" x14ac:dyDescent="0.15">
      <c r="A295" s="2" t="s">
        <v>330</v>
      </c>
      <c r="B295" s="3">
        <f>SUMIF('Detailed list of all payouts'!A$5:A$904, "="&amp;A295, 'Detailed list of all payouts'!C$5:C$904)</f>
        <v>184.67953875727321</v>
      </c>
      <c r="C295" s="3">
        <f>SUMIF('Detailed list of all payouts'!A$5:A$904, "="&amp;A295, 'Detailed list of all payouts'!F$5:F$904)</f>
        <v>1.3237830000000001E-2</v>
      </c>
      <c r="D295" s="31">
        <f>SUMIF('Detailed list of all payouts'!A$5:A$904, "="&amp;A295, 'Detailed list of all payouts'!G$5:G$904)</f>
        <v>3.0301392870000003</v>
      </c>
    </row>
    <row r="296" spans="1:4" ht="13" x14ac:dyDescent="0.15">
      <c r="A296" s="2" t="s">
        <v>353</v>
      </c>
      <c r="B296" s="3">
        <f>SUMIF('Detailed list of all payouts'!A$5:A$904, "="&amp;A296, 'Detailed list of all payouts'!C$5:C$904)</f>
        <v>180.15197104426409</v>
      </c>
      <c r="C296" s="3">
        <f>SUMIF('Detailed list of all payouts'!A$5:A$904, "="&amp;A296, 'Detailed list of all payouts'!F$5:F$904)</f>
        <v>1.2913289999999999E-2</v>
      </c>
      <c r="D296" s="31">
        <f>SUMIF('Detailed list of all payouts'!A$5:A$904, "="&amp;A296, 'Detailed list of all payouts'!G$5:G$904)</f>
        <v>2.9558520809999997</v>
      </c>
    </row>
    <row r="297" spans="1:4" ht="13" x14ac:dyDescent="0.15">
      <c r="A297" s="5" t="s">
        <v>355</v>
      </c>
      <c r="B297" s="3">
        <f>SUMIF('Detailed list of all payouts'!A$5:A$904, "="&amp;A297, 'Detailed list of all payouts'!C$5:C$904)</f>
        <v>174.20145347859494</v>
      </c>
      <c r="C297" s="3">
        <f>SUMIF('Detailed list of all payouts'!A$5:A$904, "="&amp;A297, 'Detailed list of all payouts'!F$5:F$904)</f>
        <v>1.248676E-2</v>
      </c>
      <c r="D297" s="31">
        <f>SUMIF('Detailed list of all payouts'!A$5:A$904, "="&amp;A297, 'Detailed list of all payouts'!G$5:G$904)</f>
        <v>2.858219364</v>
      </c>
    </row>
    <row r="298" spans="1:4" ht="13" x14ac:dyDescent="0.15">
      <c r="A298" s="2" t="s">
        <v>357</v>
      </c>
      <c r="B298" s="3">
        <f>SUMIF('Detailed list of all payouts'!A$5:A$904, "="&amp;A298, 'Detailed list of all payouts'!C$5:C$904)</f>
        <v>171.6789514670613</v>
      </c>
      <c r="C298" s="3">
        <f>SUMIF('Detailed list of all payouts'!A$5:A$904, "="&amp;A298, 'Detailed list of all payouts'!F$5:F$904)</f>
        <v>1.230595E-2</v>
      </c>
      <c r="D298" s="31">
        <f>SUMIF('Detailed list of all payouts'!A$5:A$904, "="&amp;A298, 'Detailed list of all payouts'!G$5:G$904)</f>
        <v>2.8168319550000001</v>
      </c>
    </row>
    <row r="299" spans="1:4" ht="13" x14ac:dyDescent="0.15">
      <c r="A299" s="5" t="s">
        <v>360</v>
      </c>
      <c r="B299" s="3">
        <f>SUMIF('Detailed list of all payouts'!A$5:A$904, "="&amp;A299, 'Detailed list of all payouts'!C$5:C$904)</f>
        <v>166.74713663681922</v>
      </c>
      <c r="C299" s="3">
        <f>SUMIF('Detailed list of all payouts'!A$5:A$904, "="&amp;A299, 'Detailed list of all payouts'!F$5:F$904)</f>
        <v>1.195243E-2</v>
      </c>
      <c r="D299" s="31">
        <f>SUMIF('Detailed list of all payouts'!A$5:A$904, "="&amp;A299, 'Detailed list of all payouts'!G$5:G$904)</f>
        <v>2.7359112269999999</v>
      </c>
    </row>
    <row r="300" spans="1:4" ht="13" x14ac:dyDescent="0.15">
      <c r="A300" s="2" t="s">
        <v>362</v>
      </c>
      <c r="B300" s="3">
        <f>SUMIF('Detailed list of all payouts'!A$5:A$904, "="&amp;A300, 'Detailed list of all payouts'!C$5:C$904)</f>
        <v>165.27567713009125</v>
      </c>
      <c r="C300" s="3">
        <f>SUMIF('Detailed list of all payouts'!A$5:A$904, "="&amp;A300, 'Detailed list of all payouts'!F$5:F$904)</f>
        <v>1.184696E-2</v>
      </c>
      <c r="D300" s="31">
        <f>SUMIF('Detailed list of all payouts'!A$5:A$904, "="&amp;A300, 'Detailed list of all payouts'!G$5:G$904)</f>
        <v>2.7117691440000002</v>
      </c>
    </row>
    <row r="301" spans="1:4" ht="13" x14ac:dyDescent="0.15">
      <c r="A301" s="2" t="s">
        <v>364</v>
      </c>
      <c r="B301" s="3">
        <f>SUMIF('Detailed list of all payouts'!A$5:A$904, "="&amp;A301, 'Detailed list of all payouts'!C$5:C$904)</f>
        <v>158.80772325436394</v>
      </c>
      <c r="C301" s="3">
        <f>SUMIF('Detailed list of all payouts'!A$5:A$904, "="&amp;A301, 'Detailed list of all payouts'!F$5:F$904)</f>
        <v>1.138334E-2</v>
      </c>
      <c r="D301" s="31">
        <f>SUMIF('Detailed list of all payouts'!A$5:A$904, "="&amp;A301, 'Detailed list of all payouts'!G$5:G$904)</f>
        <v>2.6056465260000001</v>
      </c>
    </row>
    <row r="302" spans="1:4" ht="13" x14ac:dyDescent="0.15">
      <c r="A302" s="5" t="s">
        <v>372</v>
      </c>
      <c r="B302" s="3">
        <f>SUMIF('Detailed list of all payouts'!A$5:A$904, "="&amp;A302, 'Detailed list of all payouts'!C$5:C$904)</f>
        <v>156.13969228062641</v>
      </c>
      <c r="C302" s="3">
        <f>SUMIF('Detailed list of all payouts'!A$5:A$904, "="&amp;A302, 'Detailed list of all payouts'!F$5:F$904)</f>
        <v>1.119209E-2</v>
      </c>
      <c r="D302" s="31">
        <f>SUMIF('Detailed list of all payouts'!A$5:A$904, "="&amp;A302, 'Detailed list of all payouts'!G$5:G$904)</f>
        <v>2.561869401</v>
      </c>
    </row>
    <row r="303" spans="1:4" ht="13" x14ac:dyDescent="0.15">
      <c r="A303" s="5" t="s">
        <v>375</v>
      </c>
      <c r="B303" s="3">
        <f>SUMIF('Detailed list of all payouts'!A$5:A$904, "="&amp;A303, 'Detailed list of all payouts'!C$5:C$904)</f>
        <v>152.33976937863662</v>
      </c>
      <c r="C303" s="3">
        <f>SUMIF('Detailed list of all payouts'!A$5:A$904, "="&amp;A303, 'Detailed list of all payouts'!F$5:F$904)</f>
        <v>1.0919709999999999E-2</v>
      </c>
      <c r="D303" s="31">
        <f>SUMIF('Detailed list of all payouts'!A$5:A$904, "="&amp;A303, 'Detailed list of all payouts'!G$5:G$904)</f>
        <v>2.4995216189999998</v>
      </c>
    </row>
    <row r="304" spans="1:4" ht="13" x14ac:dyDescent="0.15">
      <c r="A304" s="5" t="s">
        <v>378</v>
      </c>
      <c r="B304" s="3">
        <f>SUMIF('Detailed list of all payouts'!A$5:A$904, "="&amp;A304, 'Detailed list of all payouts'!C$5:C$904)</f>
        <v>152.33976937863662</v>
      </c>
      <c r="C304" s="3">
        <f>SUMIF('Detailed list of all payouts'!A$5:A$904, "="&amp;A304, 'Detailed list of all payouts'!F$5:F$904)</f>
        <v>1.0919709999999999E-2</v>
      </c>
      <c r="D304" s="31">
        <f>SUMIF('Detailed list of all payouts'!A$5:A$904, "="&amp;A304, 'Detailed list of all payouts'!G$5:G$904)</f>
        <v>2.4995216189999998</v>
      </c>
    </row>
    <row r="305" spans="1:4" ht="13" x14ac:dyDescent="0.15">
      <c r="A305" s="5" t="s">
        <v>94</v>
      </c>
      <c r="B305" s="3">
        <f>SUMIF('Detailed list of all payouts'!A$5:A$904, "="&amp;A305, 'Detailed list of all payouts'!C$5:C$904)</f>
        <v>151.80616318388911</v>
      </c>
      <c r="C305" s="3">
        <f>SUMIF('Detailed list of all payouts'!A$5:A$904, "="&amp;A305, 'Detailed list of all payouts'!F$5:F$904)</f>
        <v>1.0881470000000001E-2</v>
      </c>
      <c r="D305" s="31">
        <f>SUMIF('Detailed list of all payouts'!A$5:A$904, "="&amp;A305, 'Detailed list of all payouts'!G$5:G$904)</f>
        <v>2.4907684830000001</v>
      </c>
    </row>
    <row r="306" spans="1:4" ht="13" x14ac:dyDescent="0.15">
      <c r="A306" s="2" t="s">
        <v>384</v>
      </c>
      <c r="B306" s="3">
        <f>SUMIF('Detailed list of all payouts'!A$5:A$904, "="&amp;A306, 'Detailed list of all payouts'!C$5:C$904)</f>
        <v>145.8718155029093</v>
      </c>
      <c r="C306" s="3">
        <f>SUMIF('Detailed list of all payouts'!A$5:A$904, "="&amp;A306, 'Detailed list of all payouts'!F$5:F$904)</f>
        <v>1.0456089999999999E-2</v>
      </c>
      <c r="D306" s="31">
        <f>SUMIF('Detailed list of all payouts'!A$5:A$904, "="&amp;A306, 'Detailed list of all payouts'!G$5:G$904)</f>
        <v>2.3933990010000001</v>
      </c>
    </row>
    <row r="307" spans="1:4" ht="13" x14ac:dyDescent="0.15">
      <c r="A307" s="2" t="s">
        <v>386</v>
      </c>
      <c r="B307" s="3">
        <f>SUMIF('Detailed list of all payouts'!A$5:A$904, "="&amp;A307, 'Detailed list of all payouts'!C$5:C$904)</f>
        <v>145.8718155029093</v>
      </c>
      <c r="C307" s="3">
        <f>SUMIF('Detailed list of all payouts'!A$5:A$904, "="&amp;A307, 'Detailed list of all payouts'!F$5:F$904)</f>
        <v>1.0456089999999999E-2</v>
      </c>
      <c r="D307" s="31">
        <f>SUMIF('Detailed list of all payouts'!A$5:A$904, "="&amp;A307, 'Detailed list of all payouts'!G$5:G$904)</f>
        <v>2.3933990010000001</v>
      </c>
    </row>
    <row r="308" spans="1:4" ht="13" x14ac:dyDescent="0.15">
      <c r="A308" s="5" t="s">
        <v>390</v>
      </c>
      <c r="B308" s="3">
        <f>SUMIF('Detailed list of all payouts'!A$5:A$904, "="&amp;A308, 'Detailed list of all payouts'!C$5:C$904)</f>
        <v>141.9910431774729</v>
      </c>
      <c r="C308" s="3">
        <f>SUMIF('Detailed list of all payouts'!A$5:A$904, "="&amp;A308, 'Detailed list of all payouts'!F$5:F$904)</f>
        <v>1.017792E-2</v>
      </c>
      <c r="D308" s="31">
        <f>SUMIF('Detailed list of all payouts'!A$5:A$904, "="&amp;A308, 'Detailed list of all payouts'!G$5:G$904)</f>
        <v>2.329725888</v>
      </c>
    </row>
    <row r="309" spans="1:4" ht="13" x14ac:dyDescent="0.15">
      <c r="A309" s="5" t="s">
        <v>392</v>
      </c>
      <c r="B309" s="3">
        <f>SUMIF('Detailed list of all payouts'!A$5:A$904, "="&amp;A309, 'Detailed list of all payouts'!C$5:C$904)</f>
        <v>141.34424778990015</v>
      </c>
      <c r="C309" s="3">
        <f>SUMIF('Detailed list of all payouts'!A$5:A$904, "="&amp;A309, 'Detailed list of all payouts'!F$5:F$904)</f>
        <v>1.013156E-2</v>
      </c>
      <c r="D309" s="31">
        <f>SUMIF('Detailed list of all payouts'!A$5:A$904, "="&amp;A309, 'Detailed list of all payouts'!G$5:G$904)</f>
        <v>2.3191140839999997</v>
      </c>
    </row>
    <row r="310" spans="1:4" ht="13" x14ac:dyDescent="0.15">
      <c r="A310" s="2" t="s">
        <v>394</v>
      </c>
      <c r="B310" s="3">
        <f>SUMIF('Detailed list of all payouts'!A$5:A$904, "="&amp;A310, 'Detailed list of all payouts'!C$5:C$904)</f>
        <v>139.40386162718195</v>
      </c>
      <c r="C310" s="3">
        <f>SUMIF('Detailed list of all payouts'!A$5:A$904, "="&amp;A310, 'Detailed list of all payouts'!F$5:F$904)</f>
        <v>9.9924699999999998E-3</v>
      </c>
      <c r="D310" s="31">
        <f>SUMIF('Detailed list of all payouts'!A$5:A$904, "="&amp;A310, 'Detailed list of all payouts'!G$5:G$904)</f>
        <v>2.287276383</v>
      </c>
    </row>
    <row r="311" spans="1:4" ht="13" x14ac:dyDescent="0.15">
      <c r="A311" s="2" t="s">
        <v>401</v>
      </c>
      <c r="B311" s="3">
        <f>SUMIF('Detailed list of all payouts'!A$5:A$904, "="&amp;A311, 'Detailed list of all payouts'!C$5:C$904)</f>
        <v>135.34522057016306</v>
      </c>
      <c r="C311" s="3">
        <f>SUMIF('Detailed list of all payouts'!A$5:A$904, "="&amp;A311, 'Detailed list of all payouts'!F$5:F$904)</f>
        <v>9.7015499999999998E-3</v>
      </c>
      <c r="D311" s="31">
        <f>SUMIF('Detailed list of all payouts'!A$5:A$904, "="&amp;A311, 'Detailed list of all payouts'!G$5:G$904)</f>
        <v>2.2206847949999999</v>
      </c>
    </row>
    <row r="312" spans="1:4" ht="13" x14ac:dyDescent="0.15">
      <c r="A312" s="5" t="s">
        <v>407</v>
      </c>
      <c r="B312" s="3">
        <f>SUMIF('Detailed list of all payouts'!A$5:A$904, "="&amp;A312, 'Detailed list of all payouts'!C$5:C$904)</f>
        <v>132.93590775145464</v>
      </c>
      <c r="C312" s="3">
        <f>SUMIF('Detailed list of all payouts'!A$5:A$904, "="&amp;A312, 'Detailed list of all payouts'!F$5:F$904)</f>
        <v>9.5288500000000002E-3</v>
      </c>
      <c r="D312" s="31">
        <f>SUMIF('Detailed list of all payouts'!A$5:A$904, "="&amp;A312, 'Detailed list of all payouts'!G$5:G$904)</f>
        <v>2.1811537649999999</v>
      </c>
    </row>
    <row r="313" spans="1:4" ht="13" x14ac:dyDescent="0.15">
      <c r="A313" s="5" t="s">
        <v>403</v>
      </c>
      <c r="B313" s="3">
        <f>SUMIF('Detailed list of all payouts'!A$5:A$904, "="&amp;A313, 'Detailed list of all payouts'!C$5:C$904)</f>
        <v>132.93590775145464</v>
      </c>
      <c r="C313" s="3">
        <f>SUMIF('Detailed list of all payouts'!A$5:A$904, "="&amp;A313, 'Detailed list of all payouts'!F$5:F$904)</f>
        <v>9.5288500000000002E-3</v>
      </c>
      <c r="D313" s="31">
        <f>SUMIF('Detailed list of all payouts'!A$5:A$904, "="&amp;A313, 'Detailed list of all payouts'!G$5:G$904)</f>
        <v>2.1811537649999999</v>
      </c>
    </row>
    <row r="314" spans="1:4" ht="13" x14ac:dyDescent="0.15">
      <c r="A314" s="2" t="s">
        <v>409</v>
      </c>
      <c r="B314" s="3">
        <f>SUMIF('Detailed list of all payouts'!A$5:A$904, "="&amp;A314, 'Detailed list of all payouts'!C$5:C$904)</f>
        <v>132.32145213326055</v>
      </c>
      <c r="C314" s="3">
        <f>SUMIF('Detailed list of all payouts'!A$5:A$904, "="&amp;A314, 'Detailed list of all payouts'!F$5:F$904)</f>
        <v>9.4847999999999998E-3</v>
      </c>
      <c r="D314" s="31">
        <f>SUMIF('Detailed list of all payouts'!A$5:A$904, "="&amp;A314, 'Detailed list of all payouts'!G$5:G$904)</f>
        <v>2.1710707199999999</v>
      </c>
    </row>
    <row r="315" spans="1:4" ht="13" x14ac:dyDescent="0.15">
      <c r="A315" s="5" t="s">
        <v>411</v>
      </c>
      <c r="B315" s="3">
        <f>SUMIF('Detailed list of all payouts'!A$5:A$904, "="&amp;A315, 'Detailed list of all payouts'!C$5:C$904)</f>
        <v>130.34872620116371</v>
      </c>
      <c r="C315" s="3">
        <f>SUMIF('Detailed list of all payouts'!A$5:A$904, "="&amp;A315, 'Detailed list of all payouts'!F$5:F$904)</f>
        <v>9.3434E-3</v>
      </c>
      <c r="D315" s="31">
        <f>SUMIF('Detailed list of all payouts'!A$5:A$904, "="&amp;A315, 'Detailed list of all payouts'!G$5:G$904)</f>
        <v>2.1387042599999999</v>
      </c>
    </row>
    <row r="316" spans="1:4" ht="13" x14ac:dyDescent="0.15">
      <c r="A316" s="5" t="s">
        <v>417</v>
      </c>
      <c r="B316" s="3">
        <f>SUMIF('Detailed list of all payouts'!A$5:A$904, "="&amp;A316, 'Detailed list of all payouts'!C$5:C$904)</f>
        <v>128.87726669443575</v>
      </c>
      <c r="C316" s="3">
        <f>SUMIF('Detailed list of all payouts'!A$5:A$904, "="&amp;A316, 'Detailed list of all payouts'!F$5:F$904)</f>
        <v>9.2379200000000002E-3</v>
      </c>
      <c r="D316" s="31">
        <f>SUMIF('Detailed list of all payouts'!A$5:A$904, "="&amp;A316, 'Detailed list of all payouts'!G$5:G$904)</f>
        <v>2.1145598880000001</v>
      </c>
    </row>
    <row r="317" spans="1:4" ht="13" x14ac:dyDescent="0.15">
      <c r="A317" s="2" t="s">
        <v>421</v>
      </c>
      <c r="B317" s="3">
        <f>SUMIF('Detailed list of all payouts'!A$5:A$904, "="&amp;A317, 'Detailed list of all payouts'!C$5:C$904)</f>
        <v>127.74537476618346</v>
      </c>
      <c r="C317" s="3">
        <f>SUMIF('Detailed list of all payouts'!A$5:A$904, "="&amp;A317, 'Detailed list of all payouts'!F$5:F$904)</f>
        <v>9.1567899999999997E-3</v>
      </c>
      <c r="D317" s="31">
        <f>SUMIF('Detailed list of all payouts'!A$5:A$904, "="&amp;A317, 'Detailed list of all payouts'!G$5:G$904)</f>
        <v>2.0959892309999999</v>
      </c>
    </row>
    <row r="318" spans="1:4" ht="13" x14ac:dyDescent="0.15">
      <c r="A318" s="2" t="s">
        <v>423</v>
      </c>
      <c r="B318" s="3">
        <f>SUMIF('Detailed list of all payouts'!A$5:A$904, "="&amp;A318, 'Detailed list of all payouts'!C$5:C$904)</f>
        <v>126.451783991038</v>
      </c>
      <c r="C318" s="3">
        <f>SUMIF('Detailed list of all payouts'!A$5:A$904, "="&amp;A318, 'Detailed list of all payouts'!F$5:F$904)</f>
        <v>9.0640600000000005E-3</v>
      </c>
      <c r="D318" s="31">
        <f>SUMIF('Detailed list of all payouts'!A$5:A$904, "="&amp;A318, 'Detailed list of all payouts'!G$5:G$904)</f>
        <v>2.074763334</v>
      </c>
    </row>
    <row r="319" spans="1:4" ht="13" x14ac:dyDescent="0.15">
      <c r="A319" s="2" t="s">
        <v>429</v>
      </c>
      <c r="B319" s="3">
        <f>SUMIF('Detailed list of all payouts'!A$5:A$904, "="&amp;A319, 'Detailed list of all payouts'!C$5:C$904)</f>
        <v>125.17436310058186</v>
      </c>
      <c r="C319" s="3">
        <f>SUMIF('Detailed list of all payouts'!A$5:A$904, "="&amp;A319, 'Detailed list of all payouts'!F$5:F$904)</f>
        <v>8.9724999999999996E-3</v>
      </c>
      <c r="D319" s="31">
        <f>SUMIF('Detailed list of all payouts'!A$5:A$904, "="&amp;A319, 'Detailed list of all payouts'!G$5:G$904)</f>
        <v>2.0538052499999999</v>
      </c>
    </row>
    <row r="320" spans="1:4" ht="13" x14ac:dyDescent="0.15">
      <c r="A320" s="2" t="s">
        <v>431</v>
      </c>
      <c r="B320" s="3">
        <f>SUMIF('Detailed list of all payouts'!A$5:A$904, "="&amp;A320, 'Detailed list of all payouts'!C$5:C$904)</f>
        <v>124.33352909673731</v>
      </c>
      <c r="C320" s="3">
        <f>SUMIF('Detailed list of all payouts'!A$5:A$904, "="&amp;A320, 'Detailed list of all payouts'!F$5:F$904)</f>
        <v>8.9122300000000002E-3</v>
      </c>
      <c r="D320" s="31">
        <f>SUMIF('Detailed list of all payouts'!A$5:A$904, "="&amp;A320, 'Detailed list of all payouts'!G$5:G$904)</f>
        <v>2.0400094470000001</v>
      </c>
    </row>
    <row r="321" spans="1:4" ht="13" x14ac:dyDescent="0.15">
      <c r="A321" s="5" t="s">
        <v>435</v>
      </c>
      <c r="B321" s="3">
        <f>SUMIF('Detailed list of all payouts'!A$5:A$904, "="&amp;A321, 'Detailed list of all payouts'!C$5:C$904)</f>
        <v>123.71907347854321</v>
      </c>
      <c r="C321" s="3">
        <f>SUMIF('Detailed list of all payouts'!A$5:A$904, "="&amp;A321, 'Detailed list of all payouts'!F$5:F$904)</f>
        <v>8.8681799999999998E-3</v>
      </c>
      <c r="D321" s="31">
        <f>SUMIF('Detailed list of all payouts'!A$5:A$904, "="&amp;A321, 'Detailed list of all payouts'!G$5:G$904)</f>
        <v>2.0299264020000001</v>
      </c>
    </row>
    <row r="322" spans="1:4" ht="13" x14ac:dyDescent="0.15">
      <c r="A322" s="2" t="s">
        <v>443</v>
      </c>
      <c r="B322" s="3">
        <f>SUMIF('Detailed list of all payouts'!A$5:A$904, "="&amp;A322, 'Detailed list of all payouts'!C$5:C$904)</f>
        <v>122.58718155029092</v>
      </c>
      <c r="C322" s="3">
        <f>SUMIF('Detailed list of all payouts'!A$5:A$904, "="&amp;A322, 'Detailed list of all payouts'!F$5:F$904)</f>
        <v>8.7870499999999994E-3</v>
      </c>
      <c r="D322" s="31">
        <f>SUMIF('Detailed list of all payouts'!A$5:A$904, "="&amp;A322, 'Detailed list of all payouts'!G$5:G$904)</f>
        <v>2.0113557449999999</v>
      </c>
    </row>
    <row r="323" spans="1:4" ht="13" x14ac:dyDescent="0.15">
      <c r="A323" s="5" t="s">
        <v>448</v>
      </c>
      <c r="B323" s="3">
        <f>SUMIF('Detailed list of all payouts'!A$5:A$904, "="&amp;A323, 'Detailed list of all payouts'!C$5:C$904)</f>
        <v>121.30976065983478</v>
      </c>
      <c r="C323" s="3">
        <f>SUMIF('Detailed list of all payouts'!A$5:A$904, "="&amp;A323, 'Detailed list of all payouts'!F$5:F$904)</f>
        <v>8.6954800000000002E-3</v>
      </c>
      <c r="D323" s="31">
        <f>SUMIF('Detailed list of all payouts'!A$5:A$904, "="&amp;A323, 'Detailed list of all payouts'!G$5:G$904)</f>
        <v>1.9903953720000001</v>
      </c>
    </row>
    <row r="324" spans="1:4" ht="13" x14ac:dyDescent="0.15">
      <c r="A324" s="2" t="s">
        <v>451</v>
      </c>
      <c r="B324" s="3">
        <f>SUMIF('Detailed list of all payouts'!A$5:A$904, "="&amp;A324, 'Detailed list of all payouts'!C$5:C$904)</f>
        <v>121.29359077514546</v>
      </c>
      <c r="C324" s="3">
        <f>SUMIF('Detailed list of all payouts'!A$5:A$904, "="&amp;A324, 'Detailed list of all payouts'!F$5:F$904)</f>
        <v>8.6943200000000002E-3</v>
      </c>
      <c r="D324" s="31">
        <f>SUMIF('Detailed list of all payouts'!A$5:A$904, "="&amp;A324, 'Detailed list of all payouts'!G$5:G$904)</f>
        <v>1.990129848</v>
      </c>
    </row>
    <row r="325" spans="1:4" ht="13" x14ac:dyDescent="0.15">
      <c r="A325" s="2" t="s">
        <v>453</v>
      </c>
      <c r="B325" s="3">
        <f>SUMIF('Detailed list of all payouts'!A$5:A$904, "="&amp;A325, 'Detailed list of all payouts'!C$5:C$904)</f>
        <v>121.00253285073774</v>
      </c>
      <c r="C325" s="3">
        <f>SUMIF('Detailed list of all payouts'!A$5:A$904, "="&amp;A325, 'Detailed list of all payouts'!F$5:F$904)</f>
        <v>8.6734599999999992E-3</v>
      </c>
      <c r="D325" s="31">
        <f>SUMIF('Detailed list of all payouts'!A$5:A$904, "="&amp;A325, 'Detailed list of all payouts'!G$5:G$904)</f>
        <v>1.9853549939999999</v>
      </c>
    </row>
    <row r="326" spans="1:4" ht="13" x14ac:dyDescent="0.15">
      <c r="A326" s="2" t="s">
        <v>455</v>
      </c>
      <c r="B326" s="3">
        <f>SUMIF('Detailed list of all payouts'!A$5:A$904, "="&amp;A326, 'Detailed list of all payouts'!C$5:C$904)</f>
        <v>120.64679538757274</v>
      </c>
      <c r="C326" s="3">
        <f>SUMIF('Detailed list of all payouts'!A$5:A$904, "="&amp;A326, 'Detailed list of all payouts'!F$5:F$904)</f>
        <v>8.6479599999999997E-3</v>
      </c>
      <c r="D326" s="31">
        <f>SUMIF('Detailed list of all payouts'!A$5:A$904, "="&amp;A326, 'Detailed list of all payouts'!G$5:G$904)</f>
        <v>1.979518044</v>
      </c>
    </row>
    <row r="327" spans="1:4" ht="13" x14ac:dyDescent="0.15">
      <c r="A327" s="2" t="s">
        <v>459</v>
      </c>
      <c r="B327" s="3">
        <f>SUMIF('Detailed list of all payouts'!A$5:A$904, "="&amp;A327, 'Detailed list of all payouts'!C$5:C$904)</f>
        <v>120.38807723254364</v>
      </c>
      <c r="C327" s="3">
        <f>SUMIF('Detailed list of all payouts'!A$5:A$904, "="&amp;A327, 'Detailed list of all payouts'!F$5:F$904)</f>
        <v>8.6294200000000005E-3</v>
      </c>
      <c r="D327" s="31">
        <f>SUMIF('Detailed list of all payouts'!A$5:A$904, "="&amp;A327, 'Detailed list of all payouts'!G$5:G$904)</f>
        <v>1.9752742380000001</v>
      </c>
    </row>
    <row r="328" spans="1:4" ht="13" x14ac:dyDescent="0.15">
      <c r="A328" s="2" t="s">
        <v>467</v>
      </c>
      <c r="B328" s="3">
        <f>SUMIF('Detailed list of all payouts'!A$5:A$904, "="&amp;A328, 'Detailed list of all payouts'!C$5:C$904)</f>
        <v>120.11318919282523</v>
      </c>
      <c r="C328" s="3">
        <f>SUMIF('Detailed list of all payouts'!A$5:A$904, "="&amp;A328, 'Detailed list of all payouts'!F$5:F$904)</f>
        <v>8.6097099999999996E-3</v>
      </c>
      <c r="D328" s="31">
        <f>SUMIF('Detailed list of all payouts'!A$5:A$904, "="&amp;A328, 'Detailed list of all payouts'!G$5:G$904)</f>
        <v>1.970762619</v>
      </c>
    </row>
    <row r="329" spans="1:4" ht="13" x14ac:dyDescent="0.15">
      <c r="A329" s="5" t="s">
        <v>472</v>
      </c>
      <c r="B329" s="3">
        <f>SUMIF('Detailed list of all payouts'!A$5:A$904, "="&amp;A329, 'Detailed list of all payouts'!C$5:C$904)</f>
        <v>120.11318919282523</v>
      </c>
      <c r="C329" s="3">
        <f>SUMIF('Detailed list of all payouts'!A$5:A$904, "="&amp;A329, 'Detailed list of all payouts'!F$5:F$904)</f>
        <v>8.6097099999999996E-3</v>
      </c>
      <c r="D329" s="31">
        <f>SUMIF('Detailed list of all payouts'!A$5:A$904, "="&amp;A329, 'Detailed list of all payouts'!G$5:G$904)</f>
        <v>1.970762619</v>
      </c>
    </row>
    <row r="330" spans="1:4" ht="13" x14ac:dyDescent="0.15">
      <c r="A330" s="5" t="s">
        <v>478</v>
      </c>
      <c r="B330" s="3">
        <f>SUMIF('Detailed list of all payouts'!A$5:A$904, "="&amp;A330, 'Detailed list of all payouts'!C$5:C$904)</f>
        <v>120.11318919282523</v>
      </c>
      <c r="C330" s="3">
        <f>SUMIF('Detailed list of all payouts'!A$5:A$904, "="&amp;A330, 'Detailed list of all payouts'!F$5:F$904)</f>
        <v>8.6097099999999996E-3</v>
      </c>
      <c r="D330" s="31">
        <f>SUMIF('Detailed list of all payouts'!A$5:A$904, "="&amp;A330, 'Detailed list of all payouts'!G$5:G$904)</f>
        <v>1.970762619</v>
      </c>
    </row>
    <row r="331" spans="1:4" ht="13" x14ac:dyDescent="0.15">
      <c r="A331" s="5" t="s">
        <v>470</v>
      </c>
      <c r="B331" s="3">
        <f>SUMIF('Detailed list of all payouts'!A$5:A$904, "="&amp;A331, 'Detailed list of all payouts'!C$5:C$904)</f>
        <v>120.11318919282523</v>
      </c>
      <c r="C331" s="3">
        <f>SUMIF('Detailed list of all payouts'!A$5:A$904, "="&amp;A331, 'Detailed list of all payouts'!F$5:F$904)</f>
        <v>8.6097099999999996E-3</v>
      </c>
      <c r="D331" s="31">
        <f>SUMIF('Detailed list of all payouts'!A$5:A$904, "="&amp;A331, 'Detailed list of all payouts'!G$5:G$904)</f>
        <v>1.970762619</v>
      </c>
    </row>
    <row r="332" spans="1:4" ht="13" x14ac:dyDescent="0.15">
      <c r="A332" s="5" t="s">
        <v>482</v>
      </c>
      <c r="B332" s="3">
        <f>SUMIF('Detailed list of all payouts'!A$5:A$904, "="&amp;A332, 'Detailed list of all payouts'!C$5:C$904)</f>
        <v>120.06467953875728</v>
      </c>
      <c r="C332" s="3">
        <f>SUMIF('Detailed list of all payouts'!A$5:A$904, "="&amp;A332, 'Detailed list of all payouts'!F$5:F$904)</f>
        <v>8.6062399999999994E-3</v>
      </c>
      <c r="D332" s="31">
        <f>SUMIF('Detailed list of all payouts'!A$5:A$904, "="&amp;A332, 'Detailed list of all payouts'!G$5:G$904)</f>
        <v>1.969968336</v>
      </c>
    </row>
    <row r="333" spans="1:4" ht="13" x14ac:dyDescent="0.15">
      <c r="A333" s="5" t="s">
        <v>520</v>
      </c>
      <c r="B333" s="3">
        <f>SUMIF('Detailed list of all payouts'!A$5:A$904, "="&amp;A333, 'Detailed list of all payouts'!C$5:C$904)</f>
        <v>120</v>
      </c>
      <c r="C333" s="3">
        <f>SUMIF('Detailed list of all payouts'!A$5:A$904, "="&amp;A333, 'Detailed list of all payouts'!F$5:F$904)</f>
        <v>8.6015999999999992E-3</v>
      </c>
      <c r="D333" s="31">
        <f>SUMIF('Detailed list of all payouts'!A$5:A$904, "="&amp;A333, 'Detailed list of all payouts'!G$5:G$904)</f>
        <v>1.9689062399999999</v>
      </c>
    </row>
    <row r="334" spans="1:4" ht="13" x14ac:dyDescent="0.15">
      <c r="A334" s="5" t="s">
        <v>524</v>
      </c>
      <c r="B334" s="3">
        <f>SUMIF('Detailed list of all payouts'!A$5:A$904, "="&amp;A334, 'Detailed list of all payouts'!C$5:C$904)</f>
        <v>120</v>
      </c>
      <c r="C334" s="3">
        <f>SUMIF('Detailed list of all payouts'!A$5:A$904, "="&amp;A334, 'Detailed list of all payouts'!F$5:F$904)</f>
        <v>8.6015999999999992E-3</v>
      </c>
      <c r="D334" s="31">
        <f>SUMIF('Detailed list of all payouts'!A$5:A$904, "="&amp;A334, 'Detailed list of all payouts'!G$5:G$904)</f>
        <v>1.9689062399999999</v>
      </c>
    </row>
    <row r="335" spans="1:4" ht="13" x14ac:dyDescent="0.15">
      <c r="A335" s="5" t="s">
        <v>518</v>
      </c>
      <c r="B335" s="3">
        <f>SUMIF('Detailed list of all payouts'!A$5:A$904, "="&amp;A335, 'Detailed list of all payouts'!C$5:C$904)</f>
        <v>120</v>
      </c>
      <c r="C335" s="3">
        <f>SUMIF('Detailed list of all payouts'!A$5:A$904, "="&amp;A335, 'Detailed list of all payouts'!F$5:F$904)</f>
        <v>8.6015999999999992E-3</v>
      </c>
      <c r="D335" s="31">
        <f>SUMIF('Detailed list of all payouts'!A$5:A$904, "="&amp;A335, 'Detailed list of all payouts'!G$5:G$904)</f>
        <v>1.9689062399999999</v>
      </c>
    </row>
    <row r="336" spans="1:4" ht="13" x14ac:dyDescent="0.15">
      <c r="A336" s="2" t="s">
        <v>484</v>
      </c>
      <c r="B336" s="3">
        <f>SUMIF('Detailed list of all payouts'!A$5:A$904, "="&amp;A336, 'Detailed list of all payouts'!C$5:C$904)</f>
        <v>120</v>
      </c>
      <c r="C336" s="3">
        <f>SUMIF('Detailed list of all payouts'!A$5:A$904, "="&amp;A336, 'Detailed list of all payouts'!F$5:F$904)</f>
        <v>8.6015999999999992E-3</v>
      </c>
      <c r="D336" s="31">
        <f>SUMIF('Detailed list of all payouts'!A$5:A$904, "="&amp;A336, 'Detailed list of all payouts'!G$5:G$904)</f>
        <v>1.9689062399999999</v>
      </c>
    </row>
    <row r="337" spans="1:4" ht="13" x14ac:dyDescent="0.15">
      <c r="A337" s="2" t="s">
        <v>491</v>
      </c>
      <c r="B337" s="3">
        <f>SUMIF('Detailed list of all payouts'!A$5:A$904, "="&amp;A337, 'Detailed list of all payouts'!C$5:C$904)</f>
        <v>120</v>
      </c>
      <c r="C337" s="3">
        <f>SUMIF('Detailed list of all payouts'!A$5:A$904, "="&amp;A337, 'Detailed list of all payouts'!F$5:F$904)</f>
        <v>8.6015999999999992E-3</v>
      </c>
      <c r="D337" s="31">
        <f>SUMIF('Detailed list of all payouts'!A$5:A$904, "="&amp;A337, 'Detailed list of all payouts'!G$5:G$904)</f>
        <v>1.9689062399999999</v>
      </c>
    </row>
    <row r="338" spans="1:4" ht="13" x14ac:dyDescent="0.15">
      <c r="A338" s="2" t="s">
        <v>495</v>
      </c>
      <c r="B338" s="3">
        <f>SUMIF('Detailed list of all payouts'!A$5:A$904, "="&amp;A338, 'Detailed list of all payouts'!C$5:C$904)</f>
        <v>120</v>
      </c>
      <c r="C338" s="3">
        <f>SUMIF('Detailed list of all payouts'!A$5:A$904, "="&amp;A338, 'Detailed list of all payouts'!F$5:F$904)</f>
        <v>8.6015999999999992E-3</v>
      </c>
      <c r="D338" s="31">
        <f>SUMIF('Detailed list of all payouts'!A$5:A$904, "="&amp;A338, 'Detailed list of all payouts'!G$5:G$904)</f>
        <v>1.9689062399999999</v>
      </c>
    </row>
    <row r="339" spans="1:4" ht="13" x14ac:dyDescent="0.15">
      <c r="A339" s="5" t="s">
        <v>489</v>
      </c>
      <c r="B339" s="3">
        <f>SUMIF('Detailed list of all payouts'!A$5:A$904, "="&amp;A339, 'Detailed list of all payouts'!C$5:C$904)</f>
        <v>120</v>
      </c>
      <c r="C339" s="3">
        <f>SUMIF('Detailed list of all payouts'!A$5:A$904, "="&amp;A339, 'Detailed list of all payouts'!F$5:F$904)</f>
        <v>8.6015999999999992E-3</v>
      </c>
      <c r="D339" s="31">
        <f>SUMIF('Detailed list of all payouts'!A$5:A$904, "="&amp;A339, 'Detailed list of all payouts'!G$5:G$904)</f>
        <v>1.9689062399999999</v>
      </c>
    </row>
    <row r="340" spans="1:4" ht="13" x14ac:dyDescent="0.15">
      <c r="A340" s="5" t="s">
        <v>516</v>
      </c>
      <c r="B340" s="3">
        <f>SUMIF('Detailed list of all payouts'!A$5:A$904, "="&amp;A340, 'Detailed list of all payouts'!C$5:C$904)</f>
        <v>120</v>
      </c>
      <c r="C340" s="3">
        <f>SUMIF('Detailed list of all payouts'!A$5:A$904, "="&amp;A340, 'Detailed list of all payouts'!F$5:F$904)</f>
        <v>8.6015999999999992E-3</v>
      </c>
      <c r="D340" s="31">
        <f>SUMIF('Detailed list of all payouts'!A$5:A$904, "="&amp;A340, 'Detailed list of all payouts'!G$5:G$904)</f>
        <v>1.9689062399999999</v>
      </c>
    </row>
    <row r="341" spans="1:4" ht="13" x14ac:dyDescent="0.15">
      <c r="A341" s="2" t="s">
        <v>508</v>
      </c>
      <c r="B341" s="3">
        <f>SUMIF('Detailed list of all payouts'!A$5:A$904, "="&amp;A341, 'Detailed list of all payouts'!C$5:C$904)</f>
        <v>120</v>
      </c>
      <c r="C341" s="3">
        <f>SUMIF('Detailed list of all payouts'!A$5:A$904, "="&amp;A341, 'Detailed list of all payouts'!F$5:F$904)</f>
        <v>8.6015999999999992E-3</v>
      </c>
      <c r="D341" s="31">
        <f>SUMIF('Detailed list of all payouts'!A$5:A$904, "="&amp;A341, 'Detailed list of all payouts'!G$5:G$904)</f>
        <v>1.9689062399999999</v>
      </c>
    </row>
    <row r="342" spans="1:4" ht="13" x14ac:dyDescent="0.15">
      <c r="A342" s="5" t="s">
        <v>503</v>
      </c>
      <c r="B342" s="3">
        <f>SUMIF('Detailed list of all payouts'!A$5:A$904, "="&amp;A342, 'Detailed list of all payouts'!C$5:C$904)</f>
        <v>120</v>
      </c>
      <c r="C342" s="3">
        <f>SUMIF('Detailed list of all payouts'!A$5:A$904, "="&amp;A342, 'Detailed list of all payouts'!F$5:F$904)</f>
        <v>8.6015999999999992E-3</v>
      </c>
      <c r="D342" s="31">
        <f>SUMIF('Detailed list of all payouts'!A$5:A$904, "="&amp;A342, 'Detailed list of all payouts'!G$5:G$904)</f>
        <v>1.9689062399999999</v>
      </c>
    </row>
    <row r="343" spans="1:4" ht="13" x14ac:dyDescent="0.15">
      <c r="A343" s="5" t="s">
        <v>510</v>
      </c>
      <c r="B343" s="3">
        <f>SUMIF('Detailed list of all payouts'!A$5:A$904, "="&amp;A343, 'Detailed list of all payouts'!C$5:C$904)</f>
        <v>120</v>
      </c>
      <c r="C343" s="3">
        <f>SUMIF('Detailed list of all payouts'!A$5:A$904, "="&amp;A343, 'Detailed list of all payouts'!F$5:F$904)</f>
        <v>8.6015999999999992E-3</v>
      </c>
      <c r="D343" s="31">
        <f>SUMIF('Detailed list of all payouts'!A$5:A$904, "="&amp;A343, 'Detailed list of all payouts'!G$5:G$904)</f>
        <v>1.9689062399999999</v>
      </c>
    </row>
    <row r="344" spans="1:4" ht="13" x14ac:dyDescent="0.15">
      <c r="A344" s="5" t="s">
        <v>512</v>
      </c>
      <c r="B344" s="3">
        <f>SUMIF('Detailed list of all payouts'!A$5:A$904, "="&amp;A344, 'Detailed list of all payouts'!C$5:C$904)</f>
        <v>120</v>
      </c>
      <c r="C344" s="3">
        <f>SUMIF('Detailed list of all payouts'!A$5:A$904, "="&amp;A344, 'Detailed list of all payouts'!F$5:F$904)</f>
        <v>8.6015999999999992E-3</v>
      </c>
      <c r="D344" s="31">
        <f>SUMIF('Detailed list of all payouts'!A$5:A$904, "="&amp;A344, 'Detailed list of all payouts'!G$5:G$904)</f>
        <v>1.9689062399999999</v>
      </c>
    </row>
    <row r="345" spans="1:4" ht="13" x14ac:dyDescent="0.15">
      <c r="A345" s="5" t="s">
        <v>505</v>
      </c>
      <c r="B345" s="3">
        <f>SUMIF('Detailed list of all payouts'!A$5:A$904, "="&amp;A345, 'Detailed list of all payouts'!C$5:C$904)</f>
        <v>120</v>
      </c>
      <c r="C345" s="3">
        <f>SUMIF('Detailed list of all payouts'!A$5:A$904, "="&amp;A345, 'Detailed list of all payouts'!F$5:F$904)</f>
        <v>8.6015999999999992E-3</v>
      </c>
      <c r="D345" s="31">
        <f>SUMIF('Detailed list of all payouts'!A$5:A$904, "="&amp;A345, 'Detailed list of all payouts'!G$5:G$904)</f>
        <v>1.9689062399999999</v>
      </c>
    </row>
    <row r="346" spans="1:4" ht="13" x14ac:dyDescent="0.15">
      <c r="A346" s="2" t="s">
        <v>514</v>
      </c>
      <c r="B346" s="3">
        <f>SUMIF('Detailed list of all payouts'!A$5:A$904, "="&amp;A346, 'Detailed list of all payouts'!C$5:C$904)</f>
        <v>120</v>
      </c>
      <c r="C346" s="3">
        <f>SUMIF('Detailed list of all payouts'!A$5:A$904, "="&amp;A346, 'Detailed list of all payouts'!F$5:F$904)</f>
        <v>8.6015999999999992E-3</v>
      </c>
      <c r="D346" s="31">
        <f>SUMIF('Detailed list of all payouts'!A$5:A$904, "="&amp;A346, 'Detailed list of all payouts'!G$5:G$904)</f>
        <v>1.9689062399999999</v>
      </c>
    </row>
    <row r="347" spans="1:4" ht="13" x14ac:dyDescent="0.15">
      <c r="A347" s="2" t="s">
        <v>497</v>
      </c>
      <c r="B347" s="3">
        <f>SUMIF('Detailed list of all payouts'!A$5:A$904, "="&amp;A347, 'Detailed list of all payouts'!C$5:C$904)</f>
        <v>120</v>
      </c>
      <c r="C347" s="3">
        <f>SUMIF('Detailed list of all payouts'!A$5:A$904, "="&amp;A347, 'Detailed list of all payouts'!F$5:F$904)</f>
        <v>8.6015999999999992E-3</v>
      </c>
      <c r="D347" s="31">
        <f>SUMIF('Detailed list of all payouts'!A$5:A$904, "="&amp;A347, 'Detailed list of all payouts'!G$5:G$904)</f>
        <v>1.9689062399999999</v>
      </c>
    </row>
    <row r="348" spans="1:4" ht="13" x14ac:dyDescent="0.15">
      <c r="A348" s="2" t="s">
        <v>522</v>
      </c>
      <c r="B348" s="3">
        <f>SUMIF('Detailed list of all payouts'!A$5:A$904, "="&amp;A348, 'Detailed list of all payouts'!C$5:C$904)</f>
        <v>120</v>
      </c>
      <c r="C348" s="3">
        <f>SUMIF('Detailed list of all payouts'!A$5:A$904, "="&amp;A348, 'Detailed list of all payouts'!F$5:F$904)</f>
        <v>8.6015999999999992E-3</v>
      </c>
      <c r="D348" s="31">
        <f>SUMIF('Detailed list of all payouts'!A$5:A$904, "="&amp;A348, 'Detailed list of all payouts'!G$5:G$904)</f>
        <v>1.9689062399999999</v>
      </c>
    </row>
    <row r="349" spans="1:4" ht="13" x14ac:dyDescent="0.15">
      <c r="A349" s="2" t="s">
        <v>35</v>
      </c>
      <c r="B349" s="3">
        <f>SUMIF('Detailed list of all payouts'!A$5:A$904, "="&amp;A349, 'Detailed list of all payouts'!C$5:C$904)</f>
        <v>6.8943349994642915</v>
      </c>
      <c r="C349" s="3">
        <f>SUMIF('Detailed list of all payouts'!A$5:A$904, "="&amp;A349, 'Detailed list of all payouts'!F$5:F$904)</f>
        <v>4.6936999999999999E-4</v>
      </c>
      <c r="D349" s="31">
        <f>SUMIF('Detailed list of all payouts'!A$5:A$904, "="&amp;A349, 'Detailed list of all payouts'!G$5:G$904)</f>
        <v>0.12442998700000001</v>
      </c>
    </row>
    <row r="350" spans="1:4" ht="13" x14ac:dyDescent="0.15">
      <c r="A350" s="5"/>
      <c r="D350" s="32"/>
    </row>
    <row r="351" spans="1:4" ht="13" x14ac:dyDescent="0.15">
      <c r="A351" s="2"/>
      <c r="D351" s="32"/>
    </row>
    <row r="352" spans="1:4" ht="13" x14ac:dyDescent="0.15">
      <c r="A352" s="5"/>
      <c r="D352" s="32"/>
    </row>
    <row r="353" spans="1:4" ht="13" x14ac:dyDescent="0.15">
      <c r="A353" s="5"/>
      <c r="D353" s="32"/>
    </row>
    <row r="354" spans="1:4" ht="13" x14ac:dyDescent="0.15">
      <c r="A354" s="2"/>
      <c r="D354" s="32"/>
    </row>
    <row r="355" spans="1:4" ht="13" x14ac:dyDescent="0.15">
      <c r="A355" s="5"/>
      <c r="D355" s="32"/>
    </row>
    <row r="356" spans="1:4" ht="13" x14ac:dyDescent="0.15">
      <c r="A356" s="5"/>
      <c r="D356" s="32"/>
    </row>
    <row r="357" spans="1:4" ht="13" x14ac:dyDescent="0.15">
      <c r="A357" s="2"/>
      <c r="D357" s="32"/>
    </row>
    <row r="358" spans="1:4" ht="13" x14ac:dyDescent="0.15">
      <c r="A358" s="5"/>
      <c r="D358" s="32"/>
    </row>
    <row r="359" spans="1:4" ht="13" x14ac:dyDescent="0.15">
      <c r="A359" s="2"/>
      <c r="D359" s="32"/>
    </row>
    <row r="360" spans="1:4" ht="13" x14ac:dyDescent="0.15">
      <c r="A360" s="5"/>
      <c r="D360" s="32"/>
    </row>
    <row r="361" spans="1:4" ht="13" x14ac:dyDescent="0.15">
      <c r="A361" s="2"/>
      <c r="D361" s="32"/>
    </row>
    <row r="362" spans="1:4" ht="13" x14ac:dyDescent="0.15">
      <c r="A362" s="5"/>
      <c r="D362" s="32"/>
    </row>
    <row r="363" spans="1:4" ht="13" x14ac:dyDescent="0.15">
      <c r="A363" s="2"/>
      <c r="D363" s="32"/>
    </row>
    <row r="364" spans="1:4" ht="13" x14ac:dyDescent="0.15">
      <c r="A364" s="5"/>
      <c r="D364" s="32"/>
    </row>
    <row r="365" spans="1:4" ht="13" x14ac:dyDescent="0.15">
      <c r="A365" s="2"/>
      <c r="D365" s="32"/>
    </row>
    <row r="366" spans="1:4" ht="13" x14ac:dyDescent="0.15">
      <c r="A366" s="5"/>
      <c r="D366" s="32"/>
    </row>
    <row r="367" spans="1:4" ht="13" x14ac:dyDescent="0.15">
      <c r="A367" s="2"/>
      <c r="D367" s="32"/>
    </row>
    <row r="368" spans="1:4" ht="13" x14ac:dyDescent="0.15">
      <c r="A368" s="5"/>
      <c r="D368" s="32"/>
    </row>
    <row r="369" spans="1:4" ht="13" x14ac:dyDescent="0.15">
      <c r="A369" s="2"/>
      <c r="D369" s="32"/>
    </row>
    <row r="370" spans="1:4" ht="13" x14ac:dyDescent="0.15">
      <c r="A370" s="5"/>
      <c r="D370" s="32"/>
    </row>
    <row r="371" spans="1:4" ht="13" x14ac:dyDescent="0.15">
      <c r="A371" s="5"/>
      <c r="D371" s="32"/>
    </row>
    <row r="372" spans="1:4" ht="13" x14ac:dyDescent="0.15">
      <c r="A372" s="2"/>
      <c r="D372" s="32"/>
    </row>
    <row r="373" spans="1:4" ht="13" x14ac:dyDescent="0.15">
      <c r="A373" s="5"/>
      <c r="D373" s="32"/>
    </row>
    <row r="374" spans="1:4" ht="13" x14ac:dyDescent="0.15">
      <c r="A374" s="2"/>
      <c r="D374" s="32"/>
    </row>
    <row r="375" spans="1:4" ht="13" x14ac:dyDescent="0.15">
      <c r="A375" s="5"/>
      <c r="D375" s="32"/>
    </row>
    <row r="376" spans="1:4" ht="13" x14ac:dyDescent="0.15">
      <c r="A376" s="2"/>
      <c r="D376" s="32"/>
    </row>
    <row r="377" spans="1:4" ht="13" x14ac:dyDescent="0.15">
      <c r="A377" s="5"/>
      <c r="D377" s="32"/>
    </row>
    <row r="378" spans="1:4" ht="13" x14ac:dyDescent="0.15">
      <c r="A378" s="2"/>
      <c r="D378" s="32"/>
    </row>
    <row r="379" spans="1:4" ht="13" x14ac:dyDescent="0.15">
      <c r="A379" s="2"/>
      <c r="D379" s="32"/>
    </row>
    <row r="380" spans="1:4" ht="13" x14ac:dyDescent="0.15">
      <c r="A380" s="2"/>
      <c r="D380" s="32"/>
    </row>
    <row r="381" spans="1:4" ht="13" x14ac:dyDescent="0.15">
      <c r="A381" s="2"/>
      <c r="D381" s="32"/>
    </row>
    <row r="382" spans="1:4" ht="13" x14ac:dyDescent="0.15">
      <c r="A382" s="5"/>
      <c r="D382" s="32"/>
    </row>
    <row r="383" spans="1:4" ht="13" x14ac:dyDescent="0.15">
      <c r="A383" s="2"/>
      <c r="D383" s="32"/>
    </row>
    <row r="384" spans="1:4" ht="13" x14ac:dyDescent="0.15">
      <c r="A384" s="5"/>
      <c r="D384" s="32"/>
    </row>
    <row r="385" spans="1:4" ht="13" x14ac:dyDescent="0.15">
      <c r="A385" s="5"/>
      <c r="D385" s="32"/>
    </row>
    <row r="386" spans="1:4" ht="13" x14ac:dyDescent="0.15">
      <c r="A386" s="5"/>
      <c r="D386" s="32"/>
    </row>
    <row r="387" spans="1:4" ht="13" x14ac:dyDescent="0.15">
      <c r="A387" s="5"/>
      <c r="D387" s="32"/>
    </row>
    <row r="388" spans="1:4" ht="13" x14ac:dyDescent="0.15">
      <c r="A388" s="2"/>
      <c r="D388" s="32"/>
    </row>
    <row r="389" spans="1:4" ht="13" x14ac:dyDescent="0.15">
      <c r="A389" s="5"/>
      <c r="D389" s="32"/>
    </row>
    <row r="390" spans="1:4" ht="13" x14ac:dyDescent="0.15">
      <c r="A390" s="5"/>
      <c r="D390" s="32"/>
    </row>
    <row r="391" spans="1:4" ht="13" x14ac:dyDescent="0.15">
      <c r="A391" s="2"/>
      <c r="D391" s="32"/>
    </row>
    <row r="392" spans="1:4" ht="13" x14ac:dyDescent="0.15">
      <c r="A392" s="2"/>
      <c r="D392" s="32"/>
    </row>
    <row r="393" spans="1:4" ht="13" x14ac:dyDescent="0.15">
      <c r="A393" s="2"/>
      <c r="D393" s="32"/>
    </row>
    <row r="394" spans="1:4" ht="13" x14ac:dyDescent="0.15">
      <c r="A394" s="5"/>
      <c r="D394" s="32"/>
    </row>
    <row r="395" spans="1:4" ht="13" x14ac:dyDescent="0.15">
      <c r="A395" s="5"/>
      <c r="D395" s="32"/>
    </row>
    <row r="396" spans="1:4" ht="13" x14ac:dyDescent="0.15">
      <c r="A396" s="2"/>
      <c r="D396" s="32"/>
    </row>
    <row r="397" spans="1:4" ht="13" x14ac:dyDescent="0.15">
      <c r="A397" s="2"/>
      <c r="D397" s="32"/>
    </row>
    <row r="398" spans="1:4" ht="13" x14ac:dyDescent="0.15">
      <c r="A398" s="5"/>
      <c r="D398" s="32"/>
    </row>
    <row r="399" spans="1:4" ht="13" x14ac:dyDescent="0.15">
      <c r="A399" s="5"/>
      <c r="D399" s="32"/>
    </row>
    <row r="400" spans="1:4" ht="13" x14ac:dyDescent="0.15">
      <c r="A400" s="2"/>
      <c r="D400" s="32"/>
    </row>
    <row r="401" spans="1:4" ht="13" x14ac:dyDescent="0.15">
      <c r="A401" s="2"/>
      <c r="D401" s="32"/>
    </row>
    <row r="402" spans="1:4" ht="13" x14ac:dyDescent="0.15">
      <c r="A402" s="2"/>
      <c r="D402" s="32"/>
    </row>
    <row r="403" spans="1:4" ht="13" x14ac:dyDescent="0.15">
      <c r="A403" s="5"/>
      <c r="D403" s="32"/>
    </row>
    <row r="404" spans="1:4" ht="13" x14ac:dyDescent="0.15">
      <c r="A404" s="2"/>
      <c r="D404" s="32"/>
    </row>
    <row r="405" spans="1:4" ht="13" x14ac:dyDescent="0.15">
      <c r="A405" s="5"/>
      <c r="D405" s="32"/>
    </row>
    <row r="406" spans="1:4" ht="13" x14ac:dyDescent="0.15">
      <c r="A406" s="2"/>
      <c r="D406" s="32"/>
    </row>
    <row r="407" spans="1:4" ht="13" x14ac:dyDescent="0.15">
      <c r="A407" s="2"/>
      <c r="D407" s="32"/>
    </row>
    <row r="408" spans="1:4" ht="13" x14ac:dyDescent="0.15">
      <c r="A408" s="5"/>
      <c r="D408" s="32"/>
    </row>
    <row r="409" spans="1:4" ht="13" x14ac:dyDescent="0.15">
      <c r="A409" s="5"/>
      <c r="D409" s="32"/>
    </row>
    <row r="410" spans="1:4" ht="13" x14ac:dyDescent="0.15">
      <c r="A410" s="2"/>
      <c r="D410" s="32"/>
    </row>
    <row r="411" spans="1:4" ht="13" x14ac:dyDescent="0.15">
      <c r="A411" s="5"/>
      <c r="D411" s="32"/>
    </row>
    <row r="412" spans="1:4" ht="13" x14ac:dyDescent="0.15">
      <c r="A412" s="2"/>
      <c r="D412" s="32"/>
    </row>
    <row r="413" spans="1:4" ht="13" x14ac:dyDescent="0.15">
      <c r="A413" s="2"/>
      <c r="D413" s="32"/>
    </row>
    <row r="414" spans="1:4" ht="13" x14ac:dyDescent="0.15">
      <c r="A414" s="5"/>
      <c r="D414" s="32"/>
    </row>
    <row r="415" spans="1:4" ht="13" x14ac:dyDescent="0.15">
      <c r="A415" s="2"/>
      <c r="D415" s="32"/>
    </row>
    <row r="416" spans="1:4" ht="13" x14ac:dyDescent="0.15">
      <c r="A416" s="5"/>
      <c r="D416" s="32"/>
    </row>
    <row r="417" spans="1:4" ht="13" x14ac:dyDescent="0.15">
      <c r="A417" s="2"/>
      <c r="D417" s="32"/>
    </row>
    <row r="418" spans="1:4" ht="13" x14ac:dyDescent="0.15">
      <c r="A418" s="5"/>
      <c r="D418" s="32"/>
    </row>
    <row r="419" spans="1:4" ht="13" x14ac:dyDescent="0.15">
      <c r="A419" s="2"/>
      <c r="D419" s="32"/>
    </row>
    <row r="420" spans="1:4" ht="13" x14ac:dyDescent="0.15">
      <c r="A420" s="2"/>
      <c r="D420" s="32"/>
    </row>
    <row r="421" spans="1:4" ht="13" x14ac:dyDescent="0.15">
      <c r="A421" s="2"/>
      <c r="D421" s="32"/>
    </row>
    <row r="422" spans="1:4" ht="13" x14ac:dyDescent="0.15">
      <c r="A422" s="2"/>
      <c r="D422" s="32"/>
    </row>
    <row r="423" spans="1:4" ht="13" x14ac:dyDescent="0.15">
      <c r="A423" s="5"/>
      <c r="D423" s="32"/>
    </row>
    <row r="424" spans="1:4" ht="13" x14ac:dyDescent="0.15">
      <c r="A424" s="2"/>
      <c r="D424" s="32"/>
    </row>
    <row r="425" spans="1:4" ht="13" x14ac:dyDescent="0.15">
      <c r="A425" s="5"/>
      <c r="D425" s="32"/>
    </row>
    <row r="426" spans="1:4" ht="13" x14ac:dyDescent="0.15">
      <c r="A426" s="5"/>
      <c r="D426" s="32"/>
    </row>
    <row r="427" spans="1:4" ht="13" x14ac:dyDescent="0.15">
      <c r="A427" s="5"/>
      <c r="D427" s="32"/>
    </row>
    <row r="428" spans="1:4" ht="13" x14ac:dyDescent="0.15">
      <c r="A428" s="5"/>
      <c r="D428" s="32"/>
    </row>
    <row r="429" spans="1:4" ht="13" x14ac:dyDescent="0.15">
      <c r="A429" s="2"/>
      <c r="D429" s="32"/>
    </row>
    <row r="430" spans="1:4" ht="13" x14ac:dyDescent="0.15">
      <c r="A430" s="5"/>
      <c r="D430" s="32"/>
    </row>
    <row r="431" spans="1:4" ht="13" x14ac:dyDescent="0.15">
      <c r="A431" s="2"/>
      <c r="D431" s="32"/>
    </row>
    <row r="432" spans="1:4" ht="13" x14ac:dyDescent="0.15">
      <c r="A432" s="5"/>
      <c r="D432" s="32"/>
    </row>
    <row r="433" spans="1:4" ht="13" x14ac:dyDescent="0.15">
      <c r="A433" s="2"/>
      <c r="D433" s="32"/>
    </row>
    <row r="434" spans="1:4" ht="13" x14ac:dyDescent="0.15">
      <c r="A434" s="2"/>
      <c r="D434" s="32"/>
    </row>
    <row r="435" spans="1:4" ht="13" x14ac:dyDescent="0.15">
      <c r="A435" s="5"/>
      <c r="D435" s="32"/>
    </row>
    <row r="436" spans="1:4" ht="13" x14ac:dyDescent="0.15">
      <c r="A436" s="5"/>
      <c r="D436" s="32"/>
    </row>
    <row r="437" spans="1:4" ht="13" x14ac:dyDescent="0.15">
      <c r="A437" s="5"/>
      <c r="D437" s="32"/>
    </row>
    <row r="438" spans="1:4" ht="13" x14ac:dyDescent="0.15">
      <c r="A438" s="2"/>
      <c r="D438" s="32"/>
    </row>
    <row r="439" spans="1:4" ht="13" x14ac:dyDescent="0.15">
      <c r="A439" s="2"/>
      <c r="D439" s="32"/>
    </row>
    <row r="440" spans="1:4" ht="13" x14ac:dyDescent="0.15">
      <c r="A440" s="5"/>
      <c r="D440" s="32"/>
    </row>
    <row r="441" spans="1:4" ht="13" x14ac:dyDescent="0.15">
      <c r="A441" s="2"/>
      <c r="D441" s="32"/>
    </row>
    <row r="442" spans="1:4" ht="13" x14ac:dyDescent="0.15">
      <c r="A442" s="5"/>
      <c r="D442" s="32"/>
    </row>
    <row r="443" spans="1:4" ht="13" x14ac:dyDescent="0.15">
      <c r="A443" s="2"/>
      <c r="D443" s="32"/>
    </row>
    <row r="444" spans="1:4" ht="13" x14ac:dyDescent="0.15">
      <c r="A444" s="2"/>
      <c r="D444" s="32"/>
    </row>
    <row r="445" spans="1:4" ht="13" x14ac:dyDescent="0.15">
      <c r="A445" s="5"/>
      <c r="D445" s="32"/>
    </row>
    <row r="446" spans="1:4" ht="13" x14ac:dyDescent="0.15">
      <c r="A446" s="5"/>
      <c r="D446" s="32"/>
    </row>
    <row r="447" spans="1:4" ht="13" x14ac:dyDescent="0.15">
      <c r="A447" s="2"/>
      <c r="D447" s="32"/>
    </row>
    <row r="448" spans="1:4" ht="13" x14ac:dyDescent="0.15">
      <c r="A448" s="5"/>
      <c r="D448" s="32"/>
    </row>
    <row r="449" spans="1:4" ht="13" x14ac:dyDescent="0.15">
      <c r="A449" s="5"/>
      <c r="D449" s="32"/>
    </row>
    <row r="450" spans="1:4" ht="13" x14ac:dyDescent="0.15">
      <c r="A450" s="2"/>
      <c r="D450" s="32"/>
    </row>
    <row r="451" spans="1:4" ht="13" x14ac:dyDescent="0.15">
      <c r="A451" s="2"/>
      <c r="D451" s="32"/>
    </row>
    <row r="452" spans="1:4" ht="13" x14ac:dyDescent="0.15">
      <c r="A452" s="5"/>
      <c r="D452" s="32"/>
    </row>
    <row r="453" spans="1:4" ht="13" x14ac:dyDescent="0.15">
      <c r="A453" s="2"/>
      <c r="D453" s="32"/>
    </row>
    <row r="454" spans="1:4" ht="13" x14ac:dyDescent="0.15">
      <c r="A454" s="2"/>
      <c r="D454" s="32"/>
    </row>
    <row r="455" spans="1:4" ht="13" x14ac:dyDescent="0.15">
      <c r="A455" s="5"/>
      <c r="D455" s="32"/>
    </row>
    <row r="456" spans="1:4" ht="13" x14ac:dyDescent="0.15">
      <c r="A456" s="2"/>
      <c r="D456" s="32"/>
    </row>
    <row r="457" spans="1:4" ht="13" x14ac:dyDescent="0.15">
      <c r="A457" s="2"/>
      <c r="D457" s="32"/>
    </row>
    <row r="458" spans="1:4" ht="13" x14ac:dyDescent="0.15">
      <c r="A458" s="5"/>
      <c r="D458" s="32"/>
    </row>
    <row r="459" spans="1:4" ht="13" x14ac:dyDescent="0.15">
      <c r="A459" s="2"/>
      <c r="D459" s="32"/>
    </row>
    <row r="460" spans="1:4" ht="13" x14ac:dyDescent="0.15">
      <c r="A460" s="5"/>
      <c r="D460" s="32"/>
    </row>
    <row r="461" spans="1:4" ht="13" x14ac:dyDescent="0.15">
      <c r="A461" s="5"/>
      <c r="D461" s="32"/>
    </row>
    <row r="462" spans="1:4" ht="13" x14ac:dyDescent="0.15">
      <c r="A462" s="2"/>
      <c r="D462" s="32"/>
    </row>
    <row r="463" spans="1:4" ht="13" x14ac:dyDescent="0.15">
      <c r="A463" s="5"/>
      <c r="D463" s="32"/>
    </row>
    <row r="464" spans="1:4" ht="13" x14ac:dyDescent="0.15">
      <c r="A464" s="2"/>
      <c r="D464" s="32"/>
    </row>
    <row r="465" spans="1:4" ht="13" x14ac:dyDescent="0.15">
      <c r="A465" s="2"/>
      <c r="D465" s="32"/>
    </row>
    <row r="466" spans="1:4" ht="13" x14ac:dyDescent="0.15">
      <c r="A466" s="5"/>
      <c r="D466" s="32"/>
    </row>
    <row r="467" spans="1:4" ht="13" x14ac:dyDescent="0.15">
      <c r="A467" s="2"/>
      <c r="D467" s="32"/>
    </row>
    <row r="468" spans="1:4" ht="13" x14ac:dyDescent="0.15">
      <c r="A468" s="5"/>
      <c r="D468" s="32"/>
    </row>
    <row r="469" spans="1:4" ht="13" x14ac:dyDescent="0.15">
      <c r="A469" s="2"/>
      <c r="D469" s="32"/>
    </row>
    <row r="470" spans="1:4" ht="13" x14ac:dyDescent="0.15">
      <c r="A470" s="5"/>
      <c r="D470" s="32"/>
    </row>
    <row r="471" spans="1:4" ht="13" x14ac:dyDescent="0.15">
      <c r="A471" s="2"/>
      <c r="D471" s="32"/>
    </row>
    <row r="472" spans="1:4" ht="13" x14ac:dyDescent="0.15">
      <c r="A472" s="5"/>
      <c r="D472" s="32"/>
    </row>
    <row r="473" spans="1:4" ht="13" x14ac:dyDescent="0.15">
      <c r="A473" s="2"/>
      <c r="D473" s="32"/>
    </row>
    <row r="474" spans="1:4" ht="13" x14ac:dyDescent="0.15">
      <c r="A474" s="2"/>
      <c r="D474" s="32"/>
    </row>
    <row r="475" spans="1:4" ht="13" x14ac:dyDescent="0.15">
      <c r="A475" s="5"/>
      <c r="D475" s="32"/>
    </row>
    <row r="476" spans="1:4" ht="13" x14ac:dyDescent="0.15">
      <c r="A476" s="2"/>
      <c r="D476" s="32"/>
    </row>
    <row r="477" spans="1:4" ht="13" x14ac:dyDescent="0.15">
      <c r="A477" s="5"/>
      <c r="D477" s="32"/>
    </row>
    <row r="478" spans="1:4" ht="13" x14ac:dyDescent="0.15">
      <c r="A478" s="5"/>
      <c r="D478" s="32"/>
    </row>
    <row r="479" spans="1:4" ht="13" x14ac:dyDescent="0.15">
      <c r="A479" s="2"/>
      <c r="D479" s="32"/>
    </row>
    <row r="480" spans="1:4" ht="13" x14ac:dyDescent="0.15">
      <c r="A480" s="2"/>
      <c r="D480" s="32"/>
    </row>
    <row r="481" spans="1:4" ht="13" x14ac:dyDescent="0.15">
      <c r="A481" s="5"/>
      <c r="D481" s="32"/>
    </row>
    <row r="482" spans="1:4" ht="13" x14ac:dyDescent="0.15">
      <c r="A482" s="5"/>
      <c r="D482" s="32"/>
    </row>
    <row r="483" spans="1:4" ht="13" x14ac:dyDescent="0.15">
      <c r="A483" s="5"/>
      <c r="D483" s="32"/>
    </row>
    <row r="484" spans="1:4" ht="13" x14ac:dyDescent="0.15">
      <c r="A484" s="2"/>
      <c r="D484" s="32"/>
    </row>
    <row r="485" spans="1:4" ht="13" x14ac:dyDescent="0.15">
      <c r="A485" s="2"/>
      <c r="D485" s="32"/>
    </row>
    <row r="486" spans="1:4" ht="13" x14ac:dyDescent="0.15">
      <c r="A486" s="5"/>
      <c r="D486" s="32"/>
    </row>
    <row r="487" spans="1:4" ht="13" x14ac:dyDescent="0.15">
      <c r="A487" s="2"/>
      <c r="D487" s="32"/>
    </row>
    <row r="488" spans="1:4" ht="13" x14ac:dyDescent="0.15">
      <c r="A488" s="2"/>
      <c r="D488" s="32"/>
    </row>
    <row r="489" spans="1:4" ht="13" x14ac:dyDescent="0.15">
      <c r="A489" s="2"/>
      <c r="D489" s="32"/>
    </row>
    <row r="490" spans="1:4" ht="13" x14ac:dyDescent="0.15">
      <c r="A490" s="2"/>
      <c r="D490" s="32"/>
    </row>
    <row r="491" spans="1:4" ht="13" x14ac:dyDescent="0.15">
      <c r="A491" s="26"/>
      <c r="D491" s="32"/>
    </row>
    <row r="492" spans="1:4" ht="13" x14ac:dyDescent="0.15">
      <c r="A492" s="26"/>
      <c r="D492" s="32"/>
    </row>
    <row r="493" spans="1:4" ht="13" x14ac:dyDescent="0.15">
      <c r="A493" s="27"/>
      <c r="D493" s="32"/>
    </row>
    <row r="494" spans="1:4" ht="13" x14ac:dyDescent="0.15">
      <c r="A494" s="27"/>
      <c r="D494" s="32"/>
    </row>
    <row r="495" spans="1:4" ht="13" x14ac:dyDescent="0.15">
      <c r="D495" s="32"/>
    </row>
    <row r="496" spans="1:4" ht="13" x14ac:dyDescent="0.15">
      <c r="D496" s="32"/>
    </row>
    <row r="497" spans="4:4" ht="13" x14ac:dyDescent="0.15">
      <c r="D497" s="32"/>
    </row>
    <row r="498" spans="4:4" ht="13" x14ac:dyDescent="0.15">
      <c r="D498" s="32"/>
    </row>
    <row r="499" spans="4:4" ht="13" x14ac:dyDescent="0.15">
      <c r="D499" s="32"/>
    </row>
    <row r="500" spans="4:4" ht="13" x14ac:dyDescent="0.15">
      <c r="D500" s="32"/>
    </row>
    <row r="501" spans="4:4" ht="13" x14ac:dyDescent="0.15">
      <c r="D501" s="32"/>
    </row>
    <row r="502" spans="4:4" ht="13" x14ac:dyDescent="0.15">
      <c r="D502" s="32"/>
    </row>
    <row r="503" spans="4:4" ht="13" x14ac:dyDescent="0.15">
      <c r="D503" s="32"/>
    </row>
    <row r="504" spans="4:4" ht="13" x14ac:dyDescent="0.15">
      <c r="D504" s="32"/>
    </row>
    <row r="505" spans="4:4" ht="13" x14ac:dyDescent="0.15">
      <c r="D505" s="32"/>
    </row>
    <row r="506" spans="4:4" ht="13" x14ac:dyDescent="0.15">
      <c r="D506" s="32"/>
    </row>
    <row r="507" spans="4:4" ht="13" x14ac:dyDescent="0.15">
      <c r="D507" s="32"/>
    </row>
    <row r="508" spans="4:4" ht="13" x14ac:dyDescent="0.15">
      <c r="D508" s="32"/>
    </row>
    <row r="509" spans="4:4" ht="13" x14ac:dyDescent="0.15">
      <c r="D509" s="32"/>
    </row>
    <row r="510" spans="4:4" ht="13" x14ac:dyDescent="0.15">
      <c r="D510" s="32"/>
    </row>
    <row r="511" spans="4:4" ht="13" x14ac:dyDescent="0.15">
      <c r="D511" s="32"/>
    </row>
    <row r="512" spans="4:4" ht="13" x14ac:dyDescent="0.15">
      <c r="D512" s="32"/>
    </row>
    <row r="513" spans="4:4" ht="13" x14ac:dyDescent="0.15">
      <c r="D513" s="32"/>
    </row>
    <row r="514" spans="4:4" ht="13" x14ac:dyDescent="0.15">
      <c r="D514" s="32"/>
    </row>
    <row r="515" spans="4:4" ht="13" x14ac:dyDescent="0.15">
      <c r="D515" s="32"/>
    </row>
    <row r="516" spans="4:4" ht="13" x14ac:dyDescent="0.15">
      <c r="D516" s="32"/>
    </row>
    <row r="517" spans="4:4" ht="13" x14ac:dyDescent="0.15">
      <c r="D517" s="32"/>
    </row>
    <row r="518" spans="4:4" ht="13" x14ac:dyDescent="0.15">
      <c r="D518" s="32"/>
    </row>
    <row r="519" spans="4:4" ht="13" x14ac:dyDescent="0.15">
      <c r="D519" s="32"/>
    </row>
    <row r="520" spans="4:4" ht="13" x14ac:dyDescent="0.15">
      <c r="D520" s="32"/>
    </row>
    <row r="521" spans="4:4" ht="13" x14ac:dyDescent="0.15">
      <c r="D521" s="32"/>
    </row>
    <row r="522" spans="4:4" ht="13" x14ac:dyDescent="0.15">
      <c r="D522" s="32"/>
    </row>
    <row r="523" spans="4:4" ht="13" x14ac:dyDescent="0.15">
      <c r="D523" s="32"/>
    </row>
    <row r="524" spans="4:4" ht="13" x14ac:dyDescent="0.15">
      <c r="D524" s="32"/>
    </row>
    <row r="525" spans="4:4" ht="13" x14ac:dyDescent="0.15">
      <c r="D525" s="32"/>
    </row>
    <row r="526" spans="4:4" ht="13" x14ac:dyDescent="0.15">
      <c r="D526" s="32"/>
    </row>
    <row r="527" spans="4:4" ht="13" x14ac:dyDescent="0.15">
      <c r="D527" s="32"/>
    </row>
    <row r="528" spans="4:4" ht="13" x14ac:dyDescent="0.15">
      <c r="D528" s="32"/>
    </row>
    <row r="529" spans="4:4" ht="13" x14ac:dyDescent="0.15">
      <c r="D529" s="32"/>
    </row>
    <row r="530" spans="4:4" ht="13" x14ac:dyDescent="0.15">
      <c r="D530" s="32"/>
    </row>
    <row r="531" spans="4:4" ht="13" x14ac:dyDescent="0.15">
      <c r="D531" s="32"/>
    </row>
    <row r="532" spans="4:4" ht="13" x14ac:dyDescent="0.15">
      <c r="D532" s="32"/>
    </row>
    <row r="533" spans="4:4" ht="13" x14ac:dyDescent="0.15">
      <c r="D533" s="32"/>
    </row>
    <row r="534" spans="4:4" ht="13" x14ac:dyDescent="0.15">
      <c r="D534" s="32"/>
    </row>
    <row r="535" spans="4:4" ht="13" x14ac:dyDescent="0.15">
      <c r="D535" s="32"/>
    </row>
    <row r="536" spans="4:4" ht="13" x14ac:dyDescent="0.15">
      <c r="D536" s="32"/>
    </row>
    <row r="537" spans="4:4" ht="13" x14ac:dyDescent="0.15">
      <c r="D537" s="32"/>
    </row>
    <row r="538" spans="4:4" ht="13" x14ac:dyDescent="0.15">
      <c r="D538" s="32"/>
    </row>
    <row r="539" spans="4:4" ht="13" x14ac:dyDescent="0.15">
      <c r="D539" s="32"/>
    </row>
    <row r="540" spans="4:4" ht="13" x14ac:dyDescent="0.15">
      <c r="D540" s="32"/>
    </row>
    <row r="541" spans="4:4" ht="13" x14ac:dyDescent="0.15">
      <c r="D541" s="32"/>
    </row>
    <row r="542" spans="4:4" ht="13" x14ac:dyDescent="0.15">
      <c r="D542" s="32"/>
    </row>
    <row r="543" spans="4:4" ht="13" x14ac:dyDescent="0.15">
      <c r="D543" s="32"/>
    </row>
    <row r="544" spans="4:4" ht="13" x14ac:dyDescent="0.15">
      <c r="D544" s="32"/>
    </row>
    <row r="545" spans="4:4" ht="13" x14ac:dyDescent="0.15">
      <c r="D545" s="32"/>
    </row>
    <row r="546" spans="4:4" ht="13" x14ac:dyDescent="0.15">
      <c r="D546" s="32"/>
    </row>
    <row r="547" spans="4:4" ht="13" x14ac:dyDescent="0.15">
      <c r="D547" s="32"/>
    </row>
    <row r="548" spans="4:4" ht="13" x14ac:dyDescent="0.15">
      <c r="D548" s="32"/>
    </row>
    <row r="549" spans="4:4" ht="13" x14ac:dyDescent="0.15">
      <c r="D549" s="32"/>
    </row>
    <row r="550" spans="4:4" ht="13" x14ac:dyDescent="0.15">
      <c r="D550" s="32"/>
    </row>
    <row r="551" spans="4:4" ht="13" x14ac:dyDescent="0.15">
      <c r="D551" s="32"/>
    </row>
    <row r="552" spans="4:4" ht="13" x14ac:dyDescent="0.15">
      <c r="D552" s="32"/>
    </row>
    <row r="553" spans="4:4" ht="13" x14ac:dyDescent="0.15">
      <c r="D553" s="32"/>
    </row>
    <row r="554" spans="4:4" ht="13" x14ac:dyDescent="0.15">
      <c r="D554" s="32"/>
    </row>
    <row r="555" spans="4:4" ht="13" x14ac:dyDescent="0.15">
      <c r="D555" s="32"/>
    </row>
    <row r="556" spans="4:4" ht="13" x14ac:dyDescent="0.15">
      <c r="D556" s="32"/>
    </row>
    <row r="557" spans="4:4" ht="13" x14ac:dyDescent="0.15">
      <c r="D557" s="32"/>
    </row>
    <row r="558" spans="4:4" ht="13" x14ac:dyDescent="0.15">
      <c r="D558" s="32"/>
    </row>
    <row r="559" spans="4:4" ht="13" x14ac:dyDescent="0.15">
      <c r="D559" s="32"/>
    </row>
    <row r="560" spans="4:4" ht="13" x14ac:dyDescent="0.15">
      <c r="D560" s="32"/>
    </row>
    <row r="561" spans="4:4" ht="13" x14ac:dyDescent="0.15">
      <c r="D561" s="32"/>
    </row>
    <row r="562" spans="4:4" ht="13" x14ac:dyDescent="0.15">
      <c r="D562" s="32"/>
    </row>
    <row r="563" spans="4:4" ht="13" x14ac:dyDescent="0.15">
      <c r="D563" s="32"/>
    </row>
    <row r="564" spans="4:4" ht="13" x14ac:dyDescent="0.15">
      <c r="D564" s="32"/>
    </row>
    <row r="565" spans="4:4" ht="13" x14ac:dyDescent="0.15">
      <c r="D565" s="32"/>
    </row>
    <row r="566" spans="4:4" ht="13" x14ac:dyDescent="0.15">
      <c r="D566" s="32"/>
    </row>
    <row r="567" spans="4:4" ht="13" x14ac:dyDescent="0.15">
      <c r="D567" s="32"/>
    </row>
    <row r="568" spans="4:4" ht="13" x14ac:dyDescent="0.15">
      <c r="D568" s="32"/>
    </row>
    <row r="569" spans="4:4" ht="13" x14ac:dyDescent="0.15">
      <c r="D569" s="32"/>
    </row>
    <row r="570" spans="4:4" ht="13" x14ac:dyDescent="0.15">
      <c r="D570" s="32"/>
    </row>
    <row r="571" spans="4:4" ht="13" x14ac:dyDescent="0.15">
      <c r="D571" s="32"/>
    </row>
    <row r="572" spans="4:4" ht="13" x14ac:dyDescent="0.15">
      <c r="D572" s="32"/>
    </row>
    <row r="573" spans="4:4" ht="13" x14ac:dyDescent="0.15">
      <c r="D573" s="32"/>
    </row>
    <row r="574" spans="4:4" ht="13" x14ac:dyDescent="0.15">
      <c r="D574" s="32"/>
    </row>
    <row r="575" spans="4:4" ht="13" x14ac:dyDescent="0.15">
      <c r="D575" s="32"/>
    </row>
    <row r="576" spans="4:4" ht="13" x14ac:dyDescent="0.15">
      <c r="D576" s="32"/>
    </row>
    <row r="577" spans="4:4" ht="13" x14ac:dyDescent="0.15">
      <c r="D577" s="32"/>
    </row>
    <row r="578" spans="4:4" ht="13" x14ac:dyDescent="0.15">
      <c r="D578" s="32"/>
    </row>
    <row r="579" spans="4:4" ht="13" x14ac:dyDescent="0.15">
      <c r="D579" s="32"/>
    </row>
    <row r="580" spans="4:4" ht="13" x14ac:dyDescent="0.15">
      <c r="D580" s="32"/>
    </row>
    <row r="581" spans="4:4" ht="13" x14ac:dyDescent="0.15">
      <c r="D581" s="32"/>
    </row>
    <row r="582" spans="4:4" ht="13" x14ac:dyDescent="0.15">
      <c r="D582" s="32"/>
    </row>
    <row r="583" spans="4:4" ht="13" x14ac:dyDescent="0.15">
      <c r="D583" s="32"/>
    </row>
    <row r="584" spans="4:4" ht="13" x14ac:dyDescent="0.15">
      <c r="D584" s="32"/>
    </row>
    <row r="585" spans="4:4" ht="13" x14ac:dyDescent="0.15">
      <c r="D585" s="32"/>
    </row>
    <row r="586" spans="4:4" ht="13" x14ac:dyDescent="0.15">
      <c r="D586" s="32"/>
    </row>
    <row r="587" spans="4:4" ht="13" x14ac:dyDescent="0.15">
      <c r="D587" s="32"/>
    </row>
    <row r="588" spans="4:4" ht="13" x14ac:dyDescent="0.15">
      <c r="D588" s="32"/>
    </row>
    <row r="589" spans="4:4" ht="13" x14ac:dyDescent="0.15">
      <c r="D589" s="32"/>
    </row>
    <row r="590" spans="4:4" ht="13" x14ac:dyDescent="0.15">
      <c r="D590" s="32"/>
    </row>
    <row r="591" spans="4:4" ht="13" x14ac:dyDescent="0.15">
      <c r="D591" s="32"/>
    </row>
    <row r="592" spans="4:4" ht="13" x14ac:dyDescent="0.15">
      <c r="D592" s="32"/>
    </row>
    <row r="593" spans="4:4" ht="13" x14ac:dyDescent="0.15">
      <c r="D593" s="32"/>
    </row>
    <row r="594" spans="4:4" ht="13" x14ac:dyDescent="0.15">
      <c r="D594" s="32"/>
    </row>
    <row r="595" spans="4:4" ht="13" x14ac:dyDescent="0.15">
      <c r="D595" s="32"/>
    </row>
    <row r="596" spans="4:4" ht="13" x14ac:dyDescent="0.15">
      <c r="D596" s="32"/>
    </row>
    <row r="597" spans="4:4" ht="13" x14ac:dyDescent="0.15">
      <c r="D597" s="32"/>
    </row>
    <row r="598" spans="4:4" ht="13" x14ac:dyDescent="0.15">
      <c r="D598" s="32"/>
    </row>
    <row r="599" spans="4:4" ht="13" x14ac:dyDescent="0.15">
      <c r="D599" s="32"/>
    </row>
    <row r="600" spans="4:4" ht="13" x14ac:dyDescent="0.15">
      <c r="D600" s="32"/>
    </row>
    <row r="601" spans="4:4" ht="13" x14ac:dyDescent="0.15">
      <c r="D601" s="32"/>
    </row>
    <row r="602" spans="4:4" ht="13" x14ac:dyDescent="0.15">
      <c r="D602" s="32"/>
    </row>
    <row r="603" spans="4:4" ht="13" x14ac:dyDescent="0.15">
      <c r="D603" s="32"/>
    </row>
    <row r="604" spans="4:4" ht="13" x14ac:dyDescent="0.15">
      <c r="D604" s="32"/>
    </row>
    <row r="605" spans="4:4" ht="13" x14ac:dyDescent="0.15">
      <c r="D605" s="32"/>
    </row>
    <row r="606" spans="4:4" ht="13" x14ac:dyDescent="0.15">
      <c r="D606" s="32"/>
    </row>
    <row r="607" spans="4:4" ht="13" x14ac:dyDescent="0.15">
      <c r="D607" s="32"/>
    </row>
    <row r="608" spans="4:4" ht="13" x14ac:dyDescent="0.15">
      <c r="D608" s="32"/>
    </row>
    <row r="609" spans="4:4" ht="13" x14ac:dyDescent="0.15">
      <c r="D609" s="32"/>
    </row>
    <row r="610" spans="4:4" ht="13" x14ac:dyDescent="0.15">
      <c r="D610" s="32"/>
    </row>
    <row r="611" spans="4:4" ht="13" x14ac:dyDescent="0.15">
      <c r="D611" s="32"/>
    </row>
    <row r="612" spans="4:4" ht="13" x14ac:dyDescent="0.15">
      <c r="D612" s="32"/>
    </row>
    <row r="613" spans="4:4" ht="13" x14ac:dyDescent="0.15">
      <c r="D613" s="32"/>
    </row>
    <row r="614" spans="4:4" ht="13" x14ac:dyDescent="0.15">
      <c r="D614" s="32"/>
    </row>
    <row r="615" spans="4:4" ht="13" x14ac:dyDescent="0.15">
      <c r="D615" s="32"/>
    </row>
    <row r="616" spans="4:4" ht="13" x14ac:dyDescent="0.15">
      <c r="D616" s="32"/>
    </row>
    <row r="617" spans="4:4" ht="13" x14ac:dyDescent="0.15">
      <c r="D617" s="32"/>
    </row>
    <row r="618" spans="4:4" ht="13" x14ac:dyDescent="0.15">
      <c r="D618" s="32"/>
    </row>
    <row r="619" spans="4:4" ht="13" x14ac:dyDescent="0.15">
      <c r="D619" s="32"/>
    </row>
    <row r="620" spans="4:4" ht="13" x14ac:dyDescent="0.15">
      <c r="D620" s="32"/>
    </row>
    <row r="621" spans="4:4" ht="13" x14ac:dyDescent="0.15">
      <c r="D621" s="32"/>
    </row>
    <row r="622" spans="4:4" ht="13" x14ac:dyDescent="0.15">
      <c r="D622" s="32"/>
    </row>
    <row r="623" spans="4:4" ht="13" x14ac:dyDescent="0.15">
      <c r="D623" s="32"/>
    </row>
    <row r="624" spans="4:4" ht="13" x14ac:dyDescent="0.15">
      <c r="D624" s="32"/>
    </row>
    <row r="625" spans="4:4" ht="13" x14ac:dyDescent="0.15">
      <c r="D625" s="32"/>
    </row>
    <row r="626" spans="4:4" ht="13" x14ac:dyDescent="0.15">
      <c r="D626" s="32"/>
    </row>
    <row r="627" spans="4:4" ht="13" x14ac:dyDescent="0.15">
      <c r="D627" s="32"/>
    </row>
    <row r="628" spans="4:4" ht="13" x14ac:dyDescent="0.15">
      <c r="D628" s="32"/>
    </row>
    <row r="629" spans="4:4" ht="13" x14ac:dyDescent="0.15">
      <c r="D629" s="32"/>
    </row>
    <row r="630" spans="4:4" ht="13" x14ac:dyDescent="0.15">
      <c r="D630" s="32"/>
    </row>
    <row r="631" spans="4:4" ht="13" x14ac:dyDescent="0.15">
      <c r="D631" s="32"/>
    </row>
    <row r="632" spans="4:4" ht="13" x14ac:dyDescent="0.15">
      <c r="D632" s="32"/>
    </row>
    <row r="633" spans="4:4" ht="13" x14ac:dyDescent="0.15">
      <c r="D633" s="32"/>
    </row>
    <row r="634" spans="4:4" ht="13" x14ac:dyDescent="0.15">
      <c r="D634" s="32"/>
    </row>
    <row r="635" spans="4:4" ht="13" x14ac:dyDescent="0.15">
      <c r="D635" s="32"/>
    </row>
    <row r="636" spans="4:4" ht="13" x14ac:dyDescent="0.15">
      <c r="D636" s="32"/>
    </row>
    <row r="637" spans="4:4" ht="13" x14ac:dyDescent="0.15">
      <c r="D637" s="32"/>
    </row>
    <row r="638" spans="4:4" ht="13" x14ac:dyDescent="0.15">
      <c r="D638" s="32"/>
    </row>
    <row r="639" spans="4:4" ht="13" x14ac:dyDescent="0.15">
      <c r="D639" s="32"/>
    </row>
    <row r="640" spans="4:4" ht="13" x14ac:dyDescent="0.15">
      <c r="D640" s="32"/>
    </row>
    <row r="641" spans="4:4" ht="13" x14ac:dyDescent="0.15">
      <c r="D641" s="32"/>
    </row>
    <row r="642" spans="4:4" ht="13" x14ac:dyDescent="0.15">
      <c r="D642" s="32"/>
    </row>
    <row r="643" spans="4:4" ht="13" x14ac:dyDescent="0.15">
      <c r="D643" s="32"/>
    </row>
    <row r="644" spans="4:4" ht="13" x14ac:dyDescent="0.15">
      <c r="D644" s="32"/>
    </row>
    <row r="645" spans="4:4" ht="13" x14ac:dyDescent="0.15">
      <c r="D645" s="32"/>
    </row>
    <row r="646" spans="4:4" ht="13" x14ac:dyDescent="0.15">
      <c r="D646" s="32"/>
    </row>
    <row r="647" spans="4:4" ht="13" x14ac:dyDescent="0.15">
      <c r="D647" s="32"/>
    </row>
    <row r="648" spans="4:4" ht="13" x14ac:dyDescent="0.15">
      <c r="D648" s="32"/>
    </row>
    <row r="649" spans="4:4" ht="13" x14ac:dyDescent="0.15">
      <c r="D649" s="32"/>
    </row>
    <row r="650" spans="4:4" ht="13" x14ac:dyDescent="0.15">
      <c r="D650" s="32"/>
    </row>
    <row r="651" spans="4:4" ht="13" x14ac:dyDescent="0.15">
      <c r="D651" s="32"/>
    </row>
    <row r="652" spans="4:4" ht="13" x14ac:dyDescent="0.15">
      <c r="D652" s="32"/>
    </row>
    <row r="653" spans="4:4" ht="13" x14ac:dyDescent="0.15">
      <c r="D653" s="32"/>
    </row>
    <row r="654" spans="4:4" ht="13" x14ac:dyDescent="0.15">
      <c r="D654" s="32"/>
    </row>
    <row r="655" spans="4:4" ht="13" x14ac:dyDescent="0.15">
      <c r="D655" s="32"/>
    </row>
    <row r="656" spans="4:4" ht="13" x14ac:dyDescent="0.15">
      <c r="D656" s="32"/>
    </row>
    <row r="657" spans="4:4" ht="13" x14ac:dyDescent="0.15">
      <c r="D657" s="32"/>
    </row>
    <row r="658" spans="4:4" ht="13" x14ac:dyDescent="0.15">
      <c r="D658" s="32"/>
    </row>
    <row r="659" spans="4:4" ht="13" x14ac:dyDescent="0.15">
      <c r="D659" s="32"/>
    </row>
    <row r="660" spans="4:4" ht="13" x14ac:dyDescent="0.15">
      <c r="D660" s="32"/>
    </row>
    <row r="661" spans="4:4" ht="13" x14ac:dyDescent="0.15">
      <c r="D661" s="32"/>
    </row>
    <row r="662" spans="4:4" ht="13" x14ac:dyDescent="0.15">
      <c r="D662" s="32"/>
    </row>
    <row r="663" spans="4:4" ht="13" x14ac:dyDescent="0.15">
      <c r="D663" s="32"/>
    </row>
    <row r="664" spans="4:4" ht="13" x14ac:dyDescent="0.15">
      <c r="D664" s="32"/>
    </row>
    <row r="665" spans="4:4" ht="13" x14ac:dyDescent="0.15">
      <c r="D665" s="32"/>
    </row>
    <row r="666" spans="4:4" ht="13" x14ac:dyDescent="0.15">
      <c r="D666" s="32"/>
    </row>
    <row r="667" spans="4:4" ht="13" x14ac:dyDescent="0.15">
      <c r="D667" s="32"/>
    </row>
    <row r="668" spans="4:4" ht="13" x14ac:dyDescent="0.15">
      <c r="D668" s="32"/>
    </row>
    <row r="669" spans="4:4" ht="13" x14ac:dyDescent="0.15">
      <c r="D669" s="32"/>
    </row>
    <row r="670" spans="4:4" ht="13" x14ac:dyDescent="0.15">
      <c r="D670" s="32"/>
    </row>
    <row r="671" spans="4:4" ht="13" x14ac:dyDescent="0.15">
      <c r="D671" s="32"/>
    </row>
    <row r="672" spans="4:4" ht="13" x14ac:dyDescent="0.15">
      <c r="D672" s="32"/>
    </row>
    <row r="673" spans="4:4" ht="13" x14ac:dyDescent="0.15">
      <c r="D673" s="32"/>
    </row>
    <row r="674" spans="4:4" ht="13" x14ac:dyDescent="0.15">
      <c r="D674" s="32"/>
    </row>
    <row r="675" spans="4:4" ht="13" x14ac:dyDescent="0.15">
      <c r="D675" s="32"/>
    </row>
    <row r="676" spans="4:4" ht="13" x14ac:dyDescent="0.15">
      <c r="D676" s="32"/>
    </row>
    <row r="677" spans="4:4" ht="13" x14ac:dyDescent="0.15">
      <c r="D677" s="32"/>
    </row>
    <row r="678" spans="4:4" ht="13" x14ac:dyDescent="0.15">
      <c r="D678" s="32"/>
    </row>
    <row r="679" spans="4:4" ht="13" x14ac:dyDescent="0.15">
      <c r="D679" s="32"/>
    </row>
    <row r="680" spans="4:4" ht="13" x14ac:dyDescent="0.15">
      <c r="D680" s="32"/>
    </row>
    <row r="681" spans="4:4" ht="13" x14ac:dyDescent="0.15">
      <c r="D681" s="32"/>
    </row>
    <row r="682" spans="4:4" ht="13" x14ac:dyDescent="0.15">
      <c r="D682" s="32"/>
    </row>
    <row r="683" spans="4:4" ht="13" x14ac:dyDescent="0.15">
      <c r="D683" s="32"/>
    </row>
    <row r="684" spans="4:4" ht="13" x14ac:dyDescent="0.15">
      <c r="D684" s="32"/>
    </row>
    <row r="685" spans="4:4" ht="13" x14ac:dyDescent="0.15">
      <c r="D685" s="32"/>
    </row>
    <row r="686" spans="4:4" ht="13" x14ac:dyDescent="0.15">
      <c r="D686" s="32"/>
    </row>
    <row r="687" spans="4:4" ht="13" x14ac:dyDescent="0.15">
      <c r="D687" s="32"/>
    </row>
    <row r="688" spans="4:4" ht="13" x14ac:dyDescent="0.15">
      <c r="D688" s="32"/>
    </row>
    <row r="689" spans="4:4" ht="13" x14ac:dyDescent="0.15">
      <c r="D689" s="32"/>
    </row>
    <row r="690" spans="4:4" ht="13" x14ac:dyDescent="0.15">
      <c r="D690" s="32"/>
    </row>
    <row r="691" spans="4:4" ht="13" x14ac:dyDescent="0.15">
      <c r="D691" s="32"/>
    </row>
    <row r="692" spans="4:4" ht="13" x14ac:dyDescent="0.15">
      <c r="D692" s="32"/>
    </row>
    <row r="693" spans="4:4" ht="13" x14ac:dyDescent="0.15">
      <c r="D693" s="32"/>
    </row>
    <row r="694" spans="4:4" ht="13" x14ac:dyDescent="0.15">
      <c r="D694" s="32"/>
    </row>
    <row r="695" spans="4:4" ht="13" x14ac:dyDescent="0.15">
      <c r="D695" s="32"/>
    </row>
    <row r="696" spans="4:4" ht="13" x14ac:dyDescent="0.15">
      <c r="D696" s="32"/>
    </row>
    <row r="697" spans="4:4" ht="13" x14ac:dyDescent="0.15">
      <c r="D697" s="32"/>
    </row>
    <row r="698" spans="4:4" ht="13" x14ac:dyDescent="0.15">
      <c r="D698" s="32"/>
    </row>
    <row r="699" spans="4:4" ht="13" x14ac:dyDescent="0.15">
      <c r="D699" s="32"/>
    </row>
    <row r="700" spans="4:4" ht="13" x14ac:dyDescent="0.15">
      <c r="D700" s="32"/>
    </row>
    <row r="701" spans="4:4" ht="13" x14ac:dyDescent="0.15">
      <c r="D701" s="32"/>
    </row>
    <row r="702" spans="4:4" ht="13" x14ac:dyDescent="0.15">
      <c r="D702" s="32"/>
    </row>
    <row r="703" spans="4:4" ht="13" x14ac:dyDescent="0.15">
      <c r="D703" s="32"/>
    </row>
    <row r="704" spans="4:4" ht="13" x14ac:dyDescent="0.15">
      <c r="D704" s="32"/>
    </row>
    <row r="705" spans="4:4" ht="13" x14ac:dyDescent="0.15">
      <c r="D705" s="32"/>
    </row>
    <row r="706" spans="4:4" ht="13" x14ac:dyDescent="0.15">
      <c r="D706" s="32"/>
    </row>
    <row r="707" spans="4:4" ht="13" x14ac:dyDescent="0.15">
      <c r="D707" s="32"/>
    </row>
    <row r="708" spans="4:4" ht="13" x14ac:dyDescent="0.15">
      <c r="D708" s="32"/>
    </row>
    <row r="709" spans="4:4" ht="13" x14ac:dyDescent="0.15">
      <c r="D709" s="32"/>
    </row>
    <row r="710" spans="4:4" ht="13" x14ac:dyDescent="0.15">
      <c r="D710" s="32"/>
    </row>
    <row r="711" spans="4:4" ht="13" x14ac:dyDescent="0.15">
      <c r="D711" s="32"/>
    </row>
    <row r="712" spans="4:4" ht="13" x14ac:dyDescent="0.15">
      <c r="D712" s="32"/>
    </row>
    <row r="713" spans="4:4" ht="13" x14ac:dyDescent="0.15">
      <c r="D713" s="32"/>
    </row>
    <row r="714" spans="4:4" ht="13" x14ac:dyDescent="0.15">
      <c r="D714" s="32"/>
    </row>
    <row r="715" spans="4:4" ht="13" x14ac:dyDescent="0.15">
      <c r="D715" s="32"/>
    </row>
    <row r="716" spans="4:4" ht="13" x14ac:dyDescent="0.15">
      <c r="D716" s="32"/>
    </row>
    <row r="717" spans="4:4" ht="13" x14ac:dyDescent="0.15">
      <c r="D717" s="32"/>
    </row>
    <row r="718" spans="4:4" ht="13" x14ac:dyDescent="0.15">
      <c r="D718" s="32"/>
    </row>
    <row r="719" spans="4:4" ht="13" x14ac:dyDescent="0.15">
      <c r="D719" s="32"/>
    </row>
    <row r="720" spans="4:4" ht="13" x14ac:dyDescent="0.15">
      <c r="D720" s="32"/>
    </row>
    <row r="721" spans="4:4" ht="13" x14ac:dyDescent="0.15">
      <c r="D721" s="32"/>
    </row>
    <row r="722" spans="4:4" ht="13" x14ac:dyDescent="0.15">
      <c r="D722" s="32"/>
    </row>
    <row r="723" spans="4:4" ht="13" x14ac:dyDescent="0.15">
      <c r="D723" s="32"/>
    </row>
    <row r="724" spans="4:4" ht="13" x14ac:dyDescent="0.15">
      <c r="D724" s="32"/>
    </row>
    <row r="725" spans="4:4" ht="13" x14ac:dyDescent="0.15">
      <c r="D725" s="32"/>
    </row>
    <row r="726" spans="4:4" ht="13" x14ac:dyDescent="0.15">
      <c r="D726" s="32"/>
    </row>
    <row r="727" spans="4:4" ht="13" x14ac:dyDescent="0.15">
      <c r="D727" s="32"/>
    </row>
    <row r="728" spans="4:4" ht="13" x14ac:dyDescent="0.15">
      <c r="D728" s="32"/>
    </row>
    <row r="729" spans="4:4" ht="13" x14ac:dyDescent="0.15">
      <c r="D729" s="32"/>
    </row>
    <row r="730" spans="4:4" ht="13" x14ac:dyDescent="0.15">
      <c r="D730" s="32"/>
    </row>
    <row r="731" spans="4:4" ht="13" x14ac:dyDescent="0.15">
      <c r="D731" s="32"/>
    </row>
    <row r="732" spans="4:4" ht="13" x14ac:dyDescent="0.15">
      <c r="D732" s="32"/>
    </row>
    <row r="733" spans="4:4" ht="13" x14ac:dyDescent="0.15">
      <c r="D733" s="32"/>
    </row>
    <row r="734" spans="4:4" ht="13" x14ac:dyDescent="0.15">
      <c r="D734" s="32"/>
    </row>
    <row r="735" spans="4:4" ht="13" x14ac:dyDescent="0.15">
      <c r="D735" s="32"/>
    </row>
    <row r="736" spans="4:4" ht="13" x14ac:dyDescent="0.15">
      <c r="D736" s="32"/>
    </row>
    <row r="737" spans="4:4" ht="13" x14ac:dyDescent="0.15">
      <c r="D737" s="32"/>
    </row>
    <row r="738" spans="4:4" ht="13" x14ac:dyDescent="0.15">
      <c r="D738" s="32"/>
    </row>
    <row r="739" spans="4:4" ht="13" x14ac:dyDescent="0.15">
      <c r="D739" s="32"/>
    </row>
    <row r="740" spans="4:4" ht="13" x14ac:dyDescent="0.15">
      <c r="D740" s="32"/>
    </row>
    <row r="741" spans="4:4" ht="13" x14ac:dyDescent="0.15">
      <c r="D741" s="32"/>
    </row>
    <row r="742" spans="4:4" ht="13" x14ac:dyDescent="0.15">
      <c r="D742" s="32"/>
    </row>
    <row r="743" spans="4:4" ht="13" x14ac:dyDescent="0.15">
      <c r="D743" s="32"/>
    </row>
    <row r="744" spans="4:4" ht="13" x14ac:dyDescent="0.15">
      <c r="D744" s="32"/>
    </row>
    <row r="745" spans="4:4" ht="13" x14ac:dyDescent="0.15">
      <c r="D745" s="32"/>
    </row>
    <row r="746" spans="4:4" ht="13" x14ac:dyDescent="0.15">
      <c r="D746" s="32"/>
    </row>
    <row r="747" spans="4:4" ht="13" x14ac:dyDescent="0.15">
      <c r="D747" s="32"/>
    </row>
    <row r="748" spans="4:4" ht="13" x14ac:dyDescent="0.15">
      <c r="D748" s="32"/>
    </row>
    <row r="749" spans="4:4" ht="13" x14ac:dyDescent="0.15">
      <c r="D749" s="32"/>
    </row>
    <row r="750" spans="4:4" ht="13" x14ac:dyDescent="0.15">
      <c r="D750" s="32"/>
    </row>
    <row r="751" spans="4:4" ht="13" x14ac:dyDescent="0.15">
      <c r="D751" s="32"/>
    </row>
    <row r="752" spans="4:4" ht="13" x14ac:dyDescent="0.15">
      <c r="D752" s="32"/>
    </row>
    <row r="753" spans="4:4" ht="13" x14ac:dyDescent="0.15">
      <c r="D753" s="32"/>
    </row>
    <row r="754" spans="4:4" ht="13" x14ac:dyDescent="0.15">
      <c r="D754" s="32"/>
    </row>
    <row r="755" spans="4:4" ht="13" x14ac:dyDescent="0.15">
      <c r="D755" s="32"/>
    </row>
    <row r="756" spans="4:4" ht="13" x14ac:dyDescent="0.15">
      <c r="D756" s="32"/>
    </row>
    <row r="757" spans="4:4" ht="13" x14ac:dyDescent="0.15">
      <c r="D757" s="32"/>
    </row>
    <row r="758" spans="4:4" ht="13" x14ac:dyDescent="0.15">
      <c r="D758" s="32"/>
    </row>
    <row r="759" spans="4:4" ht="13" x14ac:dyDescent="0.15">
      <c r="D759" s="32"/>
    </row>
    <row r="760" spans="4:4" ht="13" x14ac:dyDescent="0.15">
      <c r="D760" s="32"/>
    </row>
    <row r="761" spans="4:4" ht="13" x14ac:dyDescent="0.15">
      <c r="D761" s="32"/>
    </row>
    <row r="762" spans="4:4" ht="13" x14ac:dyDescent="0.15">
      <c r="D762" s="32"/>
    </row>
    <row r="763" spans="4:4" ht="13" x14ac:dyDescent="0.15">
      <c r="D763" s="32"/>
    </row>
    <row r="764" spans="4:4" ht="13" x14ac:dyDescent="0.15">
      <c r="D764" s="32"/>
    </row>
    <row r="765" spans="4:4" ht="13" x14ac:dyDescent="0.15">
      <c r="D765" s="32"/>
    </row>
    <row r="766" spans="4:4" ht="13" x14ac:dyDescent="0.15">
      <c r="D766" s="32"/>
    </row>
    <row r="767" spans="4:4" ht="13" x14ac:dyDescent="0.15">
      <c r="D767" s="32"/>
    </row>
    <row r="768" spans="4:4" ht="13" x14ac:dyDescent="0.15">
      <c r="D768" s="32"/>
    </row>
    <row r="769" spans="4:4" ht="13" x14ac:dyDescent="0.15">
      <c r="D769" s="32"/>
    </row>
    <row r="770" spans="4:4" ht="13" x14ac:dyDescent="0.15">
      <c r="D770" s="32"/>
    </row>
    <row r="771" spans="4:4" ht="13" x14ac:dyDescent="0.15">
      <c r="D771" s="32"/>
    </row>
    <row r="772" spans="4:4" ht="13" x14ac:dyDescent="0.15">
      <c r="D772" s="32"/>
    </row>
    <row r="773" spans="4:4" ht="13" x14ac:dyDescent="0.15">
      <c r="D773" s="32"/>
    </row>
    <row r="774" spans="4:4" ht="13" x14ac:dyDescent="0.15">
      <c r="D774" s="32"/>
    </row>
    <row r="775" spans="4:4" ht="13" x14ac:dyDescent="0.15">
      <c r="D775" s="32"/>
    </row>
    <row r="776" spans="4:4" ht="13" x14ac:dyDescent="0.15">
      <c r="D776" s="32"/>
    </row>
    <row r="777" spans="4:4" ht="13" x14ac:dyDescent="0.15">
      <c r="D777" s="32"/>
    </row>
    <row r="778" spans="4:4" ht="13" x14ac:dyDescent="0.15">
      <c r="D778" s="32"/>
    </row>
    <row r="779" spans="4:4" ht="13" x14ac:dyDescent="0.15">
      <c r="D779" s="32"/>
    </row>
    <row r="780" spans="4:4" ht="13" x14ac:dyDescent="0.15">
      <c r="D780" s="32"/>
    </row>
    <row r="781" spans="4:4" ht="13" x14ac:dyDescent="0.15">
      <c r="D781" s="32"/>
    </row>
    <row r="782" spans="4:4" ht="13" x14ac:dyDescent="0.15">
      <c r="D782" s="32"/>
    </row>
    <row r="783" spans="4:4" ht="13" x14ac:dyDescent="0.15">
      <c r="D783" s="32"/>
    </row>
    <row r="784" spans="4:4" ht="13" x14ac:dyDescent="0.15">
      <c r="D784" s="32"/>
    </row>
    <row r="785" spans="4:4" ht="13" x14ac:dyDescent="0.15">
      <c r="D785" s="32"/>
    </row>
    <row r="786" spans="4:4" ht="13" x14ac:dyDescent="0.15">
      <c r="D786" s="32"/>
    </row>
    <row r="787" spans="4:4" ht="13" x14ac:dyDescent="0.15">
      <c r="D787" s="32"/>
    </row>
    <row r="788" spans="4:4" ht="13" x14ac:dyDescent="0.15">
      <c r="D788" s="32"/>
    </row>
    <row r="789" spans="4:4" ht="13" x14ac:dyDescent="0.15">
      <c r="D789" s="32"/>
    </row>
    <row r="790" spans="4:4" ht="13" x14ac:dyDescent="0.15">
      <c r="D790" s="32"/>
    </row>
    <row r="791" spans="4:4" ht="13" x14ac:dyDescent="0.15">
      <c r="D791" s="32"/>
    </row>
    <row r="792" spans="4:4" ht="13" x14ac:dyDescent="0.15">
      <c r="D792" s="32"/>
    </row>
    <row r="793" spans="4:4" ht="13" x14ac:dyDescent="0.15">
      <c r="D793" s="32"/>
    </row>
    <row r="794" spans="4:4" ht="13" x14ac:dyDescent="0.15">
      <c r="D794" s="32"/>
    </row>
    <row r="795" spans="4:4" ht="13" x14ac:dyDescent="0.15">
      <c r="D795" s="32"/>
    </row>
    <row r="796" spans="4:4" ht="13" x14ac:dyDescent="0.15">
      <c r="D796" s="32"/>
    </row>
    <row r="797" spans="4:4" ht="13" x14ac:dyDescent="0.15">
      <c r="D797" s="32"/>
    </row>
    <row r="798" spans="4:4" ht="13" x14ac:dyDescent="0.15">
      <c r="D798" s="32"/>
    </row>
    <row r="799" spans="4:4" ht="13" x14ac:dyDescent="0.15">
      <c r="D799" s="32"/>
    </row>
    <row r="800" spans="4:4" ht="13" x14ac:dyDescent="0.15">
      <c r="D800" s="32"/>
    </row>
    <row r="801" spans="4:4" ht="13" x14ac:dyDescent="0.15">
      <c r="D801" s="32"/>
    </row>
    <row r="802" spans="4:4" ht="13" x14ac:dyDescent="0.15">
      <c r="D802" s="32"/>
    </row>
    <row r="803" spans="4:4" ht="13" x14ac:dyDescent="0.15">
      <c r="D803" s="32"/>
    </row>
    <row r="804" spans="4:4" ht="13" x14ac:dyDescent="0.15">
      <c r="D804" s="32"/>
    </row>
    <row r="805" spans="4:4" ht="13" x14ac:dyDescent="0.15">
      <c r="D805" s="32"/>
    </row>
    <row r="806" spans="4:4" ht="13" x14ac:dyDescent="0.15">
      <c r="D806" s="32"/>
    </row>
    <row r="807" spans="4:4" ht="13" x14ac:dyDescent="0.15">
      <c r="D807" s="32"/>
    </row>
    <row r="808" spans="4:4" ht="13" x14ac:dyDescent="0.15">
      <c r="D808" s="32"/>
    </row>
    <row r="809" spans="4:4" ht="13" x14ac:dyDescent="0.15">
      <c r="D809" s="32"/>
    </row>
    <row r="810" spans="4:4" ht="13" x14ac:dyDescent="0.15">
      <c r="D810" s="32"/>
    </row>
    <row r="811" spans="4:4" ht="13" x14ac:dyDescent="0.15">
      <c r="D811" s="32"/>
    </row>
    <row r="812" spans="4:4" ht="13" x14ac:dyDescent="0.15">
      <c r="D812" s="32"/>
    </row>
    <row r="813" spans="4:4" ht="13" x14ac:dyDescent="0.15">
      <c r="D813" s="32"/>
    </row>
    <row r="814" spans="4:4" ht="13" x14ac:dyDescent="0.15">
      <c r="D814" s="32"/>
    </row>
    <row r="815" spans="4:4" ht="13" x14ac:dyDescent="0.15">
      <c r="D815" s="32"/>
    </row>
    <row r="816" spans="4:4" ht="13" x14ac:dyDescent="0.15">
      <c r="D816" s="32"/>
    </row>
    <row r="817" spans="4:4" ht="13" x14ac:dyDescent="0.15">
      <c r="D817" s="32"/>
    </row>
    <row r="818" spans="4:4" ht="13" x14ac:dyDescent="0.15">
      <c r="D818" s="32"/>
    </row>
    <row r="819" spans="4:4" ht="13" x14ac:dyDescent="0.15">
      <c r="D819" s="32"/>
    </row>
    <row r="820" spans="4:4" ht="13" x14ac:dyDescent="0.15">
      <c r="D820" s="32"/>
    </row>
    <row r="821" spans="4:4" ht="13" x14ac:dyDescent="0.15">
      <c r="D821" s="32"/>
    </row>
    <row r="822" spans="4:4" ht="13" x14ac:dyDescent="0.15">
      <c r="D822" s="32"/>
    </row>
    <row r="823" spans="4:4" ht="13" x14ac:dyDescent="0.15">
      <c r="D823" s="32"/>
    </row>
    <row r="824" spans="4:4" ht="13" x14ac:dyDescent="0.15">
      <c r="D824" s="32"/>
    </row>
    <row r="825" spans="4:4" ht="13" x14ac:dyDescent="0.15">
      <c r="D825" s="32"/>
    </row>
    <row r="826" spans="4:4" ht="13" x14ac:dyDescent="0.15">
      <c r="D826" s="32"/>
    </row>
    <row r="827" spans="4:4" ht="13" x14ac:dyDescent="0.15">
      <c r="D827" s="32"/>
    </row>
    <row r="828" spans="4:4" ht="13" x14ac:dyDescent="0.15">
      <c r="D828" s="32"/>
    </row>
    <row r="829" spans="4:4" ht="13" x14ac:dyDescent="0.15">
      <c r="D829" s="32"/>
    </row>
    <row r="830" spans="4:4" ht="13" x14ac:dyDescent="0.15">
      <c r="D830" s="32"/>
    </row>
    <row r="831" spans="4:4" ht="13" x14ac:dyDescent="0.15">
      <c r="D831" s="32"/>
    </row>
    <row r="832" spans="4:4" ht="13" x14ac:dyDescent="0.15">
      <c r="D832" s="32"/>
    </row>
    <row r="833" spans="4:4" ht="13" x14ac:dyDescent="0.15">
      <c r="D833" s="32"/>
    </row>
    <row r="834" spans="4:4" ht="13" x14ac:dyDescent="0.15">
      <c r="D834" s="32"/>
    </row>
    <row r="835" spans="4:4" ht="13" x14ac:dyDescent="0.15">
      <c r="D835" s="32"/>
    </row>
    <row r="836" spans="4:4" ht="13" x14ac:dyDescent="0.15">
      <c r="D836" s="32"/>
    </row>
    <row r="837" spans="4:4" ht="13" x14ac:dyDescent="0.15">
      <c r="D837" s="32"/>
    </row>
    <row r="838" spans="4:4" ht="13" x14ac:dyDescent="0.15">
      <c r="D838" s="32"/>
    </row>
    <row r="839" spans="4:4" ht="13" x14ac:dyDescent="0.15">
      <c r="D839" s="32"/>
    </row>
    <row r="840" spans="4:4" ht="13" x14ac:dyDescent="0.15">
      <c r="D840" s="32"/>
    </row>
    <row r="841" spans="4:4" ht="13" x14ac:dyDescent="0.15">
      <c r="D841" s="32"/>
    </row>
    <row r="842" spans="4:4" ht="13" x14ac:dyDescent="0.15">
      <c r="D842" s="32"/>
    </row>
    <row r="843" spans="4:4" ht="13" x14ac:dyDescent="0.15">
      <c r="D843" s="32"/>
    </row>
    <row r="844" spans="4:4" ht="13" x14ac:dyDescent="0.15">
      <c r="D844" s="32"/>
    </row>
    <row r="845" spans="4:4" ht="13" x14ac:dyDescent="0.15">
      <c r="D845" s="32"/>
    </row>
    <row r="846" spans="4:4" ht="13" x14ac:dyDescent="0.15">
      <c r="D846" s="32"/>
    </row>
    <row r="847" spans="4:4" ht="13" x14ac:dyDescent="0.15">
      <c r="D847" s="32"/>
    </row>
    <row r="848" spans="4:4" ht="13" x14ac:dyDescent="0.15">
      <c r="D848" s="32"/>
    </row>
    <row r="849" spans="4:4" ht="13" x14ac:dyDescent="0.15">
      <c r="D849" s="32"/>
    </row>
    <row r="850" spans="4:4" ht="13" x14ac:dyDescent="0.15">
      <c r="D850" s="32"/>
    </row>
    <row r="851" spans="4:4" ht="13" x14ac:dyDescent="0.15">
      <c r="D851" s="32"/>
    </row>
    <row r="852" spans="4:4" ht="13" x14ac:dyDescent="0.15">
      <c r="D852" s="32"/>
    </row>
    <row r="853" spans="4:4" ht="13" x14ac:dyDescent="0.15">
      <c r="D853" s="32"/>
    </row>
    <row r="854" spans="4:4" ht="13" x14ac:dyDescent="0.15">
      <c r="D854" s="32"/>
    </row>
    <row r="855" spans="4:4" ht="13" x14ac:dyDescent="0.15">
      <c r="D855" s="32"/>
    </row>
    <row r="856" spans="4:4" ht="13" x14ac:dyDescent="0.15">
      <c r="D856" s="32"/>
    </row>
    <row r="857" spans="4:4" ht="13" x14ac:dyDescent="0.15">
      <c r="D857" s="32"/>
    </row>
    <row r="858" spans="4:4" ht="13" x14ac:dyDescent="0.15">
      <c r="D858" s="32"/>
    </row>
    <row r="859" spans="4:4" ht="13" x14ac:dyDescent="0.15">
      <c r="D859" s="32"/>
    </row>
    <row r="860" spans="4:4" ht="13" x14ac:dyDescent="0.15">
      <c r="D860" s="32"/>
    </row>
    <row r="861" spans="4:4" ht="13" x14ac:dyDescent="0.15">
      <c r="D861" s="32"/>
    </row>
    <row r="862" spans="4:4" ht="13" x14ac:dyDescent="0.15">
      <c r="D862" s="32"/>
    </row>
    <row r="863" spans="4:4" ht="13" x14ac:dyDescent="0.15">
      <c r="D863" s="32"/>
    </row>
    <row r="864" spans="4:4" ht="13" x14ac:dyDescent="0.15">
      <c r="D864" s="32"/>
    </row>
    <row r="865" spans="4:4" ht="13" x14ac:dyDescent="0.15">
      <c r="D865" s="32"/>
    </row>
    <row r="866" spans="4:4" ht="13" x14ac:dyDescent="0.15">
      <c r="D866" s="32"/>
    </row>
    <row r="867" spans="4:4" ht="13" x14ac:dyDescent="0.15">
      <c r="D867" s="32"/>
    </row>
    <row r="868" spans="4:4" ht="13" x14ac:dyDescent="0.15">
      <c r="D868" s="32"/>
    </row>
    <row r="869" spans="4:4" ht="13" x14ac:dyDescent="0.15">
      <c r="D869" s="32"/>
    </row>
    <row r="870" spans="4:4" ht="13" x14ac:dyDescent="0.15">
      <c r="D870" s="32"/>
    </row>
    <row r="871" spans="4:4" ht="13" x14ac:dyDescent="0.15">
      <c r="D871" s="32"/>
    </row>
    <row r="872" spans="4:4" ht="13" x14ac:dyDescent="0.15">
      <c r="D872" s="32"/>
    </row>
    <row r="873" spans="4:4" ht="13" x14ac:dyDescent="0.15">
      <c r="D873" s="32"/>
    </row>
    <row r="874" spans="4:4" ht="13" x14ac:dyDescent="0.15">
      <c r="D874" s="32"/>
    </row>
    <row r="875" spans="4:4" ht="13" x14ac:dyDescent="0.15">
      <c r="D875" s="32"/>
    </row>
    <row r="876" spans="4:4" ht="13" x14ac:dyDescent="0.15">
      <c r="D876" s="32"/>
    </row>
    <row r="877" spans="4:4" ht="13" x14ac:dyDescent="0.15">
      <c r="D877" s="32"/>
    </row>
    <row r="878" spans="4:4" ht="13" x14ac:dyDescent="0.15">
      <c r="D878" s="32"/>
    </row>
    <row r="879" spans="4:4" ht="13" x14ac:dyDescent="0.15">
      <c r="D879" s="32"/>
    </row>
    <row r="880" spans="4:4" ht="13" x14ac:dyDescent="0.15">
      <c r="D880" s="32"/>
    </row>
    <row r="881" spans="4:4" ht="13" x14ac:dyDescent="0.15">
      <c r="D881" s="32"/>
    </row>
    <row r="882" spans="4:4" ht="13" x14ac:dyDescent="0.15">
      <c r="D882" s="32"/>
    </row>
    <row r="883" spans="4:4" ht="13" x14ac:dyDescent="0.15">
      <c r="D883" s="32"/>
    </row>
    <row r="884" spans="4:4" ht="13" x14ac:dyDescent="0.15">
      <c r="D884" s="32"/>
    </row>
    <row r="885" spans="4:4" ht="13" x14ac:dyDescent="0.15">
      <c r="D885" s="32"/>
    </row>
    <row r="886" spans="4:4" ht="13" x14ac:dyDescent="0.15">
      <c r="D886" s="32"/>
    </row>
    <row r="887" spans="4:4" ht="13" x14ac:dyDescent="0.15">
      <c r="D887" s="32"/>
    </row>
    <row r="888" spans="4:4" ht="13" x14ac:dyDescent="0.15">
      <c r="D888" s="32"/>
    </row>
    <row r="889" spans="4:4" ht="13" x14ac:dyDescent="0.15">
      <c r="D889" s="32"/>
    </row>
    <row r="890" spans="4:4" ht="13" x14ac:dyDescent="0.15">
      <c r="D890" s="32"/>
    </row>
    <row r="891" spans="4:4" ht="13" x14ac:dyDescent="0.15">
      <c r="D891" s="32"/>
    </row>
    <row r="892" spans="4:4" ht="13" x14ac:dyDescent="0.15">
      <c r="D892" s="32"/>
    </row>
    <row r="893" spans="4:4" ht="13" x14ac:dyDescent="0.15">
      <c r="D893" s="32"/>
    </row>
    <row r="894" spans="4:4" ht="13" x14ac:dyDescent="0.15">
      <c r="D894" s="32"/>
    </row>
    <row r="895" spans="4:4" ht="13" x14ac:dyDescent="0.15">
      <c r="D895" s="32"/>
    </row>
    <row r="896" spans="4:4" ht="13" x14ac:dyDescent="0.15">
      <c r="D896" s="32"/>
    </row>
    <row r="897" spans="4:4" ht="13" x14ac:dyDescent="0.15">
      <c r="D897" s="32"/>
    </row>
    <row r="898" spans="4:4" ht="13" x14ac:dyDescent="0.15">
      <c r="D898" s="32"/>
    </row>
    <row r="899" spans="4:4" ht="13" x14ac:dyDescent="0.15">
      <c r="D899" s="32"/>
    </row>
    <row r="900" spans="4:4" ht="13" x14ac:dyDescent="0.15">
      <c r="D900" s="32"/>
    </row>
    <row r="901" spans="4:4" ht="13" x14ac:dyDescent="0.15">
      <c r="D901" s="32"/>
    </row>
    <row r="902" spans="4:4" ht="13" x14ac:dyDescent="0.15">
      <c r="D902" s="32"/>
    </row>
    <row r="903" spans="4:4" ht="13" x14ac:dyDescent="0.15">
      <c r="D903" s="32"/>
    </row>
    <row r="904" spans="4:4" ht="13" x14ac:dyDescent="0.15">
      <c r="D904" s="32"/>
    </row>
    <row r="905" spans="4:4" ht="13" x14ac:dyDescent="0.15">
      <c r="D905" s="32"/>
    </row>
    <row r="906" spans="4:4" ht="13" x14ac:dyDescent="0.15">
      <c r="D906" s="32"/>
    </row>
    <row r="907" spans="4:4" ht="13" x14ac:dyDescent="0.15">
      <c r="D907" s="32"/>
    </row>
    <row r="908" spans="4:4" ht="13" x14ac:dyDescent="0.15">
      <c r="D908" s="32"/>
    </row>
    <row r="909" spans="4:4" ht="13" x14ac:dyDescent="0.15">
      <c r="D909" s="32"/>
    </row>
    <row r="910" spans="4:4" ht="13" x14ac:dyDescent="0.15">
      <c r="D910" s="32"/>
    </row>
    <row r="911" spans="4:4" ht="13" x14ac:dyDescent="0.15">
      <c r="D911" s="32"/>
    </row>
    <row r="912" spans="4:4" ht="13" x14ac:dyDescent="0.15">
      <c r="D912" s="32"/>
    </row>
    <row r="913" spans="4:4" ht="13" x14ac:dyDescent="0.15">
      <c r="D913" s="32"/>
    </row>
    <row r="914" spans="4:4" ht="13" x14ac:dyDescent="0.15">
      <c r="D914" s="32"/>
    </row>
    <row r="915" spans="4:4" ht="13" x14ac:dyDescent="0.15">
      <c r="D915" s="32"/>
    </row>
    <row r="916" spans="4:4" ht="13" x14ac:dyDescent="0.15">
      <c r="D916" s="32"/>
    </row>
    <row r="917" spans="4:4" ht="13" x14ac:dyDescent="0.15">
      <c r="D917" s="32"/>
    </row>
    <row r="918" spans="4:4" ht="13" x14ac:dyDescent="0.15">
      <c r="D918" s="32"/>
    </row>
    <row r="919" spans="4:4" ht="13" x14ac:dyDescent="0.15">
      <c r="D919" s="32"/>
    </row>
    <row r="920" spans="4:4" ht="13" x14ac:dyDescent="0.15">
      <c r="D920" s="32"/>
    </row>
    <row r="921" spans="4:4" ht="13" x14ac:dyDescent="0.15">
      <c r="D921" s="32"/>
    </row>
    <row r="922" spans="4:4" ht="13" x14ac:dyDescent="0.15">
      <c r="D922" s="32"/>
    </row>
    <row r="923" spans="4:4" ht="13" x14ac:dyDescent="0.15">
      <c r="D923" s="32"/>
    </row>
    <row r="924" spans="4:4" ht="13" x14ac:dyDescent="0.15">
      <c r="D924" s="32"/>
    </row>
    <row r="925" spans="4:4" ht="13" x14ac:dyDescent="0.15">
      <c r="D925" s="32"/>
    </row>
    <row r="926" spans="4:4" ht="13" x14ac:dyDescent="0.15">
      <c r="D926" s="32"/>
    </row>
    <row r="927" spans="4:4" ht="13" x14ac:dyDescent="0.15">
      <c r="D927" s="32"/>
    </row>
    <row r="928" spans="4:4" ht="13" x14ac:dyDescent="0.15">
      <c r="D928" s="32"/>
    </row>
    <row r="929" spans="4:4" ht="13" x14ac:dyDescent="0.15">
      <c r="D929" s="32"/>
    </row>
    <row r="930" spans="4:4" ht="13" x14ac:dyDescent="0.15">
      <c r="D930" s="32"/>
    </row>
    <row r="931" spans="4:4" ht="13" x14ac:dyDescent="0.15">
      <c r="D931" s="32"/>
    </row>
    <row r="932" spans="4:4" ht="13" x14ac:dyDescent="0.15">
      <c r="D932" s="32"/>
    </row>
    <row r="933" spans="4:4" ht="13" x14ac:dyDescent="0.15">
      <c r="D933" s="32"/>
    </row>
    <row r="934" spans="4:4" ht="13" x14ac:dyDescent="0.15">
      <c r="D934" s="32"/>
    </row>
    <row r="935" spans="4:4" ht="13" x14ac:dyDescent="0.15">
      <c r="D935" s="32"/>
    </row>
    <row r="936" spans="4:4" ht="13" x14ac:dyDescent="0.15">
      <c r="D936" s="32"/>
    </row>
    <row r="937" spans="4:4" ht="13" x14ac:dyDescent="0.15">
      <c r="D937" s="32"/>
    </row>
    <row r="938" spans="4:4" ht="13" x14ac:dyDescent="0.15">
      <c r="D938" s="32"/>
    </row>
    <row r="939" spans="4:4" ht="13" x14ac:dyDescent="0.15">
      <c r="D939" s="32"/>
    </row>
    <row r="940" spans="4:4" ht="13" x14ac:dyDescent="0.15">
      <c r="D940" s="32"/>
    </row>
    <row r="941" spans="4:4" ht="13" x14ac:dyDescent="0.15">
      <c r="D941" s="32"/>
    </row>
    <row r="942" spans="4:4" ht="13" x14ac:dyDescent="0.15">
      <c r="D942" s="32"/>
    </row>
    <row r="943" spans="4:4" ht="13" x14ac:dyDescent="0.15">
      <c r="D943" s="32"/>
    </row>
    <row r="944" spans="4:4" ht="13" x14ac:dyDescent="0.15">
      <c r="D944" s="32"/>
    </row>
    <row r="945" spans="4:4" ht="13" x14ac:dyDescent="0.15">
      <c r="D945" s="32"/>
    </row>
    <row r="946" spans="4:4" ht="13" x14ac:dyDescent="0.15">
      <c r="D946" s="32"/>
    </row>
    <row r="947" spans="4:4" ht="13" x14ac:dyDescent="0.15">
      <c r="D947" s="32"/>
    </row>
    <row r="948" spans="4:4" ht="13" x14ac:dyDescent="0.15">
      <c r="D948" s="32"/>
    </row>
    <row r="949" spans="4:4" ht="13" x14ac:dyDescent="0.15">
      <c r="D949" s="32"/>
    </row>
    <row r="950" spans="4:4" ht="13" x14ac:dyDescent="0.15">
      <c r="D950" s="32"/>
    </row>
    <row r="951" spans="4:4" ht="13" x14ac:dyDescent="0.15">
      <c r="D951" s="32"/>
    </row>
    <row r="952" spans="4:4" ht="13" x14ac:dyDescent="0.15">
      <c r="D952" s="32"/>
    </row>
    <row r="953" spans="4:4" ht="13" x14ac:dyDescent="0.15">
      <c r="D953" s="32"/>
    </row>
    <row r="954" spans="4:4" ht="13" x14ac:dyDescent="0.15">
      <c r="D954" s="32"/>
    </row>
    <row r="955" spans="4:4" ht="13" x14ac:dyDescent="0.15">
      <c r="D955" s="32"/>
    </row>
    <row r="956" spans="4:4" ht="13" x14ac:dyDescent="0.15">
      <c r="D956" s="32"/>
    </row>
    <row r="957" spans="4:4" ht="13" x14ac:dyDescent="0.15">
      <c r="D957" s="32"/>
    </row>
    <row r="958" spans="4:4" ht="13" x14ac:dyDescent="0.15">
      <c r="D958" s="32"/>
    </row>
    <row r="959" spans="4:4" ht="13" x14ac:dyDescent="0.15">
      <c r="D959" s="32"/>
    </row>
    <row r="960" spans="4:4" ht="13" x14ac:dyDescent="0.15">
      <c r="D960" s="32"/>
    </row>
    <row r="961" spans="4:4" ht="13" x14ac:dyDescent="0.15">
      <c r="D961" s="32"/>
    </row>
    <row r="962" spans="4:4" ht="13" x14ac:dyDescent="0.15">
      <c r="D962" s="32"/>
    </row>
    <row r="963" spans="4:4" ht="13" x14ac:dyDescent="0.15">
      <c r="D963" s="32"/>
    </row>
    <row r="964" spans="4:4" ht="13" x14ac:dyDescent="0.15">
      <c r="D964" s="32"/>
    </row>
    <row r="965" spans="4:4" ht="13" x14ac:dyDescent="0.15">
      <c r="D965" s="32"/>
    </row>
    <row r="966" spans="4:4" ht="13" x14ac:dyDescent="0.15">
      <c r="D966" s="32"/>
    </row>
    <row r="967" spans="4:4" ht="13" x14ac:dyDescent="0.15">
      <c r="D967" s="32"/>
    </row>
    <row r="968" spans="4:4" ht="13" x14ac:dyDescent="0.15">
      <c r="D968" s="32"/>
    </row>
    <row r="969" spans="4:4" ht="13" x14ac:dyDescent="0.15">
      <c r="D969" s="32"/>
    </row>
    <row r="970" spans="4:4" ht="13" x14ac:dyDescent="0.15">
      <c r="D970" s="32"/>
    </row>
    <row r="971" spans="4:4" ht="13" x14ac:dyDescent="0.15">
      <c r="D971" s="32"/>
    </row>
    <row r="972" spans="4:4" ht="13" x14ac:dyDescent="0.15">
      <c r="D972" s="32"/>
    </row>
    <row r="973" spans="4:4" ht="13" x14ac:dyDescent="0.15">
      <c r="D973" s="32"/>
    </row>
    <row r="974" spans="4:4" ht="13" x14ac:dyDescent="0.15">
      <c r="D974" s="32"/>
    </row>
    <row r="975" spans="4:4" ht="13" x14ac:dyDescent="0.15">
      <c r="D975" s="32"/>
    </row>
    <row r="976" spans="4:4" ht="13" x14ac:dyDescent="0.15">
      <c r="D976" s="32"/>
    </row>
    <row r="977" spans="4:4" ht="13" x14ac:dyDescent="0.15">
      <c r="D977" s="32"/>
    </row>
    <row r="978" spans="4:4" ht="13" x14ac:dyDescent="0.15">
      <c r="D978" s="32"/>
    </row>
    <row r="979" spans="4:4" ht="13" x14ac:dyDescent="0.15">
      <c r="D979" s="32"/>
    </row>
    <row r="980" spans="4:4" ht="13" x14ac:dyDescent="0.15">
      <c r="D980" s="32"/>
    </row>
    <row r="981" spans="4:4" ht="13" x14ac:dyDescent="0.15">
      <c r="D981" s="32"/>
    </row>
    <row r="982" spans="4:4" ht="13" x14ac:dyDescent="0.15">
      <c r="D982" s="32"/>
    </row>
    <row r="983" spans="4:4" ht="13" x14ac:dyDescent="0.15">
      <c r="D983" s="32"/>
    </row>
    <row r="984" spans="4:4" ht="13" x14ac:dyDescent="0.15">
      <c r="D984" s="32"/>
    </row>
    <row r="985" spans="4:4" ht="13" x14ac:dyDescent="0.15">
      <c r="D985" s="32"/>
    </row>
    <row r="986" spans="4:4" ht="13" x14ac:dyDescent="0.15">
      <c r="D986" s="32"/>
    </row>
    <row r="987" spans="4:4" ht="13" x14ac:dyDescent="0.15">
      <c r="D987" s="32"/>
    </row>
    <row r="988" spans="4:4" ht="13" x14ac:dyDescent="0.15">
      <c r="D988" s="32"/>
    </row>
    <row r="989" spans="4:4" ht="13" x14ac:dyDescent="0.15">
      <c r="D989" s="32"/>
    </row>
    <row r="990" spans="4:4" ht="13" x14ac:dyDescent="0.15">
      <c r="D990" s="32"/>
    </row>
    <row r="991" spans="4:4" ht="13" x14ac:dyDescent="0.15">
      <c r="D991" s="32"/>
    </row>
    <row r="992" spans="4:4" ht="13" x14ac:dyDescent="0.15">
      <c r="D992" s="32"/>
    </row>
    <row r="993" spans="4:4" ht="13" x14ac:dyDescent="0.15">
      <c r="D993" s="32"/>
    </row>
    <row r="994" spans="4:4" ht="13" x14ac:dyDescent="0.15">
      <c r="D994" s="32"/>
    </row>
    <row r="995" spans="4:4" ht="13" x14ac:dyDescent="0.15">
      <c r="D995" s="32"/>
    </row>
    <row r="996" spans="4:4" ht="13" x14ac:dyDescent="0.15">
      <c r="D996" s="32"/>
    </row>
    <row r="997" spans="4:4" ht="13" x14ac:dyDescent="0.15">
      <c r="D997" s="32"/>
    </row>
    <row r="998" spans="4:4" ht="13" x14ac:dyDescent="0.15">
      <c r="D998" s="32"/>
    </row>
    <row r="999" spans="4:4" ht="13" x14ac:dyDescent="0.15">
      <c r="D999" s="32"/>
    </row>
    <row r="1000" spans="4:4" ht="13" x14ac:dyDescent="0.15"/>
    <row r="1001" spans="4:4" ht="13" x14ac:dyDescent="0.15"/>
    <row r="1002" spans="4:4" ht="13" x14ac:dyDescent="0.15"/>
    <row r="1003" spans="4:4" ht="13" x14ac:dyDescent="0.15"/>
    <row r="1004" spans="4:4" ht="13" x14ac:dyDescent="0.15"/>
    <row r="1005" spans="4:4" ht="13" x14ac:dyDescent="0.15"/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41.83203125" customWidth="1"/>
    <col min="2" max="2" width="12.83203125" customWidth="1"/>
    <col min="3" max="3" width="17" customWidth="1"/>
    <col min="4" max="4" width="32" customWidth="1"/>
    <col min="5" max="5" width="15.5" customWidth="1"/>
  </cols>
  <sheetData>
    <row r="1" spans="1:26" x14ac:dyDescent="0.2">
      <c r="A1" s="28"/>
      <c r="B1" s="29"/>
      <c r="C1" s="29"/>
      <c r="D1" s="29"/>
      <c r="E1" s="29"/>
      <c r="G1" s="6"/>
    </row>
    <row r="2" spans="1:26" ht="15.75" customHeight="1" x14ac:dyDescent="0.15">
      <c r="A2" s="1" t="s">
        <v>0</v>
      </c>
      <c r="B2" s="1" t="s">
        <v>22</v>
      </c>
      <c r="C2" s="1" t="s">
        <v>23</v>
      </c>
      <c r="D2" s="1" t="s">
        <v>24</v>
      </c>
      <c r="E2" s="1" t="s">
        <v>25</v>
      </c>
      <c r="F2" s="7" t="s">
        <v>2</v>
      </c>
      <c r="G2" s="8" t="s">
        <v>26</v>
      </c>
    </row>
    <row r="3" spans="1:26" ht="15.75" customHeight="1" x14ac:dyDescent="0.15">
      <c r="A3" s="9" t="s">
        <v>27</v>
      </c>
      <c r="B3" s="10">
        <v>42229</v>
      </c>
      <c r="C3" s="11"/>
      <c r="D3" s="12"/>
      <c r="E3" s="13" t="s">
        <v>29</v>
      </c>
      <c r="F3" s="12" t="s">
        <v>30</v>
      </c>
      <c r="G3" s="14">
        <v>6.8079999999999999E-5</v>
      </c>
      <c r="H3" s="15" t="s">
        <v>31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6"/>
      <c r="B4" s="16"/>
      <c r="C4" s="11"/>
      <c r="D4" s="12"/>
      <c r="E4" s="11"/>
      <c r="F4" s="12" t="s">
        <v>32</v>
      </c>
      <c r="G4" s="17">
        <v>265.10000000000002</v>
      </c>
      <c r="H4" s="15" t="s">
        <v>33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2" t="s">
        <v>35</v>
      </c>
      <c r="B5" s="18">
        <v>37</v>
      </c>
      <c r="C5" s="3">
        <v>6.8943349994642915</v>
      </c>
      <c r="D5" s="19" t="s">
        <v>36</v>
      </c>
      <c r="E5" s="3"/>
      <c r="F5" s="20">
        <f t="shared" ref="F5:F37" si="0">ROUND(C5*0.00006808,8)</f>
        <v>4.6936999999999999E-4</v>
      </c>
      <c r="G5" s="4">
        <f t="shared" ref="G5:G37" si="1">F5*265.1</f>
        <v>0.12442998700000001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2" t="s">
        <v>19</v>
      </c>
      <c r="B6" s="18">
        <v>14901</v>
      </c>
      <c r="C6" s="3">
        <v>2776.5536710004708</v>
      </c>
      <c r="D6" s="19" t="s">
        <v>40</v>
      </c>
      <c r="E6" s="3"/>
      <c r="F6" s="20">
        <f t="shared" si="0"/>
        <v>0.18902777000000001</v>
      </c>
      <c r="G6" s="4">
        <f t="shared" si="1"/>
        <v>50.111261827000007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2" t="s">
        <v>41</v>
      </c>
      <c r="B7" s="18">
        <v>3725</v>
      </c>
      <c r="C7" s="3">
        <v>694.09183440552658</v>
      </c>
      <c r="D7" s="19" t="s">
        <v>42</v>
      </c>
      <c r="E7" s="3"/>
      <c r="F7" s="20">
        <f t="shared" si="0"/>
        <v>4.725377E-2</v>
      </c>
      <c r="G7" s="4">
        <f t="shared" si="1"/>
        <v>12.526974427000001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2" t="s">
        <v>44</v>
      </c>
      <c r="B8" s="18">
        <v>745</v>
      </c>
      <c r="C8" s="3">
        <v>138.81836688110533</v>
      </c>
      <c r="D8" s="19" t="s">
        <v>45</v>
      </c>
      <c r="E8" s="3"/>
      <c r="F8" s="20">
        <f t="shared" si="0"/>
        <v>9.4507500000000008E-3</v>
      </c>
      <c r="G8" s="4">
        <f t="shared" si="1"/>
        <v>2.5053938250000005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" t="s">
        <v>7</v>
      </c>
      <c r="B9" s="18">
        <v>18626</v>
      </c>
      <c r="C9" s="3">
        <v>3470.645505405997</v>
      </c>
      <c r="D9" s="19" t="s">
        <v>46</v>
      </c>
      <c r="E9" s="3"/>
      <c r="F9" s="20">
        <f t="shared" si="0"/>
        <v>0.23628155000000001</v>
      </c>
      <c r="G9" s="4">
        <f t="shared" si="1"/>
        <v>62.638238905000009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2" t="s">
        <v>47</v>
      </c>
      <c r="B10" s="18">
        <v>4470</v>
      </c>
      <c r="C10" s="3">
        <v>832.91020128663195</v>
      </c>
      <c r="D10" s="19" t="s">
        <v>48</v>
      </c>
      <c r="E10" s="3"/>
      <c r="F10" s="20">
        <f t="shared" si="0"/>
        <v>5.6704530000000003E-2</v>
      </c>
      <c r="G10" s="4">
        <f t="shared" si="1"/>
        <v>15.032370903000002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2" t="s">
        <v>49</v>
      </c>
      <c r="B11" s="18">
        <v>3725</v>
      </c>
      <c r="C11" s="3">
        <v>694.09183440552658</v>
      </c>
      <c r="D11" s="19" t="s">
        <v>50</v>
      </c>
      <c r="E11" s="3"/>
      <c r="F11" s="20">
        <f t="shared" si="0"/>
        <v>4.725377E-2</v>
      </c>
      <c r="G11" s="4">
        <f t="shared" si="1"/>
        <v>12.526974427000001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2" t="s">
        <v>20</v>
      </c>
      <c r="B12" s="18">
        <v>14901</v>
      </c>
      <c r="C12" s="3">
        <v>2776.5536710004708</v>
      </c>
      <c r="D12" s="19" t="s">
        <v>52</v>
      </c>
      <c r="E12" s="3"/>
      <c r="F12" s="20">
        <f t="shared" si="0"/>
        <v>0.18902777000000001</v>
      </c>
      <c r="G12" s="4">
        <f t="shared" si="1"/>
        <v>50.111261827000007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2" t="s">
        <v>53</v>
      </c>
      <c r="B13" s="18">
        <v>4000</v>
      </c>
      <c r="C13" s="21">
        <v>745.33351345559913</v>
      </c>
      <c r="D13" s="19" t="s">
        <v>54</v>
      </c>
      <c r="E13" s="3"/>
      <c r="F13" s="20">
        <f t="shared" si="0"/>
        <v>5.0742309999999999E-2</v>
      </c>
      <c r="G13" s="4">
        <f t="shared" si="1"/>
        <v>13.451786381000002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2" t="s">
        <v>9</v>
      </c>
      <c r="B14" s="18">
        <v>15974</v>
      </c>
      <c r="C14" s="3">
        <v>2976.4893859849349</v>
      </c>
      <c r="D14" s="19" t="s">
        <v>56</v>
      </c>
      <c r="E14" s="3"/>
      <c r="F14" s="20">
        <f t="shared" si="0"/>
        <v>0.2026394</v>
      </c>
      <c r="G14" s="4">
        <f t="shared" si="1"/>
        <v>53.719704940000007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2" t="s">
        <v>57</v>
      </c>
      <c r="B15" s="18">
        <v>3725</v>
      </c>
      <c r="C15" s="3">
        <v>694.09183440552658</v>
      </c>
      <c r="D15" s="19" t="s">
        <v>58</v>
      </c>
      <c r="E15" s="3"/>
      <c r="F15" s="20">
        <f t="shared" si="0"/>
        <v>4.725377E-2</v>
      </c>
      <c r="G15" s="4">
        <f t="shared" si="1"/>
        <v>12.526974427000001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2" t="s">
        <v>59</v>
      </c>
      <c r="B16" s="18">
        <v>465</v>
      </c>
      <c r="C16" s="21">
        <v>86.645020939213381</v>
      </c>
      <c r="D16" s="19" t="s">
        <v>61</v>
      </c>
      <c r="E16" s="3"/>
      <c r="F16" s="20">
        <f t="shared" si="0"/>
        <v>5.8987900000000001E-3</v>
      </c>
      <c r="G16" s="4">
        <f t="shared" si="1"/>
        <v>1.5637692290000003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2" t="s">
        <v>62</v>
      </c>
      <c r="B17" s="18">
        <v>3725</v>
      </c>
      <c r="C17" s="3">
        <v>694.09183440552658</v>
      </c>
      <c r="D17" s="19" t="s">
        <v>63</v>
      </c>
      <c r="E17" s="3"/>
      <c r="F17" s="20">
        <f t="shared" si="0"/>
        <v>4.725377E-2</v>
      </c>
      <c r="G17" s="4">
        <f t="shared" si="1"/>
        <v>12.526974427000001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2" t="s">
        <v>43</v>
      </c>
      <c r="B18" s="18">
        <v>4000</v>
      </c>
      <c r="C18" s="21">
        <v>745.33351345559913</v>
      </c>
      <c r="D18" s="19" t="s">
        <v>64</v>
      </c>
      <c r="E18" s="3"/>
      <c r="F18" s="20">
        <f t="shared" si="0"/>
        <v>5.0742309999999999E-2</v>
      </c>
      <c r="G18" s="4">
        <f t="shared" si="1"/>
        <v>13.451786381000002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2" t="s">
        <v>5</v>
      </c>
      <c r="B19" s="18">
        <v>20480</v>
      </c>
      <c r="C19" s="3">
        <v>3816.1075888926671</v>
      </c>
      <c r="D19" s="19" t="s">
        <v>66</v>
      </c>
      <c r="E19" s="3"/>
      <c r="F19" s="20">
        <f t="shared" si="0"/>
        <v>0.25980059999999999</v>
      </c>
      <c r="G19" s="4">
        <f t="shared" si="1"/>
        <v>68.87313906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2" t="s">
        <v>67</v>
      </c>
      <c r="B20" s="18">
        <v>2000</v>
      </c>
      <c r="C20" s="3">
        <v>372.66675672779957</v>
      </c>
      <c r="D20" s="19" t="s">
        <v>68</v>
      </c>
      <c r="E20" s="3"/>
      <c r="F20" s="20">
        <f t="shared" si="0"/>
        <v>2.5371149999999999E-2</v>
      </c>
      <c r="G20" s="4">
        <f t="shared" si="1"/>
        <v>6.7258918650000004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2" t="s">
        <v>60</v>
      </c>
      <c r="B21" s="18">
        <v>11175</v>
      </c>
      <c r="C21" s="3">
        <v>2082.2755032165801</v>
      </c>
      <c r="D21" s="19" t="s">
        <v>70</v>
      </c>
      <c r="E21" s="3"/>
      <c r="F21" s="20">
        <f t="shared" si="0"/>
        <v>0.14176132</v>
      </c>
      <c r="G21" s="4">
        <f t="shared" si="1"/>
        <v>37.580925932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2" t="s">
        <v>71</v>
      </c>
      <c r="B22" s="18">
        <v>4096</v>
      </c>
      <c r="C22" s="3">
        <v>763.22151777853344</v>
      </c>
      <c r="D22" s="19" t="s">
        <v>72</v>
      </c>
      <c r="E22" s="3"/>
      <c r="F22" s="20">
        <f t="shared" si="0"/>
        <v>5.1960119999999999E-2</v>
      </c>
      <c r="G22" s="4">
        <f t="shared" si="1"/>
        <v>13.774627812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2" t="s">
        <v>73</v>
      </c>
      <c r="B23" s="18">
        <v>4000</v>
      </c>
      <c r="C23" s="21">
        <v>745.33351345559913</v>
      </c>
      <c r="D23" s="19" t="s">
        <v>74</v>
      </c>
      <c r="E23" s="3"/>
      <c r="F23" s="20">
        <f t="shared" si="0"/>
        <v>5.0742309999999999E-2</v>
      </c>
      <c r="G23" s="4">
        <f t="shared" si="1"/>
        <v>13.451786381000002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2" t="s">
        <v>8</v>
      </c>
      <c r="B24" s="18">
        <v>16383</v>
      </c>
      <c r="C24" s="3">
        <v>3052.6997377357702</v>
      </c>
      <c r="D24" s="19" t="s">
        <v>76</v>
      </c>
      <c r="E24" s="3"/>
      <c r="F24" s="20">
        <f t="shared" si="0"/>
        <v>0.20782780000000001</v>
      </c>
      <c r="G24" s="4">
        <f t="shared" si="1"/>
        <v>55.095149780000007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2" t="s">
        <v>78</v>
      </c>
      <c r="B25" s="18">
        <v>40</v>
      </c>
      <c r="C25" s="3">
        <v>7.4533351345559904</v>
      </c>
      <c r="D25" s="19" t="s">
        <v>79</v>
      </c>
      <c r="E25" s="3"/>
      <c r="F25" s="20">
        <f t="shared" si="0"/>
        <v>5.0741999999999996E-4</v>
      </c>
      <c r="G25" s="4">
        <f t="shared" si="1"/>
        <v>0.134517042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2" t="s">
        <v>80</v>
      </c>
      <c r="B26" s="18">
        <v>745</v>
      </c>
      <c r="C26" s="3">
        <v>138.81836688110533</v>
      </c>
      <c r="D26" s="19" t="s">
        <v>81</v>
      </c>
      <c r="E26" s="3"/>
      <c r="F26" s="20">
        <f t="shared" si="0"/>
        <v>9.4507500000000008E-3</v>
      </c>
      <c r="G26" s="4">
        <f t="shared" si="1"/>
        <v>2.5053938250000005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2" t="s">
        <v>83</v>
      </c>
      <c r="B27" s="18">
        <v>1490</v>
      </c>
      <c r="C27" s="3">
        <v>277.63673376221067</v>
      </c>
      <c r="D27" s="19" t="s">
        <v>84</v>
      </c>
      <c r="E27" s="3"/>
      <c r="F27" s="20">
        <f t="shared" si="0"/>
        <v>1.890151E-2</v>
      </c>
      <c r="G27" s="4">
        <f t="shared" si="1"/>
        <v>5.0107903010000001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2" t="s">
        <v>11</v>
      </c>
      <c r="B28" s="18">
        <v>16384</v>
      </c>
      <c r="C28" s="3">
        <v>3052.8860711141338</v>
      </c>
      <c r="D28" s="19" t="s">
        <v>85</v>
      </c>
      <c r="E28" s="3"/>
      <c r="F28" s="20">
        <f t="shared" si="0"/>
        <v>0.20784047999999999</v>
      </c>
      <c r="G28" s="4">
        <f t="shared" si="1"/>
        <v>55.098511248000001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2" t="s">
        <v>86</v>
      </c>
      <c r="B29" s="18">
        <v>4000</v>
      </c>
      <c r="C29" s="21">
        <v>745.33351345559913</v>
      </c>
      <c r="D29" s="19" t="s">
        <v>87</v>
      </c>
      <c r="E29" s="3"/>
      <c r="F29" s="20">
        <f t="shared" si="0"/>
        <v>5.0742309999999999E-2</v>
      </c>
      <c r="G29" s="4">
        <f t="shared" si="1"/>
        <v>13.451786381000002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2" t="s">
        <v>89</v>
      </c>
      <c r="B30" s="18">
        <v>2000</v>
      </c>
      <c r="C30" s="3">
        <v>372.66675672779957</v>
      </c>
      <c r="D30" s="19" t="s">
        <v>90</v>
      </c>
      <c r="E30" s="3"/>
      <c r="F30" s="20">
        <f t="shared" si="0"/>
        <v>2.5371149999999999E-2</v>
      </c>
      <c r="G30" s="4">
        <f t="shared" si="1"/>
        <v>6.7258918650000004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2" t="s">
        <v>91</v>
      </c>
      <c r="B31" s="18">
        <v>1600</v>
      </c>
      <c r="C31" s="3">
        <v>298.13340538223963</v>
      </c>
      <c r="D31" s="19" t="s">
        <v>92</v>
      </c>
      <c r="E31" s="3"/>
      <c r="F31" s="20">
        <f t="shared" si="0"/>
        <v>2.029692E-2</v>
      </c>
      <c r="G31" s="4">
        <f t="shared" si="1"/>
        <v>5.3807134919999999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2" t="s">
        <v>94</v>
      </c>
      <c r="B32" s="18">
        <v>0</v>
      </c>
      <c r="C32" s="3">
        <v>0</v>
      </c>
      <c r="D32" s="21" t="s">
        <v>95</v>
      </c>
      <c r="E32" s="3"/>
      <c r="F32" s="20">
        <f t="shared" si="0"/>
        <v>0</v>
      </c>
      <c r="G32" s="4">
        <f t="shared" si="1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2" t="s">
        <v>10</v>
      </c>
      <c r="B33" s="18">
        <v>8192</v>
      </c>
      <c r="C33" s="3">
        <v>1526.4430355570669</v>
      </c>
      <c r="D33" s="19" t="s">
        <v>96</v>
      </c>
      <c r="E33" s="3"/>
      <c r="F33" s="20">
        <f t="shared" si="0"/>
        <v>0.10392024</v>
      </c>
      <c r="G33" s="4">
        <f t="shared" si="1"/>
        <v>27.549255624000001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2" t="s">
        <v>4</v>
      </c>
      <c r="B34" s="18">
        <v>24000</v>
      </c>
      <c r="C34" s="21">
        <v>10000</v>
      </c>
      <c r="D34" s="19" t="s">
        <v>97</v>
      </c>
      <c r="E34" s="21" t="s">
        <v>98</v>
      </c>
      <c r="F34" s="20">
        <f t="shared" si="0"/>
        <v>0.68079999999999996</v>
      </c>
      <c r="G34" s="4">
        <f t="shared" si="1"/>
        <v>180.48008000000002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2" t="s">
        <v>100</v>
      </c>
      <c r="B35" s="18">
        <v>745</v>
      </c>
      <c r="C35" s="3">
        <v>138.81836688110533</v>
      </c>
      <c r="D35" s="19" t="s">
        <v>101</v>
      </c>
      <c r="E35" s="3"/>
      <c r="F35" s="20">
        <f t="shared" si="0"/>
        <v>9.4507500000000008E-3</v>
      </c>
      <c r="G35" s="4">
        <f t="shared" si="1"/>
        <v>2.5053938250000005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2" t="s">
        <v>102</v>
      </c>
      <c r="B36" s="18">
        <v>320</v>
      </c>
      <c r="C36" s="21">
        <v>59.626681076447923</v>
      </c>
      <c r="D36" s="19" t="s">
        <v>103</v>
      </c>
      <c r="E36" s="3"/>
      <c r="F36" s="20">
        <f t="shared" si="0"/>
        <v>4.0593799999999996E-3</v>
      </c>
      <c r="G36" s="4">
        <f t="shared" si="1"/>
        <v>1.076141638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2" t="s">
        <v>39</v>
      </c>
      <c r="B37" s="18">
        <v>4000</v>
      </c>
      <c r="C37" s="21">
        <v>745.33351345559913</v>
      </c>
      <c r="D37" s="19" t="s">
        <v>104</v>
      </c>
      <c r="E37" s="3"/>
      <c r="F37" s="20">
        <f t="shared" si="0"/>
        <v>5.0742309999999999E-2</v>
      </c>
      <c r="G37" s="4">
        <f t="shared" si="1"/>
        <v>13.451786381000002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2"/>
      <c r="B38" s="18"/>
      <c r="C38" s="21"/>
      <c r="D38" s="21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9" t="s">
        <v>106</v>
      </c>
      <c r="B39" s="10">
        <v>42244</v>
      </c>
      <c r="C39" s="11"/>
      <c r="D39" s="12"/>
      <c r="E39" s="13" t="s">
        <v>29</v>
      </c>
      <c r="F39" s="12" t="s">
        <v>30</v>
      </c>
      <c r="G39" s="14">
        <v>7.1680000000000005E-5</v>
      </c>
      <c r="H39" s="15" t="s">
        <v>31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16"/>
      <c r="B40" s="16"/>
      <c r="C40" s="11"/>
      <c r="D40" s="12"/>
      <c r="E40" s="11"/>
      <c r="F40" s="12" t="s">
        <v>32</v>
      </c>
      <c r="G40" s="17">
        <v>228.9</v>
      </c>
      <c r="H40" s="15" t="s">
        <v>33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2" t="s">
        <v>34</v>
      </c>
      <c r="B41" s="18">
        <v>168500</v>
      </c>
      <c r="C41" s="3">
        <v>2844.6255701501341</v>
      </c>
      <c r="D41" s="19" t="s">
        <v>107</v>
      </c>
      <c r="E41" s="3"/>
      <c r="F41" s="20">
        <f t="shared" ref="F41:F265" si="2">ROUND(C41*0.00007168,8)</f>
        <v>0.20390275999999999</v>
      </c>
      <c r="G41" s="4">
        <f t="shared" ref="G41:G265" si="3">F41*228.9</f>
        <v>46.673341764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2" t="s">
        <v>6</v>
      </c>
      <c r="B42" s="18">
        <v>166095</v>
      </c>
      <c r="C42" s="3">
        <v>2805.7369974723238</v>
      </c>
      <c r="D42" s="19" t="s">
        <v>110</v>
      </c>
      <c r="E42" s="3"/>
      <c r="F42" s="20">
        <f t="shared" si="2"/>
        <v>0.20111523000000001</v>
      </c>
      <c r="G42" s="4">
        <f t="shared" si="3"/>
        <v>46.035276147000005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2" t="s">
        <v>37</v>
      </c>
      <c r="B43" s="18">
        <v>162457</v>
      </c>
      <c r="C43" s="3">
        <v>2746.9109569725838</v>
      </c>
      <c r="D43" s="19" t="s">
        <v>111</v>
      </c>
      <c r="E43" s="3"/>
      <c r="F43" s="20">
        <f t="shared" si="2"/>
        <v>0.19689857999999999</v>
      </c>
      <c r="G43" s="4">
        <f t="shared" si="3"/>
        <v>45.070084961999996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2" t="s">
        <v>51</v>
      </c>
      <c r="B44" s="18">
        <v>134125</v>
      </c>
      <c r="C44" s="3">
        <v>2288.7857839548174</v>
      </c>
      <c r="D44" s="19" t="s">
        <v>113</v>
      </c>
      <c r="E44" s="3"/>
      <c r="F44" s="20">
        <f t="shared" si="2"/>
        <v>0.16406016000000001</v>
      </c>
      <c r="G44" s="4">
        <f t="shared" si="3"/>
        <v>37.553370624000003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2" t="s">
        <v>69</v>
      </c>
      <c r="B45" s="18">
        <v>131072</v>
      </c>
      <c r="C45" s="3">
        <v>2239.4191259983286</v>
      </c>
      <c r="D45" s="19" t="s">
        <v>114</v>
      </c>
      <c r="E45" s="3"/>
      <c r="F45" s="20">
        <f t="shared" si="2"/>
        <v>0.16052156000000001</v>
      </c>
      <c r="G45" s="4">
        <f t="shared" si="3"/>
        <v>36.743385084000003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2" t="s">
        <v>13</v>
      </c>
      <c r="B46" s="18">
        <v>121273</v>
      </c>
      <c r="C46" s="3">
        <v>2080.9704259276987</v>
      </c>
      <c r="D46" s="19" t="s">
        <v>115</v>
      </c>
      <c r="E46" s="3"/>
      <c r="F46" s="20">
        <f t="shared" si="2"/>
        <v>0.14916396000000001</v>
      </c>
      <c r="G46" s="4">
        <f t="shared" si="3"/>
        <v>34.143630444000003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2" t="s">
        <v>15</v>
      </c>
      <c r="B47" s="18">
        <v>118368</v>
      </c>
      <c r="C47" s="3">
        <v>2033.996910905229</v>
      </c>
      <c r="D47" s="19" t="s">
        <v>117</v>
      </c>
      <c r="E47" s="3"/>
      <c r="F47" s="20">
        <f t="shared" si="2"/>
        <v>0.14579690000000001</v>
      </c>
      <c r="G47" s="4">
        <f t="shared" si="3"/>
        <v>33.372910410000003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2" t="s">
        <v>12</v>
      </c>
      <c r="B48" s="18">
        <v>112347</v>
      </c>
      <c r="C48" s="3">
        <v>1936.6380351908435</v>
      </c>
      <c r="D48" s="19" t="s">
        <v>118</v>
      </c>
      <c r="E48" s="3"/>
      <c r="F48" s="20">
        <f t="shared" si="2"/>
        <v>0.13881821</v>
      </c>
      <c r="G48" s="4">
        <f t="shared" si="3"/>
        <v>31.775488269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2" t="s">
        <v>21</v>
      </c>
      <c r="B49" s="18">
        <v>107018</v>
      </c>
      <c r="C49" s="3">
        <v>1850.4687196814662</v>
      </c>
      <c r="D49" s="19" t="s">
        <v>120</v>
      </c>
      <c r="E49" s="3"/>
      <c r="F49" s="20">
        <f t="shared" si="2"/>
        <v>0.1326416</v>
      </c>
      <c r="G49" s="4">
        <f t="shared" si="3"/>
        <v>30.361662240000001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2" t="s">
        <v>38</v>
      </c>
      <c r="B50" s="18">
        <v>98649</v>
      </c>
      <c r="C50" s="3">
        <v>1715.1429547165615</v>
      </c>
      <c r="D50" s="19" t="s">
        <v>121</v>
      </c>
      <c r="E50" s="3"/>
      <c r="F50" s="20">
        <f t="shared" si="2"/>
        <v>0.12294144999999999</v>
      </c>
      <c r="G50" s="4">
        <f t="shared" si="3"/>
        <v>28.141297904999998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2" t="s">
        <v>14</v>
      </c>
      <c r="B51" s="18">
        <v>94513</v>
      </c>
      <c r="C51" s="3">
        <v>1648.2643116415406</v>
      </c>
      <c r="D51" s="19" t="s">
        <v>122</v>
      </c>
      <c r="E51" s="3"/>
      <c r="F51" s="20">
        <f t="shared" si="2"/>
        <v>0.11814759</v>
      </c>
      <c r="G51" s="4">
        <f t="shared" si="3"/>
        <v>27.043983351000001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2" t="s">
        <v>18</v>
      </c>
      <c r="B52" s="18">
        <v>91731</v>
      </c>
      <c r="C52" s="3">
        <v>1603.2796924358572</v>
      </c>
      <c r="D52" s="19" t="s">
        <v>123</v>
      </c>
      <c r="E52" s="3"/>
      <c r="F52" s="20">
        <f t="shared" si="2"/>
        <v>0.11492309000000001</v>
      </c>
      <c r="G52" s="4">
        <f t="shared" si="3"/>
        <v>26.305895301000003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2" t="s">
        <v>55</v>
      </c>
      <c r="B53" s="18">
        <v>88661</v>
      </c>
      <c r="C53" s="3">
        <v>1553.6381464396502</v>
      </c>
      <c r="D53" s="19" t="s">
        <v>124</v>
      </c>
      <c r="E53" s="3"/>
      <c r="F53" s="20">
        <f t="shared" si="2"/>
        <v>0.11136478</v>
      </c>
      <c r="G53" s="4">
        <f t="shared" si="3"/>
        <v>25.491398142000001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2" t="s">
        <v>16</v>
      </c>
      <c r="B54" s="18">
        <v>87137</v>
      </c>
      <c r="C54" s="3">
        <v>1528.9952421731289</v>
      </c>
      <c r="D54" s="19" t="s">
        <v>125</v>
      </c>
      <c r="E54" s="3"/>
      <c r="F54" s="20">
        <f t="shared" si="2"/>
        <v>0.10959838</v>
      </c>
      <c r="G54" s="4">
        <f t="shared" si="3"/>
        <v>25.087069182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2" t="s">
        <v>10</v>
      </c>
      <c r="B55" s="18">
        <v>81920</v>
      </c>
      <c r="C55" s="3">
        <v>1444.6369537489554</v>
      </c>
      <c r="D55" s="19" t="s">
        <v>126</v>
      </c>
      <c r="E55" s="3"/>
      <c r="F55" s="20">
        <f t="shared" si="2"/>
        <v>0.10355158</v>
      </c>
      <c r="G55" s="4">
        <f t="shared" si="3"/>
        <v>23.702956662000002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2" t="s">
        <v>17</v>
      </c>
      <c r="B56" s="18">
        <v>81920</v>
      </c>
      <c r="C56" s="3">
        <v>1444.6369537489554</v>
      </c>
      <c r="D56" s="19" t="s">
        <v>127</v>
      </c>
      <c r="E56" s="3"/>
      <c r="F56" s="20">
        <f t="shared" si="2"/>
        <v>0.10355158</v>
      </c>
      <c r="G56" s="4">
        <f t="shared" si="3"/>
        <v>23.702956662000002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2" t="s">
        <v>5</v>
      </c>
      <c r="B57" s="18">
        <v>77824</v>
      </c>
      <c r="C57" s="3">
        <v>1378.4051060615077</v>
      </c>
      <c r="D57" s="19" t="s">
        <v>128</v>
      </c>
      <c r="E57" s="3"/>
      <c r="F57" s="20">
        <f t="shared" si="2"/>
        <v>9.8804080000000002E-2</v>
      </c>
      <c r="G57" s="4">
        <f t="shared" si="3"/>
        <v>22.616253912000001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2" t="s">
        <v>75</v>
      </c>
      <c r="B58" s="18">
        <v>74202</v>
      </c>
      <c r="C58" s="3">
        <v>1319.8377837167968</v>
      </c>
      <c r="D58" s="19" t="s">
        <v>129</v>
      </c>
      <c r="E58" s="3"/>
      <c r="F58" s="20">
        <f t="shared" si="2"/>
        <v>9.4605969999999998E-2</v>
      </c>
      <c r="G58" s="4">
        <f t="shared" si="3"/>
        <v>21.655306533000001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2" t="s">
        <v>43</v>
      </c>
      <c r="B59" s="18">
        <v>65536</v>
      </c>
      <c r="C59" s="3">
        <v>1179.7095629991643</v>
      </c>
      <c r="D59" s="19" t="s">
        <v>130</v>
      </c>
      <c r="E59" s="3"/>
      <c r="F59" s="20">
        <f t="shared" si="2"/>
        <v>8.4561579999999997E-2</v>
      </c>
      <c r="G59" s="4">
        <f t="shared" si="3"/>
        <v>19.356145661999999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2" t="s">
        <v>65</v>
      </c>
      <c r="B60" s="18">
        <v>61265</v>
      </c>
      <c r="C60" s="3">
        <v>1110.6479854910858</v>
      </c>
      <c r="D60" s="19" t="s">
        <v>132</v>
      </c>
      <c r="E60" s="3"/>
      <c r="F60" s="20">
        <f t="shared" si="2"/>
        <v>7.9611249999999995E-2</v>
      </c>
      <c r="G60" s="4">
        <f t="shared" si="3"/>
        <v>18.223015125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2" t="s">
        <v>28</v>
      </c>
      <c r="B61" s="18">
        <v>59785</v>
      </c>
      <c r="C61" s="3">
        <v>1086.7165561508948</v>
      </c>
      <c r="D61" s="19" t="s">
        <v>133</v>
      </c>
      <c r="E61" s="3"/>
      <c r="F61" s="20">
        <f t="shared" si="2"/>
        <v>7.7895839999999994E-2</v>
      </c>
      <c r="G61" s="4">
        <f t="shared" si="3"/>
        <v>17.830357776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2" t="s">
        <v>99</v>
      </c>
      <c r="B62" s="18">
        <v>58849</v>
      </c>
      <c r="C62" s="3">
        <v>1071.5815440816928</v>
      </c>
      <c r="D62" s="19" t="s">
        <v>134</v>
      </c>
      <c r="E62" s="3"/>
      <c r="F62" s="20">
        <f t="shared" si="2"/>
        <v>7.6810970000000006E-2</v>
      </c>
      <c r="G62" s="4">
        <f t="shared" si="3"/>
        <v>17.582031033000003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2" t="s">
        <v>77</v>
      </c>
      <c r="B63" s="18">
        <v>58745</v>
      </c>
      <c r="C63" s="3">
        <v>1069.8998760740037</v>
      </c>
      <c r="D63" s="19" t="s">
        <v>135</v>
      </c>
      <c r="E63" s="3"/>
      <c r="F63" s="20">
        <f t="shared" si="2"/>
        <v>7.6690419999999995E-2</v>
      </c>
      <c r="G63" s="4">
        <f t="shared" si="3"/>
        <v>17.554437138000001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2" t="s">
        <v>136</v>
      </c>
      <c r="B64" s="18">
        <v>57344</v>
      </c>
      <c r="C64" s="3">
        <v>1047.2458676242688</v>
      </c>
      <c r="D64" s="19" t="s">
        <v>137</v>
      </c>
      <c r="E64" s="3"/>
      <c r="F64" s="20">
        <f t="shared" si="2"/>
        <v>7.5066579999999994E-2</v>
      </c>
      <c r="G64" s="4">
        <f t="shared" si="3"/>
        <v>17.182740161999998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2" t="s">
        <v>139</v>
      </c>
      <c r="B65" s="18">
        <v>55134</v>
      </c>
      <c r="C65" s="3">
        <v>1011.5104224608754</v>
      </c>
      <c r="D65" s="19" t="s">
        <v>140</v>
      </c>
      <c r="E65" s="3"/>
      <c r="F65" s="20">
        <f t="shared" si="2"/>
        <v>7.2505070000000005E-2</v>
      </c>
      <c r="G65" s="4">
        <f t="shared" si="3"/>
        <v>16.596410523000003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2" t="s">
        <v>138</v>
      </c>
      <c r="B66" s="18">
        <v>51740</v>
      </c>
      <c r="C66" s="3">
        <v>956.62983382532911</v>
      </c>
      <c r="D66" s="19" t="s">
        <v>141</v>
      </c>
      <c r="E66" s="3"/>
      <c r="F66" s="20">
        <f t="shared" si="2"/>
        <v>6.8571229999999997E-2</v>
      </c>
      <c r="G66" s="4">
        <f t="shared" si="3"/>
        <v>15.695954546999999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2" t="s">
        <v>100</v>
      </c>
      <c r="B67" s="18">
        <v>49397</v>
      </c>
      <c r="C67" s="3">
        <v>918.74379399825625</v>
      </c>
      <c r="D67" s="19" t="s">
        <v>142</v>
      </c>
      <c r="E67" s="3"/>
      <c r="F67" s="20">
        <f t="shared" si="2"/>
        <v>6.5855559999999994E-2</v>
      </c>
      <c r="G67" s="4">
        <f t="shared" si="3"/>
        <v>15.074337684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2" t="s">
        <v>144</v>
      </c>
      <c r="B68" s="18">
        <v>49152</v>
      </c>
      <c r="C68" s="3">
        <v>914.78217224937328</v>
      </c>
      <c r="D68" s="19" t="s">
        <v>145</v>
      </c>
      <c r="E68" s="3"/>
      <c r="F68" s="20">
        <f t="shared" si="2"/>
        <v>6.5571589999999999E-2</v>
      </c>
      <c r="G68" s="4">
        <f t="shared" si="3"/>
        <v>15.009336951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2" t="s">
        <v>146</v>
      </c>
      <c r="B69" s="18">
        <v>47207</v>
      </c>
      <c r="C69" s="3">
        <v>883.33174652864909</v>
      </c>
      <c r="D69" s="19" t="s">
        <v>147</v>
      </c>
      <c r="E69" s="3"/>
      <c r="F69" s="20">
        <f t="shared" si="2"/>
        <v>6.3317219999999994E-2</v>
      </c>
      <c r="G69" s="4">
        <f t="shared" si="3"/>
        <v>14.493311658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2" t="s">
        <v>149</v>
      </c>
      <c r="B70" s="18">
        <v>44693</v>
      </c>
      <c r="C70" s="3">
        <v>842.68065641970304</v>
      </c>
      <c r="D70" s="19" t="s">
        <v>150</v>
      </c>
      <c r="E70" s="3"/>
      <c r="F70" s="20">
        <f t="shared" si="2"/>
        <v>6.0403350000000001E-2</v>
      </c>
      <c r="G70" s="4">
        <f t="shared" si="3"/>
        <v>13.826326815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2" t="s">
        <v>44</v>
      </c>
      <c r="B71" s="18">
        <v>44236</v>
      </c>
      <c r="C71" s="3">
        <v>835.29101911668442</v>
      </c>
      <c r="D71" s="19" t="s">
        <v>151</v>
      </c>
      <c r="E71" s="3"/>
      <c r="F71" s="20">
        <f t="shared" si="2"/>
        <v>5.9873660000000002E-2</v>
      </c>
      <c r="G71" s="4">
        <f t="shared" si="3"/>
        <v>13.705080774000001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2" t="s">
        <v>152</v>
      </c>
      <c r="B72" s="18">
        <v>43600</v>
      </c>
      <c r="C72" s="3">
        <v>825.00697245427807</v>
      </c>
      <c r="D72" s="19" t="s">
        <v>153</v>
      </c>
      <c r="E72" s="3"/>
      <c r="F72" s="20">
        <f t="shared" si="2"/>
        <v>5.9136500000000002E-2</v>
      </c>
      <c r="G72" s="4">
        <f t="shared" si="3"/>
        <v>13.536344850000001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2" t="s">
        <v>154</v>
      </c>
      <c r="B73" s="18">
        <v>41600</v>
      </c>
      <c r="C73" s="3">
        <v>792.66720307564151</v>
      </c>
      <c r="D73" s="19" t="s">
        <v>155</v>
      </c>
      <c r="E73" s="3"/>
      <c r="F73" s="20">
        <f t="shared" si="2"/>
        <v>5.6818390000000003E-2</v>
      </c>
      <c r="G73" s="4">
        <f t="shared" si="3"/>
        <v>13.005729471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2" t="s">
        <v>88</v>
      </c>
      <c r="B74" s="18">
        <v>40978</v>
      </c>
      <c r="C74" s="3">
        <v>782.60953479888542</v>
      </c>
      <c r="D74" s="19" t="s">
        <v>156</v>
      </c>
      <c r="E74" s="3"/>
      <c r="F74" s="20">
        <f t="shared" si="2"/>
        <v>5.609745E-2</v>
      </c>
      <c r="G74" s="4">
        <f t="shared" si="3"/>
        <v>12.840706305000001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2" t="s">
        <v>157</v>
      </c>
      <c r="B75" s="18">
        <v>40978</v>
      </c>
      <c r="C75" s="3">
        <v>782.60953479888542</v>
      </c>
      <c r="D75" s="19" t="s">
        <v>158</v>
      </c>
      <c r="E75" s="3"/>
      <c r="F75" s="20">
        <f t="shared" si="2"/>
        <v>5.609745E-2</v>
      </c>
      <c r="G75" s="4">
        <f t="shared" si="3"/>
        <v>12.840706305000001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2" t="s">
        <v>47</v>
      </c>
      <c r="B76" s="18">
        <v>40960</v>
      </c>
      <c r="C76" s="3">
        <v>782.31847687447771</v>
      </c>
      <c r="D76" s="19" t="s">
        <v>160</v>
      </c>
      <c r="E76" s="3"/>
      <c r="F76" s="20">
        <f t="shared" si="2"/>
        <v>5.6076590000000003E-2</v>
      </c>
      <c r="G76" s="4">
        <f t="shared" si="3"/>
        <v>12.835931451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2" t="s">
        <v>161</v>
      </c>
      <c r="B77" s="18">
        <v>40960</v>
      </c>
      <c r="C77" s="3">
        <v>782.31847687447771</v>
      </c>
      <c r="D77" s="19" t="s">
        <v>162</v>
      </c>
      <c r="E77" s="3"/>
      <c r="F77" s="20">
        <f t="shared" si="2"/>
        <v>5.6076590000000003E-2</v>
      </c>
      <c r="G77" s="4">
        <f t="shared" si="3"/>
        <v>12.835931451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2" t="s">
        <v>82</v>
      </c>
      <c r="B78" s="18">
        <v>40758</v>
      </c>
      <c r="C78" s="3">
        <v>779.05216016723546</v>
      </c>
      <c r="D78" s="19" t="s">
        <v>163</v>
      </c>
      <c r="E78" s="3"/>
      <c r="F78" s="20">
        <f t="shared" si="2"/>
        <v>5.5842459999999997E-2</v>
      </c>
      <c r="G78" s="4">
        <f t="shared" si="3"/>
        <v>12.782339093999999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2" t="s">
        <v>164</v>
      </c>
      <c r="B79" s="18">
        <v>40000</v>
      </c>
      <c r="C79" s="3">
        <v>766.79538757273212</v>
      </c>
      <c r="D79" s="19" t="s">
        <v>165</v>
      </c>
      <c r="E79" s="3"/>
      <c r="F79" s="20">
        <f t="shared" si="2"/>
        <v>5.4963890000000001E-2</v>
      </c>
      <c r="G79" s="4">
        <f t="shared" si="3"/>
        <v>12.581234421000001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2" t="s">
        <v>131</v>
      </c>
      <c r="B80" s="18">
        <v>39563</v>
      </c>
      <c r="C80" s="3">
        <v>759.72914796349994</v>
      </c>
      <c r="D80" s="19" t="s">
        <v>166</v>
      </c>
      <c r="E80" s="3"/>
      <c r="F80" s="20">
        <f t="shared" si="2"/>
        <v>5.4457390000000001E-2</v>
      </c>
      <c r="G80" s="4">
        <f t="shared" si="3"/>
        <v>12.465296571000001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2" t="s">
        <v>167</v>
      </c>
      <c r="B81" s="18">
        <v>37044</v>
      </c>
      <c r="C81" s="3">
        <v>718.99720843110731</v>
      </c>
      <c r="D81" s="19" t="s">
        <v>169</v>
      </c>
      <c r="E81" s="3"/>
      <c r="F81" s="20">
        <f t="shared" si="2"/>
        <v>5.1537720000000002E-2</v>
      </c>
      <c r="G81" s="4">
        <f t="shared" si="3"/>
        <v>11.796984108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2" t="s">
        <v>170</v>
      </c>
      <c r="B82" s="18">
        <v>36000</v>
      </c>
      <c r="C82" s="3">
        <v>702.11584881545889</v>
      </c>
      <c r="D82" s="19" t="s">
        <v>171</v>
      </c>
      <c r="E82" s="3"/>
      <c r="F82" s="20">
        <f t="shared" si="2"/>
        <v>5.0327660000000003E-2</v>
      </c>
      <c r="G82" s="4">
        <f t="shared" si="3"/>
        <v>11.520001374000001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2" t="s">
        <v>172</v>
      </c>
      <c r="B83" s="18">
        <v>35017</v>
      </c>
      <c r="C83" s="3">
        <v>686.22085216585901</v>
      </c>
      <c r="D83" s="19" t="s">
        <v>173</v>
      </c>
      <c r="E83" s="3"/>
      <c r="F83" s="20">
        <f t="shared" si="2"/>
        <v>4.9188309999999999E-2</v>
      </c>
      <c r="G83" s="4">
        <f t="shared" si="3"/>
        <v>11.259204158999999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2" t="s">
        <v>174</v>
      </c>
      <c r="B84" s="18">
        <v>35017</v>
      </c>
      <c r="C84" s="3">
        <v>686.22085216585901</v>
      </c>
      <c r="D84" s="19" t="s">
        <v>175</v>
      </c>
      <c r="E84" s="3"/>
      <c r="F84" s="20">
        <f t="shared" si="2"/>
        <v>4.9188309999999999E-2</v>
      </c>
      <c r="G84" s="4">
        <f t="shared" si="3"/>
        <v>11.259204158999999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2" t="s">
        <v>93</v>
      </c>
      <c r="B85" s="18">
        <v>34633</v>
      </c>
      <c r="C85" s="3">
        <v>680.01161644516083</v>
      </c>
      <c r="D85" s="19" t="s">
        <v>176</v>
      </c>
      <c r="E85" s="3"/>
      <c r="F85" s="20">
        <f t="shared" si="2"/>
        <v>4.8743229999999999E-2</v>
      </c>
      <c r="G85" s="4">
        <f t="shared" si="3"/>
        <v>11.157325347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2" t="s">
        <v>177</v>
      </c>
      <c r="B86" s="18">
        <v>33527</v>
      </c>
      <c r="C86" s="3">
        <v>662.12772397877472</v>
      </c>
      <c r="D86" s="19" t="s">
        <v>178</v>
      </c>
      <c r="E86" s="3"/>
      <c r="F86" s="20">
        <f t="shared" si="2"/>
        <v>4.7461320000000001E-2</v>
      </c>
      <c r="G86" s="4">
        <f t="shared" si="3"/>
        <v>10.863896148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2" t="s">
        <v>179</v>
      </c>
      <c r="B87" s="18">
        <v>33527</v>
      </c>
      <c r="C87" s="3">
        <v>662.12772397877472</v>
      </c>
      <c r="D87" s="19" t="s">
        <v>180</v>
      </c>
      <c r="E87" s="3"/>
      <c r="F87" s="20">
        <f t="shared" si="2"/>
        <v>4.7461320000000001E-2</v>
      </c>
      <c r="G87" s="4">
        <f t="shared" si="3"/>
        <v>10.863896148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2" t="s">
        <v>39</v>
      </c>
      <c r="B88" s="18">
        <v>32768</v>
      </c>
      <c r="C88" s="3">
        <v>649.85478149958215</v>
      </c>
      <c r="D88" s="19" t="s">
        <v>181</v>
      </c>
      <c r="E88" s="3"/>
      <c r="F88" s="20">
        <f t="shared" si="2"/>
        <v>4.6581589999999999E-2</v>
      </c>
      <c r="G88" s="4">
        <f t="shared" si="3"/>
        <v>10.662525950999999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2" t="s">
        <v>182</v>
      </c>
      <c r="B89" s="18">
        <v>32524</v>
      </c>
      <c r="C89" s="3">
        <v>645.90932963538853</v>
      </c>
      <c r="D89" s="19" t="s">
        <v>183</v>
      </c>
      <c r="E89" s="3"/>
      <c r="F89" s="20">
        <f t="shared" si="2"/>
        <v>4.6298779999999998E-2</v>
      </c>
      <c r="G89" s="4">
        <f t="shared" si="3"/>
        <v>10.597790741999999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2" t="s">
        <v>185</v>
      </c>
      <c r="B90" s="18">
        <v>29802</v>
      </c>
      <c r="C90" s="3">
        <v>601.89490351106406</v>
      </c>
      <c r="D90" s="19" t="s">
        <v>186</v>
      </c>
      <c r="E90" s="3"/>
      <c r="F90" s="20">
        <f t="shared" si="2"/>
        <v>4.3143830000000001E-2</v>
      </c>
      <c r="G90" s="4">
        <f t="shared" si="3"/>
        <v>9.8756226869999999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2" t="s">
        <v>187</v>
      </c>
      <c r="B91" s="18">
        <v>29491</v>
      </c>
      <c r="C91" s="3">
        <v>596.86606937268607</v>
      </c>
      <c r="D91" s="19" t="s">
        <v>188</v>
      </c>
      <c r="E91" s="3"/>
      <c r="F91" s="20">
        <f t="shared" si="2"/>
        <v>4.2783359999999999E-2</v>
      </c>
      <c r="G91" s="4">
        <f t="shared" si="3"/>
        <v>9.7931111039999994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2" t="s">
        <v>73</v>
      </c>
      <c r="B92" s="18">
        <v>29207</v>
      </c>
      <c r="C92" s="3">
        <v>592.2738221209197</v>
      </c>
      <c r="D92" s="19" t="s">
        <v>189</v>
      </c>
      <c r="E92" s="3"/>
      <c r="F92" s="20">
        <f t="shared" si="2"/>
        <v>4.2454190000000003E-2</v>
      </c>
      <c r="G92" s="4">
        <f t="shared" si="3"/>
        <v>9.7177640910000012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2" t="s">
        <v>148</v>
      </c>
      <c r="B93" s="18">
        <v>29200</v>
      </c>
      <c r="C93" s="3">
        <v>592.1606329280944</v>
      </c>
      <c r="D93" s="19" t="s">
        <v>190</v>
      </c>
      <c r="E93" s="3"/>
      <c r="F93" s="20">
        <f t="shared" si="2"/>
        <v>4.2446070000000002E-2</v>
      </c>
      <c r="G93" s="4">
        <f t="shared" si="3"/>
        <v>9.7159054230000006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2" t="s">
        <v>192</v>
      </c>
      <c r="B94" s="18">
        <v>29040</v>
      </c>
      <c r="C94" s="3">
        <v>589.57345137780351</v>
      </c>
      <c r="D94" s="19" t="s">
        <v>193</v>
      </c>
      <c r="E94" s="3"/>
      <c r="F94" s="20">
        <f t="shared" si="2"/>
        <v>4.2260619999999999E-2</v>
      </c>
      <c r="G94" s="4">
        <f t="shared" si="3"/>
        <v>9.6734559180000002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2" t="s">
        <v>159</v>
      </c>
      <c r="B95" s="18">
        <v>28886</v>
      </c>
      <c r="C95" s="3">
        <v>587.08328913564856</v>
      </c>
      <c r="D95" s="19" t="s">
        <v>194</v>
      </c>
      <c r="E95" s="3"/>
      <c r="F95" s="20">
        <f t="shared" si="2"/>
        <v>4.2082130000000002E-2</v>
      </c>
      <c r="G95" s="4">
        <f t="shared" si="3"/>
        <v>9.6325995570000007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2" t="s">
        <v>53</v>
      </c>
      <c r="B96" s="18">
        <v>28800</v>
      </c>
      <c r="C96" s="3">
        <v>585.69267905236711</v>
      </c>
      <c r="D96" s="19" t="s">
        <v>195</v>
      </c>
      <c r="E96" s="3"/>
      <c r="F96" s="20">
        <f t="shared" si="2"/>
        <v>4.1982449999999998E-2</v>
      </c>
      <c r="G96" s="4">
        <f t="shared" si="3"/>
        <v>9.609782805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2" t="s">
        <v>196</v>
      </c>
      <c r="B97" s="18">
        <v>28400</v>
      </c>
      <c r="C97" s="3">
        <v>579.22472517663982</v>
      </c>
      <c r="D97" s="19" t="s">
        <v>197</v>
      </c>
      <c r="E97" s="3"/>
      <c r="F97" s="20">
        <f t="shared" si="2"/>
        <v>4.151883E-2</v>
      </c>
      <c r="G97" s="4">
        <f t="shared" si="3"/>
        <v>9.5036601869999995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2" t="s">
        <v>8</v>
      </c>
      <c r="B98" s="18">
        <v>28312</v>
      </c>
      <c r="C98" s="3">
        <v>577.80177532397988</v>
      </c>
      <c r="D98" s="19" t="s">
        <v>198</v>
      </c>
      <c r="E98" s="3"/>
      <c r="F98" s="20">
        <f t="shared" si="2"/>
        <v>4.1416830000000002E-2</v>
      </c>
      <c r="G98" s="4">
        <f t="shared" si="3"/>
        <v>9.4803123870000015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2" t="s">
        <v>199</v>
      </c>
      <c r="B99" s="18">
        <v>27170</v>
      </c>
      <c r="C99" s="3">
        <v>559.33576700877825</v>
      </c>
      <c r="D99" s="19" t="s">
        <v>200</v>
      </c>
      <c r="E99" s="3"/>
      <c r="F99" s="20">
        <f t="shared" si="2"/>
        <v>4.0093190000000001E-2</v>
      </c>
      <c r="G99" s="4">
        <f t="shared" si="3"/>
        <v>9.1773311910000004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2" t="s">
        <v>201</v>
      </c>
      <c r="B100" s="18">
        <v>25600</v>
      </c>
      <c r="C100" s="3">
        <v>533.94904804654857</v>
      </c>
      <c r="D100" s="19" t="s">
        <v>202</v>
      </c>
      <c r="E100" s="3"/>
      <c r="F100" s="20">
        <f t="shared" si="2"/>
        <v>3.8273469999999997E-2</v>
      </c>
      <c r="G100" s="4">
        <f t="shared" si="3"/>
        <v>8.7607972829999987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2" t="s">
        <v>184</v>
      </c>
      <c r="B101" s="18">
        <v>25480</v>
      </c>
      <c r="C101" s="3">
        <v>532.00866188383043</v>
      </c>
      <c r="D101" s="19" t="s">
        <v>203</v>
      </c>
      <c r="E101" s="3"/>
      <c r="F101" s="20">
        <f t="shared" si="2"/>
        <v>3.8134380000000002E-2</v>
      </c>
      <c r="G101" s="4">
        <f t="shared" si="3"/>
        <v>8.7289595820000017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2" t="s">
        <v>49</v>
      </c>
      <c r="B102" s="18">
        <v>24576</v>
      </c>
      <c r="C102" s="3">
        <v>517.39108612468658</v>
      </c>
      <c r="D102" s="19" t="s">
        <v>204</v>
      </c>
      <c r="E102" s="3"/>
      <c r="F102" s="20">
        <f t="shared" si="2"/>
        <v>3.7086590000000003E-2</v>
      </c>
      <c r="G102" s="4">
        <f t="shared" si="3"/>
        <v>8.4891204510000016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2" t="s">
        <v>205</v>
      </c>
      <c r="B103" s="18">
        <v>24576</v>
      </c>
      <c r="C103" s="3">
        <v>517.39108612468658</v>
      </c>
      <c r="D103" s="19" t="s">
        <v>206</v>
      </c>
      <c r="E103" s="3"/>
      <c r="F103" s="20">
        <f t="shared" si="2"/>
        <v>3.7086590000000003E-2</v>
      </c>
      <c r="G103" s="4">
        <f t="shared" si="3"/>
        <v>8.4891204510000016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2" t="s">
        <v>207</v>
      </c>
      <c r="B104" s="18">
        <v>24576</v>
      </c>
      <c r="C104" s="3">
        <v>517.39108612468658</v>
      </c>
      <c r="D104" s="19" t="s">
        <v>208</v>
      </c>
      <c r="E104" s="3"/>
      <c r="F104" s="20">
        <f t="shared" si="2"/>
        <v>3.7086590000000003E-2</v>
      </c>
      <c r="G104" s="4">
        <f t="shared" si="3"/>
        <v>8.4891204510000016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2" t="s">
        <v>209</v>
      </c>
      <c r="B105" s="18">
        <v>24412</v>
      </c>
      <c r="C105" s="3">
        <v>514.73922503563836</v>
      </c>
      <c r="D105" s="19" t="s">
        <v>210</v>
      </c>
      <c r="E105" s="3"/>
      <c r="F105" s="20">
        <f t="shared" si="2"/>
        <v>3.689651E-2</v>
      </c>
      <c r="G105" s="4">
        <f t="shared" si="3"/>
        <v>8.4456111390000004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2" t="s">
        <v>4</v>
      </c>
      <c r="B106" s="18">
        <v>24000</v>
      </c>
      <c r="C106" s="3">
        <v>508.0772325436393</v>
      </c>
      <c r="D106" s="19" t="s">
        <v>211</v>
      </c>
      <c r="E106" s="3"/>
      <c r="F106" s="20">
        <f t="shared" si="2"/>
        <v>3.6418979999999997E-2</v>
      </c>
      <c r="G106" s="4">
        <f t="shared" si="3"/>
        <v>8.3363045219999989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2" t="s">
        <v>212</v>
      </c>
      <c r="B107" s="18">
        <v>23997</v>
      </c>
      <c r="C107" s="3">
        <v>508.02872288957133</v>
      </c>
      <c r="D107" s="19" t="s">
        <v>213</v>
      </c>
      <c r="E107" s="3"/>
      <c r="F107" s="20">
        <f t="shared" si="2"/>
        <v>3.6415500000000003E-2</v>
      </c>
      <c r="G107" s="4">
        <f t="shared" si="3"/>
        <v>8.3355079500000002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2" t="s">
        <v>214</v>
      </c>
      <c r="B108" s="18">
        <v>22351</v>
      </c>
      <c r="C108" s="3">
        <v>481.41309269095336</v>
      </c>
      <c r="D108" s="19" t="s">
        <v>215</v>
      </c>
      <c r="E108" s="3"/>
      <c r="F108" s="20">
        <f t="shared" si="2"/>
        <v>3.4507690000000001E-2</v>
      </c>
      <c r="G108" s="4">
        <f t="shared" si="3"/>
        <v>7.8988102410000005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2" t="s">
        <v>216</v>
      </c>
      <c r="B109" s="18">
        <v>22118</v>
      </c>
      <c r="C109" s="3">
        <v>477.64550955834221</v>
      </c>
      <c r="D109" s="19" t="s">
        <v>217</v>
      </c>
      <c r="E109" s="3"/>
      <c r="F109" s="20">
        <f t="shared" si="2"/>
        <v>3.4237629999999998E-2</v>
      </c>
      <c r="G109" s="4">
        <f t="shared" si="3"/>
        <v>7.8369935069999999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2" t="s">
        <v>9</v>
      </c>
      <c r="B110" s="18">
        <v>22040</v>
      </c>
      <c r="C110" s="3">
        <v>476.38425855257543</v>
      </c>
      <c r="D110" s="19" t="s">
        <v>218</v>
      </c>
      <c r="E110" s="3"/>
      <c r="F110" s="20">
        <f t="shared" si="2"/>
        <v>3.4147219999999999E-2</v>
      </c>
      <c r="G110" s="4">
        <f t="shared" si="3"/>
        <v>7.816298658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2" t="s">
        <v>219</v>
      </c>
      <c r="B111" s="18">
        <v>22000</v>
      </c>
      <c r="C111" s="3">
        <v>475.73746316500268</v>
      </c>
      <c r="D111" s="19" t="s">
        <v>220</v>
      </c>
      <c r="E111" s="3"/>
      <c r="F111" s="20">
        <f t="shared" si="2"/>
        <v>3.4100859999999997E-2</v>
      </c>
      <c r="G111" s="4">
        <f t="shared" si="3"/>
        <v>7.8056868539999993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2" t="s">
        <v>221</v>
      </c>
      <c r="B112" s="18">
        <v>21800</v>
      </c>
      <c r="C112" s="3">
        <v>472.50348622713904</v>
      </c>
      <c r="D112" s="19" t="s">
        <v>222</v>
      </c>
      <c r="E112" s="3"/>
      <c r="F112" s="20">
        <f t="shared" si="2"/>
        <v>3.3869049999999998E-2</v>
      </c>
      <c r="G112" s="4">
        <f t="shared" si="3"/>
        <v>7.7526255449999999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2" t="s">
        <v>223</v>
      </c>
      <c r="B113" s="18">
        <v>21200</v>
      </c>
      <c r="C113" s="3">
        <v>462.80155541354799</v>
      </c>
      <c r="D113" s="19" t="s">
        <v>224</v>
      </c>
      <c r="E113" s="3"/>
      <c r="F113" s="20">
        <f t="shared" si="2"/>
        <v>3.3173620000000001E-2</v>
      </c>
      <c r="G113" s="4">
        <f t="shared" si="3"/>
        <v>7.5934416179999999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2" t="s">
        <v>89</v>
      </c>
      <c r="B114" s="18">
        <v>20480</v>
      </c>
      <c r="C114" s="3">
        <v>451.15923843723886</v>
      </c>
      <c r="D114" s="19" t="s">
        <v>225</v>
      </c>
      <c r="E114" s="3"/>
      <c r="F114" s="20">
        <f t="shared" si="2"/>
        <v>3.2339090000000001E-2</v>
      </c>
      <c r="G114" s="4">
        <f t="shared" si="3"/>
        <v>7.4024177010000001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2" t="s">
        <v>226</v>
      </c>
      <c r="B115" s="18">
        <v>20480</v>
      </c>
      <c r="C115" s="3">
        <v>451.15923843723886</v>
      </c>
      <c r="D115" s="19" t="s">
        <v>227</v>
      </c>
      <c r="E115" s="3"/>
      <c r="F115" s="20">
        <f t="shared" si="2"/>
        <v>3.2339090000000001E-2</v>
      </c>
      <c r="G115" s="4">
        <f t="shared" si="3"/>
        <v>7.4024177010000001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2" t="s">
        <v>7</v>
      </c>
      <c r="B116" s="18">
        <v>18626</v>
      </c>
      <c r="C116" s="3">
        <v>421.18027222324275</v>
      </c>
      <c r="D116" s="19" t="s">
        <v>228</v>
      </c>
      <c r="E116" s="3"/>
      <c r="F116" s="20">
        <f t="shared" si="2"/>
        <v>3.01902E-2</v>
      </c>
      <c r="G116" s="4">
        <f t="shared" si="3"/>
        <v>6.9105367800000002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2" t="s">
        <v>11</v>
      </c>
      <c r="B117" s="18">
        <v>17173</v>
      </c>
      <c r="C117" s="3">
        <v>397.68542976966324</v>
      </c>
      <c r="D117" s="19" t="s">
        <v>229</v>
      </c>
      <c r="E117" s="3"/>
      <c r="F117" s="20">
        <f t="shared" si="2"/>
        <v>2.8506090000000001E-2</v>
      </c>
      <c r="G117" s="4">
        <f t="shared" si="3"/>
        <v>6.5250440010000004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2" t="s">
        <v>80</v>
      </c>
      <c r="B118" s="18">
        <v>16384</v>
      </c>
      <c r="C118" s="3">
        <v>384.92739074979107</v>
      </c>
      <c r="D118" s="19" t="s">
        <v>230</v>
      </c>
      <c r="E118" s="3"/>
      <c r="F118" s="20">
        <f t="shared" si="2"/>
        <v>2.7591600000000001E-2</v>
      </c>
      <c r="G118" s="4">
        <f t="shared" si="3"/>
        <v>6.3157172400000006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2" t="s">
        <v>231</v>
      </c>
      <c r="B119" s="18">
        <v>16000</v>
      </c>
      <c r="C119" s="3">
        <v>378.71815502909283</v>
      </c>
      <c r="D119" s="19" t="s">
        <v>232</v>
      </c>
      <c r="E119" s="3"/>
      <c r="F119" s="20">
        <f t="shared" si="2"/>
        <v>2.714652E-2</v>
      </c>
      <c r="G119" s="4">
        <f t="shared" si="3"/>
        <v>6.2138384279999999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2" t="s">
        <v>233</v>
      </c>
      <c r="B120" s="18">
        <v>15475</v>
      </c>
      <c r="C120" s="3">
        <v>370.2289655672007</v>
      </c>
      <c r="D120" s="19" t="s">
        <v>234</v>
      </c>
      <c r="E120" s="3"/>
      <c r="F120" s="20">
        <f t="shared" si="2"/>
        <v>2.6538010000000001E-2</v>
      </c>
      <c r="G120" s="4">
        <f t="shared" si="3"/>
        <v>6.0745504889999999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2" t="s">
        <v>235</v>
      </c>
      <c r="B121" s="18">
        <v>15438</v>
      </c>
      <c r="C121" s="3">
        <v>369.63067983369598</v>
      </c>
      <c r="D121" s="19" t="s">
        <v>236</v>
      </c>
      <c r="E121" s="3"/>
      <c r="F121" s="20">
        <f t="shared" si="2"/>
        <v>2.6495129999999999E-2</v>
      </c>
      <c r="G121" s="4">
        <f t="shared" si="3"/>
        <v>6.0647352569999997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2" t="s">
        <v>237</v>
      </c>
      <c r="B122" s="18">
        <v>14752</v>
      </c>
      <c r="C122" s="3">
        <v>358.5381389368236</v>
      </c>
      <c r="D122" s="19" t="s">
        <v>238</v>
      </c>
      <c r="E122" s="3"/>
      <c r="F122" s="20">
        <f t="shared" si="2"/>
        <v>2.5700009999999999E-2</v>
      </c>
      <c r="G122" s="4">
        <f t="shared" si="3"/>
        <v>5.8827322889999998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2" t="s">
        <v>91</v>
      </c>
      <c r="B123" s="18">
        <v>14405</v>
      </c>
      <c r="C123" s="3">
        <v>352.92718894963014</v>
      </c>
      <c r="D123" s="19" t="s">
        <v>239</v>
      </c>
      <c r="E123" s="3"/>
      <c r="F123" s="20">
        <f t="shared" si="2"/>
        <v>2.5297819999999999E-2</v>
      </c>
      <c r="G123" s="4">
        <f t="shared" si="3"/>
        <v>5.7906709979999995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2" t="s">
        <v>240</v>
      </c>
      <c r="B124" s="18">
        <v>14400</v>
      </c>
      <c r="C124" s="3">
        <v>352.84633952618356</v>
      </c>
      <c r="D124" s="19" t="s">
        <v>241</v>
      </c>
      <c r="E124" s="3"/>
      <c r="F124" s="20">
        <f t="shared" si="2"/>
        <v>2.529203E-2</v>
      </c>
      <c r="G124" s="4">
        <f t="shared" si="3"/>
        <v>5.7893456670000001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2" t="s">
        <v>242</v>
      </c>
      <c r="B125" s="18">
        <v>14400</v>
      </c>
      <c r="C125" s="3">
        <v>352.84633952618356</v>
      </c>
      <c r="D125" s="19" t="s">
        <v>243</v>
      </c>
      <c r="E125" s="3"/>
      <c r="F125" s="20">
        <f t="shared" si="2"/>
        <v>2.529203E-2</v>
      </c>
      <c r="G125" s="4">
        <f t="shared" si="3"/>
        <v>5.7893456670000001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2" t="s">
        <v>168</v>
      </c>
      <c r="B126" s="18">
        <v>14368</v>
      </c>
      <c r="C126" s="3">
        <v>352.32890321612541</v>
      </c>
      <c r="D126" s="19" t="s">
        <v>244</v>
      </c>
      <c r="E126" s="3"/>
      <c r="F126" s="20">
        <f t="shared" si="2"/>
        <v>2.525494E-2</v>
      </c>
      <c r="G126" s="4">
        <f t="shared" si="3"/>
        <v>5.7808557660000002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2" t="s">
        <v>246</v>
      </c>
      <c r="B127" s="18">
        <v>13923</v>
      </c>
      <c r="C127" s="3">
        <v>345.13330452937873</v>
      </c>
      <c r="D127" s="19" t="s">
        <v>247</v>
      </c>
      <c r="E127" s="3"/>
      <c r="F127" s="20">
        <f t="shared" si="2"/>
        <v>2.473916E-2</v>
      </c>
      <c r="G127" s="4">
        <f t="shared" si="3"/>
        <v>5.6627937240000001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2" t="s">
        <v>248</v>
      </c>
      <c r="B128" s="18">
        <v>13328</v>
      </c>
      <c r="C128" s="3">
        <v>335.51222313923438</v>
      </c>
      <c r="D128" s="19" t="s">
        <v>250</v>
      </c>
      <c r="E128" s="3"/>
      <c r="F128" s="20">
        <f t="shared" si="2"/>
        <v>2.4049520000000001E-2</v>
      </c>
      <c r="G128" s="4">
        <f t="shared" si="3"/>
        <v>5.5049351280000005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2" t="s">
        <v>251</v>
      </c>
      <c r="B129" s="18">
        <v>12261</v>
      </c>
      <c r="C129" s="3">
        <v>318.25895617573173</v>
      </c>
      <c r="D129" s="19" t="s">
        <v>252</v>
      </c>
      <c r="E129" s="3"/>
      <c r="F129" s="20">
        <f t="shared" si="2"/>
        <v>2.2812800000000001E-2</v>
      </c>
      <c r="G129" s="4">
        <f t="shared" si="3"/>
        <v>5.2218499200000004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2" t="s">
        <v>253</v>
      </c>
      <c r="B130" s="18">
        <v>11175</v>
      </c>
      <c r="C130" s="3">
        <v>300.69846140313206</v>
      </c>
      <c r="D130" s="19" t="s">
        <v>254</v>
      </c>
      <c r="E130" s="3"/>
      <c r="F130" s="20">
        <f t="shared" si="2"/>
        <v>2.1554070000000002E-2</v>
      </c>
      <c r="G130" s="4">
        <f t="shared" si="3"/>
        <v>4.9337266230000001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2" t="s">
        <v>255</v>
      </c>
      <c r="B131" s="18">
        <v>11175</v>
      </c>
      <c r="C131" s="3">
        <v>300.69846140313206</v>
      </c>
      <c r="D131" s="19" t="s">
        <v>256</v>
      </c>
      <c r="E131" s="3"/>
      <c r="F131" s="20">
        <f t="shared" si="2"/>
        <v>2.1554070000000002E-2</v>
      </c>
      <c r="G131" s="4">
        <f t="shared" si="3"/>
        <v>4.9337266230000001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2" t="s">
        <v>257</v>
      </c>
      <c r="B132" s="18">
        <v>11120</v>
      </c>
      <c r="C132" s="3">
        <v>299.80911774521951</v>
      </c>
      <c r="D132" s="19" t="s">
        <v>258</v>
      </c>
      <c r="E132" s="3"/>
      <c r="F132" s="20">
        <f t="shared" si="2"/>
        <v>2.149032E-2</v>
      </c>
      <c r="G132" s="4">
        <f t="shared" si="3"/>
        <v>4.9191342479999998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2" t="s">
        <v>259</v>
      </c>
      <c r="B133" s="18">
        <v>11030</v>
      </c>
      <c r="C133" s="3">
        <v>298.35382812318085</v>
      </c>
      <c r="D133" s="19" t="s">
        <v>260</v>
      </c>
      <c r="E133" s="3"/>
      <c r="F133" s="20">
        <f t="shared" si="2"/>
        <v>2.1385999999999999E-2</v>
      </c>
      <c r="G133" s="4">
        <f t="shared" si="3"/>
        <v>4.8952553999999999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2" t="s">
        <v>261</v>
      </c>
      <c r="B134" s="18">
        <v>10612</v>
      </c>
      <c r="C134" s="3">
        <v>291.59481632304585</v>
      </c>
      <c r="D134" s="19" t="s">
        <v>262</v>
      </c>
      <c r="E134" s="3"/>
      <c r="F134" s="20">
        <f t="shared" si="2"/>
        <v>2.090152E-2</v>
      </c>
      <c r="G134" s="4">
        <f t="shared" si="3"/>
        <v>4.7843579280000004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2" t="s">
        <v>263</v>
      </c>
      <c r="B135" s="18">
        <v>10377</v>
      </c>
      <c r="C135" s="3">
        <v>287.79489342105603</v>
      </c>
      <c r="D135" s="19" t="s">
        <v>264</v>
      </c>
      <c r="E135" s="3"/>
      <c r="F135" s="20">
        <f t="shared" si="2"/>
        <v>2.0629140000000001E-2</v>
      </c>
      <c r="G135" s="4">
        <f t="shared" si="3"/>
        <v>4.7220101460000006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2" t="s">
        <v>265</v>
      </c>
      <c r="B136" s="18">
        <v>9406</v>
      </c>
      <c r="C136" s="3">
        <v>272.09393538772792</v>
      </c>
      <c r="D136" s="19" t="s">
        <v>266</v>
      </c>
      <c r="E136" s="3"/>
      <c r="F136" s="20">
        <f t="shared" si="2"/>
        <v>1.9503690000000001E-2</v>
      </c>
      <c r="G136" s="4">
        <f t="shared" si="3"/>
        <v>4.4643946410000002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2" t="s">
        <v>57</v>
      </c>
      <c r="B137" s="18">
        <v>8192</v>
      </c>
      <c r="C137" s="3">
        <v>252.46369537489554</v>
      </c>
      <c r="D137" s="19" t="s">
        <v>267</v>
      </c>
      <c r="E137" s="3"/>
      <c r="F137" s="20">
        <f t="shared" si="2"/>
        <v>1.8096600000000001E-2</v>
      </c>
      <c r="G137" s="4">
        <f t="shared" si="3"/>
        <v>4.1423117400000002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2" t="s">
        <v>268</v>
      </c>
      <c r="B138" s="18">
        <v>8192</v>
      </c>
      <c r="C138" s="3">
        <v>252.46369537489554</v>
      </c>
      <c r="D138" s="19" t="s">
        <v>269</v>
      </c>
      <c r="E138" s="3"/>
      <c r="F138" s="20">
        <f t="shared" si="2"/>
        <v>1.8096600000000001E-2</v>
      </c>
      <c r="G138" s="4">
        <f t="shared" si="3"/>
        <v>4.1423117400000002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2" t="s">
        <v>270</v>
      </c>
      <c r="B139" s="18">
        <v>8192</v>
      </c>
      <c r="C139" s="3">
        <v>252.46369537489554</v>
      </c>
      <c r="D139" s="19" t="s">
        <v>271</v>
      </c>
      <c r="E139" s="3"/>
      <c r="F139" s="20">
        <f t="shared" si="2"/>
        <v>1.8096600000000001E-2</v>
      </c>
      <c r="G139" s="4">
        <f t="shared" si="3"/>
        <v>4.1423117400000002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2" t="s">
        <v>272</v>
      </c>
      <c r="B140" s="18">
        <v>8192</v>
      </c>
      <c r="C140" s="3">
        <v>252.46369537489554</v>
      </c>
      <c r="D140" s="19" t="s">
        <v>273</v>
      </c>
      <c r="E140" s="3"/>
      <c r="F140" s="20">
        <f t="shared" si="2"/>
        <v>1.8096600000000001E-2</v>
      </c>
      <c r="G140" s="4">
        <f t="shared" si="3"/>
        <v>4.1423117400000002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2" t="s">
        <v>274</v>
      </c>
      <c r="B141" s="18">
        <v>8192</v>
      </c>
      <c r="C141" s="3">
        <v>252.46369537489554</v>
      </c>
      <c r="D141" s="19" t="s">
        <v>275</v>
      </c>
      <c r="E141" s="3"/>
      <c r="F141" s="20">
        <f t="shared" si="2"/>
        <v>1.8096600000000001E-2</v>
      </c>
      <c r="G141" s="4">
        <f t="shared" si="3"/>
        <v>4.1423117400000002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2" t="s">
        <v>276</v>
      </c>
      <c r="B142" s="18">
        <v>8192</v>
      </c>
      <c r="C142" s="3">
        <v>252.46369537489554</v>
      </c>
      <c r="D142" s="19" t="s">
        <v>277</v>
      </c>
      <c r="E142" s="3"/>
      <c r="F142" s="20">
        <f t="shared" si="2"/>
        <v>1.8096600000000001E-2</v>
      </c>
      <c r="G142" s="4">
        <f t="shared" si="3"/>
        <v>4.1423117400000002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2" t="s">
        <v>278</v>
      </c>
      <c r="B143" s="18">
        <v>8000</v>
      </c>
      <c r="C143" s="3">
        <v>249.35907751454641</v>
      </c>
      <c r="D143" s="19" t="s">
        <v>279</v>
      </c>
      <c r="E143" s="3"/>
      <c r="F143" s="20">
        <f t="shared" si="2"/>
        <v>1.7874060000000001E-2</v>
      </c>
      <c r="G143" s="4">
        <f t="shared" si="3"/>
        <v>4.0913723339999999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2" t="s">
        <v>280</v>
      </c>
      <c r="B144" s="18">
        <v>8000</v>
      </c>
      <c r="C144" s="3">
        <v>249.35907751454641</v>
      </c>
      <c r="D144" s="19" t="s">
        <v>281</v>
      </c>
      <c r="E144" s="3"/>
      <c r="F144" s="20">
        <f t="shared" si="2"/>
        <v>1.7874060000000001E-2</v>
      </c>
      <c r="G144" s="4">
        <f t="shared" si="3"/>
        <v>4.0913723339999999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2" t="s">
        <v>41</v>
      </c>
      <c r="B145" s="18">
        <v>7450</v>
      </c>
      <c r="C145" s="3">
        <v>240.46564093542136</v>
      </c>
      <c r="D145" s="19" t="s">
        <v>282</v>
      </c>
      <c r="E145" s="3"/>
      <c r="F145" s="20">
        <f t="shared" si="2"/>
        <v>1.7236580000000001E-2</v>
      </c>
      <c r="G145" s="4">
        <f t="shared" si="3"/>
        <v>3.9454531620000006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2" t="s">
        <v>283</v>
      </c>
      <c r="B146" s="18">
        <v>7450</v>
      </c>
      <c r="C146" s="3">
        <v>240.46564093542136</v>
      </c>
      <c r="D146" s="19" t="s">
        <v>284</v>
      </c>
      <c r="E146" s="3"/>
      <c r="F146" s="20">
        <f t="shared" si="2"/>
        <v>1.7236580000000001E-2</v>
      </c>
      <c r="G146" s="4">
        <f t="shared" si="3"/>
        <v>3.9454531620000006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2" t="s">
        <v>286</v>
      </c>
      <c r="B147" s="18">
        <v>7440</v>
      </c>
      <c r="C147" s="3">
        <v>240.30394208852817</v>
      </c>
      <c r="D147" s="19" t="s">
        <v>287</v>
      </c>
      <c r="E147" s="3"/>
      <c r="F147" s="20">
        <f t="shared" si="2"/>
        <v>1.7224989999999999E-2</v>
      </c>
      <c r="G147" s="4">
        <f t="shared" si="3"/>
        <v>3.9428002109999998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2" t="s">
        <v>288</v>
      </c>
      <c r="B148" s="18">
        <v>7440</v>
      </c>
      <c r="C148" s="3">
        <v>240.30394208852817</v>
      </c>
      <c r="D148" s="19" t="s">
        <v>289</v>
      </c>
      <c r="E148" s="3"/>
      <c r="F148" s="20">
        <f t="shared" si="2"/>
        <v>1.7224989999999999E-2</v>
      </c>
      <c r="G148" s="4">
        <f t="shared" si="3"/>
        <v>3.9428002109999998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2" t="s">
        <v>290</v>
      </c>
      <c r="B149" s="18">
        <v>7200</v>
      </c>
      <c r="C149" s="3">
        <v>236.42316976309178</v>
      </c>
      <c r="D149" s="19" t="s">
        <v>291</v>
      </c>
      <c r="E149" s="3"/>
      <c r="F149" s="20">
        <f t="shared" si="2"/>
        <v>1.694681E-2</v>
      </c>
      <c r="G149" s="4">
        <f t="shared" si="3"/>
        <v>3.8791248089999999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2" t="s">
        <v>293</v>
      </c>
      <c r="B150" s="18">
        <v>7200</v>
      </c>
      <c r="C150" s="3">
        <v>236.42316976309178</v>
      </c>
      <c r="D150" s="19" t="s">
        <v>294</v>
      </c>
      <c r="E150" s="3"/>
      <c r="F150" s="20">
        <f t="shared" si="2"/>
        <v>1.694681E-2</v>
      </c>
      <c r="G150" s="4">
        <f t="shared" si="3"/>
        <v>3.8791248089999999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2" t="s">
        <v>295</v>
      </c>
      <c r="B151" s="18">
        <v>7200</v>
      </c>
      <c r="C151" s="3">
        <v>236.42316976309178</v>
      </c>
      <c r="D151" s="19" t="s">
        <v>296</v>
      </c>
      <c r="E151" s="3"/>
      <c r="F151" s="20">
        <f t="shared" si="2"/>
        <v>1.694681E-2</v>
      </c>
      <c r="G151" s="4">
        <f t="shared" si="3"/>
        <v>3.8791248089999999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2" t="s">
        <v>59</v>
      </c>
      <c r="B152" s="18">
        <v>6980</v>
      </c>
      <c r="C152" s="3">
        <v>232.86579513144176</v>
      </c>
      <c r="D152" s="19" t="s">
        <v>297</v>
      </c>
      <c r="E152" s="3"/>
      <c r="F152" s="20">
        <f t="shared" si="2"/>
        <v>1.669182E-2</v>
      </c>
      <c r="G152" s="4">
        <f t="shared" si="3"/>
        <v>3.8207575980000001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2" t="s">
        <v>298</v>
      </c>
      <c r="B153" s="18">
        <v>6980</v>
      </c>
      <c r="C153" s="3">
        <v>232.86579513144176</v>
      </c>
      <c r="D153" s="19" t="s">
        <v>299</v>
      </c>
      <c r="E153" s="3"/>
      <c r="F153" s="20">
        <f t="shared" si="2"/>
        <v>1.669182E-2</v>
      </c>
      <c r="G153" s="4">
        <f t="shared" si="3"/>
        <v>3.8207575980000001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2" t="s">
        <v>300</v>
      </c>
      <c r="B154" s="18">
        <v>6622</v>
      </c>
      <c r="C154" s="3">
        <v>227.0769764126658</v>
      </c>
      <c r="D154" s="19" t="s">
        <v>301</v>
      </c>
      <c r="E154" s="3"/>
      <c r="F154" s="20">
        <f t="shared" si="2"/>
        <v>1.6276880000000001E-2</v>
      </c>
      <c r="G154" s="4">
        <f t="shared" si="3"/>
        <v>3.7257778320000003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2" t="s">
        <v>302</v>
      </c>
      <c r="B155" s="18">
        <v>6400</v>
      </c>
      <c r="C155" s="3">
        <v>223.48726201163714</v>
      </c>
      <c r="D155" s="19" t="s">
        <v>303</v>
      </c>
      <c r="E155" s="3"/>
      <c r="F155" s="20">
        <f t="shared" si="2"/>
        <v>1.601957E-2</v>
      </c>
      <c r="G155" s="4">
        <f t="shared" si="3"/>
        <v>3.6668795730000001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2" t="s">
        <v>304</v>
      </c>
      <c r="B156" s="18">
        <v>6400</v>
      </c>
      <c r="C156" s="3">
        <v>223.48726201163714</v>
      </c>
      <c r="D156" s="19" t="s">
        <v>305</v>
      </c>
      <c r="E156" s="3"/>
      <c r="F156" s="20">
        <f t="shared" si="2"/>
        <v>1.601957E-2</v>
      </c>
      <c r="G156" s="4">
        <f t="shared" si="3"/>
        <v>3.6668795730000001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2" t="s">
        <v>306</v>
      </c>
      <c r="B157" s="18">
        <v>6320</v>
      </c>
      <c r="C157" s="3">
        <v>222.1936712364917</v>
      </c>
      <c r="D157" s="19" t="s">
        <v>307</v>
      </c>
      <c r="E157" s="3"/>
      <c r="F157" s="20">
        <f t="shared" si="2"/>
        <v>1.5926840000000001E-2</v>
      </c>
      <c r="G157" s="4">
        <f t="shared" si="3"/>
        <v>3.6456536760000002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2" t="s">
        <v>308</v>
      </c>
      <c r="B158" s="18">
        <v>6000</v>
      </c>
      <c r="C158" s="3">
        <v>217.01930813590982</v>
      </c>
      <c r="D158" s="19" t="s">
        <v>309</v>
      </c>
      <c r="E158" s="3"/>
      <c r="F158" s="20">
        <f t="shared" si="2"/>
        <v>1.5555940000000001E-2</v>
      </c>
      <c r="G158" s="4">
        <f t="shared" si="3"/>
        <v>3.5607546660000002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2" t="s">
        <v>310</v>
      </c>
      <c r="B159" s="18">
        <v>5848</v>
      </c>
      <c r="C159" s="3">
        <v>214.56148566313345</v>
      </c>
      <c r="D159" s="19" t="s">
        <v>311</v>
      </c>
      <c r="E159" s="3"/>
      <c r="F159" s="20">
        <f t="shared" si="2"/>
        <v>1.5379769999999999E-2</v>
      </c>
      <c r="G159" s="4">
        <f t="shared" si="3"/>
        <v>3.5204293529999999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2" t="s">
        <v>312</v>
      </c>
      <c r="B160" s="18">
        <v>5139</v>
      </c>
      <c r="C160" s="3">
        <v>203.09703741840676</v>
      </c>
      <c r="D160" s="19" t="s">
        <v>313</v>
      </c>
      <c r="E160" s="3"/>
      <c r="F160" s="20">
        <f t="shared" si="2"/>
        <v>1.4558E-2</v>
      </c>
      <c r="G160" s="4">
        <f t="shared" si="3"/>
        <v>3.3323262000000002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2" t="s">
        <v>71</v>
      </c>
      <c r="B161" s="18">
        <v>5106</v>
      </c>
      <c r="C161" s="3">
        <v>202.56343122365928</v>
      </c>
      <c r="D161" s="19" t="s">
        <v>314</v>
      </c>
      <c r="E161" s="3"/>
      <c r="F161" s="20">
        <f t="shared" si="2"/>
        <v>1.451975E-2</v>
      </c>
      <c r="G161" s="4">
        <f t="shared" si="3"/>
        <v>3.3235707749999999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2" t="s">
        <v>315</v>
      </c>
      <c r="B162" s="18">
        <v>4191</v>
      </c>
      <c r="C162" s="3">
        <v>187.76798673293302</v>
      </c>
      <c r="D162" s="19" t="s">
        <v>316</v>
      </c>
      <c r="E162" s="3"/>
      <c r="F162" s="20">
        <f t="shared" si="2"/>
        <v>1.3459209999999999E-2</v>
      </c>
      <c r="G162" s="4">
        <f t="shared" si="3"/>
        <v>3.0808131689999998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2" t="s">
        <v>317</v>
      </c>
      <c r="B163" s="18">
        <v>4069</v>
      </c>
      <c r="C163" s="3">
        <v>185.79526080083616</v>
      </c>
      <c r="D163" s="19" t="s">
        <v>318</v>
      </c>
      <c r="E163" s="3"/>
      <c r="F163" s="20">
        <f t="shared" si="2"/>
        <v>1.3317799999999999E-2</v>
      </c>
      <c r="G163" s="4">
        <f t="shared" si="3"/>
        <v>3.04844442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2" t="s">
        <v>319</v>
      </c>
      <c r="B164" s="18">
        <v>4023</v>
      </c>
      <c r="C164" s="3">
        <v>185.05144610512752</v>
      </c>
      <c r="D164" s="19" t="s">
        <v>320</v>
      </c>
      <c r="E164" s="3"/>
      <c r="F164" s="20">
        <f t="shared" si="2"/>
        <v>1.326449E-2</v>
      </c>
      <c r="G164" s="4">
        <f t="shared" si="3"/>
        <v>3.0362417610000003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2" t="s">
        <v>321</v>
      </c>
      <c r="B165" s="18">
        <v>4000</v>
      </c>
      <c r="C165" s="3">
        <v>184.67953875727321</v>
      </c>
      <c r="D165" s="19" t="s">
        <v>322</v>
      </c>
      <c r="E165" s="3"/>
      <c r="F165" s="20">
        <f t="shared" si="2"/>
        <v>1.3237830000000001E-2</v>
      </c>
      <c r="G165" s="4">
        <f t="shared" si="3"/>
        <v>3.0301392870000003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2" t="s">
        <v>86</v>
      </c>
      <c r="B166" s="18">
        <v>4000</v>
      </c>
      <c r="C166" s="3">
        <v>184.67953875727321</v>
      </c>
      <c r="D166" s="19" t="s">
        <v>323</v>
      </c>
      <c r="E166" s="3"/>
      <c r="F166" s="20">
        <f t="shared" si="2"/>
        <v>1.3237830000000001E-2</v>
      </c>
      <c r="G166" s="4">
        <f t="shared" si="3"/>
        <v>3.0301392870000003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2" t="s">
        <v>324</v>
      </c>
      <c r="B167" s="18">
        <v>4000</v>
      </c>
      <c r="C167" s="3">
        <v>184.67953875727321</v>
      </c>
      <c r="D167" s="19" t="s">
        <v>325</v>
      </c>
      <c r="E167" s="3"/>
      <c r="F167" s="20">
        <f t="shared" si="2"/>
        <v>1.3237830000000001E-2</v>
      </c>
      <c r="G167" s="4">
        <f t="shared" si="3"/>
        <v>3.0301392870000003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2" t="s">
        <v>326</v>
      </c>
      <c r="B168" s="18">
        <v>4000</v>
      </c>
      <c r="C168" s="3">
        <v>184.67953875727321</v>
      </c>
      <c r="D168" s="19" t="s">
        <v>327</v>
      </c>
      <c r="E168" s="3"/>
      <c r="F168" s="20">
        <f t="shared" si="2"/>
        <v>1.3237830000000001E-2</v>
      </c>
      <c r="G168" s="4">
        <f t="shared" si="3"/>
        <v>3.0301392870000003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2" t="s">
        <v>328</v>
      </c>
      <c r="B169" s="18">
        <v>4000</v>
      </c>
      <c r="C169" s="3">
        <v>184.67953875727321</v>
      </c>
      <c r="D169" s="19" t="s">
        <v>329</v>
      </c>
      <c r="E169" s="3"/>
      <c r="F169" s="20">
        <f t="shared" si="2"/>
        <v>1.3237830000000001E-2</v>
      </c>
      <c r="G169" s="4">
        <f t="shared" si="3"/>
        <v>3.0301392870000003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2" t="s">
        <v>330</v>
      </c>
      <c r="B170" s="18">
        <v>4000</v>
      </c>
      <c r="C170" s="3">
        <v>184.67953875727321</v>
      </c>
      <c r="D170" s="19" t="s">
        <v>331</v>
      </c>
      <c r="E170" s="3"/>
      <c r="F170" s="20">
        <f t="shared" si="2"/>
        <v>1.3237830000000001E-2</v>
      </c>
      <c r="G170" s="4">
        <f t="shared" si="3"/>
        <v>3.0301392870000003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2" t="s">
        <v>332</v>
      </c>
      <c r="B171" s="18">
        <v>4000</v>
      </c>
      <c r="C171" s="3">
        <v>184.67953875727321</v>
      </c>
      <c r="D171" s="19" t="s">
        <v>333</v>
      </c>
      <c r="E171" s="3"/>
      <c r="F171" s="20">
        <f t="shared" si="2"/>
        <v>1.3237830000000001E-2</v>
      </c>
      <c r="G171" s="4">
        <f t="shared" si="3"/>
        <v>3.0301392870000003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2" t="s">
        <v>334</v>
      </c>
      <c r="B172" s="18">
        <v>4000</v>
      </c>
      <c r="C172" s="3">
        <v>184.67953875727321</v>
      </c>
      <c r="D172" s="19" t="s">
        <v>335</v>
      </c>
      <c r="E172" s="3"/>
      <c r="F172" s="20">
        <f t="shared" si="2"/>
        <v>1.3237830000000001E-2</v>
      </c>
      <c r="G172" s="4">
        <f t="shared" si="3"/>
        <v>3.0301392870000003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2" t="s">
        <v>336</v>
      </c>
      <c r="B173" s="18">
        <v>4000</v>
      </c>
      <c r="C173" s="3">
        <v>184.67953875727321</v>
      </c>
      <c r="D173" s="19" t="s">
        <v>337</v>
      </c>
      <c r="E173" s="3"/>
      <c r="F173" s="20">
        <f t="shared" si="2"/>
        <v>1.3237830000000001E-2</v>
      </c>
      <c r="G173" s="4">
        <f t="shared" si="3"/>
        <v>3.0301392870000003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2" t="s">
        <v>339</v>
      </c>
      <c r="B174" s="18">
        <v>4000</v>
      </c>
      <c r="C174" s="3">
        <v>184.67953875727321</v>
      </c>
      <c r="D174" s="19" t="s">
        <v>340</v>
      </c>
      <c r="E174" s="3"/>
      <c r="F174" s="20">
        <f t="shared" si="2"/>
        <v>1.3237830000000001E-2</v>
      </c>
      <c r="G174" s="4">
        <f t="shared" si="3"/>
        <v>3.0301392870000003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2" t="s">
        <v>341</v>
      </c>
      <c r="B175" s="18">
        <v>4000</v>
      </c>
      <c r="C175" s="3">
        <v>184.67953875727321</v>
      </c>
      <c r="D175" s="19" t="s">
        <v>342</v>
      </c>
      <c r="E175" s="3"/>
      <c r="F175" s="20">
        <f t="shared" si="2"/>
        <v>1.3237830000000001E-2</v>
      </c>
      <c r="G175" s="4">
        <f t="shared" si="3"/>
        <v>3.0301392870000003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2" t="s">
        <v>343</v>
      </c>
      <c r="B176" s="18">
        <v>4000</v>
      </c>
      <c r="C176" s="3">
        <v>184.67953875727321</v>
      </c>
      <c r="D176" s="19" t="s">
        <v>344</v>
      </c>
      <c r="E176" s="3"/>
      <c r="F176" s="20">
        <f t="shared" si="2"/>
        <v>1.3237830000000001E-2</v>
      </c>
      <c r="G176" s="4">
        <f t="shared" si="3"/>
        <v>3.0301392870000003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2" t="s">
        <v>345</v>
      </c>
      <c r="B177" s="18">
        <v>4000</v>
      </c>
      <c r="C177" s="3">
        <v>184.67953875727321</v>
      </c>
      <c r="D177" s="19" t="s">
        <v>346</v>
      </c>
      <c r="E177" s="3"/>
      <c r="F177" s="20">
        <f t="shared" si="2"/>
        <v>1.3237830000000001E-2</v>
      </c>
      <c r="G177" s="4">
        <f t="shared" si="3"/>
        <v>3.0301392870000003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2" t="s">
        <v>347</v>
      </c>
      <c r="B178" s="18">
        <v>4000</v>
      </c>
      <c r="C178" s="3">
        <v>184.67953875727321</v>
      </c>
      <c r="D178" s="19" t="s">
        <v>348</v>
      </c>
      <c r="E178" s="3"/>
      <c r="F178" s="20">
        <f t="shared" si="2"/>
        <v>1.3237830000000001E-2</v>
      </c>
      <c r="G178" s="4">
        <f t="shared" si="3"/>
        <v>3.0301392870000003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2" t="s">
        <v>349</v>
      </c>
      <c r="B179" s="18">
        <v>4000</v>
      </c>
      <c r="C179" s="3">
        <v>184.67953875727321</v>
      </c>
      <c r="D179" s="19" t="s">
        <v>350</v>
      </c>
      <c r="E179" s="3"/>
      <c r="F179" s="20">
        <f t="shared" si="2"/>
        <v>1.3237830000000001E-2</v>
      </c>
      <c r="G179" s="4">
        <f t="shared" si="3"/>
        <v>3.0301392870000003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2" t="s">
        <v>351</v>
      </c>
      <c r="B180" s="18">
        <v>4000</v>
      </c>
      <c r="C180" s="3">
        <v>184.67953875727321</v>
      </c>
      <c r="D180" s="19" t="s">
        <v>352</v>
      </c>
      <c r="E180" s="3"/>
      <c r="F180" s="20">
        <f t="shared" si="2"/>
        <v>1.3237830000000001E-2</v>
      </c>
      <c r="G180" s="4">
        <f t="shared" si="3"/>
        <v>3.0301392870000003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2" t="s">
        <v>353</v>
      </c>
      <c r="B181" s="18">
        <v>3720</v>
      </c>
      <c r="C181" s="3">
        <v>180.15197104426409</v>
      </c>
      <c r="D181" s="19" t="s">
        <v>354</v>
      </c>
      <c r="E181" s="3"/>
      <c r="F181" s="20">
        <f t="shared" si="2"/>
        <v>1.2913289999999999E-2</v>
      </c>
      <c r="G181" s="4">
        <f t="shared" si="3"/>
        <v>2.9558520809999997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2" t="s">
        <v>355</v>
      </c>
      <c r="B182" s="18">
        <v>3352</v>
      </c>
      <c r="C182" s="3">
        <v>174.20145347859494</v>
      </c>
      <c r="D182" s="19" t="s">
        <v>356</v>
      </c>
      <c r="E182" s="3"/>
      <c r="F182" s="20">
        <f t="shared" si="2"/>
        <v>1.248676E-2</v>
      </c>
      <c r="G182" s="4">
        <f t="shared" si="3"/>
        <v>2.858219364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2" t="s">
        <v>357</v>
      </c>
      <c r="B183" s="18">
        <v>3196</v>
      </c>
      <c r="C183" s="3">
        <v>171.6789514670613</v>
      </c>
      <c r="D183" s="19" t="s">
        <v>358</v>
      </c>
      <c r="E183" s="3"/>
      <c r="F183" s="20">
        <f t="shared" si="2"/>
        <v>1.230595E-2</v>
      </c>
      <c r="G183" s="4">
        <f t="shared" si="3"/>
        <v>2.8168319550000001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2" t="s">
        <v>360</v>
      </c>
      <c r="B184" s="18">
        <v>2891</v>
      </c>
      <c r="C184" s="3">
        <v>166.74713663681922</v>
      </c>
      <c r="D184" s="19" t="s">
        <v>361</v>
      </c>
      <c r="E184" s="3"/>
      <c r="F184" s="20">
        <f t="shared" si="2"/>
        <v>1.195243E-2</v>
      </c>
      <c r="G184" s="4">
        <f t="shared" si="3"/>
        <v>2.7359112269999999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2" t="s">
        <v>362</v>
      </c>
      <c r="B185" s="18">
        <v>2800</v>
      </c>
      <c r="C185" s="3">
        <v>165.27567713009125</v>
      </c>
      <c r="D185" s="19" t="s">
        <v>363</v>
      </c>
      <c r="E185" s="3"/>
      <c r="F185" s="20">
        <f t="shared" si="2"/>
        <v>1.184696E-2</v>
      </c>
      <c r="G185" s="4">
        <f t="shared" si="3"/>
        <v>2.7117691440000002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2" t="s">
        <v>364</v>
      </c>
      <c r="B186" s="18">
        <v>2400</v>
      </c>
      <c r="C186" s="3">
        <v>158.80772325436394</v>
      </c>
      <c r="D186" s="19" t="s">
        <v>365</v>
      </c>
      <c r="E186" s="3"/>
      <c r="F186" s="20">
        <f t="shared" si="2"/>
        <v>1.138334E-2</v>
      </c>
      <c r="G186" s="4">
        <f t="shared" si="3"/>
        <v>2.6056465260000001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2" t="s">
        <v>366</v>
      </c>
      <c r="B187" s="18">
        <v>2400</v>
      </c>
      <c r="C187" s="3">
        <v>158.80772325436394</v>
      </c>
      <c r="D187" s="19" t="s">
        <v>367</v>
      </c>
      <c r="E187" s="3"/>
      <c r="F187" s="20">
        <f t="shared" si="2"/>
        <v>1.138334E-2</v>
      </c>
      <c r="G187" s="4">
        <f t="shared" si="3"/>
        <v>2.6056465260000001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2" t="s">
        <v>368</v>
      </c>
      <c r="B188" s="18">
        <v>2400</v>
      </c>
      <c r="C188" s="3">
        <v>158.80772325436394</v>
      </c>
      <c r="D188" s="19" t="s">
        <v>369</v>
      </c>
      <c r="E188" s="3"/>
      <c r="F188" s="20">
        <f t="shared" si="2"/>
        <v>1.138334E-2</v>
      </c>
      <c r="G188" s="4">
        <f t="shared" si="3"/>
        <v>2.6056465260000001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2" t="s">
        <v>370</v>
      </c>
      <c r="B189" s="18">
        <v>2400</v>
      </c>
      <c r="C189" s="3">
        <v>158.80772325436394</v>
      </c>
      <c r="D189" s="19" t="s">
        <v>371</v>
      </c>
      <c r="E189" s="3"/>
      <c r="F189" s="20">
        <f t="shared" si="2"/>
        <v>1.138334E-2</v>
      </c>
      <c r="G189" s="4">
        <f t="shared" si="3"/>
        <v>2.6056465260000001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2" t="s">
        <v>372</v>
      </c>
      <c r="B190" s="18">
        <v>2235</v>
      </c>
      <c r="C190" s="3">
        <v>156.13969228062641</v>
      </c>
      <c r="D190" s="19" t="s">
        <v>373</v>
      </c>
      <c r="E190" s="3"/>
      <c r="F190" s="20">
        <f t="shared" si="2"/>
        <v>1.119209E-2</v>
      </c>
      <c r="G190" s="4">
        <f t="shared" si="3"/>
        <v>2.561869401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2" t="s">
        <v>67</v>
      </c>
      <c r="B191" s="18">
        <v>2000</v>
      </c>
      <c r="C191" s="3">
        <v>152.33976937863662</v>
      </c>
      <c r="D191" s="19" t="s">
        <v>374</v>
      </c>
      <c r="E191" s="3"/>
      <c r="F191" s="20">
        <f t="shared" si="2"/>
        <v>1.0919709999999999E-2</v>
      </c>
      <c r="G191" s="4">
        <f t="shared" si="3"/>
        <v>2.4995216189999998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2" t="s">
        <v>375</v>
      </c>
      <c r="B192" s="18">
        <v>2000</v>
      </c>
      <c r="C192" s="3">
        <v>152.33976937863662</v>
      </c>
      <c r="D192" s="19" t="s">
        <v>376</v>
      </c>
      <c r="E192" s="3"/>
      <c r="F192" s="20">
        <f t="shared" si="2"/>
        <v>1.0919709999999999E-2</v>
      </c>
      <c r="G192" s="4">
        <f t="shared" si="3"/>
        <v>2.4995216189999998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2" t="s">
        <v>378</v>
      </c>
      <c r="B193" s="18">
        <v>2000</v>
      </c>
      <c r="C193" s="3">
        <v>152.33976937863662</v>
      </c>
      <c r="D193" s="19" t="s">
        <v>379</v>
      </c>
      <c r="E193" s="3"/>
      <c r="F193" s="20">
        <f t="shared" si="2"/>
        <v>1.0919709999999999E-2</v>
      </c>
      <c r="G193" s="4">
        <f t="shared" si="3"/>
        <v>2.4995216189999998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2" t="s">
        <v>94</v>
      </c>
      <c r="B194" s="18">
        <v>1967</v>
      </c>
      <c r="C194" s="3">
        <v>151.80616318388911</v>
      </c>
      <c r="D194" s="19" t="s">
        <v>380</v>
      </c>
      <c r="E194" s="3"/>
      <c r="F194" s="20">
        <f t="shared" si="2"/>
        <v>1.0881470000000001E-2</v>
      </c>
      <c r="G194" s="4">
        <f t="shared" si="3"/>
        <v>2.4907684830000001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2" t="s">
        <v>381</v>
      </c>
      <c r="B195" s="18">
        <v>1764</v>
      </c>
      <c r="C195" s="3">
        <v>148.5236765919575</v>
      </c>
      <c r="D195" s="19" t="s">
        <v>382</v>
      </c>
      <c r="E195" s="3"/>
      <c r="F195" s="20">
        <f t="shared" si="2"/>
        <v>1.064618E-2</v>
      </c>
      <c r="G195" s="4">
        <f t="shared" si="3"/>
        <v>2.4369106020000002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2" t="s">
        <v>384</v>
      </c>
      <c r="B196" s="18">
        <v>1600</v>
      </c>
      <c r="C196" s="3">
        <v>145.8718155029093</v>
      </c>
      <c r="D196" s="19" t="s">
        <v>385</v>
      </c>
      <c r="E196" s="3"/>
      <c r="F196" s="20">
        <f t="shared" si="2"/>
        <v>1.0456089999999999E-2</v>
      </c>
      <c r="G196" s="4">
        <f t="shared" si="3"/>
        <v>2.3933990010000001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2" t="s">
        <v>386</v>
      </c>
      <c r="B197" s="18">
        <v>1600</v>
      </c>
      <c r="C197" s="3">
        <v>145.8718155029093</v>
      </c>
      <c r="D197" s="19" t="s">
        <v>387</v>
      </c>
      <c r="E197" s="3"/>
      <c r="F197" s="20">
        <f t="shared" si="2"/>
        <v>1.0456089999999999E-2</v>
      </c>
      <c r="G197" s="4">
        <f t="shared" si="3"/>
        <v>2.3933990010000001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2" t="s">
        <v>388</v>
      </c>
      <c r="B198" s="18">
        <v>1440</v>
      </c>
      <c r="C198" s="3">
        <v>143.28463395261835</v>
      </c>
      <c r="D198" s="19" t="s">
        <v>389</v>
      </c>
      <c r="E198" s="3"/>
      <c r="F198" s="20">
        <f t="shared" si="2"/>
        <v>1.0270639999999999E-2</v>
      </c>
      <c r="G198" s="4">
        <f t="shared" si="3"/>
        <v>2.3509494959999997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2" t="s">
        <v>390</v>
      </c>
      <c r="B199" s="18">
        <v>1360</v>
      </c>
      <c r="C199" s="3">
        <v>141.9910431774729</v>
      </c>
      <c r="D199" s="19" t="s">
        <v>391</v>
      </c>
      <c r="E199" s="3"/>
      <c r="F199" s="20">
        <f t="shared" si="2"/>
        <v>1.017792E-2</v>
      </c>
      <c r="G199" s="4">
        <f t="shared" si="3"/>
        <v>2.329725888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2" t="s">
        <v>392</v>
      </c>
      <c r="B200" s="18">
        <v>1320</v>
      </c>
      <c r="C200" s="3">
        <v>141.34424778990015</v>
      </c>
      <c r="D200" s="19" t="s">
        <v>393</v>
      </c>
      <c r="E200" s="3"/>
      <c r="F200" s="20">
        <f t="shared" si="2"/>
        <v>1.013156E-2</v>
      </c>
      <c r="G200" s="4">
        <f t="shared" si="3"/>
        <v>2.3191140839999997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2" t="s">
        <v>394</v>
      </c>
      <c r="B201" s="18">
        <v>1200</v>
      </c>
      <c r="C201" s="3">
        <v>139.40386162718195</v>
      </c>
      <c r="D201" s="19" t="s">
        <v>395</v>
      </c>
      <c r="E201" s="3"/>
      <c r="F201" s="20">
        <f t="shared" si="2"/>
        <v>9.9924699999999998E-3</v>
      </c>
      <c r="G201" s="4">
        <f t="shared" si="3"/>
        <v>2.287276383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2" t="s">
        <v>396</v>
      </c>
      <c r="B202" s="18">
        <v>1152</v>
      </c>
      <c r="C202" s="3">
        <v>138.62770716209468</v>
      </c>
      <c r="D202" s="19" t="s">
        <v>397</v>
      </c>
      <c r="E202" s="3"/>
      <c r="F202" s="20">
        <f t="shared" si="2"/>
        <v>9.9368300000000007E-3</v>
      </c>
      <c r="G202" s="4">
        <f t="shared" si="3"/>
        <v>2.2745403870000001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2" t="s">
        <v>399</v>
      </c>
      <c r="B203" s="18">
        <v>1120</v>
      </c>
      <c r="C203" s="3">
        <v>138.11027085203651</v>
      </c>
      <c r="D203" s="19" t="s">
        <v>400</v>
      </c>
      <c r="E203" s="3"/>
      <c r="F203" s="20">
        <f t="shared" si="2"/>
        <v>9.8997400000000006E-3</v>
      </c>
      <c r="G203" s="4">
        <f t="shared" si="3"/>
        <v>2.2660504860000001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2" t="s">
        <v>401</v>
      </c>
      <c r="B204" s="18">
        <v>949</v>
      </c>
      <c r="C204" s="3">
        <v>135.34522057016306</v>
      </c>
      <c r="D204" s="19" t="s">
        <v>402</v>
      </c>
      <c r="E204" s="3"/>
      <c r="F204" s="20">
        <f t="shared" si="2"/>
        <v>9.7015499999999998E-3</v>
      </c>
      <c r="G204" s="4">
        <f t="shared" si="3"/>
        <v>2.2206847949999999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2" t="s">
        <v>403</v>
      </c>
      <c r="B205" s="18">
        <v>800</v>
      </c>
      <c r="C205" s="3">
        <v>132.93590775145464</v>
      </c>
      <c r="D205" s="19" t="s">
        <v>404</v>
      </c>
      <c r="E205" s="3"/>
      <c r="F205" s="20">
        <f t="shared" si="2"/>
        <v>9.5288500000000002E-3</v>
      </c>
      <c r="G205" s="4">
        <f t="shared" si="3"/>
        <v>2.1811537649999999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2" t="s">
        <v>405</v>
      </c>
      <c r="B206" s="18">
        <v>800</v>
      </c>
      <c r="C206" s="3">
        <v>132.93590775145464</v>
      </c>
      <c r="D206" s="19" t="s">
        <v>406</v>
      </c>
      <c r="E206" s="3"/>
      <c r="F206" s="20">
        <f t="shared" si="2"/>
        <v>9.5288500000000002E-3</v>
      </c>
      <c r="G206" s="4">
        <f t="shared" si="3"/>
        <v>2.1811537649999999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2" t="s">
        <v>407</v>
      </c>
      <c r="B207" s="18">
        <v>800</v>
      </c>
      <c r="C207" s="3">
        <v>132.93590775145464</v>
      </c>
      <c r="D207" s="19" t="s">
        <v>408</v>
      </c>
      <c r="E207" s="3"/>
      <c r="F207" s="20">
        <f t="shared" si="2"/>
        <v>9.5288500000000002E-3</v>
      </c>
      <c r="G207" s="4">
        <f t="shared" si="3"/>
        <v>2.1811537649999999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2" t="s">
        <v>409</v>
      </c>
      <c r="B208" s="18">
        <v>762</v>
      </c>
      <c r="C208" s="3">
        <v>132.32145213326055</v>
      </c>
      <c r="D208" s="19" t="s">
        <v>410</v>
      </c>
      <c r="E208" s="3"/>
      <c r="F208" s="20">
        <f t="shared" si="2"/>
        <v>9.4847999999999998E-3</v>
      </c>
      <c r="G208" s="4">
        <f t="shared" si="3"/>
        <v>2.1710707199999999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2" t="s">
        <v>411</v>
      </c>
      <c r="B209" s="18">
        <v>640</v>
      </c>
      <c r="C209" s="3">
        <v>130.34872620116371</v>
      </c>
      <c r="D209" s="19" t="s">
        <v>412</v>
      </c>
      <c r="E209" s="3"/>
      <c r="F209" s="20">
        <f t="shared" si="2"/>
        <v>9.3434E-3</v>
      </c>
      <c r="G209" s="4">
        <f t="shared" si="3"/>
        <v>2.1387042599999999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2" t="s">
        <v>413</v>
      </c>
      <c r="B210" s="18">
        <v>609</v>
      </c>
      <c r="C210" s="3">
        <v>129.84745977579485</v>
      </c>
      <c r="D210" s="19" t="s">
        <v>414</v>
      </c>
      <c r="E210" s="3"/>
      <c r="F210" s="20">
        <f t="shared" si="2"/>
        <v>9.30747E-3</v>
      </c>
      <c r="G210" s="4">
        <f t="shared" si="3"/>
        <v>2.130479883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2" t="s">
        <v>415</v>
      </c>
      <c r="B211" s="18">
        <v>595</v>
      </c>
      <c r="C211" s="3">
        <v>129.62108139014438</v>
      </c>
      <c r="D211" s="19" t="s">
        <v>416</v>
      </c>
      <c r="E211" s="3"/>
      <c r="F211" s="20">
        <f t="shared" si="2"/>
        <v>9.2912399999999992E-3</v>
      </c>
      <c r="G211" s="4">
        <f t="shared" si="3"/>
        <v>2.126764836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2" t="s">
        <v>417</v>
      </c>
      <c r="B212" s="18">
        <v>549</v>
      </c>
      <c r="C212" s="3">
        <v>128.87726669443575</v>
      </c>
      <c r="D212" s="19" t="s">
        <v>418</v>
      </c>
      <c r="E212" s="3"/>
      <c r="F212" s="20">
        <f t="shared" si="2"/>
        <v>9.2379200000000002E-3</v>
      </c>
      <c r="G212" s="4">
        <f t="shared" si="3"/>
        <v>2.1145598880000001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2" t="s">
        <v>419</v>
      </c>
      <c r="B213" s="18">
        <v>547</v>
      </c>
      <c r="C213" s="3">
        <v>128.84492692505711</v>
      </c>
      <c r="D213" s="19" t="s">
        <v>420</v>
      </c>
      <c r="E213" s="3"/>
      <c r="F213" s="20">
        <f t="shared" si="2"/>
        <v>9.2356000000000001E-3</v>
      </c>
      <c r="G213" s="4">
        <f t="shared" si="3"/>
        <v>2.11402884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2" t="s">
        <v>421</v>
      </c>
      <c r="B214" s="18">
        <v>479</v>
      </c>
      <c r="C214" s="3">
        <v>127.74537476618346</v>
      </c>
      <c r="D214" s="19" t="s">
        <v>422</v>
      </c>
      <c r="E214" s="3"/>
      <c r="F214" s="20">
        <f t="shared" si="2"/>
        <v>9.1567899999999997E-3</v>
      </c>
      <c r="G214" s="4">
        <f t="shared" si="3"/>
        <v>2.0959892309999999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2" t="s">
        <v>423</v>
      </c>
      <c r="B215" s="18">
        <v>399</v>
      </c>
      <c r="C215" s="3">
        <v>126.451783991038</v>
      </c>
      <c r="D215" s="19" t="s">
        <v>424</v>
      </c>
      <c r="E215" s="3"/>
      <c r="F215" s="20">
        <f t="shared" si="2"/>
        <v>9.0640600000000005E-3</v>
      </c>
      <c r="G215" s="4">
        <f t="shared" si="3"/>
        <v>2.074763334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2" t="s">
        <v>425</v>
      </c>
      <c r="B216" s="18">
        <v>372</v>
      </c>
      <c r="C216" s="3">
        <v>126.01519710442641</v>
      </c>
      <c r="D216" s="19" t="s">
        <v>426</v>
      </c>
      <c r="E216" s="3"/>
      <c r="F216" s="20">
        <f t="shared" si="2"/>
        <v>9.0327700000000007E-3</v>
      </c>
      <c r="G216" s="4">
        <f t="shared" si="3"/>
        <v>2.0676010530000002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2" t="s">
        <v>427</v>
      </c>
      <c r="B217" s="18">
        <v>335</v>
      </c>
      <c r="C217" s="3">
        <v>125.41691137092162</v>
      </c>
      <c r="D217" s="19" t="s">
        <v>428</v>
      </c>
      <c r="E217" s="3"/>
      <c r="F217" s="20">
        <f t="shared" si="2"/>
        <v>8.9898800000000004E-3</v>
      </c>
      <c r="G217" s="4">
        <f t="shared" si="3"/>
        <v>2.0577835320000002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2" t="s">
        <v>429</v>
      </c>
      <c r="B218" s="18">
        <v>320</v>
      </c>
      <c r="C218" s="3">
        <v>125.17436310058186</v>
      </c>
      <c r="D218" s="19" t="s">
        <v>430</v>
      </c>
      <c r="E218" s="3"/>
      <c r="F218" s="20">
        <f t="shared" si="2"/>
        <v>8.9724999999999996E-3</v>
      </c>
      <c r="G218" s="4">
        <f t="shared" si="3"/>
        <v>2.0538052499999999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2" t="s">
        <v>431</v>
      </c>
      <c r="B219" s="18">
        <v>268</v>
      </c>
      <c r="C219" s="3">
        <v>124.33352909673731</v>
      </c>
      <c r="D219" s="19" t="s">
        <v>432</v>
      </c>
      <c r="E219" s="3"/>
      <c r="F219" s="20">
        <f t="shared" si="2"/>
        <v>8.9122300000000002E-3</v>
      </c>
      <c r="G219" s="4">
        <f t="shared" si="3"/>
        <v>2.0400094470000001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2" t="s">
        <v>433</v>
      </c>
      <c r="B220" s="18">
        <v>246</v>
      </c>
      <c r="C220" s="3">
        <v>123.97779163357231</v>
      </c>
      <c r="D220" s="19" t="s">
        <v>434</v>
      </c>
      <c r="E220" s="3"/>
      <c r="F220" s="20">
        <f t="shared" si="2"/>
        <v>8.8867300000000007E-3</v>
      </c>
      <c r="G220" s="4">
        <f t="shared" si="3"/>
        <v>2.0341724970000001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2" t="s">
        <v>435</v>
      </c>
      <c r="B221" s="18">
        <v>230</v>
      </c>
      <c r="C221" s="3">
        <v>123.71907347854321</v>
      </c>
      <c r="D221" s="19" t="s">
        <v>436</v>
      </c>
      <c r="E221" s="3"/>
      <c r="F221" s="20">
        <f t="shared" si="2"/>
        <v>8.8681799999999998E-3</v>
      </c>
      <c r="G221" s="4">
        <f t="shared" si="3"/>
        <v>2.0299264020000001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2" t="s">
        <v>437</v>
      </c>
      <c r="B222" s="18">
        <v>217</v>
      </c>
      <c r="C222" s="3">
        <v>123.50886497758208</v>
      </c>
      <c r="D222" s="19" t="s">
        <v>438</v>
      </c>
      <c r="E222" s="3"/>
      <c r="F222" s="20">
        <f t="shared" si="2"/>
        <v>8.8531200000000008E-3</v>
      </c>
      <c r="G222" s="4">
        <f t="shared" si="3"/>
        <v>2.0264791680000003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2" t="s">
        <v>439</v>
      </c>
      <c r="B223" s="18">
        <v>207</v>
      </c>
      <c r="C223" s="3">
        <v>123.34716613068889</v>
      </c>
      <c r="D223" s="19" t="s">
        <v>440</v>
      </c>
      <c r="E223" s="3"/>
      <c r="F223" s="20">
        <f t="shared" si="2"/>
        <v>8.8415200000000003E-3</v>
      </c>
      <c r="G223" s="4">
        <f t="shared" si="3"/>
        <v>2.0238239280000001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2" t="s">
        <v>62</v>
      </c>
      <c r="B224" s="18">
        <v>200</v>
      </c>
      <c r="C224" s="3">
        <v>123.23397693786366</v>
      </c>
      <c r="D224" s="19" t="s">
        <v>442</v>
      </c>
      <c r="E224" s="3"/>
      <c r="F224" s="20">
        <f t="shared" si="2"/>
        <v>8.8334099999999999E-3</v>
      </c>
      <c r="G224" s="4">
        <f t="shared" si="3"/>
        <v>2.0219675490000002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2" t="s">
        <v>443</v>
      </c>
      <c r="B225" s="18">
        <v>160</v>
      </c>
      <c r="C225" s="3">
        <v>122.58718155029092</v>
      </c>
      <c r="D225" s="19" t="s">
        <v>444</v>
      </c>
      <c r="E225" s="3"/>
      <c r="F225" s="20">
        <f t="shared" si="2"/>
        <v>8.7870499999999994E-3</v>
      </c>
      <c r="G225" s="4">
        <f t="shared" si="3"/>
        <v>2.0113557449999999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2" t="s">
        <v>445</v>
      </c>
      <c r="B226" s="18">
        <v>160</v>
      </c>
      <c r="C226" s="3">
        <v>122.58718155029092</v>
      </c>
      <c r="D226" s="19" t="s">
        <v>446</v>
      </c>
      <c r="E226" s="3"/>
      <c r="F226" s="20">
        <f t="shared" si="2"/>
        <v>8.7870499999999994E-3</v>
      </c>
      <c r="G226" s="4">
        <f t="shared" si="3"/>
        <v>2.0113557449999999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2" t="s">
        <v>102</v>
      </c>
      <c r="B227" s="18">
        <v>117</v>
      </c>
      <c r="C227" s="3">
        <v>121.89187650865024</v>
      </c>
      <c r="D227" s="19" t="s">
        <v>447</v>
      </c>
      <c r="E227" s="3"/>
      <c r="F227" s="20">
        <f t="shared" si="2"/>
        <v>8.7372100000000005E-3</v>
      </c>
      <c r="G227" s="4">
        <f t="shared" si="3"/>
        <v>1.9999473690000003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2" t="s">
        <v>448</v>
      </c>
      <c r="B228" s="18">
        <v>81</v>
      </c>
      <c r="C228" s="3">
        <v>121.30976065983478</v>
      </c>
      <c r="D228" s="19" t="s">
        <v>450</v>
      </c>
      <c r="E228" s="3"/>
      <c r="F228" s="20">
        <f t="shared" si="2"/>
        <v>8.6954800000000002E-3</v>
      </c>
      <c r="G228" s="4">
        <f t="shared" si="3"/>
        <v>1.9903953720000001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2" t="s">
        <v>451</v>
      </c>
      <c r="B229" s="18">
        <v>80</v>
      </c>
      <c r="C229" s="3">
        <v>121.29359077514546</v>
      </c>
      <c r="D229" s="19" t="s">
        <v>452</v>
      </c>
      <c r="E229" s="3"/>
      <c r="F229" s="20">
        <f t="shared" si="2"/>
        <v>8.6943200000000002E-3</v>
      </c>
      <c r="G229" s="4">
        <f t="shared" si="3"/>
        <v>1.990129848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2" t="s">
        <v>453</v>
      </c>
      <c r="B230" s="18">
        <v>62</v>
      </c>
      <c r="C230" s="3">
        <v>121.00253285073774</v>
      </c>
      <c r="D230" s="19" t="s">
        <v>454</v>
      </c>
      <c r="E230" s="3"/>
      <c r="F230" s="20">
        <f t="shared" si="2"/>
        <v>8.6734599999999992E-3</v>
      </c>
      <c r="G230" s="4">
        <f t="shared" si="3"/>
        <v>1.9853549939999999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2" t="s">
        <v>455</v>
      </c>
      <c r="B231" s="18">
        <v>40</v>
      </c>
      <c r="C231" s="3">
        <v>120.64679538757274</v>
      </c>
      <c r="D231" s="19" t="s">
        <v>456</v>
      </c>
      <c r="E231" s="3"/>
      <c r="F231" s="20">
        <f t="shared" si="2"/>
        <v>8.6479599999999997E-3</v>
      </c>
      <c r="G231" s="4">
        <f t="shared" si="3"/>
        <v>1.979518044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2" t="s">
        <v>457</v>
      </c>
      <c r="B232" s="18">
        <v>25</v>
      </c>
      <c r="C232" s="3">
        <v>120.40424711723296</v>
      </c>
      <c r="D232" s="19" t="s">
        <v>458</v>
      </c>
      <c r="E232" s="3"/>
      <c r="F232" s="20">
        <f t="shared" si="2"/>
        <v>8.6305800000000005E-3</v>
      </c>
      <c r="G232" s="4">
        <f t="shared" si="3"/>
        <v>1.9755397620000001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2" t="s">
        <v>459</v>
      </c>
      <c r="B233" s="18">
        <v>24</v>
      </c>
      <c r="C233" s="3">
        <v>120.38807723254364</v>
      </c>
      <c r="D233" s="19" t="s">
        <v>460</v>
      </c>
      <c r="E233" s="3"/>
      <c r="F233" s="20">
        <f t="shared" si="2"/>
        <v>8.6294200000000005E-3</v>
      </c>
      <c r="G233" s="4">
        <f t="shared" si="3"/>
        <v>1.9752742380000001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2" t="s">
        <v>461</v>
      </c>
      <c r="B234" s="18">
        <v>7</v>
      </c>
      <c r="C234" s="3">
        <v>120.11318919282523</v>
      </c>
      <c r="D234" s="19" t="s">
        <v>462</v>
      </c>
      <c r="E234" s="3"/>
      <c r="F234" s="20">
        <f t="shared" si="2"/>
        <v>8.6097099999999996E-3</v>
      </c>
      <c r="G234" s="4">
        <f t="shared" si="3"/>
        <v>1.970762619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2" t="s">
        <v>78</v>
      </c>
      <c r="B235" s="18">
        <v>7</v>
      </c>
      <c r="C235" s="3">
        <v>120.11318919282523</v>
      </c>
      <c r="D235" s="19" t="s">
        <v>463</v>
      </c>
      <c r="E235" s="3"/>
      <c r="F235" s="20">
        <f t="shared" si="2"/>
        <v>8.6097099999999996E-3</v>
      </c>
      <c r="G235" s="4">
        <f t="shared" si="3"/>
        <v>1.970762619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2" t="s">
        <v>83</v>
      </c>
      <c r="B236" s="18">
        <v>7</v>
      </c>
      <c r="C236" s="3">
        <v>120.11318919282523</v>
      </c>
      <c r="D236" s="19" t="s">
        <v>464</v>
      </c>
      <c r="E236" s="3"/>
      <c r="F236" s="20">
        <f t="shared" si="2"/>
        <v>8.6097099999999996E-3</v>
      </c>
      <c r="G236" s="4">
        <f t="shared" si="3"/>
        <v>1.970762619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2" t="s">
        <v>465</v>
      </c>
      <c r="B237" s="18">
        <v>7</v>
      </c>
      <c r="C237" s="3">
        <v>120.11318919282523</v>
      </c>
      <c r="D237" s="19" t="s">
        <v>466</v>
      </c>
      <c r="E237" s="3"/>
      <c r="F237" s="20">
        <f t="shared" si="2"/>
        <v>8.6097099999999996E-3</v>
      </c>
      <c r="G237" s="4">
        <f t="shared" si="3"/>
        <v>1.970762619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2" t="s">
        <v>467</v>
      </c>
      <c r="B238" s="18">
        <v>7</v>
      </c>
      <c r="C238" s="3">
        <v>120.11318919282523</v>
      </c>
      <c r="D238" s="19" t="s">
        <v>468</v>
      </c>
      <c r="E238" s="3"/>
      <c r="F238" s="20">
        <f t="shared" si="2"/>
        <v>8.6097099999999996E-3</v>
      </c>
      <c r="G238" s="4">
        <f t="shared" si="3"/>
        <v>1.970762619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2" t="s">
        <v>470</v>
      </c>
      <c r="B239" s="18">
        <v>7</v>
      </c>
      <c r="C239" s="3">
        <v>120.11318919282523</v>
      </c>
      <c r="D239" s="19" t="s">
        <v>471</v>
      </c>
      <c r="E239" s="3"/>
      <c r="F239" s="20">
        <f t="shared" si="2"/>
        <v>8.6097099999999996E-3</v>
      </c>
      <c r="G239" s="4">
        <f t="shared" si="3"/>
        <v>1.970762619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2" t="s">
        <v>472</v>
      </c>
      <c r="B240" s="18">
        <v>7</v>
      </c>
      <c r="C240" s="3">
        <v>120.11318919282523</v>
      </c>
      <c r="D240" s="19" t="s">
        <v>473</v>
      </c>
      <c r="E240" s="3"/>
      <c r="F240" s="20">
        <f t="shared" si="2"/>
        <v>8.6097099999999996E-3</v>
      </c>
      <c r="G240" s="4">
        <f t="shared" si="3"/>
        <v>1.970762619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2" t="s">
        <v>474</v>
      </c>
      <c r="B241" s="18">
        <v>7</v>
      </c>
      <c r="C241" s="3">
        <v>120.11318919282523</v>
      </c>
      <c r="D241" s="19" t="s">
        <v>475</v>
      </c>
      <c r="E241" s="3"/>
      <c r="F241" s="20">
        <f t="shared" si="2"/>
        <v>8.6097099999999996E-3</v>
      </c>
      <c r="G241" s="4">
        <f t="shared" si="3"/>
        <v>1.970762619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2" t="s">
        <v>476</v>
      </c>
      <c r="B242" s="18">
        <v>7</v>
      </c>
      <c r="C242" s="3">
        <v>120.11318919282523</v>
      </c>
      <c r="D242" s="19" t="s">
        <v>477</v>
      </c>
      <c r="E242" s="3"/>
      <c r="F242" s="20">
        <f t="shared" si="2"/>
        <v>8.6097099999999996E-3</v>
      </c>
      <c r="G242" s="4">
        <f t="shared" si="3"/>
        <v>1.970762619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2" t="s">
        <v>478</v>
      </c>
      <c r="B243" s="18">
        <v>7</v>
      </c>
      <c r="C243" s="3">
        <v>120.11318919282523</v>
      </c>
      <c r="D243" s="19" t="s">
        <v>479</v>
      </c>
      <c r="E243" s="3"/>
      <c r="F243" s="20">
        <f t="shared" si="2"/>
        <v>8.6097099999999996E-3</v>
      </c>
      <c r="G243" s="4">
        <f t="shared" si="3"/>
        <v>1.970762619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2" t="s">
        <v>480</v>
      </c>
      <c r="B244" s="18">
        <v>7</v>
      </c>
      <c r="C244" s="3">
        <v>120.11318919282523</v>
      </c>
      <c r="D244" s="19" t="s">
        <v>481</v>
      </c>
      <c r="E244" s="3"/>
      <c r="F244" s="20">
        <f t="shared" si="2"/>
        <v>8.6097099999999996E-3</v>
      </c>
      <c r="G244" s="4">
        <f t="shared" si="3"/>
        <v>1.970762619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2" t="s">
        <v>482</v>
      </c>
      <c r="B245" s="18">
        <v>4</v>
      </c>
      <c r="C245" s="3">
        <v>120.06467953875728</v>
      </c>
      <c r="D245" s="19" t="s">
        <v>483</v>
      </c>
      <c r="E245" s="3"/>
      <c r="F245" s="20">
        <f t="shared" si="2"/>
        <v>8.6062399999999994E-3</v>
      </c>
      <c r="G245" s="4">
        <f t="shared" si="3"/>
        <v>1.969968336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2" t="s">
        <v>484</v>
      </c>
      <c r="B246" s="18">
        <v>14933</v>
      </c>
      <c r="C246" s="21">
        <v>120</v>
      </c>
      <c r="D246" s="19" t="s">
        <v>485</v>
      </c>
      <c r="E246" s="21"/>
      <c r="F246" s="20">
        <f t="shared" si="2"/>
        <v>8.6015999999999992E-3</v>
      </c>
      <c r="G246" s="4">
        <f t="shared" si="3"/>
        <v>1.9689062399999999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2" t="s">
        <v>487</v>
      </c>
      <c r="B247" s="18">
        <v>8192</v>
      </c>
      <c r="C247" s="21">
        <v>120</v>
      </c>
      <c r="D247" s="19" t="s">
        <v>488</v>
      </c>
      <c r="E247" s="21"/>
      <c r="F247" s="20">
        <f t="shared" si="2"/>
        <v>8.6015999999999992E-3</v>
      </c>
      <c r="G247" s="4">
        <f t="shared" si="3"/>
        <v>1.9689062399999999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2" t="s">
        <v>489</v>
      </c>
      <c r="B248" s="18">
        <v>8000</v>
      </c>
      <c r="C248" s="21">
        <v>120</v>
      </c>
      <c r="D248" s="19" t="s">
        <v>490</v>
      </c>
      <c r="E248" s="21"/>
      <c r="F248" s="20">
        <f t="shared" si="2"/>
        <v>8.6015999999999992E-3</v>
      </c>
      <c r="G248" s="4">
        <f t="shared" si="3"/>
        <v>1.9689062399999999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2" t="s">
        <v>491</v>
      </c>
      <c r="B249" s="18">
        <v>8000</v>
      </c>
      <c r="C249" s="21">
        <v>120</v>
      </c>
      <c r="D249" s="19" t="s">
        <v>492</v>
      </c>
      <c r="E249" s="21"/>
      <c r="F249" s="20">
        <f t="shared" si="2"/>
        <v>8.6015999999999992E-3</v>
      </c>
      <c r="G249" s="4">
        <f t="shared" si="3"/>
        <v>1.9689062399999999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2" t="s">
        <v>493</v>
      </c>
      <c r="B250" s="18">
        <v>6400</v>
      </c>
      <c r="C250" s="21">
        <v>120</v>
      </c>
      <c r="D250" s="19" t="s">
        <v>494</v>
      </c>
      <c r="E250" s="21"/>
      <c r="F250" s="20">
        <f t="shared" si="2"/>
        <v>8.6015999999999992E-3</v>
      </c>
      <c r="G250" s="4">
        <f t="shared" si="3"/>
        <v>1.9689062399999999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2" t="s">
        <v>495</v>
      </c>
      <c r="B251" s="18">
        <v>5550</v>
      </c>
      <c r="C251" s="21">
        <v>120</v>
      </c>
      <c r="D251" s="19" t="s">
        <v>496</v>
      </c>
      <c r="E251" s="21"/>
      <c r="F251" s="20">
        <f t="shared" si="2"/>
        <v>8.6015999999999992E-3</v>
      </c>
      <c r="G251" s="4">
        <f t="shared" si="3"/>
        <v>1.9689062399999999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2" t="s">
        <v>497</v>
      </c>
      <c r="B252" s="18">
        <v>5400</v>
      </c>
      <c r="C252" s="21">
        <v>120</v>
      </c>
      <c r="D252" s="19" t="s">
        <v>498</v>
      </c>
      <c r="E252" s="21"/>
      <c r="F252" s="20">
        <f t="shared" si="2"/>
        <v>8.6015999999999992E-3</v>
      </c>
      <c r="G252" s="4">
        <f t="shared" si="3"/>
        <v>1.9689062399999999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2" t="s">
        <v>499</v>
      </c>
      <c r="B253" s="18">
        <v>4000</v>
      </c>
      <c r="C253" s="21">
        <v>120</v>
      </c>
      <c r="D253" s="19" t="s">
        <v>500</v>
      </c>
      <c r="E253" s="21"/>
      <c r="F253" s="20">
        <f t="shared" si="2"/>
        <v>8.6015999999999992E-3</v>
      </c>
      <c r="G253" s="4">
        <f t="shared" si="3"/>
        <v>1.9689062399999999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2" t="s">
        <v>501</v>
      </c>
      <c r="B254" s="18">
        <v>3600</v>
      </c>
      <c r="C254" s="21">
        <v>120</v>
      </c>
      <c r="D254" s="19" t="s">
        <v>502</v>
      </c>
      <c r="E254" s="21"/>
      <c r="F254" s="20">
        <f t="shared" si="2"/>
        <v>8.6015999999999992E-3</v>
      </c>
      <c r="G254" s="4">
        <f t="shared" si="3"/>
        <v>1.9689062399999999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2" t="s">
        <v>503</v>
      </c>
      <c r="B255" s="18">
        <v>3464</v>
      </c>
      <c r="C255" s="21">
        <v>120</v>
      </c>
      <c r="D255" s="19" t="s">
        <v>504</v>
      </c>
      <c r="E255" s="21"/>
      <c r="F255" s="20">
        <f t="shared" si="2"/>
        <v>8.6015999999999992E-3</v>
      </c>
      <c r="G255" s="4">
        <f t="shared" si="3"/>
        <v>1.9689062399999999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2" t="s">
        <v>505</v>
      </c>
      <c r="B256" s="18">
        <v>2400</v>
      </c>
      <c r="C256" s="21">
        <v>120</v>
      </c>
      <c r="D256" s="19" t="s">
        <v>506</v>
      </c>
      <c r="E256" s="21"/>
      <c r="F256" s="20">
        <f t="shared" si="2"/>
        <v>8.6015999999999992E-3</v>
      </c>
      <c r="G256" s="4">
        <f t="shared" si="3"/>
        <v>1.9689062399999999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2" t="s">
        <v>508</v>
      </c>
      <c r="B257" s="18">
        <v>1200</v>
      </c>
      <c r="C257" s="21">
        <v>120</v>
      </c>
      <c r="D257" s="19" t="s">
        <v>509</v>
      </c>
      <c r="E257" s="21"/>
      <c r="F257" s="20">
        <f t="shared" si="2"/>
        <v>8.6015999999999992E-3</v>
      </c>
      <c r="G257" s="4">
        <f t="shared" si="3"/>
        <v>1.9689062399999999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2" t="s">
        <v>510</v>
      </c>
      <c r="B258" s="18">
        <v>916</v>
      </c>
      <c r="C258" s="21">
        <v>120</v>
      </c>
      <c r="D258" s="19" t="s">
        <v>511</v>
      </c>
      <c r="E258" s="21"/>
      <c r="F258" s="20">
        <f t="shared" si="2"/>
        <v>8.6015999999999992E-3</v>
      </c>
      <c r="G258" s="4">
        <f t="shared" si="3"/>
        <v>1.9689062399999999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2" t="s">
        <v>512</v>
      </c>
      <c r="B259" s="18">
        <v>800</v>
      </c>
      <c r="C259" s="21">
        <v>120</v>
      </c>
      <c r="D259" s="19" t="s">
        <v>513</v>
      </c>
      <c r="E259" s="21"/>
      <c r="F259" s="20">
        <f t="shared" si="2"/>
        <v>8.6015999999999992E-3</v>
      </c>
      <c r="G259" s="4">
        <f t="shared" si="3"/>
        <v>1.9689062399999999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2" t="s">
        <v>514</v>
      </c>
      <c r="B260" s="18">
        <v>720</v>
      </c>
      <c r="C260" s="21">
        <v>120</v>
      </c>
      <c r="D260" s="19" t="s">
        <v>515</v>
      </c>
      <c r="E260" s="21"/>
      <c r="F260" s="20">
        <f t="shared" si="2"/>
        <v>8.6015999999999992E-3</v>
      </c>
      <c r="G260" s="4">
        <f t="shared" si="3"/>
        <v>1.9689062399999999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2" t="s">
        <v>516</v>
      </c>
      <c r="B261" s="18">
        <v>16</v>
      </c>
      <c r="C261" s="21">
        <v>120</v>
      </c>
      <c r="D261" s="19" t="s">
        <v>517</v>
      </c>
      <c r="E261" s="21"/>
      <c r="F261" s="20">
        <f t="shared" si="2"/>
        <v>8.6015999999999992E-3</v>
      </c>
      <c r="G261" s="4">
        <f t="shared" si="3"/>
        <v>1.9689062399999999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2" t="s">
        <v>518</v>
      </c>
      <c r="B262" s="18">
        <v>14</v>
      </c>
      <c r="C262" s="21">
        <v>120</v>
      </c>
      <c r="D262" s="19" t="s">
        <v>519</v>
      </c>
      <c r="E262" s="21"/>
      <c r="F262" s="20">
        <f t="shared" si="2"/>
        <v>8.6015999999999992E-3</v>
      </c>
      <c r="G262" s="4">
        <f t="shared" si="3"/>
        <v>1.9689062399999999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2" t="s">
        <v>520</v>
      </c>
      <c r="B263" s="18">
        <v>8</v>
      </c>
      <c r="C263" s="21">
        <v>120</v>
      </c>
      <c r="D263" s="19" t="s">
        <v>521</v>
      </c>
      <c r="E263" s="21"/>
      <c r="F263" s="20">
        <f t="shared" si="2"/>
        <v>8.6015999999999992E-3</v>
      </c>
      <c r="G263" s="4">
        <f t="shared" si="3"/>
        <v>1.9689062399999999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2" t="s">
        <v>522</v>
      </c>
      <c r="B264" s="18">
        <v>7</v>
      </c>
      <c r="C264" s="21">
        <v>120</v>
      </c>
      <c r="D264" s="19" t="s">
        <v>523</v>
      </c>
      <c r="E264" s="21"/>
      <c r="F264" s="20">
        <f t="shared" si="2"/>
        <v>8.6015999999999992E-3</v>
      </c>
      <c r="G264" s="4">
        <f t="shared" si="3"/>
        <v>1.9689062399999999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2" t="s">
        <v>524</v>
      </c>
      <c r="B265" s="18">
        <v>7</v>
      </c>
      <c r="C265" s="21">
        <v>120</v>
      </c>
      <c r="D265" s="19" t="s">
        <v>525</v>
      </c>
      <c r="E265" s="21"/>
      <c r="F265" s="20">
        <f t="shared" si="2"/>
        <v>8.6015999999999992E-3</v>
      </c>
      <c r="G265" s="4">
        <f t="shared" si="3"/>
        <v>1.9689062399999999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2"/>
      <c r="B266" s="18"/>
      <c r="C266" s="21"/>
      <c r="D266" s="21"/>
      <c r="E266" s="21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9" t="s">
        <v>526</v>
      </c>
      <c r="B267" s="10">
        <v>42277</v>
      </c>
      <c r="C267" s="11"/>
      <c r="D267" s="12"/>
      <c r="E267" s="13" t="s">
        <v>29</v>
      </c>
      <c r="F267" s="12" t="s">
        <v>30</v>
      </c>
      <c r="G267" s="14">
        <v>7.0279999999999998E-5</v>
      </c>
      <c r="H267" s="15" t="s">
        <v>31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16"/>
      <c r="B268" s="16"/>
      <c r="C268" s="11"/>
      <c r="D268" s="12"/>
      <c r="E268" s="11"/>
      <c r="F268" s="12" t="s">
        <v>32</v>
      </c>
      <c r="G268" s="17">
        <v>236.1</v>
      </c>
      <c r="H268" s="15" t="s">
        <v>33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5" t="s">
        <v>18</v>
      </c>
      <c r="B269" s="22">
        <v>178813</v>
      </c>
      <c r="C269" s="22">
        <v>1579.921803</v>
      </c>
      <c r="D269" s="3"/>
      <c r="E269" s="3"/>
      <c r="F269" s="20">
        <f t="shared" ref="F269:F512" si="4">ROUND(C269*0.00007028,8)</f>
        <v>0.11103689999999999</v>
      </c>
      <c r="G269" s="4">
        <f t="shared" ref="G269:G512" si="5">F269*236.16</f>
        <v>26.222474303999999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5" t="s">
        <v>13</v>
      </c>
      <c r="B270" s="22">
        <v>176496</v>
      </c>
      <c r="C270" s="22">
        <v>1559.4496959999999</v>
      </c>
      <c r="D270" s="3"/>
      <c r="E270" s="3"/>
      <c r="F270" s="20">
        <f t="shared" si="4"/>
        <v>0.10959811999999999</v>
      </c>
      <c r="G270" s="4">
        <f t="shared" si="5"/>
        <v>25.882692019199997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5" t="s">
        <v>143</v>
      </c>
      <c r="B271" s="22">
        <v>163840</v>
      </c>
      <c r="C271" s="22">
        <v>1447.626225</v>
      </c>
      <c r="D271" s="3"/>
      <c r="E271" s="3"/>
      <c r="F271" s="20">
        <f t="shared" si="4"/>
        <v>0.10173917</v>
      </c>
      <c r="G271" s="4">
        <f t="shared" si="5"/>
        <v>24.0267223872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5" t="s">
        <v>15</v>
      </c>
      <c r="B272" s="22">
        <v>149032</v>
      </c>
      <c r="C272" s="22">
        <v>1316.7885220000001</v>
      </c>
      <c r="D272" s="3"/>
      <c r="E272" s="3"/>
      <c r="F272" s="20">
        <f t="shared" si="4"/>
        <v>9.2543899999999998E-2</v>
      </c>
      <c r="G272" s="4">
        <f t="shared" si="5"/>
        <v>21.855167423999998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5" t="s">
        <v>82</v>
      </c>
      <c r="B273" s="22">
        <v>139670</v>
      </c>
      <c r="C273" s="22">
        <v>1234.0695479999999</v>
      </c>
      <c r="D273" s="3"/>
      <c r="E273" s="3"/>
      <c r="F273" s="20">
        <f t="shared" si="4"/>
        <v>8.6730409999999994E-2</v>
      </c>
      <c r="G273" s="4">
        <f t="shared" si="5"/>
        <v>20.482253625599999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5" t="s">
        <v>191</v>
      </c>
      <c r="B274" s="22">
        <v>133600</v>
      </c>
      <c r="C274" s="22">
        <v>1180.4374</v>
      </c>
      <c r="D274" s="3"/>
      <c r="E274" s="3"/>
      <c r="F274" s="20">
        <f t="shared" si="4"/>
        <v>8.2961140000000003E-2</v>
      </c>
      <c r="G274" s="4">
        <f t="shared" si="5"/>
        <v>19.592102822400001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5" t="s">
        <v>88</v>
      </c>
      <c r="B275" s="22">
        <v>131100</v>
      </c>
      <c r="C275" s="22">
        <v>1158.348377</v>
      </c>
      <c r="D275" s="3"/>
      <c r="E275" s="3"/>
      <c r="F275" s="20">
        <f t="shared" si="4"/>
        <v>8.1408720000000004E-2</v>
      </c>
      <c r="G275" s="4">
        <f t="shared" si="5"/>
        <v>19.225483315200002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5" t="s">
        <v>65</v>
      </c>
      <c r="B276" s="22">
        <v>131072</v>
      </c>
      <c r="C276" s="22">
        <v>1158.1009799999999</v>
      </c>
      <c r="D276" s="3"/>
      <c r="E276" s="3"/>
      <c r="F276" s="20">
        <f t="shared" si="4"/>
        <v>8.1391340000000006E-2</v>
      </c>
      <c r="G276" s="4">
        <f t="shared" si="5"/>
        <v>19.221378854400001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5" t="s">
        <v>39</v>
      </c>
      <c r="B277" s="22">
        <v>126670</v>
      </c>
      <c r="C277" s="22">
        <v>1119.2066279999999</v>
      </c>
      <c r="D277" s="3"/>
      <c r="E277" s="3"/>
      <c r="F277" s="20">
        <f t="shared" si="4"/>
        <v>7.8657840000000007E-2</v>
      </c>
      <c r="G277" s="4">
        <f t="shared" si="5"/>
        <v>18.5758354944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5" t="s">
        <v>93</v>
      </c>
      <c r="B278" s="22">
        <v>126585</v>
      </c>
      <c r="C278" s="22">
        <v>1118.4556009999999</v>
      </c>
      <c r="D278" s="3"/>
      <c r="E278" s="3"/>
      <c r="F278" s="20">
        <f t="shared" si="4"/>
        <v>7.8605060000000004E-2</v>
      </c>
      <c r="G278" s="4">
        <f t="shared" si="5"/>
        <v>18.563370969600001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5" t="s">
        <v>77</v>
      </c>
      <c r="B279" s="22">
        <v>125231</v>
      </c>
      <c r="C279" s="22">
        <v>1106.4921859999999</v>
      </c>
      <c r="D279" s="3"/>
      <c r="E279" s="3"/>
      <c r="F279" s="20">
        <f t="shared" si="4"/>
        <v>7.7764269999999996E-2</v>
      </c>
      <c r="G279" s="4">
        <f t="shared" si="5"/>
        <v>18.364810003199999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5" t="s">
        <v>21</v>
      </c>
      <c r="B280" s="22">
        <v>119193</v>
      </c>
      <c r="C280" s="22">
        <v>1053.142777</v>
      </c>
      <c r="D280" s="3"/>
      <c r="E280" s="3"/>
      <c r="F280" s="20">
        <f t="shared" si="4"/>
        <v>7.4014869999999996E-2</v>
      </c>
      <c r="G280" s="4">
        <f t="shared" si="5"/>
        <v>17.479351699199999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5" t="s">
        <v>249</v>
      </c>
      <c r="B281" s="22">
        <v>116981</v>
      </c>
      <c r="C281" s="22">
        <v>1033.5984089999999</v>
      </c>
      <c r="D281" s="3"/>
      <c r="E281" s="3"/>
      <c r="F281" s="20">
        <f t="shared" si="4"/>
        <v>7.2641300000000006E-2</v>
      </c>
      <c r="G281" s="4">
        <f t="shared" si="5"/>
        <v>17.154969407999999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5" t="s">
        <v>245</v>
      </c>
      <c r="B282" s="22">
        <v>116981</v>
      </c>
      <c r="C282" s="22">
        <v>1033.5984089999999</v>
      </c>
      <c r="D282" s="3"/>
      <c r="E282" s="3"/>
      <c r="F282" s="20">
        <f t="shared" si="4"/>
        <v>7.2641300000000006E-2</v>
      </c>
      <c r="G282" s="4">
        <f t="shared" si="5"/>
        <v>17.154969407999999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5" t="s">
        <v>285</v>
      </c>
      <c r="B283" s="22">
        <v>111768</v>
      </c>
      <c r="C283" s="22">
        <v>987.53837820000001</v>
      </c>
      <c r="D283" s="3"/>
      <c r="E283" s="3"/>
      <c r="F283" s="20">
        <f t="shared" si="4"/>
        <v>6.9404199999999999E-2</v>
      </c>
      <c r="G283" s="4">
        <f t="shared" si="5"/>
        <v>16.390495871999999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5" t="s">
        <v>292</v>
      </c>
      <c r="B284" s="22">
        <v>108480</v>
      </c>
      <c r="C284" s="22">
        <v>958.48689490000004</v>
      </c>
      <c r="D284" s="3"/>
      <c r="E284" s="3"/>
      <c r="F284" s="20">
        <f t="shared" si="4"/>
        <v>6.7362459999999999E-2</v>
      </c>
      <c r="G284" s="4">
        <f t="shared" si="5"/>
        <v>15.908318553599999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5" t="s">
        <v>168</v>
      </c>
      <c r="B285" s="22">
        <v>106400</v>
      </c>
      <c r="C285" s="22">
        <v>940.10882760000004</v>
      </c>
      <c r="D285" s="3"/>
      <c r="E285" s="3"/>
      <c r="F285" s="20">
        <f t="shared" si="4"/>
        <v>6.607085E-2</v>
      </c>
      <c r="G285" s="4">
        <f t="shared" si="5"/>
        <v>15.603291936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5" t="s">
        <v>38</v>
      </c>
      <c r="B286" s="22">
        <v>104314</v>
      </c>
      <c r="C286" s="22">
        <v>921.67774659999998</v>
      </c>
      <c r="D286" s="3"/>
      <c r="E286" s="3"/>
      <c r="F286" s="20">
        <f t="shared" si="4"/>
        <v>6.4775509999999994E-2</v>
      </c>
      <c r="G286" s="4">
        <f t="shared" si="5"/>
        <v>15.297384441599998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5" t="s">
        <v>75</v>
      </c>
      <c r="B287" s="22">
        <v>99150</v>
      </c>
      <c r="C287" s="22">
        <v>876.0506603</v>
      </c>
      <c r="D287" s="3"/>
      <c r="E287" s="3"/>
      <c r="F287" s="20">
        <f t="shared" si="4"/>
        <v>6.156884E-2</v>
      </c>
      <c r="G287" s="4">
        <f t="shared" si="5"/>
        <v>14.540097254399999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5" t="s">
        <v>131</v>
      </c>
      <c r="B288" s="22">
        <v>95004</v>
      </c>
      <c r="C288" s="22">
        <v>839.41822420000005</v>
      </c>
      <c r="D288" s="3"/>
      <c r="E288" s="3"/>
      <c r="F288" s="20">
        <f t="shared" si="4"/>
        <v>5.8994310000000001E-2</v>
      </c>
      <c r="G288" s="4">
        <f t="shared" si="5"/>
        <v>13.932096249600001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5" t="s">
        <v>148</v>
      </c>
      <c r="B289" s="22">
        <v>93925</v>
      </c>
      <c r="C289" s="22">
        <v>829.88460180000004</v>
      </c>
      <c r="D289" s="3"/>
      <c r="E289" s="3"/>
      <c r="F289" s="20">
        <f t="shared" si="4"/>
        <v>5.8324290000000001E-2</v>
      </c>
      <c r="G289" s="4">
        <f t="shared" si="5"/>
        <v>13.7738643264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5" t="s">
        <v>10</v>
      </c>
      <c r="B290" s="22">
        <v>89414</v>
      </c>
      <c r="C290" s="22">
        <v>790.02716829999997</v>
      </c>
      <c r="D290" s="3"/>
      <c r="E290" s="3"/>
      <c r="F290" s="20">
        <f t="shared" si="4"/>
        <v>5.5523110000000001E-2</v>
      </c>
      <c r="G290" s="4">
        <f t="shared" si="5"/>
        <v>13.112337657599999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5" t="s">
        <v>55</v>
      </c>
      <c r="B291" s="22">
        <v>89292</v>
      </c>
      <c r="C291" s="22">
        <v>788.94922399999996</v>
      </c>
      <c r="D291" s="3"/>
      <c r="E291" s="3"/>
      <c r="F291" s="20">
        <f t="shared" si="4"/>
        <v>5.5447349999999999E-2</v>
      </c>
      <c r="G291" s="4">
        <f t="shared" si="5"/>
        <v>13.094446176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5" t="s">
        <v>159</v>
      </c>
      <c r="B292" s="22">
        <v>88800</v>
      </c>
      <c r="C292" s="22">
        <v>784.60210419999999</v>
      </c>
      <c r="D292" s="3"/>
      <c r="E292" s="3"/>
      <c r="F292" s="20">
        <f t="shared" si="4"/>
        <v>5.5141839999999998E-2</v>
      </c>
      <c r="G292" s="4">
        <f t="shared" si="5"/>
        <v>13.0222969344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5" t="s">
        <v>338</v>
      </c>
      <c r="B293" s="22">
        <v>88550</v>
      </c>
      <c r="C293" s="22">
        <v>782.39320190000001</v>
      </c>
      <c r="D293" s="3"/>
      <c r="E293" s="3"/>
      <c r="F293" s="20">
        <f t="shared" si="4"/>
        <v>5.4986590000000002E-2</v>
      </c>
      <c r="G293" s="4">
        <f t="shared" si="5"/>
        <v>12.985633094400001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5" t="s">
        <v>359</v>
      </c>
      <c r="B294" s="22">
        <v>84000</v>
      </c>
      <c r="C294" s="22">
        <v>742.19117970000002</v>
      </c>
      <c r="D294" s="3"/>
      <c r="E294" s="3"/>
      <c r="F294" s="20">
        <f t="shared" si="4"/>
        <v>5.2161199999999998E-2</v>
      </c>
      <c r="G294" s="4">
        <f t="shared" si="5"/>
        <v>12.318388991999999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5" t="s">
        <v>377</v>
      </c>
      <c r="B295" s="22">
        <v>81920</v>
      </c>
      <c r="C295" s="22">
        <v>723.81311240000002</v>
      </c>
      <c r="D295" s="3"/>
      <c r="E295" s="3"/>
      <c r="F295" s="20">
        <f t="shared" si="4"/>
        <v>5.0869589999999999E-2</v>
      </c>
      <c r="G295" s="4">
        <f t="shared" si="5"/>
        <v>12.0133623744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5" t="s">
        <v>99</v>
      </c>
      <c r="B296" s="22">
        <v>81285</v>
      </c>
      <c r="C296" s="22">
        <v>718.20250050000004</v>
      </c>
      <c r="D296" s="3"/>
      <c r="E296" s="3"/>
      <c r="F296" s="20">
        <f t="shared" si="4"/>
        <v>5.0475270000000003E-2</v>
      </c>
      <c r="G296" s="4">
        <f t="shared" si="5"/>
        <v>11.9202397632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5" t="s">
        <v>383</v>
      </c>
      <c r="B297" s="22">
        <v>80466</v>
      </c>
      <c r="C297" s="22">
        <v>710.96613649999995</v>
      </c>
      <c r="D297" s="3"/>
      <c r="E297" s="3"/>
      <c r="F297" s="20">
        <f t="shared" si="4"/>
        <v>4.9966700000000003E-2</v>
      </c>
      <c r="G297" s="4">
        <f t="shared" si="5"/>
        <v>11.800135872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5" t="s">
        <v>231</v>
      </c>
      <c r="B298" s="22">
        <v>76000</v>
      </c>
      <c r="C298" s="22">
        <v>671.50630539999997</v>
      </c>
      <c r="D298" s="3"/>
      <c r="E298" s="3"/>
      <c r="F298" s="20">
        <f t="shared" si="4"/>
        <v>4.719346E-2</v>
      </c>
      <c r="G298" s="4">
        <f t="shared" si="5"/>
        <v>11.145207513599999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5" t="s">
        <v>184</v>
      </c>
      <c r="B299" s="22">
        <v>76000</v>
      </c>
      <c r="C299" s="22">
        <v>671.50630539999997</v>
      </c>
      <c r="D299" s="3"/>
      <c r="E299" s="3"/>
      <c r="F299" s="20">
        <f t="shared" si="4"/>
        <v>4.719346E-2</v>
      </c>
      <c r="G299" s="4">
        <f t="shared" si="5"/>
        <v>11.145207513599999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5" t="s">
        <v>398</v>
      </c>
      <c r="B300" s="22">
        <v>76000</v>
      </c>
      <c r="C300" s="22">
        <v>671.50630539999997</v>
      </c>
      <c r="D300" s="3"/>
      <c r="E300" s="3"/>
      <c r="F300" s="20">
        <f t="shared" si="4"/>
        <v>4.719346E-2</v>
      </c>
      <c r="G300" s="4">
        <f t="shared" si="5"/>
        <v>11.145207513599999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5" t="s">
        <v>441</v>
      </c>
      <c r="B301" s="22">
        <v>68000</v>
      </c>
      <c r="C301" s="22">
        <v>600.82143120000001</v>
      </c>
      <c r="D301" s="3"/>
      <c r="E301" s="3"/>
      <c r="F301" s="20">
        <f t="shared" si="4"/>
        <v>4.2225730000000003E-2</v>
      </c>
      <c r="G301" s="4">
        <f t="shared" si="5"/>
        <v>9.9720283968000007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5" t="s">
        <v>449</v>
      </c>
      <c r="B302" s="22">
        <v>67056</v>
      </c>
      <c r="C302" s="22">
        <v>592.48061600000005</v>
      </c>
      <c r="D302" s="3"/>
      <c r="E302" s="3"/>
      <c r="F302" s="20">
        <f t="shared" si="4"/>
        <v>4.1639540000000003E-2</v>
      </c>
      <c r="G302" s="4">
        <f t="shared" si="5"/>
        <v>9.8335937663999999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5" t="s">
        <v>205</v>
      </c>
      <c r="B303" s="22">
        <v>66875</v>
      </c>
      <c r="C303" s="22">
        <v>590.88137070000005</v>
      </c>
      <c r="D303" s="3"/>
      <c r="E303" s="3"/>
      <c r="F303" s="20">
        <f t="shared" si="4"/>
        <v>4.1527139999999997E-2</v>
      </c>
      <c r="G303" s="4">
        <f t="shared" si="5"/>
        <v>9.8070493823999989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5" t="s">
        <v>263</v>
      </c>
      <c r="B304" s="22">
        <v>65900</v>
      </c>
      <c r="C304" s="22">
        <v>582.26665170000001</v>
      </c>
      <c r="D304" s="3"/>
      <c r="E304" s="3"/>
      <c r="F304" s="20">
        <f t="shared" si="4"/>
        <v>4.0921699999999998E-2</v>
      </c>
      <c r="G304" s="4">
        <f t="shared" si="5"/>
        <v>9.6640686719999991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5" t="s">
        <v>43</v>
      </c>
      <c r="B305" s="22">
        <v>65536</v>
      </c>
      <c r="C305" s="22">
        <v>579.0504899</v>
      </c>
      <c r="D305" s="3"/>
      <c r="E305" s="3"/>
      <c r="F305" s="20">
        <f t="shared" si="4"/>
        <v>4.0695670000000003E-2</v>
      </c>
      <c r="G305" s="4">
        <f t="shared" si="5"/>
        <v>9.6106894272000005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5" t="s">
        <v>469</v>
      </c>
      <c r="B306" s="22">
        <v>63700</v>
      </c>
      <c r="C306" s="22">
        <v>562.8283113</v>
      </c>
      <c r="D306" s="3"/>
      <c r="E306" s="3"/>
      <c r="F306" s="20">
        <f t="shared" si="4"/>
        <v>3.9555569999999998E-2</v>
      </c>
      <c r="G306" s="4">
        <f t="shared" si="5"/>
        <v>9.3414434112000002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5" t="s">
        <v>295</v>
      </c>
      <c r="B307" s="22">
        <v>63200</v>
      </c>
      <c r="C307" s="22">
        <v>558.41050659999996</v>
      </c>
      <c r="D307" s="3"/>
      <c r="E307" s="3"/>
      <c r="F307" s="20">
        <f t="shared" si="4"/>
        <v>3.9245090000000003E-2</v>
      </c>
      <c r="G307" s="4">
        <f t="shared" si="5"/>
        <v>9.2681204544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5" t="s">
        <v>486</v>
      </c>
      <c r="B308" s="22">
        <v>61094</v>
      </c>
      <c r="C308" s="22">
        <v>539.80271349999998</v>
      </c>
      <c r="D308" s="3"/>
      <c r="E308" s="3"/>
      <c r="F308" s="20">
        <f t="shared" si="4"/>
        <v>3.7937329999999998E-2</v>
      </c>
      <c r="G308" s="4">
        <f t="shared" si="5"/>
        <v>8.9592798527999999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5" t="s">
        <v>507</v>
      </c>
      <c r="B309" s="22">
        <v>57344</v>
      </c>
      <c r="C309" s="22">
        <v>506.66917869999997</v>
      </c>
      <c r="D309" s="3"/>
      <c r="E309" s="3"/>
      <c r="F309" s="20">
        <f t="shared" si="4"/>
        <v>3.5608710000000002E-2</v>
      </c>
      <c r="G309" s="4">
        <f t="shared" si="5"/>
        <v>8.4093529536000009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5" t="s">
        <v>233</v>
      </c>
      <c r="B310" s="22">
        <v>57344</v>
      </c>
      <c r="C310" s="22">
        <v>506.66917869999997</v>
      </c>
      <c r="D310" s="3"/>
      <c r="E310" s="3"/>
      <c r="F310" s="20">
        <f t="shared" si="4"/>
        <v>3.5608710000000002E-2</v>
      </c>
      <c r="G310" s="4">
        <f t="shared" si="5"/>
        <v>8.4093529536000009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5" t="s">
        <v>138</v>
      </c>
      <c r="B311" s="22">
        <v>57343</v>
      </c>
      <c r="C311" s="22">
        <v>506.66034309999998</v>
      </c>
      <c r="D311" s="3"/>
      <c r="E311" s="3"/>
      <c r="F311" s="20">
        <f t="shared" si="4"/>
        <v>3.5608090000000002E-2</v>
      </c>
      <c r="G311" s="4">
        <f t="shared" si="5"/>
        <v>8.4092065344000009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5" t="s">
        <v>182</v>
      </c>
      <c r="B312" s="22">
        <v>57325</v>
      </c>
      <c r="C312" s="22">
        <v>506.50130209999998</v>
      </c>
      <c r="D312" s="3"/>
      <c r="E312" s="3"/>
      <c r="F312" s="20">
        <f t="shared" si="4"/>
        <v>3.5596910000000002E-2</v>
      </c>
      <c r="G312" s="4">
        <f t="shared" si="5"/>
        <v>8.4065662656000004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5" t="s">
        <v>457</v>
      </c>
      <c r="B313" s="22">
        <v>52019</v>
      </c>
      <c r="C313" s="22">
        <v>459.61955920000003</v>
      </c>
      <c r="D313" s="3"/>
      <c r="E313" s="3"/>
      <c r="F313" s="20">
        <f t="shared" si="4"/>
        <v>3.230206E-2</v>
      </c>
      <c r="G313" s="4">
        <f t="shared" si="5"/>
        <v>7.6284544896000002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5" t="s">
        <v>370</v>
      </c>
      <c r="B314" s="22">
        <v>50600</v>
      </c>
      <c r="C314" s="22">
        <v>447.08182970000001</v>
      </c>
      <c r="D314" s="3"/>
      <c r="E314" s="3"/>
      <c r="F314" s="20">
        <f t="shared" si="4"/>
        <v>3.1420910000000003E-2</v>
      </c>
      <c r="G314" s="4">
        <f t="shared" si="5"/>
        <v>7.4203621056000006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5" t="s">
        <v>144</v>
      </c>
      <c r="B315" s="22">
        <v>49152</v>
      </c>
      <c r="C315" s="22">
        <v>434.28786739999998</v>
      </c>
      <c r="D315" s="3"/>
      <c r="E315" s="3"/>
      <c r="F315" s="20">
        <f t="shared" si="4"/>
        <v>3.052175E-2</v>
      </c>
      <c r="G315" s="4">
        <f t="shared" si="5"/>
        <v>7.2080164800000004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5" t="s">
        <v>527</v>
      </c>
      <c r="B316" s="22">
        <v>48000</v>
      </c>
      <c r="C316" s="22">
        <v>424.10924549999999</v>
      </c>
      <c r="D316" s="3"/>
      <c r="E316" s="3"/>
      <c r="F316" s="20">
        <f t="shared" si="4"/>
        <v>2.98064E-2</v>
      </c>
      <c r="G316" s="4">
        <f t="shared" si="5"/>
        <v>7.0390794239999996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5" t="s">
        <v>528</v>
      </c>
      <c r="B317" s="22">
        <v>47996</v>
      </c>
      <c r="C317" s="22">
        <v>424.0739031</v>
      </c>
      <c r="D317" s="3"/>
      <c r="E317" s="3"/>
      <c r="F317" s="20">
        <f t="shared" si="4"/>
        <v>2.9803909999999999E-2</v>
      </c>
      <c r="G317" s="4">
        <f t="shared" si="5"/>
        <v>7.0384913855999995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5" t="s">
        <v>187</v>
      </c>
      <c r="B318" s="22">
        <v>47100</v>
      </c>
      <c r="C318" s="22">
        <v>416.15719719999998</v>
      </c>
      <c r="D318" s="3"/>
      <c r="E318" s="3"/>
      <c r="F318" s="20">
        <f t="shared" si="4"/>
        <v>2.9247530000000001E-2</v>
      </c>
      <c r="G318" s="4">
        <f t="shared" si="5"/>
        <v>6.9070966847999999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5" t="s">
        <v>529</v>
      </c>
      <c r="B319" s="22">
        <v>46566</v>
      </c>
      <c r="C319" s="22">
        <v>411.43898180000002</v>
      </c>
      <c r="D319" s="3"/>
      <c r="E319" s="3"/>
      <c r="F319" s="20">
        <f t="shared" si="4"/>
        <v>2.8915929999999999E-2</v>
      </c>
      <c r="G319" s="4">
        <f t="shared" si="5"/>
        <v>6.8287860287999997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5" t="s">
        <v>161</v>
      </c>
      <c r="B320" s="22">
        <v>44734</v>
      </c>
      <c r="C320" s="22">
        <v>395.25214560000001</v>
      </c>
      <c r="D320" s="3"/>
      <c r="E320" s="3"/>
      <c r="F320" s="20">
        <f t="shared" si="4"/>
        <v>2.7778319999999999E-2</v>
      </c>
      <c r="G320" s="4">
        <f t="shared" si="5"/>
        <v>6.5601280511999995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5" t="s">
        <v>164</v>
      </c>
      <c r="B321" s="22">
        <v>44696</v>
      </c>
      <c r="C321" s="22">
        <v>394.91639249999997</v>
      </c>
      <c r="D321" s="3"/>
      <c r="E321" s="3"/>
      <c r="F321" s="20">
        <f t="shared" si="4"/>
        <v>2.775472E-2</v>
      </c>
      <c r="G321" s="4">
        <f t="shared" si="5"/>
        <v>6.5545546752000003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5" t="s">
        <v>149</v>
      </c>
      <c r="B322" s="22">
        <v>44628</v>
      </c>
      <c r="C322" s="22">
        <v>394.31557099999998</v>
      </c>
      <c r="D322" s="3"/>
      <c r="E322" s="3"/>
      <c r="F322" s="20">
        <f t="shared" si="4"/>
        <v>2.7712500000000001E-2</v>
      </c>
      <c r="G322" s="4">
        <f t="shared" si="5"/>
        <v>6.5445840000000004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5" t="s">
        <v>44</v>
      </c>
      <c r="B323" s="22">
        <v>44236</v>
      </c>
      <c r="C323" s="22">
        <v>390.85201219999999</v>
      </c>
      <c r="D323" s="3"/>
      <c r="E323" s="3"/>
      <c r="F323" s="20">
        <f t="shared" si="4"/>
        <v>2.746908E-2</v>
      </c>
      <c r="G323" s="4">
        <f t="shared" si="5"/>
        <v>6.4870979328000002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5" t="s">
        <v>530</v>
      </c>
      <c r="B324" s="22">
        <v>43520</v>
      </c>
      <c r="C324" s="22">
        <v>384.52571590000002</v>
      </c>
      <c r="D324" s="3"/>
      <c r="E324" s="3"/>
      <c r="F324" s="20">
        <f t="shared" si="4"/>
        <v>2.7024469999999998E-2</v>
      </c>
      <c r="G324" s="4">
        <f t="shared" si="5"/>
        <v>6.3820988351999999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5" t="s">
        <v>531</v>
      </c>
      <c r="B325" s="22">
        <v>43200</v>
      </c>
      <c r="C325" s="22">
        <v>381.69832100000002</v>
      </c>
      <c r="D325" s="3"/>
      <c r="E325" s="3"/>
      <c r="F325" s="20">
        <f t="shared" si="4"/>
        <v>2.6825760000000001E-2</v>
      </c>
      <c r="G325" s="4">
        <f t="shared" si="5"/>
        <v>6.3351714815999998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5" t="s">
        <v>154</v>
      </c>
      <c r="B326" s="22">
        <v>42598</v>
      </c>
      <c r="C326" s="22">
        <v>376.37928419999997</v>
      </c>
      <c r="D326" s="3"/>
      <c r="E326" s="3"/>
      <c r="F326" s="20">
        <f t="shared" si="4"/>
        <v>2.645194E-2</v>
      </c>
      <c r="G326" s="4">
        <f t="shared" si="5"/>
        <v>6.2468901503999996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5" t="s">
        <v>427</v>
      </c>
      <c r="B327" s="22">
        <v>41750</v>
      </c>
      <c r="C327" s="22">
        <v>368.88668749999999</v>
      </c>
      <c r="D327" s="3"/>
      <c r="E327" s="3"/>
      <c r="F327" s="20">
        <f t="shared" si="4"/>
        <v>2.5925360000000001E-2</v>
      </c>
      <c r="G327" s="4">
        <f t="shared" si="5"/>
        <v>6.1225330176000003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5" t="s">
        <v>157</v>
      </c>
      <c r="B328" s="22">
        <v>40978</v>
      </c>
      <c r="C328" s="22">
        <v>362.06559720000001</v>
      </c>
      <c r="D328" s="3"/>
      <c r="E328" s="3"/>
      <c r="F328" s="20">
        <f t="shared" si="4"/>
        <v>2.5445969999999998E-2</v>
      </c>
      <c r="G328" s="4">
        <f t="shared" si="5"/>
        <v>6.0093202751999995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5" t="s">
        <v>212</v>
      </c>
      <c r="B329" s="22">
        <v>40960</v>
      </c>
      <c r="C329" s="22">
        <v>361.90655620000001</v>
      </c>
      <c r="D329" s="3"/>
      <c r="E329" s="3"/>
      <c r="F329" s="20">
        <f t="shared" si="4"/>
        <v>2.5434789999999999E-2</v>
      </c>
      <c r="G329" s="4">
        <f t="shared" si="5"/>
        <v>6.0066800063999999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5" t="s">
        <v>532</v>
      </c>
      <c r="B330" s="22">
        <v>40950</v>
      </c>
      <c r="C330" s="22">
        <v>361.81820010000001</v>
      </c>
      <c r="D330" s="3"/>
      <c r="E330" s="3"/>
      <c r="F330" s="20">
        <f t="shared" si="4"/>
        <v>2.5428579999999999E-2</v>
      </c>
      <c r="G330" s="4">
        <f t="shared" si="5"/>
        <v>6.0052134527999996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5" t="s">
        <v>533</v>
      </c>
      <c r="B331" s="22">
        <v>40800</v>
      </c>
      <c r="C331" s="22">
        <v>360.4928587</v>
      </c>
      <c r="D331" s="3"/>
      <c r="E331" s="3"/>
      <c r="F331" s="20">
        <f t="shared" si="4"/>
        <v>2.5335440000000001E-2</v>
      </c>
      <c r="G331" s="4">
        <f t="shared" si="5"/>
        <v>5.9832175104000003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5" t="s">
        <v>501</v>
      </c>
      <c r="B332" s="22">
        <v>36880</v>
      </c>
      <c r="C332" s="22">
        <v>325.85727029999998</v>
      </c>
      <c r="D332" s="3"/>
      <c r="E332" s="3"/>
      <c r="F332" s="20">
        <f t="shared" si="4"/>
        <v>2.2901250000000001E-2</v>
      </c>
      <c r="G332" s="4">
        <f t="shared" si="5"/>
        <v>5.4083592000000005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5" t="s">
        <v>207</v>
      </c>
      <c r="B333" s="22">
        <v>36775</v>
      </c>
      <c r="C333" s="22">
        <v>324.92953130000001</v>
      </c>
      <c r="D333" s="3"/>
      <c r="E333" s="3"/>
      <c r="F333" s="20">
        <f t="shared" si="4"/>
        <v>2.283605E-2</v>
      </c>
      <c r="G333" s="4">
        <f t="shared" si="5"/>
        <v>5.3929615679999996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5" t="s">
        <v>172</v>
      </c>
      <c r="B334" s="22">
        <v>35017</v>
      </c>
      <c r="C334" s="22">
        <v>309.39653019999997</v>
      </c>
      <c r="D334" s="3"/>
      <c r="E334" s="3"/>
      <c r="F334" s="20">
        <f t="shared" si="4"/>
        <v>2.1744389999999999E-2</v>
      </c>
      <c r="G334" s="4">
        <f t="shared" si="5"/>
        <v>5.1351551423999995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5" t="s">
        <v>174</v>
      </c>
      <c r="B335" s="22">
        <v>35017</v>
      </c>
      <c r="C335" s="22">
        <v>309.39653019999997</v>
      </c>
      <c r="D335" s="3"/>
      <c r="E335" s="3"/>
      <c r="F335" s="20">
        <f t="shared" si="4"/>
        <v>2.1744389999999999E-2</v>
      </c>
      <c r="G335" s="4">
        <f t="shared" si="5"/>
        <v>5.1351551423999995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5" t="s">
        <v>534</v>
      </c>
      <c r="B336" s="22">
        <v>34550</v>
      </c>
      <c r="C336" s="22">
        <v>305.27030070000001</v>
      </c>
      <c r="D336" s="3"/>
      <c r="E336" s="3"/>
      <c r="F336" s="20">
        <f t="shared" si="4"/>
        <v>2.1454399999999998E-2</v>
      </c>
      <c r="G336" s="4">
        <f t="shared" si="5"/>
        <v>5.0666711039999992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5" t="s">
        <v>535</v>
      </c>
      <c r="B337" s="22">
        <v>34048</v>
      </c>
      <c r="C337" s="22">
        <v>300.83482479999998</v>
      </c>
      <c r="D337" s="3"/>
      <c r="E337" s="3"/>
      <c r="F337" s="20">
        <f t="shared" si="4"/>
        <v>2.1142669999999999E-2</v>
      </c>
      <c r="G337" s="4">
        <f t="shared" si="5"/>
        <v>4.9930529471999998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5" t="s">
        <v>536</v>
      </c>
      <c r="B338" s="22">
        <v>33525</v>
      </c>
      <c r="C338" s="22">
        <v>296.21380119999998</v>
      </c>
      <c r="D338" s="3"/>
      <c r="E338" s="3"/>
      <c r="F338" s="20">
        <f t="shared" si="4"/>
        <v>2.0817909999999998E-2</v>
      </c>
      <c r="G338" s="4">
        <f t="shared" si="5"/>
        <v>4.9163576255999999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5" t="s">
        <v>537</v>
      </c>
      <c r="B339" s="22">
        <v>30543</v>
      </c>
      <c r="C339" s="22">
        <v>269.86601430000002</v>
      </c>
      <c r="D339" s="3"/>
      <c r="E339" s="3"/>
      <c r="F339" s="20">
        <f t="shared" si="4"/>
        <v>1.8966179999999999E-2</v>
      </c>
      <c r="G339" s="4">
        <f t="shared" si="5"/>
        <v>4.4790530687999999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5" t="s">
        <v>538</v>
      </c>
      <c r="B340" s="22">
        <v>29802</v>
      </c>
      <c r="C340" s="22">
        <v>263.31882780000001</v>
      </c>
      <c r="D340" s="3"/>
      <c r="E340" s="3"/>
      <c r="F340" s="20">
        <f t="shared" si="4"/>
        <v>1.850605E-2</v>
      </c>
      <c r="G340" s="4">
        <f t="shared" si="5"/>
        <v>4.3703887679999998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5" t="s">
        <v>539</v>
      </c>
      <c r="B341" s="22">
        <v>29800</v>
      </c>
      <c r="C341" s="22">
        <v>263.30115660000001</v>
      </c>
      <c r="D341" s="3"/>
      <c r="E341" s="3"/>
      <c r="F341" s="20">
        <f t="shared" si="4"/>
        <v>1.850481E-2</v>
      </c>
      <c r="G341" s="4">
        <f t="shared" si="5"/>
        <v>4.3700959295999997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5" t="s">
        <v>265</v>
      </c>
      <c r="B342" s="22">
        <v>29727</v>
      </c>
      <c r="C342" s="22">
        <v>262.65615709999997</v>
      </c>
      <c r="D342" s="3"/>
      <c r="E342" s="3"/>
      <c r="F342" s="20">
        <f t="shared" si="4"/>
        <v>1.8459469999999999E-2</v>
      </c>
      <c r="G342" s="4">
        <f t="shared" si="5"/>
        <v>4.3593884351999996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5" t="s">
        <v>332</v>
      </c>
      <c r="B343" s="22">
        <v>29349</v>
      </c>
      <c r="C343" s="22">
        <v>259.31629679999998</v>
      </c>
      <c r="D343" s="3"/>
      <c r="E343" s="3"/>
      <c r="F343" s="20">
        <f t="shared" si="4"/>
        <v>1.8224750000000001E-2</v>
      </c>
      <c r="G343" s="4">
        <f t="shared" si="5"/>
        <v>4.3039569599999998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5" t="s">
        <v>73</v>
      </c>
      <c r="B344" s="22">
        <v>29207</v>
      </c>
      <c r="C344" s="22">
        <v>258.06164030000002</v>
      </c>
      <c r="D344" s="3"/>
      <c r="E344" s="3"/>
      <c r="F344" s="20">
        <f t="shared" si="4"/>
        <v>1.8136570000000001E-2</v>
      </c>
      <c r="G344" s="4">
        <f t="shared" si="5"/>
        <v>4.2831323711999998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5" t="s">
        <v>170</v>
      </c>
      <c r="B345" s="22">
        <v>29000</v>
      </c>
      <c r="C345" s="22">
        <v>256.23266919999998</v>
      </c>
      <c r="D345" s="3"/>
      <c r="E345" s="3"/>
      <c r="F345" s="20">
        <f t="shared" si="4"/>
        <v>1.8008030000000001E-2</v>
      </c>
      <c r="G345" s="4">
        <f t="shared" si="5"/>
        <v>4.2527763647999999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5" t="s">
        <v>540</v>
      </c>
      <c r="B346" s="22">
        <v>28800</v>
      </c>
      <c r="C346" s="22">
        <v>254.4655473</v>
      </c>
      <c r="D346" s="3"/>
      <c r="E346" s="3"/>
      <c r="F346" s="20">
        <f t="shared" si="4"/>
        <v>1.7883840000000002E-2</v>
      </c>
      <c r="G346" s="4">
        <f t="shared" si="5"/>
        <v>4.2234476544000001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5" t="s">
        <v>53</v>
      </c>
      <c r="B347" s="22">
        <v>28800</v>
      </c>
      <c r="C347" s="22">
        <v>254.4655473</v>
      </c>
      <c r="D347" s="3"/>
      <c r="E347" s="3"/>
      <c r="F347" s="20">
        <f t="shared" si="4"/>
        <v>1.7883840000000002E-2</v>
      </c>
      <c r="G347" s="4">
        <f t="shared" si="5"/>
        <v>4.2234476544000001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5" t="s">
        <v>541</v>
      </c>
      <c r="B348" s="22">
        <v>28000</v>
      </c>
      <c r="C348" s="22">
        <v>247.39705989999999</v>
      </c>
      <c r="D348" s="3"/>
      <c r="E348" s="3"/>
      <c r="F348" s="20">
        <f t="shared" si="4"/>
        <v>1.7387070000000001E-2</v>
      </c>
      <c r="G348" s="4">
        <f t="shared" si="5"/>
        <v>4.1061304512000003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5" t="s">
        <v>8</v>
      </c>
      <c r="B349" s="22">
        <v>26822</v>
      </c>
      <c r="C349" s="22">
        <v>236.98871220000001</v>
      </c>
      <c r="D349" s="3"/>
      <c r="E349" s="3"/>
      <c r="F349" s="20">
        <f t="shared" si="4"/>
        <v>1.6655570000000001E-2</v>
      </c>
      <c r="G349" s="4">
        <f t="shared" si="5"/>
        <v>3.9333794112000002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5" t="s">
        <v>240</v>
      </c>
      <c r="B350" s="22">
        <v>25804</v>
      </c>
      <c r="C350" s="22">
        <v>227.99406189999999</v>
      </c>
      <c r="D350" s="3"/>
      <c r="E350" s="3"/>
      <c r="F350" s="20">
        <f t="shared" si="4"/>
        <v>1.602342E-2</v>
      </c>
      <c r="G350" s="4">
        <f t="shared" si="5"/>
        <v>3.7840908671999998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5" t="s">
        <v>542</v>
      </c>
      <c r="B351" s="22">
        <v>25475</v>
      </c>
      <c r="C351" s="22">
        <v>225.08714649999999</v>
      </c>
      <c r="D351" s="3"/>
      <c r="E351" s="3"/>
      <c r="F351" s="20">
        <f t="shared" si="4"/>
        <v>1.5819119999999999E-2</v>
      </c>
      <c r="G351" s="4">
        <f t="shared" si="5"/>
        <v>3.7358433791999999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5" t="s">
        <v>49</v>
      </c>
      <c r="B352" s="22">
        <v>25000</v>
      </c>
      <c r="C352" s="22">
        <v>220.890232</v>
      </c>
      <c r="D352" s="3"/>
      <c r="E352" s="3"/>
      <c r="F352" s="20">
        <f t="shared" si="4"/>
        <v>1.552417E-2</v>
      </c>
      <c r="G352" s="4">
        <f t="shared" si="5"/>
        <v>3.6661879871999998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5" t="s">
        <v>4</v>
      </c>
      <c r="B353" s="22">
        <v>24576</v>
      </c>
      <c r="C353" s="22">
        <v>217.14393369999999</v>
      </c>
      <c r="D353" s="3"/>
      <c r="E353" s="3"/>
      <c r="F353" s="20">
        <f t="shared" si="4"/>
        <v>1.5260879999999999E-2</v>
      </c>
      <c r="G353" s="4">
        <f t="shared" si="5"/>
        <v>3.6040094207999998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5" t="s">
        <v>543</v>
      </c>
      <c r="B354" s="22">
        <v>24576</v>
      </c>
      <c r="C354" s="22">
        <v>217.14393369999999</v>
      </c>
      <c r="D354" s="3"/>
      <c r="E354" s="3"/>
      <c r="F354" s="20">
        <f t="shared" si="4"/>
        <v>1.5260879999999999E-2</v>
      </c>
      <c r="G354" s="4">
        <f t="shared" si="5"/>
        <v>3.6040094207999998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5" t="s">
        <v>209</v>
      </c>
      <c r="B355" s="22">
        <v>24412</v>
      </c>
      <c r="C355" s="22">
        <v>215.69489379999999</v>
      </c>
      <c r="D355" s="3"/>
      <c r="E355" s="3"/>
      <c r="F355" s="20">
        <f t="shared" si="4"/>
        <v>1.515904E-2</v>
      </c>
      <c r="G355" s="4">
        <f t="shared" si="5"/>
        <v>3.5799588864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5" t="s">
        <v>544</v>
      </c>
      <c r="B356" s="22">
        <v>22351</v>
      </c>
      <c r="C356" s="22">
        <v>200</v>
      </c>
      <c r="D356" s="3"/>
      <c r="E356" s="3"/>
      <c r="F356" s="20">
        <f t="shared" si="4"/>
        <v>1.4056000000000001E-2</v>
      </c>
      <c r="G356" s="4">
        <f t="shared" si="5"/>
        <v>3.3194649600000004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5" t="s">
        <v>545</v>
      </c>
      <c r="B357" s="22">
        <v>22292</v>
      </c>
      <c r="C357" s="22">
        <v>200</v>
      </c>
      <c r="D357" s="3"/>
      <c r="E357" s="3"/>
      <c r="F357" s="20">
        <f t="shared" si="4"/>
        <v>1.4056000000000001E-2</v>
      </c>
      <c r="G357" s="4">
        <f t="shared" si="5"/>
        <v>3.3194649600000004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5" t="s">
        <v>9</v>
      </c>
      <c r="B358" s="22">
        <v>22040</v>
      </c>
      <c r="C358" s="22">
        <v>200</v>
      </c>
      <c r="D358" s="3"/>
      <c r="E358" s="3"/>
      <c r="F358" s="20">
        <f t="shared" si="4"/>
        <v>1.4056000000000001E-2</v>
      </c>
      <c r="G358" s="4">
        <f t="shared" si="5"/>
        <v>3.3194649600000004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5" t="s">
        <v>546</v>
      </c>
      <c r="B359" s="22">
        <v>22000</v>
      </c>
      <c r="C359" s="22">
        <v>200</v>
      </c>
      <c r="D359" s="3"/>
      <c r="E359" s="3"/>
      <c r="F359" s="20">
        <f t="shared" si="4"/>
        <v>1.4056000000000001E-2</v>
      </c>
      <c r="G359" s="4">
        <f t="shared" si="5"/>
        <v>3.3194649600000004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5" t="s">
        <v>221</v>
      </c>
      <c r="B360" s="22">
        <v>21800</v>
      </c>
      <c r="C360" s="22">
        <v>200</v>
      </c>
      <c r="D360" s="3"/>
      <c r="E360" s="3"/>
      <c r="F360" s="20">
        <f t="shared" si="4"/>
        <v>1.4056000000000001E-2</v>
      </c>
      <c r="G360" s="4">
        <f t="shared" si="5"/>
        <v>3.3194649600000004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5" t="s">
        <v>226</v>
      </c>
      <c r="B361" s="22">
        <v>20681</v>
      </c>
      <c r="C361" s="22">
        <v>200</v>
      </c>
      <c r="D361" s="3"/>
      <c r="E361" s="3"/>
      <c r="F361" s="20">
        <f t="shared" si="4"/>
        <v>1.4056000000000001E-2</v>
      </c>
      <c r="G361" s="4">
        <f t="shared" si="5"/>
        <v>3.3194649600000004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5" t="s">
        <v>89</v>
      </c>
      <c r="B362" s="22">
        <v>20480</v>
      </c>
      <c r="C362" s="22">
        <v>200</v>
      </c>
      <c r="D362" s="3"/>
      <c r="E362" s="3"/>
      <c r="F362" s="20">
        <f t="shared" si="4"/>
        <v>1.4056000000000001E-2</v>
      </c>
      <c r="G362" s="4">
        <f t="shared" si="5"/>
        <v>3.3194649600000004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5" t="s">
        <v>7</v>
      </c>
      <c r="B363" s="22">
        <v>20480</v>
      </c>
      <c r="C363" s="22">
        <v>200</v>
      </c>
      <c r="D363" s="3"/>
      <c r="E363" s="3"/>
      <c r="F363" s="20">
        <f t="shared" si="4"/>
        <v>1.4056000000000001E-2</v>
      </c>
      <c r="G363" s="4">
        <f t="shared" si="5"/>
        <v>3.3194649600000004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5" t="s">
        <v>547</v>
      </c>
      <c r="B364" s="22">
        <v>20150</v>
      </c>
      <c r="C364" s="22">
        <v>200</v>
      </c>
      <c r="D364" s="3"/>
      <c r="E364" s="3"/>
      <c r="F364" s="20">
        <f t="shared" si="4"/>
        <v>1.4056000000000001E-2</v>
      </c>
      <c r="G364" s="4">
        <f t="shared" si="5"/>
        <v>3.3194649600000004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5" t="s">
        <v>219</v>
      </c>
      <c r="B365" s="22">
        <v>20116</v>
      </c>
      <c r="C365" s="22">
        <v>200</v>
      </c>
      <c r="D365" s="3"/>
      <c r="E365" s="3"/>
      <c r="F365" s="20">
        <f t="shared" si="4"/>
        <v>1.4056000000000001E-2</v>
      </c>
      <c r="G365" s="4">
        <f t="shared" si="5"/>
        <v>3.3194649600000004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5" t="s">
        <v>548</v>
      </c>
      <c r="B366" s="22">
        <v>19744</v>
      </c>
      <c r="C366" s="22">
        <v>200</v>
      </c>
      <c r="D366" s="3"/>
      <c r="E366" s="3"/>
      <c r="F366" s="20">
        <f t="shared" si="4"/>
        <v>1.4056000000000001E-2</v>
      </c>
      <c r="G366" s="4">
        <f t="shared" si="5"/>
        <v>3.3194649600000004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5" t="s">
        <v>549</v>
      </c>
      <c r="B367" s="22">
        <v>19200</v>
      </c>
      <c r="C367" s="22">
        <v>200</v>
      </c>
      <c r="D367" s="3"/>
      <c r="E367" s="3"/>
      <c r="F367" s="20">
        <f t="shared" si="4"/>
        <v>1.4056000000000001E-2</v>
      </c>
      <c r="G367" s="4">
        <f t="shared" si="5"/>
        <v>3.3194649600000004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5" t="s">
        <v>550</v>
      </c>
      <c r="B368" s="22">
        <v>16384</v>
      </c>
      <c r="C368" s="22">
        <v>200</v>
      </c>
      <c r="D368" s="3"/>
      <c r="E368" s="3"/>
      <c r="F368" s="20">
        <f t="shared" si="4"/>
        <v>1.4056000000000001E-2</v>
      </c>
      <c r="G368" s="4">
        <f t="shared" si="5"/>
        <v>3.3194649600000004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5" t="s">
        <v>80</v>
      </c>
      <c r="B369" s="22">
        <v>16384</v>
      </c>
      <c r="C369" s="22">
        <v>200</v>
      </c>
      <c r="D369" s="3"/>
      <c r="E369" s="3"/>
      <c r="F369" s="20">
        <f t="shared" si="4"/>
        <v>1.4056000000000001E-2</v>
      </c>
      <c r="G369" s="4">
        <f t="shared" si="5"/>
        <v>3.3194649600000004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5" t="s">
        <v>51</v>
      </c>
      <c r="B370" s="22">
        <v>16000</v>
      </c>
      <c r="C370" s="22">
        <v>200</v>
      </c>
      <c r="D370" s="3"/>
      <c r="E370" s="3"/>
      <c r="F370" s="20">
        <f t="shared" si="4"/>
        <v>1.4056000000000001E-2</v>
      </c>
      <c r="G370" s="4">
        <f t="shared" si="5"/>
        <v>3.3194649600000004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5" t="s">
        <v>280</v>
      </c>
      <c r="B371" s="22">
        <v>16000</v>
      </c>
      <c r="C371" s="22">
        <v>200</v>
      </c>
      <c r="D371" s="3"/>
      <c r="E371" s="3"/>
      <c r="F371" s="20">
        <f t="shared" si="4"/>
        <v>1.4056000000000001E-2</v>
      </c>
      <c r="G371" s="4">
        <f t="shared" si="5"/>
        <v>3.3194649600000004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5" t="s">
        <v>248</v>
      </c>
      <c r="B372" s="22">
        <v>15920</v>
      </c>
      <c r="C372" s="22">
        <v>200</v>
      </c>
      <c r="D372" s="3"/>
      <c r="E372" s="3"/>
      <c r="F372" s="20">
        <f t="shared" si="4"/>
        <v>1.4056000000000001E-2</v>
      </c>
      <c r="G372" s="4">
        <f t="shared" si="5"/>
        <v>3.3194649600000004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5" t="s">
        <v>551</v>
      </c>
      <c r="B373" s="22">
        <v>14902</v>
      </c>
      <c r="C373" s="22">
        <v>200</v>
      </c>
      <c r="D373" s="3"/>
      <c r="E373" s="3"/>
      <c r="F373" s="20">
        <f t="shared" si="4"/>
        <v>1.4056000000000001E-2</v>
      </c>
      <c r="G373" s="4">
        <f t="shared" si="5"/>
        <v>3.3194649600000004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5" t="s">
        <v>552</v>
      </c>
      <c r="B374" s="22">
        <v>14901</v>
      </c>
      <c r="C374" s="22">
        <v>200</v>
      </c>
      <c r="D374" s="3"/>
      <c r="E374" s="3"/>
      <c r="F374" s="20">
        <f t="shared" si="4"/>
        <v>1.4056000000000001E-2</v>
      </c>
      <c r="G374" s="4">
        <f t="shared" si="5"/>
        <v>3.3194649600000004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5" t="s">
        <v>399</v>
      </c>
      <c r="B375" s="22">
        <v>14901</v>
      </c>
      <c r="C375" s="22">
        <v>200</v>
      </c>
      <c r="D375" s="3"/>
      <c r="E375" s="3"/>
      <c r="F375" s="20">
        <f t="shared" si="4"/>
        <v>1.4056000000000001E-2</v>
      </c>
      <c r="G375" s="4">
        <f t="shared" si="5"/>
        <v>3.3194649600000004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5" t="s">
        <v>553</v>
      </c>
      <c r="B376" s="22">
        <v>14901</v>
      </c>
      <c r="C376" s="22">
        <v>200</v>
      </c>
      <c r="D376" s="3"/>
      <c r="E376" s="3"/>
      <c r="F376" s="20">
        <f t="shared" si="4"/>
        <v>1.4056000000000001E-2</v>
      </c>
      <c r="G376" s="4">
        <f t="shared" si="5"/>
        <v>3.3194649600000004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5" t="s">
        <v>554</v>
      </c>
      <c r="B377" s="22">
        <v>14892</v>
      </c>
      <c r="C377" s="22">
        <v>200</v>
      </c>
      <c r="D377" s="3"/>
      <c r="E377" s="3"/>
      <c r="F377" s="20">
        <f t="shared" si="4"/>
        <v>1.4056000000000001E-2</v>
      </c>
      <c r="G377" s="4">
        <f t="shared" si="5"/>
        <v>3.3194649600000004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5" t="s">
        <v>339</v>
      </c>
      <c r="B378" s="22">
        <v>14640</v>
      </c>
      <c r="C378" s="22">
        <v>200</v>
      </c>
      <c r="D378" s="3"/>
      <c r="E378" s="3"/>
      <c r="F378" s="20">
        <f t="shared" si="4"/>
        <v>1.4056000000000001E-2</v>
      </c>
      <c r="G378" s="4">
        <f t="shared" si="5"/>
        <v>3.3194649600000004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5" t="s">
        <v>67</v>
      </c>
      <c r="B379" s="22">
        <v>14528</v>
      </c>
      <c r="C379" s="22">
        <v>200</v>
      </c>
      <c r="D379" s="3"/>
      <c r="E379" s="3"/>
      <c r="F379" s="20">
        <f t="shared" si="4"/>
        <v>1.4056000000000001E-2</v>
      </c>
      <c r="G379" s="4">
        <f t="shared" si="5"/>
        <v>3.3194649600000004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5" t="s">
        <v>308</v>
      </c>
      <c r="B380" s="22">
        <v>14528</v>
      </c>
      <c r="C380" s="22">
        <v>200</v>
      </c>
      <c r="D380" s="3"/>
      <c r="E380" s="3"/>
      <c r="F380" s="20">
        <f t="shared" si="4"/>
        <v>1.4056000000000001E-2</v>
      </c>
      <c r="G380" s="4">
        <f t="shared" si="5"/>
        <v>3.3194649600000004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5" t="s">
        <v>555</v>
      </c>
      <c r="B381" s="22">
        <v>14156</v>
      </c>
      <c r="C381" s="22">
        <v>200</v>
      </c>
      <c r="D381" s="3"/>
      <c r="E381" s="3"/>
      <c r="F381" s="20">
        <f t="shared" si="4"/>
        <v>1.4056000000000001E-2</v>
      </c>
      <c r="G381" s="4">
        <f t="shared" si="5"/>
        <v>3.3194649600000004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5" t="s">
        <v>556</v>
      </c>
      <c r="B382" s="22">
        <v>14156</v>
      </c>
      <c r="C382" s="22">
        <v>200</v>
      </c>
      <c r="D382" s="3"/>
      <c r="E382" s="3"/>
      <c r="F382" s="20">
        <f t="shared" si="4"/>
        <v>1.4056000000000001E-2</v>
      </c>
      <c r="G382" s="4">
        <f t="shared" si="5"/>
        <v>3.3194649600000004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5" t="s">
        <v>557</v>
      </c>
      <c r="B383" s="22">
        <v>14150</v>
      </c>
      <c r="C383" s="22">
        <v>200</v>
      </c>
      <c r="D383" s="3"/>
      <c r="E383" s="3"/>
      <c r="F383" s="20">
        <f t="shared" si="4"/>
        <v>1.4056000000000001E-2</v>
      </c>
      <c r="G383" s="4">
        <f t="shared" si="5"/>
        <v>3.3194649600000004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5" t="s">
        <v>558</v>
      </c>
      <c r="B384" s="22">
        <v>14000</v>
      </c>
      <c r="C384" s="22">
        <v>200</v>
      </c>
      <c r="D384" s="3"/>
      <c r="E384" s="3"/>
      <c r="F384" s="20">
        <f t="shared" si="4"/>
        <v>1.4056000000000001E-2</v>
      </c>
      <c r="G384" s="4">
        <f t="shared" si="5"/>
        <v>3.3194649600000004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5" t="s">
        <v>559</v>
      </c>
      <c r="B385" s="22">
        <v>13900</v>
      </c>
      <c r="C385" s="22">
        <v>200</v>
      </c>
      <c r="D385" s="3"/>
      <c r="E385" s="3"/>
      <c r="F385" s="20">
        <f t="shared" si="4"/>
        <v>1.4056000000000001E-2</v>
      </c>
      <c r="G385" s="4">
        <f t="shared" si="5"/>
        <v>3.3194649600000004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5" t="s">
        <v>560</v>
      </c>
      <c r="B386" s="22">
        <v>13783</v>
      </c>
      <c r="C386" s="22">
        <v>200</v>
      </c>
      <c r="D386" s="3"/>
      <c r="E386" s="3"/>
      <c r="F386" s="20">
        <f t="shared" si="4"/>
        <v>1.4056000000000001E-2</v>
      </c>
      <c r="G386" s="4">
        <f t="shared" si="5"/>
        <v>3.3194649600000004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5" t="s">
        <v>561</v>
      </c>
      <c r="B387" s="22">
        <v>13411</v>
      </c>
      <c r="C387" s="22">
        <v>200</v>
      </c>
      <c r="D387" s="3"/>
      <c r="E387" s="3"/>
      <c r="F387" s="20">
        <f t="shared" si="4"/>
        <v>1.4056000000000001E-2</v>
      </c>
      <c r="G387" s="4">
        <f t="shared" si="5"/>
        <v>3.3194649600000004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5" t="s">
        <v>562</v>
      </c>
      <c r="B388" s="22">
        <v>13411</v>
      </c>
      <c r="C388" s="22">
        <v>200</v>
      </c>
      <c r="D388" s="3"/>
      <c r="E388" s="3"/>
      <c r="F388" s="20">
        <f t="shared" si="4"/>
        <v>1.4056000000000001E-2</v>
      </c>
      <c r="G388" s="4">
        <f t="shared" si="5"/>
        <v>3.3194649600000004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5" t="s">
        <v>276</v>
      </c>
      <c r="B389" s="22">
        <v>12800</v>
      </c>
      <c r="C389" s="22">
        <v>200</v>
      </c>
      <c r="D389" s="3"/>
      <c r="E389" s="3"/>
      <c r="F389" s="20">
        <f t="shared" si="4"/>
        <v>1.4056000000000001E-2</v>
      </c>
      <c r="G389" s="4">
        <f t="shared" si="5"/>
        <v>3.3194649600000004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5" t="s">
        <v>563</v>
      </c>
      <c r="B390" s="22">
        <v>12288</v>
      </c>
      <c r="C390" s="22">
        <v>200</v>
      </c>
      <c r="D390" s="3"/>
      <c r="E390" s="3"/>
      <c r="F390" s="20">
        <f t="shared" si="4"/>
        <v>1.4056000000000001E-2</v>
      </c>
      <c r="G390" s="4">
        <f t="shared" si="5"/>
        <v>3.3194649600000004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5" t="s">
        <v>564</v>
      </c>
      <c r="B391" s="22">
        <v>11920</v>
      </c>
      <c r="C391" s="22">
        <v>200</v>
      </c>
      <c r="D391" s="3"/>
      <c r="E391" s="3"/>
      <c r="F391" s="20">
        <f t="shared" si="4"/>
        <v>1.4056000000000001E-2</v>
      </c>
      <c r="G391" s="4">
        <f t="shared" si="5"/>
        <v>3.3194649600000004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5" t="s">
        <v>255</v>
      </c>
      <c r="B392" s="22">
        <v>11175</v>
      </c>
      <c r="C392" s="22">
        <v>200</v>
      </c>
      <c r="D392" s="3"/>
      <c r="E392" s="3"/>
      <c r="F392" s="20">
        <f t="shared" si="4"/>
        <v>1.4056000000000001E-2</v>
      </c>
      <c r="G392" s="4">
        <f t="shared" si="5"/>
        <v>3.3194649600000004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5" t="s">
        <v>565</v>
      </c>
      <c r="B393" s="22">
        <v>10240</v>
      </c>
      <c r="C393" s="22">
        <v>200</v>
      </c>
      <c r="D393" s="3"/>
      <c r="E393" s="3"/>
      <c r="F393" s="20">
        <f t="shared" si="4"/>
        <v>1.4056000000000001E-2</v>
      </c>
      <c r="G393" s="4">
        <f t="shared" si="5"/>
        <v>3.3194649600000004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5" t="s">
        <v>41</v>
      </c>
      <c r="B394" s="22">
        <v>9925</v>
      </c>
      <c r="C394" s="22">
        <v>200</v>
      </c>
      <c r="D394" s="3"/>
      <c r="E394" s="3"/>
      <c r="F394" s="20">
        <f t="shared" si="4"/>
        <v>1.4056000000000001E-2</v>
      </c>
      <c r="G394" s="4">
        <f t="shared" si="5"/>
        <v>3.3194649600000004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5" t="s">
        <v>566</v>
      </c>
      <c r="B395" s="22">
        <v>9700</v>
      </c>
      <c r="C395" s="22">
        <v>200</v>
      </c>
      <c r="D395" s="3"/>
      <c r="E395" s="3"/>
      <c r="F395" s="20">
        <f t="shared" si="4"/>
        <v>1.4056000000000001E-2</v>
      </c>
      <c r="G395" s="4">
        <f t="shared" si="5"/>
        <v>3.3194649600000004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5" t="s">
        <v>567</v>
      </c>
      <c r="B396" s="22">
        <v>9685</v>
      </c>
      <c r="C396" s="22">
        <v>200</v>
      </c>
      <c r="D396" s="3"/>
      <c r="E396" s="3"/>
      <c r="F396" s="20">
        <f t="shared" si="4"/>
        <v>1.4056000000000001E-2</v>
      </c>
      <c r="G396" s="4">
        <f t="shared" si="5"/>
        <v>3.3194649600000004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5" t="s">
        <v>306</v>
      </c>
      <c r="B397" s="22">
        <v>9100</v>
      </c>
      <c r="C397" s="22">
        <v>200</v>
      </c>
      <c r="D397" s="3"/>
      <c r="E397" s="3"/>
      <c r="F397" s="20">
        <f t="shared" si="4"/>
        <v>1.4056000000000001E-2</v>
      </c>
      <c r="G397" s="4">
        <f t="shared" si="5"/>
        <v>3.3194649600000004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5" t="s">
        <v>568</v>
      </c>
      <c r="B398" s="22">
        <v>8400</v>
      </c>
      <c r="C398" s="22">
        <v>200</v>
      </c>
      <c r="D398" s="3"/>
      <c r="E398" s="3"/>
      <c r="F398" s="20">
        <f t="shared" si="4"/>
        <v>1.4056000000000001E-2</v>
      </c>
      <c r="G398" s="4">
        <f t="shared" si="5"/>
        <v>3.3194649600000004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5" t="s">
        <v>569</v>
      </c>
      <c r="B399" s="22">
        <v>8000</v>
      </c>
      <c r="C399" s="22">
        <v>200</v>
      </c>
      <c r="D399" s="3"/>
      <c r="E399" s="3"/>
      <c r="F399" s="20">
        <f t="shared" si="4"/>
        <v>1.4056000000000001E-2</v>
      </c>
      <c r="G399" s="4">
        <f t="shared" si="5"/>
        <v>3.3194649600000004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5" t="s">
        <v>570</v>
      </c>
      <c r="B400" s="22">
        <v>8000</v>
      </c>
      <c r="C400" s="22">
        <v>200</v>
      </c>
      <c r="D400" s="3"/>
      <c r="E400" s="3"/>
      <c r="F400" s="20">
        <f t="shared" si="4"/>
        <v>1.4056000000000001E-2</v>
      </c>
      <c r="G400" s="4">
        <f t="shared" si="5"/>
        <v>3.3194649600000004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5" t="s">
        <v>62</v>
      </c>
      <c r="B401" s="22">
        <v>7823</v>
      </c>
      <c r="C401" s="22">
        <v>200</v>
      </c>
      <c r="D401" s="3"/>
      <c r="E401" s="3"/>
      <c r="F401" s="20">
        <f t="shared" si="4"/>
        <v>1.4056000000000001E-2</v>
      </c>
      <c r="G401" s="4">
        <f t="shared" si="5"/>
        <v>3.3194649600000004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5" t="s">
        <v>268</v>
      </c>
      <c r="B402" s="22">
        <v>7450</v>
      </c>
      <c r="C402" s="22">
        <v>200</v>
      </c>
      <c r="D402" s="3"/>
      <c r="E402" s="3"/>
      <c r="F402" s="20">
        <f t="shared" si="4"/>
        <v>1.4056000000000001E-2</v>
      </c>
      <c r="G402" s="4">
        <f t="shared" si="5"/>
        <v>3.3194649600000004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5" t="s">
        <v>283</v>
      </c>
      <c r="B403" s="22">
        <v>7450</v>
      </c>
      <c r="C403" s="22">
        <v>200</v>
      </c>
      <c r="D403" s="3"/>
      <c r="E403" s="3"/>
      <c r="F403" s="20">
        <f t="shared" si="4"/>
        <v>1.4056000000000001E-2</v>
      </c>
      <c r="G403" s="4">
        <f t="shared" si="5"/>
        <v>3.3194649600000004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5" t="s">
        <v>274</v>
      </c>
      <c r="B404" s="22">
        <v>7450</v>
      </c>
      <c r="C404" s="22">
        <v>200</v>
      </c>
      <c r="D404" s="3"/>
      <c r="E404" s="3"/>
      <c r="F404" s="20">
        <f t="shared" si="4"/>
        <v>1.4056000000000001E-2</v>
      </c>
      <c r="G404" s="4">
        <f t="shared" si="5"/>
        <v>3.3194649600000004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5" t="s">
        <v>571</v>
      </c>
      <c r="B405" s="22">
        <v>7450</v>
      </c>
      <c r="C405" s="22">
        <v>200</v>
      </c>
      <c r="D405" s="3"/>
      <c r="E405" s="3"/>
      <c r="F405" s="20">
        <f t="shared" si="4"/>
        <v>1.4056000000000001E-2</v>
      </c>
      <c r="G405" s="4">
        <f t="shared" si="5"/>
        <v>3.3194649600000004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5" t="s">
        <v>298</v>
      </c>
      <c r="B406" s="22">
        <v>7450</v>
      </c>
      <c r="C406" s="22">
        <v>200</v>
      </c>
      <c r="D406" s="3"/>
      <c r="E406" s="3"/>
      <c r="F406" s="20">
        <f t="shared" si="4"/>
        <v>1.4056000000000001E-2</v>
      </c>
      <c r="G406" s="4">
        <f t="shared" si="5"/>
        <v>3.3194649600000004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5" t="s">
        <v>572</v>
      </c>
      <c r="B407" s="22">
        <v>7443</v>
      </c>
      <c r="C407" s="22">
        <v>200</v>
      </c>
      <c r="D407" s="3"/>
      <c r="E407" s="3"/>
      <c r="F407" s="20">
        <f t="shared" si="4"/>
        <v>1.4056000000000001E-2</v>
      </c>
      <c r="G407" s="4">
        <f t="shared" si="5"/>
        <v>3.3194649600000004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5" t="s">
        <v>286</v>
      </c>
      <c r="B408" s="22">
        <v>7440</v>
      </c>
      <c r="C408" s="22">
        <v>200</v>
      </c>
      <c r="D408" s="3"/>
      <c r="E408" s="3"/>
      <c r="F408" s="20">
        <f t="shared" si="4"/>
        <v>1.4056000000000001E-2</v>
      </c>
      <c r="G408" s="4">
        <f t="shared" si="5"/>
        <v>3.3194649600000004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5" t="s">
        <v>288</v>
      </c>
      <c r="B409" s="22">
        <v>7440</v>
      </c>
      <c r="C409" s="22">
        <v>200</v>
      </c>
      <c r="D409" s="3"/>
      <c r="E409" s="3"/>
      <c r="F409" s="20">
        <f t="shared" si="4"/>
        <v>1.4056000000000001E-2</v>
      </c>
      <c r="G409" s="4">
        <f t="shared" si="5"/>
        <v>3.3194649600000004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5" t="s">
        <v>573</v>
      </c>
      <c r="B410" s="22">
        <v>7413</v>
      </c>
      <c r="C410" s="22">
        <v>200</v>
      </c>
      <c r="D410" s="3"/>
      <c r="E410" s="3"/>
      <c r="F410" s="20">
        <f t="shared" si="4"/>
        <v>1.4056000000000001E-2</v>
      </c>
      <c r="G410" s="4">
        <f t="shared" si="5"/>
        <v>3.3194649600000004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5" t="s">
        <v>290</v>
      </c>
      <c r="B411" s="22">
        <v>7200</v>
      </c>
      <c r="C411" s="22">
        <v>200</v>
      </c>
      <c r="D411" s="3"/>
      <c r="E411" s="3"/>
      <c r="F411" s="20">
        <f t="shared" si="4"/>
        <v>1.4056000000000001E-2</v>
      </c>
      <c r="G411" s="4">
        <f t="shared" si="5"/>
        <v>3.3194649600000004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5" t="s">
        <v>574</v>
      </c>
      <c r="B412" s="22">
        <v>7200</v>
      </c>
      <c r="C412" s="22">
        <v>200</v>
      </c>
      <c r="D412" s="3"/>
      <c r="E412" s="3"/>
      <c r="F412" s="20">
        <f t="shared" si="4"/>
        <v>1.4056000000000001E-2</v>
      </c>
      <c r="G412" s="4">
        <f t="shared" si="5"/>
        <v>3.3194649600000004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5" t="s">
        <v>293</v>
      </c>
      <c r="B413" s="22">
        <v>7200</v>
      </c>
      <c r="C413" s="22">
        <v>200</v>
      </c>
      <c r="D413" s="3"/>
      <c r="E413" s="3"/>
      <c r="F413" s="20">
        <f t="shared" si="4"/>
        <v>1.4056000000000001E-2</v>
      </c>
      <c r="G413" s="4">
        <f t="shared" si="5"/>
        <v>3.3194649600000004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5" t="s">
        <v>575</v>
      </c>
      <c r="B414" s="22">
        <v>7200</v>
      </c>
      <c r="C414" s="22">
        <v>200</v>
      </c>
      <c r="D414" s="3"/>
      <c r="E414" s="3"/>
      <c r="F414" s="20">
        <f t="shared" si="4"/>
        <v>1.4056000000000001E-2</v>
      </c>
      <c r="G414" s="4">
        <f t="shared" si="5"/>
        <v>3.3194649600000004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5" t="s">
        <v>493</v>
      </c>
      <c r="B415" s="22">
        <v>7200</v>
      </c>
      <c r="C415" s="22">
        <v>200</v>
      </c>
      <c r="D415" s="3"/>
      <c r="E415" s="3"/>
      <c r="F415" s="20">
        <f t="shared" si="4"/>
        <v>1.4056000000000001E-2</v>
      </c>
      <c r="G415" s="4">
        <f t="shared" si="5"/>
        <v>3.3194649600000004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5" t="s">
        <v>576</v>
      </c>
      <c r="B416" s="22">
        <v>7078</v>
      </c>
      <c r="C416" s="22">
        <v>200</v>
      </c>
      <c r="D416" s="3"/>
      <c r="E416" s="3"/>
      <c r="F416" s="20">
        <f t="shared" si="4"/>
        <v>1.4056000000000001E-2</v>
      </c>
      <c r="G416" s="4">
        <f t="shared" si="5"/>
        <v>3.3194649600000004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5" t="s">
        <v>577</v>
      </c>
      <c r="B417" s="22">
        <v>7000</v>
      </c>
      <c r="C417" s="22">
        <v>200</v>
      </c>
      <c r="D417" s="3"/>
      <c r="E417" s="3"/>
      <c r="F417" s="20">
        <f t="shared" si="4"/>
        <v>1.4056000000000001E-2</v>
      </c>
      <c r="G417" s="4">
        <f t="shared" si="5"/>
        <v>3.3194649600000004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5" t="s">
        <v>578</v>
      </c>
      <c r="B418" s="22">
        <v>7000</v>
      </c>
      <c r="C418" s="22">
        <v>200</v>
      </c>
      <c r="D418" s="3"/>
      <c r="E418" s="3"/>
      <c r="F418" s="20">
        <f t="shared" si="4"/>
        <v>1.4056000000000001E-2</v>
      </c>
      <c r="G418" s="4">
        <f t="shared" si="5"/>
        <v>3.3194649600000004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5" t="s">
        <v>433</v>
      </c>
      <c r="B419" s="22">
        <v>6929</v>
      </c>
      <c r="C419" s="22">
        <v>200</v>
      </c>
      <c r="D419" s="3"/>
      <c r="E419" s="3"/>
      <c r="F419" s="20">
        <f t="shared" si="4"/>
        <v>1.4056000000000001E-2</v>
      </c>
      <c r="G419" s="4">
        <f t="shared" si="5"/>
        <v>3.3194649600000004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5" t="s">
        <v>579</v>
      </c>
      <c r="B420" s="22">
        <v>6705</v>
      </c>
      <c r="C420" s="22">
        <v>200</v>
      </c>
      <c r="D420" s="3"/>
      <c r="E420" s="3"/>
      <c r="F420" s="20">
        <f t="shared" si="4"/>
        <v>1.4056000000000001E-2</v>
      </c>
      <c r="G420" s="4">
        <f t="shared" si="5"/>
        <v>3.3194649600000004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5" t="s">
        <v>580</v>
      </c>
      <c r="B421" s="22">
        <v>6600</v>
      </c>
      <c r="C421" s="22">
        <v>200</v>
      </c>
      <c r="D421" s="3"/>
      <c r="E421" s="3"/>
      <c r="F421" s="20">
        <f t="shared" si="4"/>
        <v>1.4056000000000001E-2</v>
      </c>
      <c r="G421" s="4">
        <f t="shared" si="5"/>
        <v>3.3194649600000004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5" t="s">
        <v>581</v>
      </c>
      <c r="B422" s="22">
        <v>6183</v>
      </c>
      <c r="C422" s="22">
        <v>200</v>
      </c>
      <c r="D422" s="3"/>
      <c r="E422" s="3"/>
      <c r="F422" s="20">
        <f t="shared" si="4"/>
        <v>1.4056000000000001E-2</v>
      </c>
      <c r="G422" s="4">
        <f t="shared" si="5"/>
        <v>3.3194649600000004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5" t="s">
        <v>582</v>
      </c>
      <c r="B423" s="22">
        <v>5850</v>
      </c>
      <c r="C423" s="22">
        <v>200</v>
      </c>
      <c r="D423" s="3"/>
      <c r="E423" s="3"/>
      <c r="F423" s="20">
        <f t="shared" si="4"/>
        <v>1.4056000000000001E-2</v>
      </c>
      <c r="G423" s="4">
        <f t="shared" si="5"/>
        <v>3.3194649600000004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5" t="s">
        <v>310</v>
      </c>
      <c r="B424" s="22">
        <v>5491</v>
      </c>
      <c r="C424" s="22">
        <v>200</v>
      </c>
      <c r="D424" s="3"/>
      <c r="E424" s="3"/>
      <c r="F424" s="20">
        <f t="shared" si="4"/>
        <v>1.4056000000000001E-2</v>
      </c>
      <c r="G424" s="4">
        <f t="shared" si="5"/>
        <v>3.3194649600000004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5" t="s">
        <v>583</v>
      </c>
      <c r="B425" s="22">
        <v>5400</v>
      </c>
      <c r="C425" s="22">
        <v>200</v>
      </c>
      <c r="D425" s="3"/>
      <c r="E425" s="3"/>
      <c r="F425" s="20">
        <f t="shared" si="4"/>
        <v>1.4056000000000001E-2</v>
      </c>
      <c r="G425" s="4">
        <f t="shared" si="5"/>
        <v>3.3194649600000004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5" t="s">
        <v>584</v>
      </c>
      <c r="B426" s="22">
        <v>5215</v>
      </c>
      <c r="C426" s="22">
        <v>200</v>
      </c>
      <c r="D426" s="3"/>
      <c r="E426" s="3"/>
      <c r="F426" s="20">
        <f t="shared" si="4"/>
        <v>1.4056000000000001E-2</v>
      </c>
      <c r="G426" s="4">
        <f t="shared" si="5"/>
        <v>3.3194649600000004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5" t="s">
        <v>71</v>
      </c>
      <c r="B427" s="22">
        <v>5106</v>
      </c>
      <c r="C427" s="22">
        <v>200</v>
      </c>
      <c r="D427" s="3"/>
      <c r="E427" s="3"/>
      <c r="F427" s="20">
        <f t="shared" si="4"/>
        <v>1.4056000000000001E-2</v>
      </c>
      <c r="G427" s="4">
        <f t="shared" si="5"/>
        <v>3.3194649600000004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5" t="s">
        <v>585</v>
      </c>
      <c r="B428" s="22">
        <v>4842</v>
      </c>
      <c r="C428" s="22">
        <v>200</v>
      </c>
      <c r="D428" s="3"/>
      <c r="E428" s="3"/>
      <c r="F428" s="20">
        <f t="shared" si="4"/>
        <v>1.4056000000000001E-2</v>
      </c>
      <c r="G428" s="4">
        <f t="shared" si="5"/>
        <v>3.3194649600000004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5" t="s">
        <v>586</v>
      </c>
      <c r="B429" s="22">
        <v>4800</v>
      </c>
      <c r="C429" s="22">
        <v>200</v>
      </c>
      <c r="D429" s="3"/>
      <c r="E429" s="3"/>
      <c r="F429" s="20">
        <f t="shared" si="4"/>
        <v>1.4056000000000001E-2</v>
      </c>
      <c r="G429" s="4">
        <f t="shared" si="5"/>
        <v>3.3194649600000004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5" t="s">
        <v>587</v>
      </c>
      <c r="B430" s="22">
        <v>4500</v>
      </c>
      <c r="C430" s="22">
        <v>200</v>
      </c>
      <c r="D430" s="3"/>
      <c r="E430" s="3"/>
      <c r="F430" s="20">
        <f t="shared" si="4"/>
        <v>1.4056000000000001E-2</v>
      </c>
      <c r="G430" s="4">
        <f t="shared" si="5"/>
        <v>3.3194649600000004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5" t="s">
        <v>588</v>
      </c>
      <c r="B431" s="22">
        <v>4097</v>
      </c>
      <c r="C431" s="22">
        <v>200</v>
      </c>
      <c r="D431" s="3"/>
      <c r="E431" s="3"/>
      <c r="F431" s="20">
        <f t="shared" si="4"/>
        <v>1.4056000000000001E-2</v>
      </c>
      <c r="G431" s="4">
        <f t="shared" si="5"/>
        <v>3.3194649600000004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5" t="s">
        <v>341</v>
      </c>
      <c r="B432" s="22">
        <v>4000</v>
      </c>
      <c r="C432" s="22">
        <v>200</v>
      </c>
      <c r="D432" s="3"/>
      <c r="E432" s="3"/>
      <c r="F432" s="20">
        <f t="shared" si="4"/>
        <v>1.4056000000000001E-2</v>
      </c>
      <c r="G432" s="4">
        <f t="shared" si="5"/>
        <v>3.3194649600000004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5" t="s">
        <v>476</v>
      </c>
      <c r="B433" s="22">
        <v>4000</v>
      </c>
      <c r="C433" s="22">
        <v>200</v>
      </c>
      <c r="D433" s="3"/>
      <c r="E433" s="3"/>
      <c r="F433" s="20">
        <f t="shared" si="4"/>
        <v>1.4056000000000001E-2</v>
      </c>
      <c r="G433" s="4">
        <f t="shared" si="5"/>
        <v>3.3194649600000004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5" t="s">
        <v>381</v>
      </c>
      <c r="B434" s="22">
        <v>4000</v>
      </c>
      <c r="C434" s="22">
        <v>200</v>
      </c>
      <c r="D434" s="3"/>
      <c r="E434" s="3"/>
      <c r="F434" s="20">
        <f t="shared" si="4"/>
        <v>1.4056000000000001E-2</v>
      </c>
      <c r="G434" s="4">
        <f t="shared" si="5"/>
        <v>3.3194649600000004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5" t="s">
        <v>328</v>
      </c>
      <c r="B435" s="22">
        <v>4000</v>
      </c>
      <c r="C435" s="22">
        <v>200</v>
      </c>
      <c r="D435" s="3"/>
      <c r="E435" s="3"/>
      <c r="F435" s="20">
        <f t="shared" si="4"/>
        <v>1.4056000000000001E-2</v>
      </c>
      <c r="G435" s="4">
        <f t="shared" si="5"/>
        <v>3.3194649600000004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5" t="s">
        <v>589</v>
      </c>
      <c r="B436" s="22">
        <v>3825</v>
      </c>
      <c r="C436" s="22">
        <v>200</v>
      </c>
      <c r="D436" s="3"/>
      <c r="E436" s="3"/>
      <c r="F436" s="20">
        <f t="shared" si="4"/>
        <v>1.4056000000000001E-2</v>
      </c>
      <c r="G436" s="4">
        <f t="shared" si="5"/>
        <v>3.3194649600000004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5" t="s">
        <v>278</v>
      </c>
      <c r="B437" s="22">
        <v>3725</v>
      </c>
      <c r="C437" s="22">
        <v>200</v>
      </c>
      <c r="D437" s="3"/>
      <c r="E437" s="3"/>
      <c r="F437" s="20">
        <f t="shared" si="4"/>
        <v>1.4056000000000001E-2</v>
      </c>
      <c r="G437" s="4">
        <f t="shared" si="5"/>
        <v>3.3194649600000004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5" t="s">
        <v>590</v>
      </c>
      <c r="B438" s="22">
        <v>3725</v>
      </c>
      <c r="C438" s="22">
        <v>200</v>
      </c>
      <c r="D438" s="3"/>
      <c r="E438" s="3"/>
      <c r="F438" s="20">
        <f t="shared" si="4"/>
        <v>1.4056000000000001E-2</v>
      </c>
      <c r="G438" s="4">
        <f t="shared" si="5"/>
        <v>3.3194649600000004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5" t="s">
        <v>480</v>
      </c>
      <c r="B439" s="22">
        <v>3725</v>
      </c>
      <c r="C439" s="22">
        <v>200</v>
      </c>
      <c r="D439" s="3"/>
      <c r="E439" s="3"/>
      <c r="F439" s="20">
        <f t="shared" si="4"/>
        <v>1.4056000000000001E-2</v>
      </c>
      <c r="G439" s="4">
        <f t="shared" si="5"/>
        <v>3.3194649600000004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5" t="s">
        <v>591</v>
      </c>
      <c r="B440" s="22">
        <v>3725</v>
      </c>
      <c r="C440" s="22">
        <v>200</v>
      </c>
      <c r="D440" s="3"/>
      <c r="E440" s="3"/>
      <c r="F440" s="20">
        <f t="shared" si="4"/>
        <v>1.4056000000000001E-2</v>
      </c>
      <c r="G440" s="4">
        <f t="shared" si="5"/>
        <v>3.3194649600000004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5" t="s">
        <v>237</v>
      </c>
      <c r="B441" s="22">
        <v>3550</v>
      </c>
      <c r="C441" s="22">
        <v>200</v>
      </c>
      <c r="D441" s="3"/>
      <c r="E441" s="3"/>
      <c r="F441" s="20">
        <f t="shared" si="4"/>
        <v>1.4056000000000001E-2</v>
      </c>
      <c r="G441" s="4">
        <f t="shared" si="5"/>
        <v>3.3194649600000004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5" t="s">
        <v>592</v>
      </c>
      <c r="B442" s="22">
        <v>3479</v>
      </c>
      <c r="C442" s="22">
        <v>200</v>
      </c>
      <c r="D442" s="3"/>
      <c r="E442" s="3"/>
      <c r="F442" s="20">
        <f t="shared" si="4"/>
        <v>1.4056000000000001E-2</v>
      </c>
      <c r="G442" s="4">
        <f t="shared" si="5"/>
        <v>3.3194649600000004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5" t="s">
        <v>593</v>
      </c>
      <c r="B443" s="22">
        <v>3200</v>
      </c>
      <c r="C443" s="22">
        <v>200</v>
      </c>
      <c r="D443" s="3"/>
      <c r="E443" s="3"/>
      <c r="F443" s="20">
        <f t="shared" si="4"/>
        <v>1.4056000000000001E-2</v>
      </c>
      <c r="G443" s="4">
        <f t="shared" si="5"/>
        <v>3.3194649600000004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5" t="s">
        <v>594</v>
      </c>
      <c r="B444" s="22">
        <v>3200</v>
      </c>
      <c r="C444" s="22">
        <v>200</v>
      </c>
      <c r="D444" s="3"/>
      <c r="E444" s="3"/>
      <c r="F444" s="20">
        <f t="shared" si="4"/>
        <v>1.4056000000000001E-2</v>
      </c>
      <c r="G444" s="4">
        <f t="shared" si="5"/>
        <v>3.3194649600000004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5" t="s">
        <v>465</v>
      </c>
      <c r="B445" s="22">
        <v>3200</v>
      </c>
      <c r="C445" s="22">
        <v>200</v>
      </c>
      <c r="D445" s="3"/>
      <c r="E445" s="3"/>
      <c r="F445" s="20">
        <f t="shared" si="4"/>
        <v>1.4056000000000001E-2</v>
      </c>
      <c r="G445" s="4">
        <f t="shared" si="5"/>
        <v>3.3194649600000004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5" t="s">
        <v>595</v>
      </c>
      <c r="B446" s="22">
        <v>3125</v>
      </c>
      <c r="C446" s="22">
        <v>200</v>
      </c>
      <c r="D446" s="3"/>
      <c r="E446" s="3"/>
      <c r="F446" s="20">
        <f t="shared" si="4"/>
        <v>1.4056000000000001E-2</v>
      </c>
      <c r="G446" s="4">
        <f t="shared" si="5"/>
        <v>3.3194649600000004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5" t="s">
        <v>596</v>
      </c>
      <c r="B447" s="22">
        <v>2800</v>
      </c>
      <c r="C447" s="22">
        <v>200</v>
      </c>
      <c r="D447" s="3"/>
      <c r="E447" s="3"/>
      <c r="F447" s="20">
        <f t="shared" si="4"/>
        <v>1.4056000000000001E-2</v>
      </c>
      <c r="G447" s="4">
        <f t="shared" si="5"/>
        <v>3.3194649600000004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5" t="s">
        <v>474</v>
      </c>
      <c r="B448" s="22">
        <v>2481</v>
      </c>
      <c r="C448" s="22">
        <v>200</v>
      </c>
      <c r="D448" s="3"/>
      <c r="E448" s="3"/>
      <c r="F448" s="20">
        <f t="shared" si="4"/>
        <v>1.4056000000000001E-2</v>
      </c>
      <c r="G448" s="4">
        <f t="shared" si="5"/>
        <v>3.3194649600000004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5" t="s">
        <v>368</v>
      </c>
      <c r="B449" s="22">
        <v>2400</v>
      </c>
      <c r="C449" s="22">
        <v>200</v>
      </c>
      <c r="D449" s="3"/>
      <c r="E449" s="3"/>
      <c r="F449" s="20">
        <f t="shared" si="4"/>
        <v>1.4056000000000001E-2</v>
      </c>
      <c r="G449" s="4">
        <f t="shared" si="5"/>
        <v>3.3194649600000004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5" t="s">
        <v>366</v>
      </c>
      <c r="B450" s="22">
        <v>2400</v>
      </c>
      <c r="C450" s="22">
        <v>200</v>
      </c>
      <c r="D450" s="3"/>
      <c r="E450" s="3"/>
      <c r="F450" s="20">
        <f t="shared" si="4"/>
        <v>1.4056000000000001E-2</v>
      </c>
      <c r="G450" s="4">
        <f t="shared" si="5"/>
        <v>3.3194649600000004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5" t="s">
        <v>597</v>
      </c>
      <c r="B451" s="22">
        <v>2400</v>
      </c>
      <c r="C451" s="22">
        <v>200</v>
      </c>
      <c r="D451" s="3"/>
      <c r="E451" s="3"/>
      <c r="F451" s="20">
        <f t="shared" si="4"/>
        <v>1.4056000000000001E-2</v>
      </c>
      <c r="G451" s="4">
        <f t="shared" si="5"/>
        <v>3.3194649600000004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5" t="s">
        <v>598</v>
      </c>
      <c r="B452" s="22">
        <v>2220</v>
      </c>
      <c r="C452" s="22">
        <v>200</v>
      </c>
      <c r="D452" s="3"/>
      <c r="E452" s="3"/>
      <c r="F452" s="20">
        <f t="shared" si="4"/>
        <v>1.4056000000000001E-2</v>
      </c>
      <c r="G452" s="4">
        <f t="shared" si="5"/>
        <v>3.3194649600000004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5" t="s">
        <v>599</v>
      </c>
      <c r="B453" s="22">
        <v>2160</v>
      </c>
      <c r="C453" s="22">
        <v>200</v>
      </c>
      <c r="D453" s="3"/>
      <c r="E453" s="3"/>
      <c r="F453" s="20">
        <f t="shared" si="4"/>
        <v>1.4056000000000001E-2</v>
      </c>
      <c r="G453" s="4">
        <f t="shared" si="5"/>
        <v>3.3194649600000004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5" t="s">
        <v>600</v>
      </c>
      <c r="B454" s="22">
        <v>2086</v>
      </c>
      <c r="C454" s="22">
        <v>200</v>
      </c>
      <c r="D454" s="3"/>
      <c r="E454" s="3"/>
      <c r="F454" s="20">
        <f t="shared" si="4"/>
        <v>1.4056000000000001E-2</v>
      </c>
      <c r="G454" s="4">
        <f t="shared" si="5"/>
        <v>3.3194649600000004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5" t="s">
        <v>601</v>
      </c>
      <c r="B455" s="22">
        <v>2075</v>
      </c>
      <c r="C455" s="22">
        <v>200</v>
      </c>
      <c r="D455" s="3"/>
      <c r="E455" s="3"/>
      <c r="F455" s="20">
        <f t="shared" si="4"/>
        <v>1.4056000000000001E-2</v>
      </c>
      <c r="G455" s="4">
        <f t="shared" si="5"/>
        <v>3.3194649600000004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5" t="s">
        <v>602</v>
      </c>
      <c r="B456" s="22">
        <v>1862</v>
      </c>
      <c r="C456" s="22">
        <v>200</v>
      </c>
      <c r="D456" s="3"/>
      <c r="E456" s="3"/>
      <c r="F456" s="20">
        <f t="shared" si="4"/>
        <v>1.4056000000000001E-2</v>
      </c>
      <c r="G456" s="4">
        <f t="shared" si="5"/>
        <v>3.3194649600000004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5" t="s">
        <v>603</v>
      </c>
      <c r="B457" s="22">
        <v>1800</v>
      </c>
      <c r="C457" s="22">
        <v>200</v>
      </c>
      <c r="D457" s="3"/>
      <c r="E457" s="3"/>
      <c r="F457" s="20">
        <f t="shared" si="4"/>
        <v>1.4056000000000001E-2</v>
      </c>
      <c r="G457" s="4">
        <f t="shared" si="5"/>
        <v>3.3194649600000004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5" t="s">
        <v>604</v>
      </c>
      <c r="B458" s="22">
        <v>1600</v>
      </c>
      <c r="C458" s="22">
        <v>200</v>
      </c>
      <c r="D458" s="3"/>
      <c r="E458" s="3"/>
      <c r="F458" s="20">
        <f t="shared" si="4"/>
        <v>1.4056000000000001E-2</v>
      </c>
      <c r="G458" s="4">
        <f t="shared" si="5"/>
        <v>3.3194649600000004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5" t="s">
        <v>83</v>
      </c>
      <c r="B459" s="22">
        <v>1490</v>
      </c>
      <c r="C459" s="22">
        <v>200</v>
      </c>
      <c r="D459" s="3"/>
      <c r="E459" s="3"/>
      <c r="F459" s="20">
        <f t="shared" si="4"/>
        <v>1.4056000000000001E-2</v>
      </c>
      <c r="G459" s="4">
        <f t="shared" si="5"/>
        <v>3.3194649600000004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5" t="s">
        <v>605</v>
      </c>
      <c r="B460" s="22">
        <v>1490</v>
      </c>
      <c r="C460" s="22">
        <v>200</v>
      </c>
      <c r="D460" s="3"/>
      <c r="E460" s="3"/>
      <c r="F460" s="20">
        <f t="shared" si="4"/>
        <v>1.4056000000000001E-2</v>
      </c>
      <c r="G460" s="4">
        <f t="shared" si="5"/>
        <v>3.3194649600000004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5" t="s">
        <v>388</v>
      </c>
      <c r="B461" s="22">
        <v>1440</v>
      </c>
      <c r="C461" s="22">
        <v>200</v>
      </c>
      <c r="D461" s="3"/>
      <c r="E461" s="3"/>
      <c r="F461" s="20">
        <f t="shared" si="4"/>
        <v>1.4056000000000001E-2</v>
      </c>
      <c r="G461" s="4">
        <f t="shared" si="5"/>
        <v>3.3194649600000004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5" t="s">
        <v>606</v>
      </c>
      <c r="B462" s="22">
        <v>1341</v>
      </c>
      <c r="C462" s="22">
        <v>200</v>
      </c>
      <c r="D462" s="3"/>
      <c r="E462" s="3"/>
      <c r="F462" s="20">
        <f t="shared" si="4"/>
        <v>1.4056000000000001E-2</v>
      </c>
      <c r="G462" s="4">
        <f t="shared" si="5"/>
        <v>3.3194649600000004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5" t="s">
        <v>396</v>
      </c>
      <c r="B463" s="22">
        <v>1280</v>
      </c>
      <c r="C463" s="22">
        <v>200</v>
      </c>
      <c r="D463" s="3"/>
      <c r="E463" s="3"/>
      <c r="F463" s="20">
        <f t="shared" si="4"/>
        <v>1.4056000000000001E-2</v>
      </c>
      <c r="G463" s="4">
        <f t="shared" si="5"/>
        <v>3.3194649600000004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5" t="s">
        <v>425</v>
      </c>
      <c r="B464" s="22">
        <v>1200</v>
      </c>
      <c r="C464" s="22">
        <v>200</v>
      </c>
      <c r="D464" s="3"/>
      <c r="E464" s="3"/>
      <c r="F464" s="20">
        <f t="shared" si="4"/>
        <v>1.4056000000000001E-2</v>
      </c>
      <c r="G464" s="4">
        <f t="shared" si="5"/>
        <v>3.3194649600000004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5" t="s">
        <v>607</v>
      </c>
      <c r="B465" s="22">
        <v>1192</v>
      </c>
      <c r="C465" s="22">
        <v>200</v>
      </c>
      <c r="D465" s="3"/>
      <c r="E465" s="3"/>
      <c r="F465" s="20">
        <f t="shared" si="4"/>
        <v>1.4056000000000001E-2</v>
      </c>
      <c r="G465" s="4">
        <f t="shared" si="5"/>
        <v>3.3194649600000004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5" t="s">
        <v>608</v>
      </c>
      <c r="B466" s="22">
        <v>1160</v>
      </c>
      <c r="C466" s="22">
        <v>200</v>
      </c>
      <c r="D466" s="3"/>
      <c r="E466" s="3"/>
      <c r="F466" s="20">
        <f t="shared" si="4"/>
        <v>1.4056000000000001E-2</v>
      </c>
      <c r="G466" s="4">
        <f t="shared" si="5"/>
        <v>3.3194649600000004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5" t="s">
        <v>609</v>
      </c>
      <c r="B467" s="22">
        <v>900</v>
      </c>
      <c r="C467" s="22">
        <v>200</v>
      </c>
      <c r="D467" s="3"/>
      <c r="E467" s="3"/>
      <c r="F467" s="20">
        <f t="shared" si="4"/>
        <v>1.4056000000000001E-2</v>
      </c>
      <c r="G467" s="4">
        <f t="shared" si="5"/>
        <v>3.3194649600000004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5" t="s">
        <v>610</v>
      </c>
      <c r="B468" s="22">
        <v>894</v>
      </c>
      <c r="C468" s="22">
        <v>200</v>
      </c>
      <c r="D468" s="3"/>
      <c r="E468" s="3"/>
      <c r="F468" s="20">
        <f t="shared" si="4"/>
        <v>1.4056000000000001E-2</v>
      </c>
      <c r="G468" s="4">
        <f t="shared" si="5"/>
        <v>3.3194649600000004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5" t="s">
        <v>611</v>
      </c>
      <c r="B469" s="22">
        <v>874</v>
      </c>
      <c r="C469" s="22">
        <v>200</v>
      </c>
      <c r="D469" s="3"/>
      <c r="E469" s="3"/>
      <c r="F469" s="20">
        <f t="shared" si="4"/>
        <v>1.4056000000000001E-2</v>
      </c>
      <c r="G469" s="4">
        <f t="shared" si="5"/>
        <v>3.3194649600000004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5" t="s">
        <v>612</v>
      </c>
      <c r="B470" s="22">
        <v>808</v>
      </c>
      <c r="C470" s="22">
        <v>200</v>
      </c>
      <c r="D470" s="3"/>
      <c r="E470" s="3"/>
      <c r="F470" s="20">
        <f t="shared" si="4"/>
        <v>1.4056000000000001E-2</v>
      </c>
      <c r="G470" s="4">
        <f t="shared" si="5"/>
        <v>3.3194649600000004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5" t="s">
        <v>613</v>
      </c>
      <c r="B471" s="22">
        <v>800</v>
      </c>
      <c r="C471" s="22">
        <v>200</v>
      </c>
      <c r="D471" s="3"/>
      <c r="E471" s="3"/>
      <c r="F471" s="20">
        <f t="shared" si="4"/>
        <v>1.4056000000000001E-2</v>
      </c>
      <c r="G471" s="4">
        <f t="shared" si="5"/>
        <v>3.3194649600000004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5" t="s">
        <v>614</v>
      </c>
      <c r="B472" s="22">
        <v>800</v>
      </c>
      <c r="C472" s="22">
        <v>200</v>
      </c>
      <c r="D472" s="3"/>
      <c r="E472" s="3"/>
      <c r="F472" s="20">
        <f t="shared" si="4"/>
        <v>1.4056000000000001E-2</v>
      </c>
      <c r="G472" s="4">
        <f t="shared" si="5"/>
        <v>3.3194649600000004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5" t="s">
        <v>445</v>
      </c>
      <c r="B473" s="22">
        <v>745</v>
      </c>
      <c r="C473" s="22">
        <v>200</v>
      </c>
      <c r="D473" s="3"/>
      <c r="E473" s="3"/>
      <c r="F473" s="20">
        <f t="shared" si="4"/>
        <v>1.4056000000000001E-2</v>
      </c>
      <c r="G473" s="4">
        <f t="shared" si="5"/>
        <v>3.3194649600000004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5" t="s">
        <v>405</v>
      </c>
      <c r="B474" s="22">
        <v>745</v>
      </c>
      <c r="C474" s="22">
        <v>200</v>
      </c>
      <c r="D474" s="3"/>
      <c r="E474" s="3"/>
      <c r="F474" s="20">
        <f t="shared" si="4"/>
        <v>1.4056000000000001E-2</v>
      </c>
      <c r="G474" s="4">
        <f t="shared" si="5"/>
        <v>3.3194649600000004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5" t="s">
        <v>615</v>
      </c>
      <c r="B475" s="22">
        <v>745</v>
      </c>
      <c r="C475" s="22">
        <v>200</v>
      </c>
      <c r="D475" s="3"/>
      <c r="E475" s="3"/>
      <c r="F475" s="20">
        <f t="shared" si="4"/>
        <v>1.4056000000000001E-2</v>
      </c>
      <c r="G475" s="4">
        <f t="shared" si="5"/>
        <v>3.3194649600000004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5" t="s">
        <v>616</v>
      </c>
      <c r="B476" s="22">
        <v>633</v>
      </c>
      <c r="C476" s="22">
        <v>200</v>
      </c>
      <c r="D476" s="3"/>
      <c r="E476" s="3"/>
      <c r="F476" s="20">
        <f t="shared" si="4"/>
        <v>1.4056000000000001E-2</v>
      </c>
      <c r="G476" s="4">
        <f t="shared" si="5"/>
        <v>3.3194649600000004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5" t="s">
        <v>419</v>
      </c>
      <c r="B477" s="22">
        <v>500</v>
      </c>
      <c r="C477" s="22">
        <v>200</v>
      </c>
      <c r="D477" s="3"/>
      <c r="E477" s="3"/>
      <c r="F477" s="20">
        <f t="shared" si="4"/>
        <v>1.4056000000000001E-2</v>
      </c>
      <c r="G477" s="4">
        <f t="shared" si="5"/>
        <v>3.3194649600000004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5" t="s">
        <v>413</v>
      </c>
      <c r="B478" s="22">
        <v>500</v>
      </c>
      <c r="C478" s="22">
        <v>200</v>
      </c>
      <c r="D478" s="3"/>
      <c r="E478" s="3"/>
      <c r="F478" s="20">
        <f t="shared" si="4"/>
        <v>1.4056000000000001E-2</v>
      </c>
      <c r="G478" s="4">
        <f t="shared" si="5"/>
        <v>3.3194649600000004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5" t="s">
        <v>617</v>
      </c>
      <c r="B479" s="22">
        <v>450</v>
      </c>
      <c r="C479" s="22">
        <v>200</v>
      </c>
      <c r="D479" s="3"/>
      <c r="E479" s="3"/>
      <c r="F479" s="20">
        <f t="shared" si="4"/>
        <v>1.4056000000000001E-2</v>
      </c>
      <c r="G479" s="4">
        <f t="shared" si="5"/>
        <v>3.3194649600000004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5" t="s">
        <v>618</v>
      </c>
      <c r="B480" s="22">
        <v>408</v>
      </c>
      <c r="C480" s="22">
        <v>200</v>
      </c>
      <c r="D480" s="3"/>
      <c r="E480" s="3"/>
      <c r="F480" s="20">
        <f t="shared" si="4"/>
        <v>1.4056000000000001E-2</v>
      </c>
      <c r="G480" s="4">
        <f t="shared" si="5"/>
        <v>3.3194649600000004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5" t="s">
        <v>415</v>
      </c>
      <c r="B481" s="22">
        <v>400</v>
      </c>
      <c r="C481" s="22">
        <v>200</v>
      </c>
      <c r="D481" s="3"/>
      <c r="E481" s="3"/>
      <c r="F481" s="20">
        <f t="shared" si="4"/>
        <v>1.4056000000000001E-2</v>
      </c>
      <c r="G481" s="4">
        <f t="shared" si="5"/>
        <v>3.3194649600000004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5" t="s">
        <v>461</v>
      </c>
      <c r="B482" s="22">
        <v>400</v>
      </c>
      <c r="C482" s="22">
        <v>200</v>
      </c>
      <c r="D482" s="3"/>
      <c r="E482" s="3"/>
      <c r="F482" s="20">
        <f t="shared" si="4"/>
        <v>1.4056000000000001E-2</v>
      </c>
      <c r="G482" s="4">
        <f t="shared" si="5"/>
        <v>3.3194649600000004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5" t="s">
        <v>619</v>
      </c>
      <c r="B483" s="22">
        <v>56</v>
      </c>
      <c r="C483" s="22">
        <v>200</v>
      </c>
      <c r="D483" s="3"/>
      <c r="E483" s="3"/>
      <c r="F483" s="20">
        <f t="shared" si="4"/>
        <v>1.4056000000000001E-2</v>
      </c>
      <c r="G483" s="4">
        <f t="shared" si="5"/>
        <v>3.3194649600000004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5" t="s">
        <v>78</v>
      </c>
      <c r="B484" s="22">
        <v>37</v>
      </c>
      <c r="C484" s="22">
        <v>200</v>
      </c>
      <c r="D484" s="3"/>
      <c r="E484" s="3"/>
      <c r="F484" s="20">
        <f t="shared" si="4"/>
        <v>1.4056000000000001E-2</v>
      </c>
      <c r="G484" s="4">
        <f t="shared" si="5"/>
        <v>3.3194649600000004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5" t="s">
        <v>439</v>
      </c>
      <c r="B485" s="22">
        <v>8</v>
      </c>
      <c r="C485" s="22">
        <v>200</v>
      </c>
      <c r="D485" s="3"/>
      <c r="E485" s="3"/>
      <c r="F485" s="20">
        <f t="shared" si="4"/>
        <v>1.4056000000000001E-2</v>
      </c>
      <c r="G485" s="4">
        <f t="shared" si="5"/>
        <v>3.3194649600000004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5" t="s">
        <v>196</v>
      </c>
      <c r="B486" s="22">
        <v>8</v>
      </c>
      <c r="C486" s="22">
        <v>200</v>
      </c>
      <c r="D486" s="3"/>
      <c r="E486" s="3"/>
      <c r="F486" s="20">
        <f t="shared" si="4"/>
        <v>1.4056000000000001E-2</v>
      </c>
      <c r="G486" s="4">
        <f t="shared" si="5"/>
        <v>3.3194649600000004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5" t="s">
        <v>437</v>
      </c>
      <c r="B487" s="22">
        <v>8</v>
      </c>
      <c r="C487" s="22">
        <v>200</v>
      </c>
      <c r="D487" s="3"/>
      <c r="E487" s="3"/>
      <c r="F487" s="20">
        <f t="shared" si="4"/>
        <v>1.4056000000000001E-2</v>
      </c>
      <c r="G487" s="4">
        <f t="shared" si="5"/>
        <v>3.3194649600000004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5" t="s">
        <v>620</v>
      </c>
      <c r="B488" s="22">
        <v>7</v>
      </c>
      <c r="C488" s="22">
        <v>200</v>
      </c>
      <c r="D488" s="3"/>
      <c r="E488" s="3"/>
      <c r="F488" s="20">
        <f t="shared" si="4"/>
        <v>1.4056000000000001E-2</v>
      </c>
      <c r="G488" s="4">
        <f t="shared" si="5"/>
        <v>3.3194649600000004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5" t="s">
        <v>621</v>
      </c>
      <c r="B489" s="22">
        <v>7</v>
      </c>
      <c r="C489" s="22">
        <v>200</v>
      </c>
      <c r="D489" s="3"/>
      <c r="E489" s="3"/>
      <c r="F489" s="20">
        <f t="shared" si="4"/>
        <v>1.4056000000000001E-2</v>
      </c>
      <c r="G489" s="4">
        <f t="shared" si="5"/>
        <v>3.3194649600000004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5" t="s">
        <v>105</v>
      </c>
      <c r="B490" s="22">
        <v>199999</v>
      </c>
      <c r="C490" s="23">
        <v>1767.1130209999999</v>
      </c>
      <c r="D490" s="3"/>
      <c r="E490" s="3"/>
      <c r="F490" s="20">
        <f t="shared" si="4"/>
        <v>0.1241927</v>
      </c>
      <c r="G490" s="4">
        <f t="shared" si="5"/>
        <v>29.329348031999999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5" t="s">
        <v>17</v>
      </c>
      <c r="B491" s="22">
        <v>199999</v>
      </c>
      <c r="C491" s="23">
        <v>1767.1130209999999</v>
      </c>
      <c r="D491" s="3"/>
      <c r="E491" s="3"/>
      <c r="F491" s="20">
        <f t="shared" si="4"/>
        <v>0.1241927</v>
      </c>
      <c r="G491" s="4">
        <f t="shared" si="5"/>
        <v>29.329348031999999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5" t="s">
        <v>14</v>
      </c>
      <c r="B492" s="22">
        <v>199999</v>
      </c>
      <c r="C492" s="23">
        <v>1767.1130209999999</v>
      </c>
      <c r="D492" s="3"/>
      <c r="E492" s="3"/>
      <c r="F492" s="20">
        <f t="shared" si="4"/>
        <v>0.1241927</v>
      </c>
      <c r="G492" s="4">
        <f t="shared" si="5"/>
        <v>29.329348031999999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5" t="s">
        <v>108</v>
      </c>
      <c r="B493" s="22">
        <v>199999</v>
      </c>
      <c r="C493" s="23">
        <v>1767.1130209999999</v>
      </c>
      <c r="D493" s="3"/>
      <c r="E493" s="3"/>
      <c r="F493" s="20">
        <f t="shared" si="4"/>
        <v>0.1241927</v>
      </c>
      <c r="G493" s="4">
        <f t="shared" si="5"/>
        <v>29.329348031999999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5" t="s">
        <v>109</v>
      </c>
      <c r="B494" s="22">
        <v>199999</v>
      </c>
      <c r="C494" s="23">
        <v>1767.1130209999999</v>
      </c>
      <c r="D494" s="3"/>
      <c r="E494" s="3"/>
      <c r="F494" s="20">
        <f t="shared" si="4"/>
        <v>0.1241927</v>
      </c>
      <c r="G494" s="4">
        <f t="shared" si="5"/>
        <v>29.329348031999999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5" t="s">
        <v>16</v>
      </c>
      <c r="B495" s="22">
        <v>199999</v>
      </c>
      <c r="C495" s="23">
        <v>1767.1130209999999</v>
      </c>
      <c r="D495" s="3"/>
      <c r="E495" s="3"/>
      <c r="F495" s="20">
        <f t="shared" si="4"/>
        <v>0.1241927</v>
      </c>
      <c r="G495" s="4">
        <f t="shared" si="5"/>
        <v>29.329348031999999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5" t="s">
        <v>12</v>
      </c>
      <c r="B496" s="22">
        <v>199999</v>
      </c>
      <c r="C496" s="23">
        <v>1767.1130209999999</v>
      </c>
      <c r="D496" s="3"/>
      <c r="E496" s="3"/>
      <c r="F496" s="20">
        <f t="shared" si="4"/>
        <v>0.1241927</v>
      </c>
      <c r="G496" s="4">
        <f t="shared" si="5"/>
        <v>29.329348031999999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5" t="s">
        <v>112</v>
      </c>
      <c r="B497" s="22">
        <v>199999</v>
      </c>
      <c r="C497" s="23">
        <v>1767.1130209999999</v>
      </c>
      <c r="D497" s="3"/>
      <c r="E497" s="3"/>
      <c r="F497" s="20">
        <f t="shared" si="4"/>
        <v>0.1241927</v>
      </c>
      <c r="G497" s="4">
        <f t="shared" si="5"/>
        <v>29.329348031999999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5" t="s">
        <v>119</v>
      </c>
      <c r="B498" s="22">
        <v>199999</v>
      </c>
      <c r="C498" s="23">
        <v>1767.1130209999999</v>
      </c>
      <c r="D498" s="3"/>
      <c r="E498" s="3"/>
      <c r="F498" s="20">
        <f t="shared" si="4"/>
        <v>0.1241927</v>
      </c>
      <c r="G498" s="4">
        <f t="shared" si="5"/>
        <v>29.329348031999999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5" t="s">
        <v>6</v>
      </c>
      <c r="B499" s="22">
        <v>199999</v>
      </c>
      <c r="C499" s="23">
        <v>1767.1130209999999</v>
      </c>
      <c r="D499" s="3"/>
      <c r="E499" s="3"/>
      <c r="F499" s="20">
        <f t="shared" si="4"/>
        <v>0.1241927</v>
      </c>
      <c r="G499" s="4">
        <f t="shared" si="5"/>
        <v>29.329348031999999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5" t="s">
        <v>28</v>
      </c>
      <c r="B500" s="22">
        <v>199999</v>
      </c>
      <c r="C500" s="23">
        <v>1767.1130209999999</v>
      </c>
      <c r="D500" s="3"/>
      <c r="E500" s="3"/>
      <c r="F500" s="20">
        <f t="shared" si="4"/>
        <v>0.1241927</v>
      </c>
      <c r="G500" s="4">
        <f t="shared" si="5"/>
        <v>29.329348031999999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5" t="s">
        <v>116</v>
      </c>
      <c r="B501" s="22">
        <v>199999</v>
      </c>
      <c r="C501" s="23">
        <v>1767.1130209999999</v>
      </c>
      <c r="D501" s="3"/>
      <c r="E501" s="3"/>
      <c r="F501" s="20">
        <f t="shared" si="4"/>
        <v>0.1241927</v>
      </c>
      <c r="G501" s="4">
        <f t="shared" si="5"/>
        <v>29.329348031999999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5" t="s">
        <v>487</v>
      </c>
      <c r="B502" s="22">
        <v>8192</v>
      </c>
      <c r="C502" s="24">
        <v>200</v>
      </c>
      <c r="D502" s="3"/>
      <c r="E502" s="22">
        <v>2614.8000000000002</v>
      </c>
      <c r="F502" s="20">
        <f t="shared" si="4"/>
        <v>1.4056000000000001E-2</v>
      </c>
      <c r="G502" s="4">
        <f t="shared" si="5"/>
        <v>3.3194649600000004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5" t="s">
        <v>622</v>
      </c>
      <c r="B503" s="22">
        <v>6332</v>
      </c>
      <c r="C503" s="24">
        <v>200</v>
      </c>
      <c r="D503" s="3"/>
      <c r="E503" s="22">
        <v>8884.6559600000001</v>
      </c>
      <c r="F503" s="20">
        <f t="shared" si="4"/>
        <v>1.4056000000000001E-2</v>
      </c>
      <c r="G503" s="4">
        <f t="shared" si="5"/>
        <v>3.3194649600000004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5" t="s">
        <v>499</v>
      </c>
      <c r="B504" s="22">
        <v>4000</v>
      </c>
      <c r="C504" s="24">
        <v>200</v>
      </c>
      <c r="D504" s="3"/>
      <c r="E504" s="22">
        <v>3962.3</v>
      </c>
      <c r="F504" s="20">
        <f t="shared" si="4"/>
        <v>1.4056000000000001E-2</v>
      </c>
      <c r="G504" s="4">
        <f t="shared" si="5"/>
        <v>3.3194649600000004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5" t="s">
        <v>623</v>
      </c>
      <c r="B505" s="22">
        <v>800</v>
      </c>
      <c r="C505" s="24">
        <v>200</v>
      </c>
      <c r="D505" s="3"/>
      <c r="E505" s="22">
        <v>3838.45</v>
      </c>
      <c r="F505" s="20">
        <f t="shared" si="4"/>
        <v>1.4056000000000001E-2</v>
      </c>
      <c r="G505" s="4">
        <f t="shared" si="5"/>
        <v>3.3194649600000004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25" t="s">
        <v>545</v>
      </c>
      <c r="B506" s="23">
        <v>18227</v>
      </c>
      <c r="C506" s="24">
        <v>200</v>
      </c>
      <c r="D506" s="3"/>
      <c r="E506" s="3"/>
      <c r="F506" s="20">
        <f t="shared" si="4"/>
        <v>1.4056000000000001E-2</v>
      </c>
      <c r="G506" s="4">
        <f t="shared" si="5"/>
        <v>3.3194649600000004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25" t="s">
        <v>545</v>
      </c>
      <c r="B507" s="23">
        <v>14461</v>
      </c>
      <c r="C507" s="24">
        <v>200</v>
      </c>
      <c r="D507" s="3"/>
      <c r="E507" s="3"/>
      <c r="F507" s="20">
        <f t="shared" si="4"/>
        <v>1.4056000000000001E-2</v>
      </c>
      <c r="G507" s="4">
        <f t="shared" si="5"/>
        <v>3.3194649600000004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25" t="s">
        <v>564</v>
      </c>
      <c r="B508" s="23">
        <v>11180</v>
      </c>
      <c r="C508" s="24">
        <v>200</v>
      </c>
      <c r="D508" s="3"/>
      <c r="E508" s="3"/>
      <c r="F508" s="20">
        <f t="shared" si="4"/>
        <v>1.4056000000000001E-2</v>
      </c>
      <c r="G508" s="4">
        <f t="shared" si="5"/>
        <v>3.3194649600000004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25" t="s">
        <v>546</v>
      </c>
      <c r="B509" s="23">
        <v>4470</v>
      </c>
      <c r="C509" s="24">
        <v>200</v>
      </c>
      <c r="D509" s="3"/>
      <c r="E509" s="3"/>
      <c r="F509" s="20">
        <f t="shared" si="4"/>
        <v>1.4056000000000001E-2</v>
      </c>
      <c r="G509" s="4">
        <f t="shared" si="5"/>
        <v>3.3194649600000004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25" t="s">
        <v>545</v>
      </c>
      <c r="B510" s="23">
        <v>4094</v>
      </c>
      <c r="C510" s="24">
        <v>200</v>
      </c>
      <c r="D510" s="3"/>
      <c r="E510" s="3"/>
      <c r="F510" s="20">
        <f t="shared" si="4"/>
        <v>1.4056000000000001E-2</v>
      </c>
      <c r="G510" s="4">
        <f t="shared" si="5"/>
        <v>3.3194649600000004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25" t="s">
        <v>542</v>
      </c>
      <c r="B511" s="23">
        <v>3725</v>
      </c>
      <c r="C511" s="24">
        <v>200</v>
      </c>
      <c r="D511" s="3"/>
      <c r="E511" s="3"/>
      <c r="F511" s="20">
        <f t="shared" si="4"/>
        <v>1.4056000000000001E-2</v>
      </c>
      <c r="G511" s="4">
        <f t="shared" si="5"/>
        <v>3.3194649600000004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25" t="s">
        <v>609</v>
      </c>
      <c r="B512" s="23">
        <v>8</v>
      </c>
      <c r="C512" s="24">
        <v>200</v>
      </c>
      <c r="D512" s="3"/>
      <c r="E512" s="3"/>
      <c r="F512" s="20">
        <f t="shared" si="4"/>
        <v>1.4056000000000001E-2</v>
      </c>
      <c r="G512" s="4">
        <f t="shared" si="5"/>
        <v>3.3194649600000004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3" x14ac:dyDescent="0.15"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3" x14ac:dyDescent="0.15">
      <c r="B514" s="3"/>
      <c r="C514" s="20">
        <f>SUM(C269:C512)</f>
        <v>102218.26432889997</v>
      </c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3" x14ac:dyDescent="0.15">
      <c r="B515" s="3"/>
      <c r="C515" s="20">
        <f>C514*0.05</f>
        <v>5110.9132164449984</v>
      </c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3" x14ac:dyDescent="0.15"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3" x14ac:dyDescent="0.15"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3" x14ac:dyDescent="0.15"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3" x14ac:dyDescent="0.15"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3" x14ac:dyDescent="0.15"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3" x14ac:dyDescent="0.15"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3" x14ac:dyDescent="0.15"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3" x14ac:dyDescent="0.15"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3" x14ac:dyDescent="0.15"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3" x14ac:dyDescent="0.15"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3" x14ac:dyDescent="0.15"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3" x14ac:dyDescent="0.15"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3" x14ac:dyDescent="0.15"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3" x14ac:dyDescent="0.15"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3" x14ac:dyDescent="0.15"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3" x14ac:dyDescent="0.15"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3" x14ac:dyDescent="0.15"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3" x14ac:dyDescent="0.15"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3" x14ac:dyDescent="0.15"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3" x14ac:dyDescent="0.15"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3" x14ac:dyDescent="0.15"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3" x14ac:dyDescent="0.15"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3" x14ac:dyDescent="0.15"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3" x14ac:dyDescent="0.15"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3" x14ac:dyDescent="0.15"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3" x14ac:dyDescent="0.15"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3" x14ac:dyDescent="0.15"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3" x14ac:dyDescent="0.15"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3" x14ac:dyDescent="0.15"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3" x14ac:dyDescent="0.15"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3" x14ac:dyDescent="0.15"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3" x14ac:dyDescent="0.15"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3" x14ac:dyDescent="0.15"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3" x14ac:dyDescent="0.15"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3" x14ac:dyDescent="0.15"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3" x14ac:dyDescent="0.15"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3" x14ac:dyDescent="0.15"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3" x14ac:dyDescent="0.15"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3" x14ac:dyDescent="0.15"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3" x14ac:dyDescent="0.15"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3" x14ac:dyDescent="0.15"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3" x14ac:dyDescent="0.15"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3" x14ac:dyDescent="0.15"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3" x14ac:dyDescent="0.15"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3" x14ac:dyDescent="0.15"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3" x14ac:dyDescent="0.15"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3" x14ac:dyDescent="0.15"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3" x14ac:dyDescent="0.15"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3" x14ac:dyDescent="0.15"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3" x14ac:dyDescent="0.15"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3" x14ac:dyDescent="0.15"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3" x14ac:dyDescent="0.15"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3" x14ac:dyDescent="0.15"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3" x14ac:dyDescent="0.15"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3" x14ac:dyDescent="0.15"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3" x14ac:dyDescent="0.15"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3" x14ac:dyDescent="0.15"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3" x14ac:dyDescent="0.15"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3" x14ac:dyDescent="0.15"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3" x14ac:dyDescent="0.15"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3" x14ac:dyDescent="0.15"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3" x14ac:dyDescent="0.15"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3" x14ac:dyDescent="0.15"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3" x14ac:dyDescent="0.15"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3" x14ac:dyDescent="0.15"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3" x14ac:dyDescent="0.15"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3" x14ac:dyDescent="0.15"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3" x14ac:dyDescent="0.15"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3" x14ac:dyDescent="0.15"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3" x14ac:dyDescent="0.15"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3" x14ac:dyDescent="0.15"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3" x14ac:dyDescent="0.15"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3" x14ac:dyDescent="0.15"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3" x14ac:dyDescent="0.15"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3" x14ac:dyDescent="0.15"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3" x14ac:dyDescent="0.15"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3" x14ac:dyDescent="0.15"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3" x14ac:dyDescent="0.15"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3" x14ac:dyDescent="0.15"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3" x14ac:dyDescent="0.15"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3" x14ac:dyDescent="0.15"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3" x14ac:dyDescent="0.15"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3" x14ac:dyDescent="0.15"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3" x14ac:dyDescent="0.15"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3" x14ac:dyDescent="0.15"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3" x14ac:dyDescent="0.15"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3" x14ac:dyDescent="0.15"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3" x14ac:dyDescent="0.15"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3" x14ac:dyDescent="0.15"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3" x14ac:dyDescent="0.15"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3" x14ac:dyDescent="0.15"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3" x14ac:dyDescent="0.15"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3" x14ac:dyDescent="0.15"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3" x14ac:dyDescent="0.15"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3" x14ac:dyDescent="0.15"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3" x14ac:dyDescent="0.15"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3" x14ac:dyDescent="0.15"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3" x14ac:dyDescent="0.15"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3" x14ac:dyDescent="0.15"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3" x14ac:dyDescent="0.15"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3" x14ac:dyDescent="0.15"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3" x14ac:dyDescent="0.15"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3" x14ac:dyDescent="0.15"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3" x14ac:dyDescent="0.15"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3" x14ac:dyDescent="0.15"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3" x14ac:dyDescent="0.15"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3" x14ac:dyDescent="0.15"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3" x14ac:dyDescent="0.15"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3" x14ac:dyDescent="0.15"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3" x14ac:dyDescent="0.15"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3" x14ac:dyDescent="0.15"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3" x14ac:dyDescent="0.15"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3" x14ac:dyDescent="0.15"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3" x14ac:dyDescent="0.15"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3" x14ac:dyDescent="0.15"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3" x14ac:dyDescent="0.15"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3" x14ac:dyDescent="0.15"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3" x14ac:dyDescent="0.15"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3" x14ac:dyDescent="0.15"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3" x14ac:dyDescent="0.15"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3" x14ac:dyDescent="0.15"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3" x14ac:dyDescent="0.15"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3" x14ac:dyDescent="0.15"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3" x14ac:dyDescent="0.15"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3" x14ac:dyDescent="0.15"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3" x14ac:dyDescent="0.15"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3" x14ac:dyDescent="0.15"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3" x14ac:dyDescent="0.15"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3" x14ac:dyDescent="0.15"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3" x14ac:dyDescent="0.15"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3" x14ac:dyDescent="0.15"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3" x14ac:dyDescent="0.15"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3" x14ac:dyDescent="0.15"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3" x14ac:dyDescent="0.15"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3" x14ac:dyDescent="0.15"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3" x14ac:dyDescent="0.15"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3" x14ac:dyDescent="0.15"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3" x14ac:dyDescent="0.15"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3" x14ac:dyDescent="0.15"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3" x14ac:dyDescent="0.15"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3" x14ac:dyDescent="0.15"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3" x14ac:dyDescent="0.15"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3" x14ac:dyDescent="0.15"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3" x14ac:dyDescent="0.15"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3" x14ac:dyDescent="0.15"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3" x14ac:dyDescent="0.15"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3" x14ac:dyDescent="0.15"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3" x14ac:dyDescent="0.15"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3" x14ac:dyDescent="0.15"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3" x14ac:dyDescent="0.15"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3" x14ac:dyDescent="0.15"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3" x14ac:dyDescent="0.15"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3" x14ac:dyDescent="0.15"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3" x14ac:dyDescent="0.15"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3" x14ac:dyDescent="0.15"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3" x14ac:dyDescent="0.15"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3" x14ac:dyDescent="0.15"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3" x14ac:dyDescent="0.15"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3" x14ac:dyDescent="0.15"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3" x14ac:dyDescent="0.15"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3" x14ac:dyDescent="0.15"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3" x14ac:dyDescent="0.15"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3" x14ac:dyDescent="0.15"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3" x14ac:dyDescent="0.15"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3" x14ac:dyDescent="0.15"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3" x14ac:dyDescent="0.15"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3" x14ac:dyDescent="0.15"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3" x14ac:dyDescent="0.15"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3" x14ac:dyDescent="0.15"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3" x14ac:dyDescent="0.15"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3" x14ac:dyDescent="0.15"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3" x14ac:dyDescent="0.15"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3" x14ac:dyDescent="0.15"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3" x14ac:dyDescent="0.15"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3" x14ac:dyDescent="0.15"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3" x14ac:dyDescent="0.15"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3" x14ac:dyDescent="0.15"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3" x14ac:dyDescent="0.15"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3" x14ac:dyDescent="0.15"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3" x14ac:dyDescent="0.15"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3" x14ac:dyDescent="0.15"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3" x14ac:dyDescent="0.15"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3" x14ac:dyDescent="0.15"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3" x14ac:dyDescent="0.15"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3" x14ac:dyDescent="0.15"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3" x14ac:dyDescent="0.15"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3" x14ac:dyDescent="0.15"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3" x14ac:dyDescent="0.15"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3" x14ac:dyDescent="0.15"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3" x14ac:dyDescent="0.15"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3" x14ac:dyDescent="0.15"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3" x14ac:dyDescent="0.15"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3" x14ac:dyDescent="0.15"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3" x14ac:dyDescent="0.15"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3" x14ac:dyDescent="0.15"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3" x14ac:dyDescent="0.15"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3" x14ac:dyDescent="0.15"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3" x14ac:dyDescent="0.15"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3" x14ac:dyDescent="0.15"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3" x14ac:dyDescent="0.15"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3" x14ac:dyDescent="0.15"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3" x14ac:dyDescent="0.15"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3" x14ac:dyDescent="0.15"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3" x14ac:dyDescent="0.15"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3" x14ac:dyDescent="0.15"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3" x14ac:dyDescent="0.15"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3" x14ac:dyDescent="0.15"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3" x14ac:dyDescent="0.15"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3" x14ac:dyDescent="0.15"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3" x14ac:dyDescent="0.15"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3" x14ac:dyDescent="0.15"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3" x14ac:dyDescent="0.15"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3" x14ac:dyDescent="0.15"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3" x14ac:dyDescent="0.15"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3" x14ac:dyDescent="0.15"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3" x14ac:dyDescent="0.15"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3" x14ac:dyDescent="0.15"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3" x14ac:dyDescent="0.15"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3" x14ac:dyDescent="0.15"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3" x14ac:dyDescent="0.15"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3" x14ac:dyDescent="0.15"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3" x14ac:dyDescent="0.15"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3" x14ac:dyDescent="0.15"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3" x14ac:dyDescent="0.15"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3" x14ac:dyDescent="0.15"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3" x14ac:dyDescent="0.15"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3" x14ac:dyDescent="0.15"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3" x14ac:dyDescent="0.15"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3" x14ac:dyDescent="0.15"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3" x14ac:dyDescent="0.15"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3" x14ac:dyDescent="0.15"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3" x14ac:dyDescent="0.15"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3" x14ac:dyDescent="0.15"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3" x14ac:dyDescent="0.15"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3" x14ac:dyDescent="0.15"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3" x14ac:dyDescent="0.15"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3" x14ac:dyDescent="0.15"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3" x14ac:dyDescent="0.15"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3" x14ac:dyDescent="0.15"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3" x14ac:dyDescent="0.15"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3" x14ac:dyDescent="0.15"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3" x14ac:dyDescent="0.15"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3" x14ac:dyDescent="0.15"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3" x14ac:dyDescent="0.15"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3" x14ac:dyDescent="0.15"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3" x14ac:dyDescent="0.15"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3" x14ac:dyDescent="0.15"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3" x14ac:dyDescent="0.15"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3" x14ac:dyDescent="0.15"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3" x14ac:dyDescent="0.15"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3" x14ac:dyDescent="0.15"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3" x14ac:dyDescent="0.15"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3" x14ac:dyDescent="0.15"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3" x14ac:dyDescent="0.15"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3" x14ac:dyDescent="0.15"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3" x14ac:dyDescent="0.15"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3" x14ac:dyDescent="0.15"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3" x14ac:dyDescent="0.15"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3" x14ac:dyDescent="0.15"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3" x14ac:dyDescent="0.15"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3" x14ac:dyDescent="0.15"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3" x14ac:dyDescent="0.15"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3" x14ac:dyDescent="0.15"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3" x14ac:dyDescent="0.15"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3" x14ac:dyDescent="0.15"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3" x14ac:dyDescent="0.15"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3" x14ac:dyDescent="0.15"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3" x14ac:dyDescent="0.15"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3" x14ac:dyDescent="0.15"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3" x14ac:dyDescent="0.15"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3" x14ac:dyDescent="0.15"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3" x14ac:dyDescent="0.15"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3" x14ac:dyDescent="0.15"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3" x14ac:dyDescent="0.15"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3" x14ac:dyDescent="0.15"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3" x14ac:dyDescent="0.15"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3" x14ac:dyDescent="0.15"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3" x14ac:dyDescent="0.15"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3" x14ac:dyDescent="0.15"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3" x14ac:dyDescent="0.15"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3" x14ac:dyDescent="0.15"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3" x14ac:dyDescent="0.15"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3" x14ac:dyDescent="0.15"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3" x14ac:dyDescent="0.15"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3" x14ac:dyDescent="0.15"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3" x14ac:dyDescent="0.15"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3" x14ac:dyDescent="0.15"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3" x14ac:dyDescent="0.15"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3" x14ac:dyDescent="0.15"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3" x14ac:dyDescent="0.15"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3" x14ac:dyDescent="0.15"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3" x14ac:dyDescent="0.15"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3" x14ac:dyDescent="0.15"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3" x14ac:dyDescent="0.15"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3" x14ac:dyDescent="0.15"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3" x14ac:dyDescent="0.15"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3" x14ac:dyDescent="0.15"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3" x14ac:dyDescent="0.15"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3" x14ac:dyDescent="0.15"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3" x14ac:dyDescent="0.15"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3" x14ac:dyDescent="0.15"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3" x14ac:dyDescent="0.15"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3" x14ac:dyDescent="0.15"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3" x14ac:dyDescent="0.15"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3" x14ac:dyDescent="0.15"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3" x14ac:dyDescent="0.15"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3" x14ac:dyDescent="0.15"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3" x14ac:dyDescent="0.15"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3" x14ac:dyDescent="0.15"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3" x14ac:dyDescent="0.15"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3" x14ac:dyDescent="0.15"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3" x14ac:dyDescent="0.15"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3" x14ac:dyDescent="0.15"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3" x14ac:dyDescent="0.15"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3" x14ac:dyDescent="0.15"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3" x14ac:dyDescent="0.15"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3" x14ac:dyDescent="0.15"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3" x14ac:dyDescent="0.15"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3" x14ac:dyDescent="0.15"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3" x14ac:dyDescent="0.15"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3" x14ac:dyDescent="0.15"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3" x14ac:dyDescent="0.15"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3" x14ac:dyDescent="0.15"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3" x14ac:dyDescent="0.15"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3" x14ac:dyDescent="0.15"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3" x14ac:dyDescent="0.15"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3" x14ac:dyDescent="0.15"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3" x14ac:dyDescent="0.15"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3" x14ac:dyDescent="0.15"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3" x14ac:dyDescent="0.15"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3" x14ac:dyDescent="0.15"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3" x14ac:dyDescent="0.15"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3" x14ac:dyDescent="0.15"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3" x14ac:dyDescent="0.15"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3" x14ac:dyDescent="0.15"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3" x14ac:dyDescent="0.15"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3" x14ac:dyDescent="0.15"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3" x14ac:dyDescent="0.15"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3" x14ac:dyDescent="0.15"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3" x14ac:dyDescent="0.15"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3" x14ac:dyDescent="0.15"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3" x14ac:dyDescent="0.15"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3" x14ac:dyDescent="0.15"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3" x14ac:dyDescent="0.15"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3" x14ac:dyDescent="0.15"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3" x14ac:dyDescent="0.15"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3" x14ac:dyDescent="0.15"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3" x14ac:dyDescent="0.15"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3" x14ac:dyDescent="0.15"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3" x14ac:dyDescent="0.15"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3" x14ac:dyDescent="0.15"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3" x14ac:dyDescent="0.15"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3" x14ac:dyDescent="0.15"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3" x14ac:dyDescent="0.15"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3" x14ac:dyDescent="0.15"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3" x14ac:dyDescent="0.15"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3" x14ac:dyDescent="0.15"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3" x14ac:dyDescent="0.15"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3" x14ac:dyDescent="0.15"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3" x14ac:dyDescent="0.15"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3" x14ac:dyDescent="0.15"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3" x14ac:dyDescent="0.15"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3" x14ac:dyDescent="0.15"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3" x14ac:dyDescent="0.15"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3" x14ac:dyDescent="0.15"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3" x14ac:dyDescent="0.15"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3" x14ac:dyDescent="0.15"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3" x14ac:dyDescent="0.15"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3" x14ac:dyDescent="0.15"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3" x14ac:dyDescent="0.15"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3" x14ac:dyDescent="0.15"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3" x14ac:dyDescent="0.15"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3" x14ac:dyDescent="0.15"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3" x14ac:dyDescent="0.15"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3" x14ac:dyDescent="0.15"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3" x14ac:dyDescent="0.15"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3" x14ac:dyDescent="0.15"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3" x14ac:dyDescent="0.15"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3" x14ac:dyDescent="0.15"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3" x14ac:dyDescent="0.15"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3" x14ac:dyDescent="0.15"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3" x14ac:dyDescent="0.15"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3" x14ac:dyDescent="0.15"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3" x14ac:dyDescent="0.15"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3" x14ac:dyDescent="0.15"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3" x14ac:dyDescent="0.15"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3" x14ac:dyDescent="0.15"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3" x14ac:dyDescent="0.15"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3" x14ac:dyDescent="0.15"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3" x14ac:dyDescent="0.15"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3" x14ac:dyDescent="0.15"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3" x14ac:dyDescent="0.15"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3" x14ac:dyDescent="0.15"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3" x14ac:dyDescent="0.15"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3" x14ac:dyDescent="0.15"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3" x14ac:dyDescent="0.15"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3" x14ac:dyDescent="0.15"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3" x14ac:dyDescent="0.15"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3" x14ac:dyDescent="0.15"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3" x14ac:dyDescent="0.15"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3" x14ac:dyDescent="0.15"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3" x14ac:dyDescent="0.15"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3" x14ac:dyDescent="0.15"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3" x14ac:dyDescent="0.15"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3" x14ac:dyDescent="0.15"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3" x14ac:dyDescent="0.15"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3" x14ac:dyDescent="0.15"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3" x14ac:dyDescent="0.15"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3" x14ac:dyDescent="0.15"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3" x14ac:dyDescent="0.15"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3" x14ac:dyDescent="0.15"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3" x14ac:dyDescent="0.15"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3" x14ac:dyDescent="0.15"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3" x14ac:dyDescent="0.15"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3" x14ac:dyDescent="0.15"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3" x14ac:dyDescent="0.15"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3" x14ac:dyDescent="0.15"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3" x14ac:dyDescent="0.15"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3" x14ac:dyDescent="0.15"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3" x14ac:dyDescent="0.15"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3" x14ac:dyDescent="0.15"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3" x14ac:dyDescent="0.15"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3" x14ac:dyDescent="0.15"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3" x14ac:dyDescent="0.15"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3" x14ac:dyDescent="0.15"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3" x14ac:dyDescent="0.15"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3" x14ac:dyDescent="0.15"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3" x14ac:dyDescent="0.15"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3" x14ac:dyDescent="0.15"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3" x14ac:dyDescent="0.15"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3" x14ac:dyDescent="0.15"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3" x14ac:dyDescent="0.15"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3" x14ac:dyDescent="0.15"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3" x14ac:dyDescent="0.15"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3" x14ac:dyDescent="0.15"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3" x14ac:dyDescent="0.15"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3" x14ac:dyDescent="0.15"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3" x14ac:dyDescent="0.15"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3" x14ac:dyDescent="0.15"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3" x14ac:dyDescent="0.15"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3" x14ac:dyDescent="0.15"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3" x14ac:dyDescent="0.15"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3" x14ac:dyDescent="0.15"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3" x14ac:dyDescent="0.15"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3" x14ac:dyDescent="0.15"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3" x14ac:dyDescent="0.15"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3" x14ac:dyDescent="0.15"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3" x14ac:dyDescent="0.15"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3" x14ac:dyDescent="0.15"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3" x14ac:dyDescent="0.15"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3" x14ac:dyDescent="0.15"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3" x14ac:dyDescent="0.15"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3" x14ac:dyDescent="0.15"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3" x14ac:dyDescent="0.15"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3" x14ac:dyDescent="0.15"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3" x14ac:dyDescent="0.15"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3" x14ac:dyDescent="0.15"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3" x14ac:dyDescent="0.15"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3" x14ac:dyDescent="0.15"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3" x14ac:dyDescent="0.15"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3" x14ac:dyDescent="0.15"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3" x14ac:dyDescent="0.15"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3" x14ac:dyDescent="0.15"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3" x14ac:dyDescent="0.15"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3" x14ac:dyDescent="0.15"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3" x14ac:dyDescent="0.15"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3" x14ac:dyDescent="0.15"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3" x14ac:dyDescent="0.15"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3" x14ac:dyDescent="0.15"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3" x14ac:dyDescent="0.15"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3" x14ac:dyDescent="0.15"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3" x14ac:dyDescent="0.15"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3" x14ac:dyDescent="0.15"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3" x14ac:dyDescent="0.15"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3" x14ac:dyDescent="0.15"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3" x14ac:dyDescent="0.15"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3" x14ac:dyDescent="0.15"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3" x14ac:dyDescent="0.15"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3" x14ac:dyDescent="0.15"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3" x14ac:dyDescent="0.15"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3" x14ac:dyDescent="0.15"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3" x14ac:dyDescent="0.15"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3" x14ac:dyDescent="0.15"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3" x14ac:dyDescent="0.15"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3" x14ac:dyDescent="0.15"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3" x14ac:dyDescent="0.15"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3" x14ac:dyDescent="0.15"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ht="13" x14ac:dyDescent="0.15"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ht="13" x14ac:dyDescent="0.15"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ht="13" x14ac:dyDescent="0.15"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ht="13" x14ac:dyDescent="0.15"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ht="13" x14ac:dyDescent="0.15"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ht="13" x14ac:dyDescent="0.15"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ht="13" x14ac:dyDescent="0.15"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ht="13" x14ac:dyDescent="0.15"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1">
    <mergeCell ref="A1:E1"/>
  </mergeCells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3" r:id="rId28"/>
    <hyperlink ref="D34" r:id="rId29"/>
    <hyperlink ref="D35" r:id="rId30"/>
    <hyperlink ref="D36" r:id="rId31"/>
    <hyperlink ref="D37" r:id="rId32"/>
    <hyperlink ref="D41" r:id="rId33"/>
    <hyperlink ref="D42" r:id="rId34"/>
    <hyperlink ref="D43" r:id="rId35"/>
    <hyperlink ref="D44" r:id="rId36"/>
    <hyperlink ref="D45" r:id="rId37"/>
    <hyperlink ref="D46" r:id="rId38"/>
    <hyperlink ref="D47" r:id="rId39"/>
    <hyperlink ref="D48" r:id="rId40"/>
    <hyperlink ref="D49" r:id="rId41"/>
    <hyperlink ref="D50" r:id="rId42"/>
    <hyperlink ref="D51" r:id="rId43"/>
    <hyperlink ref="D52" r:id="rId44"/>
    <hyperlink ref="D53" r:id="rId45"/>
    <hyperlink ref="D54" r:id="rId46"/>
    <hyperlink ref="D55" r:id="rId47"/>
    <hyperlink ref="D56" r:id="rId48"/>
    <hyperlink ref="D57" r:id="rId49"/>
    <hyperlink ref="D58" r:id="rId50"/>
    <hyperlink ref="D59" r:id="rId51"/>
    <hyperlink ref="D60" r:id="rId52"/>
    <hyperlink ref="D61" r:id="rId53"/>
    <hyperlink ref="D62" r:id="rId54"/>
    <hyperlink ref="D63" r:id="rId55"/>
    <hyperlink ref="D64" r:id="rId56"/>
    <hyperlink ref="D65" r:id="rId57"/>
    <hyperlink ref="D66" r:id="rId58"/>
    <hyperlink ref="D67" r:id="rId59"/>
    <hyperlink ref="D68" r:id="rId60"/>
    <hyperlink ref="D69" r:id="rId61"/>
    <hyperlink ref="D70" r:id="rId62"/>
    <hyperlink ref="D71" r:id="rId63"/>
    <hyperlink ref="D72" r:id="rId64"/>
    <hyperlink ref="D73" r:id="rId65"/>
    <hyperlink ref="D74" r:id="rId66"/>
    <hyperlink ref="D75" r:id="rId67"/>
    <hyperlink ref="D76" r:id="rId68"/>
    <hyperlink ref="D77" r:id="rId69"/>
    <hyperlink ref="D78" r:id="rId70"/>
    <hyperlink ref="D79" r:id="rId71"/>
    <hyperlink ref="D80" r:id="rId72"/>
    <hyperlink ref="D81" r:id="rId73"/>
    <hyperlink ref="D82" r:id="rId74"/>
    <hyperlink ref="D83" r:id="rId75"/>
    <hyperlink ref="D84" r:id="rId76"/>
    <hyperlink ref="D85" r:id="rId77"/>
    <hyperlink ref="D86" r:id="rId78"/>
    <hyperlink ref="D87" r:id="rId79"/>
    <hyperlink ref="D88" r:id="rId80"/>
    <hyperlink ref="D89" r:id="rId81"/>
    <hyperlink ref="D90" r:id="rId82"/>
    <hyperlink ref="D91" r:id="rId83"/>
    <hyperlink ref="D92" r:id="rId84"/>
    <hyperlink ref="D93" r:id="rId85"/>
    <hyperlink ref="D94" r:id="rId86"/>
    <hyperlink ref="D95" r:id="rId87"/>
    <hyperlink ref="D96" r:id="rId88"/>
    <hyperlink ref="D97" r:id="rId89"/>
    <hyperlink ref="D98" r:id="rId90"/>
    <hyperlink ref="D99" r:id="rId91"/>
    <hyperlink ref="D100" r:id="rId92"/>
    <hyperlink ref="D101" r:id="rId93"/>
    <hyperlink ref="D102" r:id="rId94"/>
    <hyperlink ref="D103" r:id="rId95"/>
    <hyperlink ref="D104" r:id="rId96"/>
    <hyperlink ref="D105" r:id="rId97"/>
    <hyperlink ref="D106" r:id="rId98"/>
    <hyperlink ref="D107" r:id="rId99"/>
    <hyperlink ref="D108" r:id="rId100"/>
    <hyperlink ref="D109" r:id="rId101"/>
    <hyperlink ref="D110" r:id="rId102"/>
    <hyperlink ref="D111" r:id="rId103"/>
    <hyperlink ref="D112" r:id="rId104"/>
    <hyperlink ref="D113" r:id="rId105"/>
    <hyperlink ref="D114" r:id="rId106"/>
    <hyperlink ref="D115" r:id="rId107"/>
    <hyperlink ref="D116" r:id="rId108"/>
    <hyperlink ref="D117" r:id="rId109"/>
    <hyperlink ref="D118" r:id="rId110"/>
    <hyperlink ref="D119" r:id="rId111"/>
    <hyperlink ref="D120" r:id="rId112"/>
    <hyperlink ref="D121" r:id="rId113"/>
    <hyperlink ref="D122" r:id="rId114"/>
    <hyperlink ref="D123" r:id="rId115"/>
    <hyperlink ref="D124" r:id="rId116"/>
    <hyperlink ref="D125" r:id="rId117"/>
    <hyperlink ref="D126" r:id="rId118"/>
    <hyperlink ref="D127" r:id="rId119"/>
    <hyperlink ref="D128" r:id="rId120"/>
    <hyperlink ref="D129" r:id="rId121"/>
    <hyperlink ref="D130" r:id="rId122"/>
    <hyperlink ref="D131" r:id="rId123"/>
    <hyperlink ref="D132" r:id="rId124"/>
    <hyperlink ref="D133" r:id="rId125"/>
    <hyperlink ref="D134" r:id="rId126"/>
    <hyperlink ref="D135" r:id="rId127"/>
    <hyperlink ref="D136" r:id="rId128"/>
    <hyperlink ref="D137" r:id="rId129"/>
    <hyperlink ref="D138" r:id="rId130"/>
    <hyperlink ref="D139" r:id="rId131"/>
    <hyperlink ref="D140" r:id="rId132"/>
    <hyperlink ref="D141" r:id="rId133"/>
    <hyperlink ref="D142" r:id="rId134"/>
    <hyperlink ref="D143" r:id="rId135"/>
    <hyperlink ref="D144" r:id="rId136"/>
    <hyperlink ref="D145" r:id="rId137"/>
    <hyperlink ref="D146" r:id="rId138"/>
    <hyperlink ref="D147" r:id="rId139"/>
    <hyperlink ref="D148" r:id="rId140"/>
    <hyperlink ref="D149" r:id="rId141"/>
    <hyperlink ref="D150" r:id="rId142"/>
    <hyperlink ref="D151" r:id="rId143"/>
    <hyperlink ref="D152" r:id="rId144"/>
    <hyperlink ref="D153" r:id="rId145"/>
    <hyperlink ref="D154" r:id="rId146"/>
    <hyperlink ref="D155" r:id="rId147"/>
    <hyperlink ref="D156" r:id="rId148"/>
    <hyperlink ref="D157" r:id="rId149"/>
    <hyperlink ref="D158" r:id="rId150"/>
    <hyperlink ref="D159" r:id="rId151"/>
    <hyperlink ref="D160" r:id="rId152"/>
    <hyperlink ref="D161" r:id="rId153"/>
    <hyperlink ref="D162" r:id="rId154"/>
    <hyperlink ref="D163" r:id="rId155"/>
    <hyperlink ref="D164" r:id="rId156"/>
    <hyperlink ref="D165" r:id="rId157"/>
    <hyperlink ref="D166" r:id="rId158"/>
    <hyperlink ref="D167" r:id="rId159"/>
    <hyperlink ref="D168" r:id="rId160"/>
    <hyperlink ref="D169" r:id="rId161"/>
    <hyperlink ref="D170" r:id="rId162"/>
    <hyperlink ref="D171" r:id="rId163"/>
    <hyperlink ref="D172" r:id="rId164"/>
    <hyperlink ref="D173" r:id="rId165"/>
    <hyperlink ref="D174" r:id="rId166"/>
    <hyperlink ref="D175" r:id="rId167"/>
    <hyperlink ref="D176" r:id="rId168"/>
    <hyperlink ref="D177" r:id="rId169"/>
    <hyperlink ref="D178" r:id="rId170"/>
    <hyperlink ref="D179" r:id="rId171"/>
    <hyperlink ref="D180" r:id="rId172"/>
    <hyperlink ref="D181" r:id="rId173"/>
    <hyperlink ref="D182" r:id="rId174"/>
    <hyperlink ref="D183" r:id="rId175"/>
    <hyperlink ref="D184" r:id="rId176"/>
    <hyperlink ref="D185" r:id="rId177"/>
    <hyperlink ref="D186" r:id="rId178"/>
    <hyperlink ref="D187" r:id="rId179"/>
    <hyperlink ref="D188" r:id="rId180"/>
    <hyperlink ref="D189" r:id="rId181"/>
    <hyperlink ref="D190" r:id="rId182"/>
    <hyperlink ref="D191" r:id="rId183"/>
    <hyperlink ref="D192" r:id="rId184"/>
    <hyperlink ref="D193" r:id="rId185"/>
    <hyperlink ref="D194" r:id="rId186"/>
    <hyperlink ref="D195" r:id="rId187"/>
    <hyperlink ref="D196" r:id="rId188"/>
    <hyperlink ref="D197" r:id="rId189"/>
    <hyperlink ref="D198" r:id="rId190"/>
    <hyperlink ref="D199" r:id="rId191"/>
    <hyperlink ref="D200" r:id="rId192"/>
    <hyperlink ref="D201" r:id="rId193"/>
    <hyperlink ref="D202" r:id="rId194"/>
    <hyperlink ref="D203" r:id="rId195"/>
    <hyperlink ref="D204" r:id="rId196"/>
    <hyperlink ref="D205" r:id="rId197"/>
    <hyperlink ref="D206" r:id="rId198"/>
    <hyperlink ref="D207" r:id="rId199"/>
    <hyperlink ref="D208" r:id="rId200"/>
    <hyperlink ref="D209" r:id="rId201"/>
    <hyperlink ref="D210" r:id="rId202"/>
    <hyperlink ref="D211" r:id="rId203"/>
    <hyperlink ref="D212" r:id="rId204"/>
    <hyperlink ref="D213" r:id="rId205"/>
    <hyperlink ref="D214" r:id="rId206"/>
    <hyperlink ref="D215" r:id="rId207"/>
    <hyperlink ref="D216" r:id="rId208"/>
    <hyperlink ref="D217" r:id="rId209"/>
    <hyperlink ref="D218" r:id="rId210"/>
    <hyperlink ref="D219" r:id="rId211"/>
    <hyperlink ref="D220" r:id="rId212"/>
    <hyperlink ref="D221" r:id="rId213"/>
    <hyperlink ref="D222" r:id="rId214"/>
    <hyperlink ref="D223" r:id="rId215"/>
    <hyperlink ref="D224" r:id="rId216"/>
    <hyperlink ref="D225" r:id="rId217"/>
    <hyperlink ref="D226" r:id="rId218"/>
    <hyperlink ref="D227" r:id="rId219"/>
    <hyperlink ref="D228" r:id="rId220"/>
    <hyperlink ref="D229" r:id="rId221"/>
    <hyperlink ref="D230" r:id="rId222"/>
    <hyperlink ref="D231" r:id="rId223"/>
    <hyperlink ref="D232" r:id="rId224"/>
    <hyperlink ref="D233" r:id="rId225"/>
    <hyperlink ref="D234" r:id="rId226"/>
    <hyperlink ref="D235" r:id="rId227"/>
    <hyperlink ref="D236" r:id="rId228"/>
    <hyperlink ref="D237" r:id="rId229"/>
    <hyperlink ref="D238" r:id="rId230"/>
    <hyperlink ref="D239" r:id="rId231"/>
    <hyperlink ref="D240" r:id="rId232"/>
    <hyperlink ref="D241" r:id="rId233"/>
    <hyperlink ref="D242" r:id="rId234"/>
    <hyperlink ref="D243" r:id="rId235"/>
    <hyperlink ref="D244" r:id="rId236"/>
    <hyperlink ref="D245" r:id="rId237"/>
    <hyperlink ref="D246" r:id="rId238"/>
    <hyperlink ref="D247" r:id="rId239"/>
    <hyperlink ref="D248" r:id="rId240"/>
    <hyperlink ref="D249" r:id="rId241"/>
    <hyperlink ref="D250" r:id="rId242"/>
    <hyperlink ref="D251" r:id="rId243"/>
    <hyperlink ref="D252" r:id="rId244"/>
    <hyperlink ref="D253" r:id="rId245"/>
    <hyperlink ref="D254" r:id="rId246"/>
    <hyperlink ref="D255" r:id="rId247"/>
    <hyperlink ref="D256" r:id="rId248"/>
    <hyperlink ref="D257" r:id="rId249"/>
    <hyperlink ref="D258" r:id="rId250"/>
    <hyperlink ref="D259" r:id="rId251"/>
    <hyperlink ref="D260" r:id="rId252"/>
    <hyperlink ref="D261" r:id="rId253"/>
    <hyperlink ref="D262" r:id="rId254"/>
    <hyperlink ref="D263" r:id="rId255"/>
    <hyperlink ref="D264" r:id="rId256"/>
    <hyperlink ref="D265" r:id="rId2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Detailed list of all payouts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2015-10-27T04:26:32Z</dcterms:modified>
</cp:coreProperties>
</file>