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noc_ss\Matthew\template_files\resources\"/>
    </mc:Choice>
  </mc:AlternateContent>
  <bookViews>
    <workbookView xWindow="-108" yWindow="-108" windowWidth="23256" windowHeight="12576" tabRatio="784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tthew_noc_1" localSheetId="2">MET!$B$5:$K$75</definedName>
    <definedName name="daily_data_table_wq_English_Matthew_noc" localSheetId="3">WQ!$B$5:$J$138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H9" i="7"/>
  <c r="E9" i="7"/>
  <c r="G9" i="7"/>
  <c r="I9" i="7"/>
  <c r="F8" i="7"/>
  <c r="I8" i="7"/>
  <c r="G8" i="7"/>
  <c r="H8" i="7"/>
  <c r="E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tthew_noc" type="6" refreshedVersion="5" background="1" saveData="1">
    <textPr codePage="437" sourceFile="B:\RNERRS2\05_final_reports\reserves\noc_ss\Matthew\output\met\data_table\daily_data_table_met_English_Matthew_noc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tthew_noc" type="6" refreshedVersion="5" background="1" saveData="1">
    <textPr codePage="437" sourceFile="B:\RNERRS2\05_final_reports\reserves\noc_ss\Matthew\output\wq\data_table\daily_data_table_wq_English_Matthew_noc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<sst xmlns="http://schemas.openxmlformats.org/spreadsheetml/2006/main" count="2976" uniqueCount="885">
  <si>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</si>
  <si>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</si>
  <si>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</si>
  <si>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</si>
  <si>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</si>
  <si>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</si>
  <si>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</si>
  <si>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</si>
  <si>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</si>
  <si>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</si>
  <si>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</si>
  <si>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</si>
  <si>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</si>
  <si>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</si>
  <si>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</si>
  <si>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</si>
  <si>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</si>
  <si>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</si>
  <si>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</si>
  <si>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</si>
  <si>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</si>
  <si>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</si>
  <si>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</si>
  <si>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</si>
  <si>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</si>
  <si>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</si>
  <si>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</si>
  <si>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</si>
  <si>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</si>
  <si>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</si>
  <si>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</si>
  <si>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</si>
  <si>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</si>
  <si>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</si>
  <si>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</si>
  <si>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</si>
  <si>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</si>
  <si>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</si>
  <si>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</si>
  <si>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</si>
  <si>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</si>
  <si>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</si>
  <si>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</si>
  <si>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</si>
  <si>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</si>
  <si>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</si>
  <si>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</si>
  <si>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</si>
  <si>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</si>
  <si>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</si>
  <si>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</si>
  <si>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</si>
  <si>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</si>
  <si>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</si>
  <si>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</si>
  <si>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</si>
  <si>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</si>
  <si>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</si>
  <si>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</si>
  <si>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</si>
  <si>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</si>
  <si>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</si>
  <si>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</si>
  <si>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</si>
  <si>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</si>
  <si>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</si>
  <si>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</si>
  <si>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</si>
  <si>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</si>
  <si>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</si>
  <si>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</si>
  <si>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</si>
  <si>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</si>
  <si>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</si>
  <si>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</si>
  <si>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</si>
  <si>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</si>
  <si>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</si>
  <si>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</si>
  <si>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</si>
  <si>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</si>
  <si>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</si>
  <si>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</si>
  <si>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</si>
  <si>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</si>
  <si>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</si>
  <si>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</si>
  <si>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</si>
  <si>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</si>
  <si>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</si>
  <si>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</si>
  <si>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</si>
  <si>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</si>
  <si>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</si>
  <si>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</si>
  <si>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</si>
  <si>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</si>
  <si>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</si>
  <si>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</si>
  <si>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</si>
  <si>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</si>
  <si>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</si>
  <si>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</si>
  <si>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</si>
  <si>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</si>
  <si>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</si>
  <si>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</si>
  <si>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</si>
  <si>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</si>
  <si>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</si>
  <si>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</si>
  <si>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</si>
  <si>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</si>
  <si>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</si>
  <si>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</si>
  <si>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</si>
  <si>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</si>
  <si>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</si>
  <si>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</si>
  <si>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</si>
  <si>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</si>
  <si>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</si>
  <si>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</si>
  <si>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</si>
  <si>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</si>
  <si>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</si>
  <si>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</si>
  <si>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</si>
  <si>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</si>
  <si>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</si>
  <si>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</si>
  <si>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</si>
  <si>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</si>
  <si>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</si>
  <si>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</si>
  <si>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</si>
  <si>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</si>
  <si>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</si>
  <si>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</si>
  <si>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</si>
  <si>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</si>
  <si>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</si>
  <si>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</si>
  <si>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</si>
  <si>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</si>
  <si>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</si>
  <si>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</si>
  <si>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</si>
  <si>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</si>
  <si>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</si>
  <si>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</si>
  <si>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</si>
  <si>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</si>
  <si>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</si>
  <si>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</si>
  <si>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</si>
  <si>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</si>
  <si>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</si>
  <si>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</si>
  <si>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</si>
  <si>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</si>
  <si>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</si>
  <si>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</si>
  <si>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</si>
  <si>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</si>
  <si>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</si>
  <si>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</si>
  <si>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</si>
  <si>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</si>
  <si>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</si>
  <si>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</si>
  <si>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</si>
  <si>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</si>
  <si>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</si>
  <si>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</si>
  <si>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</si>
  <si>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</si>
  <si>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</si>
  <si>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</si>
  <si>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</si>
  <si>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</si>
  <si>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</si>
  <si>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</si>
  <si>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</si>
  <si>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</si>
  <si>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</si>
  <si>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</si>
  <si>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</si>
  <si>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</si>
  <si>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</si>
  <si>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</si>
  <si>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</si>
  <si>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</si>
  <si>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</si>
  <si>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</si>
  <si>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</si>
  <si>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</si>
  <si>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</si>
  <si>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</si>
  <si>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</si>
  <si>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</si>
  <si>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</si>
  <si>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</si>
  <si>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</si>
  <si>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</si>
  <si>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</si>
  <si>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</si>
  <si>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</si>
  <si>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</si>
  <si>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</si>
  <si>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</si>
  <si>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</si>
  <si>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</si>
  <si>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</si>
  <si>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</si>
  <si>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</si>
  <si>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</si>
  <si>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</si>
  <si>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</si>
  <si>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</si>
  <si>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</si>
  <si>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</si>
  <si>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</si>
  <si>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</si>
  <si>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</si>
  <si>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</si>
  <si>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</si>
  <si>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</si>
  <si>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</si>
  <si>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</si>
  <si>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</si>
  <si>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</si>
  <si>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</si>
  <si>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</si>
  <si>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</si>
  <si>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</si>
  <si>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</si>
  <si>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</si>
  <si>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</si>
  <si>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</si>
  <si>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</si>
  <si>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</si>
  <si>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</si>
  <si>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</si>
  <si>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</si>
  <si>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</si>
  <si>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</si>
  <si>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</si>
  <si>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</si>
  <si>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</si>
  <si>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</si>
  <si>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</si>
  <si>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</si>
  <si>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</si>
  <si>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</si>
  <si>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</si>
  <si>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</si>
  <si>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</si>
  <si>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</si>
  <si>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</si>
  <si>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</si>
  <si>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</si>
  <si>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</si>
  <si>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</si>
  <si>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</si>
  <si>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</si>
  <si>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</si>
  <si>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</si>
  <si>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</si>
  <si>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</si>
  <si>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</si>
  <si>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</si>
  <si>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</si>
  <si>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</si>
  <si>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</si>
  <si>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</si>
  <si>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</si>
  <si>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</si>
  <si>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</si>
  <si>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</si>
  <si>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</si>
  <si>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</si>
  <si>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</si>
  <si>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</si>
  <si>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</si>
  <si>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</si>
  <si>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</si>
  <si>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</si>
  <si>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</si>
  <si>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</si>
  <si>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</si>
  <si>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</si>
  <si>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</si>
  <si>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</si>
  <si>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</si>
  <si>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</si>
  <si>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</si>
  <si>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</si>
  <si>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</si>
  <si>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</si>
  <si>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</si>
  <si>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</si>
  <si>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</si>
  <si>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</si>
  <si>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</si>
  <si>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</si>
  <si>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</si>
  <si>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</si>
  <si>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</si>
  <si>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</si>
  <si>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</si>
  <si>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</si>
  <si>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</si>
  <si>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</si>
  <si>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</si>
  <si>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</si>
  <si>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</si>
  <si>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</si>
  <si>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</si>
  <si>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</si>
  <si>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</si>
  <si>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</si>
  <si>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</si>
  <si>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</si>
  <si>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</si>
  <si>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</si>
  <si>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</si>
  <si>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</si>
  <si>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</si>
  <si>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</si>
  <si>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</si>
  <si>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</si>
  <si>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</si>
  <si>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</si>
  <si>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</si>
  <si>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</si>
  <si>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</si>
  <si>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</si>
  <si>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</si>
  <si>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</si>
  <si>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</si>
  <si>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</si>
  <si>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</si>
  <si>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</si>
  <si>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</si>
  <si>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</si>
  <si>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</si>
  <si>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</si>
  <si>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</si>
  <si>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</si>
  <si>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</si>
  <si>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</si>
  <si>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</si>
  <si>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</si>
  <si>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</si>
  <si>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</si>
  <si>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</si>
  <si>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</si>
  <si>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</si>
  <si>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</si>
  <si>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</si>
  <si>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</si>
  <si>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</si>
  <si>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</si>
  <si>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</si>
  <si>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</si>
  <si>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</si>
  <si>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</si>
  <si>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</si>
  <si>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</si>
  <si>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</si>
  <si>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</si>
  <si>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</si>
  <si>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</si>
  <si>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</si>
  <si>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</si>
  <si>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</si>
  <si>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</si>
  <si>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</si>
  <si>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</si>
  <si>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</si>
  <si>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</si>
  <si>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</si>
  <si>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</si>
  <si>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</si>
  <si>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</si>
  <si>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</si>
  <si>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</si>
  <si>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</si>
  <si>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</si>
  <si>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</si>
  <si>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</si>
  <si>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</si>
  <si>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</si>
  <si>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</si>
  <si>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</si>
  <si>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</si>
  <si>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</si>
  <si>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</si>
  <si>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</si>
  <si>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</si>
  <si>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</si>
  <si>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</si>
  <si>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</si>
  <si>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</si>
  <si>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</si>
  <si>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</si>
  <si>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</si>
  <si>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</si>
  <si>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</si>
  <si>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</si>
  <si>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</si>
  <si>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</si>
  <si>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</si>
  <si>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</si>
  <si>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</si>
  <si>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</si>
  <si>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</si>
  <si>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</si>
  <si>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</si>
  <si>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</si>
  <si>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</si>
  <si>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</si>
  <si>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</si>
  <si>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</si>
  <si>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</si>
  <si>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</si>
  <si>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</si>
  <si>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</si>
  <si>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</si>
  <si>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</si>
  <si>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</si>
  <si>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</si>
  <si>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</si>
  <si>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</si>
  <si>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</si>
  <si>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</si>
  <si>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</si>
  <si>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</si>
  <si>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</si>
  <si>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</si>
  <si>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</si>
  <si>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</si>
  <si>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</si>
  <si>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</si>
  <si>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</si>
  <si>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</si>
  <si>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</si>
  <si>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</si>
  <si>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</si>
  <si>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</si>
  <si>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</si>
  <si>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</si>
  <si>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</si>
  <si>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</si>
  <si>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</si>
  <si>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</si>
  <si>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</si>
  <si>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</si>
  <si>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</si>
  <si>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</si>
  <si>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</si>
  <si>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</si>
  <si>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</si>
  <si>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</si>
  <si>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</si>
  <si>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</si>
  <si>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</si>
  <si>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</si>
  <si>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</si>
  <si>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</si>
  <si>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</si>
  <si>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</si>
  <si>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</si>
  <si>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</si>
  <si>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</si>
  <si>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</si>
  <si>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</si>
  <si>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</si>
  <si>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</si>
  <si>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</si>
  <si>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</si>
  <si>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</si>
  <si>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</si>
  <si>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</si>
  <si>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</si>
  <si>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</si>
  <si>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</si>
  <si>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</si>
  <si>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</si>
  <si>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</si>
  <si>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</si>
  <si>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</si>
  <si>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</si>
  <si>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</si>
  <si>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</si>
  <si>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</si>
  <si>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</si>
  <si>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</si>
  <si>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</si>
  <si>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</si>
  <si>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</si>
  <si>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</si>
  <si>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</si>
  <si>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</si>
  <si>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</si>
  <si>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</si>
  <si>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</si>
  <si>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</si>
  <si>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</si>
  <si>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</si>
  <si>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</si>
  <si>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</si>
  <si>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</si>
  <si>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</si>
  <si>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</si>
  <si>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</si>
  <si>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</si>
  <si>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</si>
  <si>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</si>
  <si>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</si>
  <si>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</si>
  <si>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</si>
  <si>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</si>
  <si>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</si>
  <si>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</si>
  <si>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</si>
  <si>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</si>
  <si>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</si>
  <si>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</si>
  <si>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</si>
  <si>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</si>
  <si>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</si>
  <si>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</si>
  <si>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</si>
  <si>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</si>
  <si>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</si>
  <si>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</si>
  <si>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</si>
  <si>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</si>
  <si>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</si>
  <si>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</si>
  <si>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</si>
  <si>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</si>
  <si>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</si>
  <si>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</si>
  <si>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</si>
  <si>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</si>
  <si>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</si>
  <si>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</si>
  <si>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</si>
  <si>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</si>
  <si>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</si>
  <si>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</si>
  <si>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</si>
  <si>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</si>
  <si>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</si>
  <si>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</si>
  <si>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</si>
  <si>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</si>
  <si>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</si>
  <si>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</si>
  <si>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</si>
  <si>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</si>
  <si>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</si>
  <si>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</si>
  <si>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</si>
  <si>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</si>
  <si>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</si>
  <si>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</si>
  <si>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</si>
  <si>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</si>
  <si>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</si>
  <si>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</si>
  <si>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</si>
  <si>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</si>
  <si>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</si>
  <si>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</si>
  <si>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</si>
  <si>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</si>
  <si>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</si>
  <si>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</si>
  <si>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</si>
  <si>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</si>
  <si>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</si>
  <si>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</si>
  <si>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</si>
  <si>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</si>
  <si>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</si>
  <si>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</si>
  <si>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</si>
  <si>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</si>
  <si>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</si>
  <si>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</si>
  <si>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</si>
  <si>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</si>
  <si>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</si>
  <si>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</si>
  <si>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</si>
  <si>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</si>
  <si>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</si>
  <si>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</si>
  <si>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</si>
  <si>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</si>
  <si>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</si>
  <si>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</si>
  <si>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</si>
  <si>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</si>
  <si>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</si>
  <si>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</si>
  <si>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</si>
  <si>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</si>
  <si>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</si>
  <si>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</si>
  <si>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</si>
  <si>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</si>
  <si>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</si>
  <si>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</si>
  <si>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</si>
  <si>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</si>
  <si>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</si>
  <si>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</si>
  <si>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</si>
  <si>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</si>
  <si>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</si>
  <si>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</si>
  <si>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</si>
  <si>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</si>
  <si>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</si>
  <si>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</si>
  <si>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</si>
  <si>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</si>
  <si>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</si>
  <si>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</si>
  <si>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</si>
  <si>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</si>
  <si>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</si>
  <si>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</si>
  <si>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</si>
  <si>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</si>
  <si>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</si>
  <si>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</si>
  <si>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</si>
  <si>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</si>
  <si>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</si>
  <si>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</si>
  <si>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</si>
  <si>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</si>
  <si>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</si>
  <si>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</si>
  <si>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</si>
  <si>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</si>
  <si>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</si>
  <si>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</si>
  <si>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</si>
  <si>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</si>
  <si>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</si>
  <si>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</si>
  <si>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</si>
  <si>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</si>
  <si>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</si>
  <si>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</si>
  <si>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</si>
  <si>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</si>
  <si>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</si>
  <si>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</si>
  <si>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</si>
  <si>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</si>
  <si>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</si>
  <si>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</si>
  <si>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</si>
  <si>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</si>
  <si>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</si>
  <si>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</si>
  <si>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</si>
  <si>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</si>
  <si>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</si>
  <si>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</si>
  <si>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</si>
  <si>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</si>
  <si>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</si>
  <si>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</si>
  <si>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</si>
  <si>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</si>
  <si>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</si>
  <si>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</si>
  <si>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</si>
  <si>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</si>
  <si>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</si>
  <si>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</si>
  <si>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</si>
  <si>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</si>
  <si>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</si>
  <si>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</si>
  <si>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</si>
  <si>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</si>
  <si>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</si>
  <si>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</si>
  <si>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</si>
  <si>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</si>
  <si>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</si>
  <si>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</si>
  <si>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</si>
  <si>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</si>
  <si>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</si>
  <si>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</si>
  <si>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</si>
  <si>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</si>
  <si>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</si>
  <si>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</si>
  <si>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</si>
  <si>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</si>
  <si>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</si>
  <si>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</si>
  <si>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</si>
  <si>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</si>
  <si>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</si>
  <si>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</si>
  <si>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</si>
  <si>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</si>
  <si>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</si>
  <si>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</si>
  <si>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</si>
  <si>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</si>
  <si>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</si>
  <si>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</si>
  <si>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</si>
  <si>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</si>
  <si>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</si>
  <si>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</si>
  <si>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</si>
  <si>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</si>
  <si>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</si>
  <si>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</si>
  <si>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</si>
  <si>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</si>
  <si>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</si>
  <si>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</si>
  <si>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</si>
  <si>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</si>
  <si>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</si>
  <si>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</si>
  <si>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</si>
  <si>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</si>
  <si>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</si>
  <si>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</si>
  <si>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</si>
  <si>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</si>
  <si>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</si>
  <si>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</si>
  <si>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</si>
  <si>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</si>
  <si>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</si>
  <si>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</si>
  <si>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</si>
  <si>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</si>
  <si>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</si>
  <si>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</si>
  <si>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</si>
  <si>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</si>
  <si>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</si>
  <si>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</si>
  <si>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</si>
  <si>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</si>
  <si>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</si>
  <si>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</si>
  <si>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</si>
  <si>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</si>
  <si>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</si>
  <si>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</si>
  <si>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</si>
  <si>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</si>
  <si>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</si>
  <si>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</si>
  <si>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</si>
  <si>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</si>
  <si>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</si>
  <si>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</si>
  <si>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</si>
  <si>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</si>
  <si>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</si>
  <si>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</si>
  <si>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</si>
  <si>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</si>
  <si>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</si>
  <si>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</si>
  <si>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</si>
  <si>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</si>
  <si>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</si>
  <si>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</si>
  <si>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</si>
  <si>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</si>
  <si>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</si>
  <si>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</si>
  <si>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</si>
  <si>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</si>
  <si>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</si>
  <si>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</si>
  <si>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</si>
  <si>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</si>
  <si>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</si>
  <si>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</si>
  <si>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</si>
  <si>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</si>
  <si>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</si>
  <si>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</si>
  <si>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</si>
  <si>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</si>
  <si>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</si>
  <si>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</si>
  <si>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</si>
  <si>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</si>
  <si>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</si>
  <si>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</si>
  <si>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</si>
  <si>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</si>
  <si>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</si>
  <si>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</si>
  <si>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</si>
  <si>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</si>
  <si>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</si>
  <si>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</si>
  <si>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</si>
  <si>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</si>
  <si>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</si>
  <si>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</si>
  <si>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</si>
  <si>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</si>
  <si>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</si>
  <si>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</si>
  <si>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</si>
  <si>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</si>
  <si>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</si>
  <si>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</si>
  <si>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</si>
  <si>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</si>
  <si>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</si>
  <si>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</si>
  <si>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</si>
  <si>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</si>
  <si>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</si>
  <si>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</si>
  <si>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</si>
  <si>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</si>
  <si>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</si>
  <si>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</si>
  <si>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</si>
  <si>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</si>
  <si>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</si>
  <si>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</si>
  <si>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</si>
  <si>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</si>
  <si>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</si>
  <si>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</si>
  <si>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</si>
  <si>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</si>
  <si>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</si>
  <si>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</si>
  <si>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</si>
  <si>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</si>
  <si>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</si>
  <si>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</si>
  <si>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</si>
  <si>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</si>
  <si>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</si>
  <si>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</si>
  <si>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</si>
  <si>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</si>
  <si>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</si>
  <si>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</si>
  <si>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</si>
  <si>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</si>
  <si>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</si>
  <si>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</si>
  <si>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</si>
  <si>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</si>
  <si>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</si>
  <si>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</si>
  <si>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</si>
  <si>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NA</t>
  </si>
  <si>
    <t>Research Creek (RC)</t>
  </si>
  <si>
    <t>Zeke's Basin (ZB)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</si>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</sst>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tthew_noc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tthew_n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8.77734375" customWidth="1"/>
    <col min="5" max="5" width="10.5546875" customWidth="1"/>
    <col min="6" max="7" width="12" bestFit="1" customWidth="1"/>
    <col min="8" max="8" width="12" customWidth="1"/>
    <col min="9" max="9" width="12" bestFit="1" customWidth="1"/>
    <col min="10" max="10" width="8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882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878</v>
      </c>
    </row>
    <row r="6" spans="1:16" x14ac:dyDescent="0.3">
      <c r="A6" s="7" t="str">
        <f>D6&amp;"-"&amp;E6&amp;"-"&amp;C6</f>
        <v>nocrcmet-42648-atemp</v>
      </c>
      <c r="B6" s="37" t="s">
        <v>884</v>
      </c>
      <c r="C6" s="37" t="s">
        <v>8</v>
      </c>
      <c r="D6" s="37" t="s">
        <v>2</v>
      </c>
      <c r="E6" s="38">
        <v>42648</v>
      </c>
      <c r="F6" s="34">
        <v>67.819999999999993</v>
      </c>
      <c r="G6" s="34">
        <v>82.04</v>
      </c>
      <c r="H6" s="34">
        <v>73.478157894736796</v>
      </c>
      <c r="I6" s="34">
        <v>72.95</v>
      </c>
      <c r="J6" s="34" t="s">
        <v>879</v>
      </c>
      <c r="K6" s="37" t="s">
        <v>880</v>
      </c>
      <c r="P6" s="1"/>
    </row>
    <row r="7" spans="1:16" x14ac:dyDescent="0.3">
      <c r="A7" s="7" t="str">
        <f t="shared" ref="A7:A70" si="1">D7&amp;"-"&amp;E7&amp;"-"&amp;C7</f>
        <v>nocrcmet-42649-atemp</v>
      </c>
      <c r="B7" s="37" t="s">
        <v>884</v>
      </c>
      <c r="C7" s="37" t="s">
        <v>8</v>
      </c>
      <c r="D7" s="37" t="s">
        <v>2</v>
      </c>
      <c r="E7" s="38">
        <v>42649</v>
      </c>
      <c r="F7" s="34">
        <v>66.739999999999995</v>
      </c>
      <c r="G7" s="34">
        <v>77.36</v>
      </c>
      <c r="H7" s="34">
        <v>70.926874999999995</v>
      </c>
      <c r="I7" s="34">
        <v>70.430000000000007</v>
      </c>
      <c r="J7" s="34" t="s">
        <v>879</v>
      </c>
      <c r="K7" s="37" t="s">
        <v>880</v>
      </c>
      <c r="P7" s="1"/>
    </row>
    <row r="8" spans="1:16" x14ac:dyDescent="0.3">
      <c r="A8" s="7" t="str">
        <f t="shared" si="1"/>
        <v>nocrcmet-42650-atemp</v>
      </c>
      <c r="B8" s="37" t="s">
        <v>884</v>
      </c>
      <c r="C8" s="37" t="s">
        <v>8</v>
      </c>
      <c r="D8" s="37" t="s">
        <v>2</v>
      </c>
      <c r="E8" s="38">
        <v>42650</v>
      </c>
      <c r="F8" s="34">
        <v>71.239999999999995</v>
      </c>
      <c r="G8" s="34">
        <v>79.7</v>
      </c>
      <c r="H8" s="34">
        <v>76.278125000000003</v>
      </c>
      <c r="I8" s="34">
        <v>77.27</v>
      </c>
      <c r="J8" s="34" t="s">
        <v>879</v>
      </c>
      <c r="K8" s="37" t="s">
        <v>880</v>
      </c>
      <c r="P8" s="1"/>
    </row>
    <row r="9" spans="1:16" x14ac:dyDescent="0.3">
      <c r="A9" s="7" t="str">
        <f t="shared" si="1"/>
        <v>nocrcmet-42651-atemp</v>
      </c>
      <c r="B9" s="37" t="s">
        <v>884</v>
      </c>
      <c r="C9" s="37" t="s">
        <v>8</v>
      </c>
      <c r="D9" s="37" t="s">
        <v>2</v>
      </c>
      <c r="E9" s="38">
        <v>42651</v>
      </c>
      <c r="F9" s="34">
        <v>68</v>
      </c>
      <c r="G9" s="34">
        <v>79.7</v>
      </c>
      <c r="H9" s="34">
        <v>77.313124999999999</v>
      </c>
      <c r="I9" s="34">
        <v>77.900000000000006</v>
      </c>
      <c r="J9" s="34" t="s">
        <v>879</v>
      </c>
      <c r="K9" s="37" t="s">
        <v>880</v>
      </c>
      <c r="P9" s="1"/>
    </row>
    <row r="10" spans="1:16" x14ac:dyDescent="0.3">
      <c r="A10" s="7" t="str">
        <f t="shared" si="1"/>
        <v>nocrcmet-42652-atemp</v>
      </c>
      <c r="B10" s="37" t="s">
        <v>884</v>
      </c>
      <c r="C10" s="37" t="s">
        <v>8</v>
      </c>
      <c r="D10" s="37" t="s">
        <v>2</v>
      </c>
      <c r="E10" s="38">
        <v>42652</v>
      </c>
      <c r="F10" s="34">
        <v>62.78</v>
      </c>
      <c r="G10" s="34">
        <v>75.2</v>
      </c>
      <c r="H10" s="34">
        <v>68.532499999999999</v>
      </c>
      <c r="I10" s="34">
        <v>67.459999999999994</v>
      </c>
      <c r="J10" s="34" t="s">
        <v>879</v>
      </c>
      <c r="K10" s="37" t="s">
        <v>880</v>
      </c>
      <c r="P10" s="1"/>
    </row>
    <row r="11" spans="1:16" x14ac:dyDescent="0.3">
      <c r="A11" s="7" t="str">
        <f t="shared" si="1"/>
        <v>nocrcmet-42653-atemp</v>
      </c>
      <c r="B11" s="37" t="s">
        <v>884</v>
      </c>
      <c r="C11" s="37" t="s">
        <v>8</v>
      </c>
      <c r="D11" s="37" t="s">
        <v>2</v>
      </c>
      <c r="E11" s="38">
        <v>42653</v>
      </c>
      <c r="F11" s="34">
        <v>53.6</v>
      </c>
      <c r="G11" s="34">
        <v>69.8</v>
      </c>
      <c r="H11" s="34">
        <v>61.518124999999998</v>
      </c>
      <c r="I11" s="34">
        <v>60.98</v>
      </c>
      <c r="J11" s="34" t="s">
        <v>879</v>
      </c>
      <c r="K11" s="37" t="s">
        <v>880</v>
      </c>
      <c r="P11" s="1"/>
    </row>
    <row r="12" spans="1:16" x14ac:dyDescent="0.3">
      <c r="A12" s="7" t="str">
        <f t="shared" si="1"/>
        <v>nocrcmet-42654-atemp</v>
      </c>
      <c r="B12" s="37" t="s">
        <v>884</v>
      </c>
      <c r="C12" s="37" t="s">
        <v>8</v>
      </c>
      <c r="D12" s="37" t="s">
        <v>2</v>
      </c>
      <c r="E12" s="38">
        <v>42654</v>
      </c>
      <c r="F12" s="34">
        <v>56.48</v>
      </c>
      <c r="G12" s="34">
        <v>58.1</v>
      </c>
      <c r="H12" s="34">
        <v>57.263529411764701</v>
      </c>
      <c r="I12" s="34">
        <v>57.2</v>
      </c>
      <c r="J12" s="34" t="s">
        <v>879</v>
      </c>
      <c r="K12" s="37" t="s">
        <v>880</v>
      </c>
      <c r="P12" s="1"/>
    </row>
    <row r="13" spans="1:16" x14ac:dyDescent="0.3">
      <c r="A13" s="7" t="str">
        <f t="shared" si="1"/>
        <v>nocrcmet-42648-bp</v>
      </c>
      <c r="B13" s="37" t="s">
        <v>884</v>
      </c>
      <c r="C13" s="37" t="s">
        <v>9</v>
      </c>
      <c r="D13" s="37" t="s">
        <v>2</v>
      </c>
      <c r="E13" s="38">
        <v>42648</v>
      </c>
      <c r="F13" s="34">
        <v>29.972832506496601</v>
      </c>
      <c r="G13" s="34">
        <v>30.031892274982301</v>
      </c>
      <c r="H13" s="34">
        <v>30.009744861800101</v>
      </c>
      <c r="I13" s="34">
        <v>30.0023623907394</v>
      </c>
      <c r="J13" s="34" t="s">
        <v>879</v>
      </c>
      <c r="K13" s="37" t="s">
        <v>880</v>
      </c>
      <c r="P13" s="1"/>
    </row>
    <row r="14" spans="1:16" x14ac:dyDescent="0.3">
      <c r="A14" s="7" t="str">
        <f t="shared" si="1"/>
        <v>nocrcmet-42649-bp</v>
      </c>
      <c r="B14" s="37" t="s">
        <v>884</v>
      </c>
      <c r="C14" s="37" t="s">
        <v>9</v>
      </c>
      <c r="D14" s="37" t="s">
        <v>2</v>
      </c>
      <c r="E14" s="38">
        <v>42649</v>
      </c>
      <c r="F14" s="34">
        <v>30.0023623907394</v>
      </c>
      <c r="G14" s="34">
        <v>30.061422159225099</v>
      </c>
      <c r="H14" s="34">
        <v>30.0383519371604</v>
      </c>
      <c r="I14" s="34">
        <v>30.031892274982301</v>
      </c>
      <c r="J14" s="34" t="s">
        <v>879</v>
      </c>
      <c r="K14" s="37" t="s">
        <v>880</v>
      </c>
      <c r="P14" s="1"/>
    </row>
    <row r="15" spans="1:16" x14ac:dyDescent="0.3">
      <c r="A15" s="7" t="str">
        <f t="shared" si="1"/>
        <v>nocrcmet-42650-bp</v>
      </c>
      <c r="B15" s="37" t="s">
        <v>884</v>
      </c>
      <c r="C15" s="37" t="s">
        <v>9</v>
      </c>
      <c r="D15" s="37" t="s">
        <v>2</v>
      </c>
      <c r="E15" s="38">
        <v>42650</v>
      </c>
      <c r="F15" s="34">
        <v>29.854712969525199</v>
      </c>
      <c r="G15" s="34">
        <v>30.0023623907394</v>
      </c>
      <c r="H15" s="34">
        <v>29.945148240018899</v>
      </c>
      <c r="I15" s="34">
        <v>29.9433026222537</v>
      </c>
      <c r="J15" s="34" t="s">
        <v>879</v>
      </c>
      <c r="K15" s="37" t="s">
        <v>880</v>
      </c>
      <c r="P15" s="1"/>
    </row>
    <row r="16" spans="1:16" x14ac:dyDescent="0.3">
      <c r="A16" s="7" t="str">
        <f t="shared" si="1"/>
        <v>nocrcmet-42651-bp</v>
      </c>
      <c r="B16" s="37" t="s">
        <v>884</v>
      </c>
      <c r="C16" s="37" t="s">
        <v>9</v>
      </c>
      <c r="D16" s="37" t="s">
        <v>2</v>
      </c>
      <c r="E16" s="38">
        <v>42651</v>
      </c>
      <c r="F16" s="34">
        <v>29.116465863453801</v>
      </c>
      <c r="G16" s="34">
        <v>29.854712969525199</v>
      </c>
      <c r="H16" s="34">
        <v>29.5261930073234</v>
      </c>
      <c r="I16" s="34">
        <v>29.544649184975199</v>
      </c>
      <c r="J16" s="34" t="s">
        <v>879</v>
      </c>
      <c r="K16" s="37" t="s">
        <v>880</v>
      </c>
      <c r="P16" s="1"/>
    </row>
    <row r="17" spans="1:16" x14ac:dyDescent="0.3">
      <c r="A17" s="7" t="str">
        <f t="shared" si="1"/>
        <v>nocrcmet-42652-bp</v>
      </c>
      <c r="B17" s="37" t="s">
        <v>884</v>
      </c>
      <c r="C17" s="37" t="s">
        <v>9</v>
      </c>
      <c r="D17" s="37" t="s">
        <v>2</v>
      </c>
      <c r="E17" s="38">
        <v>42652</v>
      </c>
      <c r="F17" s="34">
        <v>29.2345854004252</v>
      </c>
      <c r="G17" s="34">
        <v>30.031892274982301</v>
      </c>
      <c r="H17" s="34">
        <v>29.7381314473581</v>
      </c>
      <c r="I17" s="34">
        <v>29.825183085282301</v>
      </c>
      <c r="J17" s="34" t="s">
        <v>879</v>
      </c>
      <c r="K17" s="37" t="s">
        <v>880</v>
      </c>
      <c r="P17" s="1"/>
    </row>
    <row r="18" spans="1:16" x14ac:dyDescent="0.3">
      <c r="A18" s="7" t="str">
        <f t="shared" si="1"/>
        <v>nocrcmet-42653-bp</v>
      </c>
      <c r="B18" s="37" t="s">
        <v>884</v>
      </c>
      <c r="C18" s="37" t="s">
        <v>9</v>
      </c>
      <c r="D18" s="37" t="s">
        <v>2</v>
      </c>
      <c r="E18" s="38">
        <v>42653</v>
      </c>
      <c r="F18" s="34">
        <v>30.031892274982301</v>
      </c>
      <c r="G18" s="34">
        <v>30.268131348925099</v>
      </c>
      <c r="H18" s="34">
        <v>30.1736972399402</v>
      </c>
      <c r="I18" s="34">
        <v>30.209071580439399</v>
      </c>
      <c r="J18" s="34" t="s">
        <v>879</v>
      </c>
      <c r="K18" s="37" t="s">
        <v>880</v>
      </c>
      <c r="P18" s="1"/>
    </row>
    <row r="19" spans="1:16" x14ac:dyDescent="0.3">
      <c r="A19" s="7" t="str">
        <f t="shared" si="1"/>
        <v>nocrcmet-42654-bp</v>
      </c>
      <c r="B19" s="37" t="s">
        <v>884</v>
      </c>
      <c r="C19" s="37" t="s">
        <v>9</v>
      </c>
      <c r="D19" s="37" t="s">
        <v>2</v>
      </c>
      <c r="E19" s="38">
        <v>42654</v>
      </c>
      <c r="F19" s="34">
        <v>30.268131348925099</v>
      </c>
      <c r="G19" s="34">
        <v>30.297661233168</v>
      </c>
      <c r="H19" s="34">
        <v>30.285501869068</v>
      </c>
      <c r="I19" s="34">
        <v>30.297661233168</v>
      </c>
      <c r="J19" s="34" t="s">
        <v>879</v>
      </c>
      <c r="K19" s="37" t="s">
        <v>880</v>
      </c>
      <c r="P19" s="1"/>
    </row>
    <row r="20" spans="1:16" x14ac:dyDescent="0.3">
      <c r="A20" s="7" t="str">
        <f t="shared" si="1"/>
        <v>nocrcmet-42648-intensprcp</v>
      </c>
      <c r="B20" s="37" t="s">
        <v>884</v>
      </c>
      <c r="C20" s="37" t="s">
        <v>10</v>
      </c>
      <c r="D20" s="37" t="s">
        <v>2</v>
      </c>
      <c r="E20" s="38">
        <v>42648</v>
      </c>
      <c r="F20" s="34">
        <v>0</v>
      </c>
      <c r="G20" s="34">
        <v>0</v>
      </c>
      <c r="H20" s="34">
        <v>0</v>
      </c>
      <c r="I20" s="34">
        <v>0</v>
      </c>
      <c r="J20" s="34" t="s">
        <v>879</v>
      </c>
      <c r="K20" s="37" t="s">
        <v>880</v>
      </c>
      <c r="P20" s="1"/>
    </row>
    <row r="21" spans="1:16" x14ac:dyDescent="0.3">
      <c r="A21" s="7" t="str">
        <f t="shared" si="1"/>
        <v>nocrcmet-42649-intensprcp</v>
      </c>
      <c r="B21" s="37" t="s">
        <v>884</v>
      </c>
      <c r="C21" s="37" t="s">
        <v>10</v>
      </c>
      <c r="D21" s="37" t="s">
        <v>2</v>
      </c>
      <c r="E21" s="38">
        <v>42649</v>
      </c>
      <c r="F21" s="34">
        <v>0</v>
      </c>
      <c r="G21" s="34">
        <v>0</v>
      </c>
      <c r="H21" s="34">
        <v>0</v>
      </c>
      <c r="I21" s="34">
        <v>0</v>
      </c>
      <c r="J21" s="34" t="s">
        <v>879</v>
      </c>
      <c r="K21" s="37" t="s">
        <v>880</v>
      </c>
      <c r="P21" s="1"/>
    </row>
    <row r="22" spans="1:16" x14ac:dyDescent="0.3">
      <c r="A22" s="7" t="str">
        <f t="shared" si="1"/>
        <v>nocrcmet-42650-intensprcp</v>
      </c>
      <c r="B22" s="37" t="s">
        <v>884</v>
      </c>
      <c r="C22" s="37" t="s">
        <v>10</v>
      </c>
      <c r="D22" s="37" t="s">
        <v>2</v>
      </c>
      <c r="E22" s="38">
        <v>42650</v>
      </c>
      <c r="F22" s="34">
        <v>0</v>
      </c>
      <c r="G22" s="34">
        <v>0</v>
      </c>
      <c r="H22" s="34">
        <v>0</v>
      </c>
      <c r="I22" s="34">
        <v>0</v>
      </c>
      <c r="J22" s="34" t="s">
        <v>879</v>
      </c>
      <c r="K22" s="37" t="s">
        <v>880</v>
      </c>
      <c r="P22" s="1"/>
    </row>
    <row r="23" spans="1:16" x14ac:dyDescent="0.3">
      <c r="A23" s="7" t="str">
        <f t="shared" si="1"/>
        <v>nocrcmet-42651-intensprcp</v>
      </c>
      <c r="B23" s="37" t="s">
        <v>884</v>
      </c>
      <c r="C23" s="37" t="s">
        <v>10</v>
      </c>
      <c r="D23" s="37" t="s">
        <v>2</v>
      </c>
      <c r="E23" s="38">
        <v>42651</v>
      </c>
      <c r="F23" s="34">
        <v>0</v>
      </c>
      <c r="G23" s="34">
        <v>0</v>
      </c>
      <c r="H23" s="34">
        <v>0</v>
      </c>
      <c r="I23" s="34">
        <v>0</v>
      </c>
      <c r="J23" s="34" t="s">
        <v>879</v>
      </c>
      <c r="K23" s="37" t="s">
        <v>880</v>
      </c>
      <c r="P23" s="1"/>
    </row>
    <row r="24" spans="1:16" x14ac:dyDescent="0.3">
      <c r="A24" s="7" t="str">
        <f t="shared" si="1"/>
        <v>nocrcmet-42652-intensprcp</v>
      </c>
      <c r="B24" s="37" t="s">
        <v>884</v>
      </c>
      <c r="C24" s="37" t="s">
        <v>10</v>
      </c>
      <c r="D24" s="37" t="s">
        <v>2</v>
      </c>
      <c r="E24" s="38">
        <v>42652</v>
      </c>
      <c r="F24" s="34">
        <v>0</v>
      </c>
      <c r="G24" s="34">
        <v>0</v>
      </c>
      <c r="H24" s="34">
        <v>0</v>
      </c>
      <c r="I24" s="34">
        <v>0</v>
      </c>
      <c r="J24" s="34" t="s">
        <v>879</v>
      </c>
      <c r="K24" s="37" t="s">
        <v>880</v>
      </c>
      <c r="P24" s="1"/>
    </row>
    <row r="25" spans="1:16" x14ac:dyDescent="0.3">
      <c r="A25" s="7" t="str">
        <f t="shared" si="1"/>
        <v>nocrcmet-42653-intensprcp</v>
      </c>
      <c r="B25" s="37" t="s">
        <v>884</v>
      </c>
      <c r="C25" s="37" t="s">
        <v>10</v>
      </c>
      <c r="D25" s="37" t="s">
        <v>2</v>
      </c>
      <c r="E25" s="38">
        <v>42653</v>
      </c>
      <c r="F25" s="34">
        <v>0</v>
      </c>
      <c r="G25" s="34">
        <v>0</v>
      </c>
      <c r="H25" s="34">
        <v>0</v>
      </c>
      <c r="I25" s="34">
        <v>0</v>
      </c>
      <c r="J25" s="34" t="s">
        <v>879</v>
      </c>
      <c r="K25" s="37" t="s">
        <v>880</v>
      </c>
      <c r="P25" s="1"/>
    </row>
    <row r="26" spans="1:16" x14ac:dyDescent="0.3">
      <c r="A26" s="7" t="str">
        <f t="shared" si="1"/>
        <v>nocrcmet-42654-intensprcp</v>
      </c>
      <c r="B26" s="37" t="s">
        <v>884</v>
      </c>
      <c r="C26" s="37" t="s">
        <v>10</v>
      </c>
      <c r="D26" s="37" t="s">
        <v>2</v>
      </c>
      <c r="E26" s="38">
        <v>42654</v>
      </c>
      <c r="F26" s="34">
        <v>0</v>
      </c>
      <c r="G26" s="34">
        <v>0</v>
      </c>
      <c r="H26" s="34">
        <v>0</v>
      </c>
      <c r="I26" s="34">
        <v>0</v>
      </c>
      <c r="J26" s="34" t="s">
        <v>879</v>
      </c>
      <c r="K26" s="37" t="s">
        <v>880</v>
      </c>
      <c r="P26" s="1"/>
    </row>
    <row r="27" spans="1:16" x14ac:dyDescent="0.3">
      <c r="A27" s="7" t="str">
        <f t="shared" si="1"/>
        <v>nocrcmet-42648-maxwspd</v>
      </c>
      <c r="B27" s="37" t="s">
        <v>884</v>
      </c>
      <c r="C27" s="37" t="s">
        <v>11</v>
      </c>
      <c r="D27" s="37" t="s">
        <v>2</v>
      </c>
      <c r="E27" s="38">
        <v>42648</v>
      </c>
      <c r="F27" s="34">
        <v>6.9345197410118402</v>
      </c>
      <c r="G27" s="34">
        <v>22.369418519393001</v>
      </c>
      <c r="H27" s="34">
        <v>14.092733667217599</v>
      </c>
      <c r="I27" s="34">
        <v>14.204580759814601</v>
      </c>
      <c r="J27" s="34" t="s">
        <v>879</v>
      </c>
      <c r="K27" s="37" t="s">
        <v>880</v>
      </c>
      <c r="P27" s="1"/>
    </row>
    <row r="28" spans="1:16" x14ac:dyDescent="0.3">
      <c r="A28" s="7" t="str">
        <f t="shared" si="1"/>
        <v>nocrcmet-42649-maxwspd</v>
      </c>
      <c r="B28" s="37" t="s">
        <v>884</v>
      </c>
      <c r="C28" s="37" t="s">
        <v>11</v>
      </c>
      <c r="D28" s="37" t="s">
        <v>2</v>
      </c>
      <c r="E28" s="38">
        <v>42649</v>
      </c>
      <c r="F28" s="34">
        <v>6.4871313706239802</v>
      </c>
      <c r="G28" s="34">
        <v>19.4613941118719</v>
      </c>
      <c r="H28" s="34">
        <v>12.021232306411299</v>
      </c>
      <c r="I28" s="34">
        <v>11.2965563522935</v>
      </c>
      <c r="J28" s="34" t="s">
        <v>879</v>
      </c>
      <c r="K28" s="37" t="s">
        <v>880</v>
      </c>
      <c r="P28" s="1"/>
    </row>
    <row r="29" spans="1:16" x14ac:dyDescent="0.3">
      <c r="A29" s="7" t="str">
        <f t="shared" si="1"/>
        <v>nocrcmet-42650-maxwspd</v>
      </c>
      <c r="B29" s="37" t="s">
        <v>884</v>
      </c>
      <c r="C29" s="37" t="s">
        <v>11</v>
      </c>
      <c r="D29" s="37" t="s">
        <v>2</v>
      </c>
      <c r="E29" s="38">
        <v>42650</v>
      </c>
      <c r="F29" s="34">
        <v>4.9212720742664704</v>
      </c>
      <c r="G29" s="34">
        <v>26.395913852883801</v>
      </c>
      <c r="H29" s="34">
        <v>13.8736997775486</v>
      </c>
      <c r="I29" s="34">
        <v>14.9875104079933</v>
      </c>
      <c r="J29" s="34" t="s">
        <v>879</v>
      </c>
      <c r="K29" s="37" t="s">
        <v>880</v>
      </c>
      <c r="P29" s="1"/>
    </row>
    <row r="30" spans="1:16" x14ac:dyDescent="0.3">
      <c r="A30" s="7" t="str">
        <f t="shared" si="1"/>
        <v>nocrcmet-42651-maxwspd</v>
      </c>
      <c r="B30" s="37" t="s">
        <v>884</v>
      </c>
      <c r="C30" s="37" t="s">
        <v>11</v>
      </c>
      <c r="D30" s="37" t="s">
        <v>2</v>
      </c>
      <c r="E30" s="38">
        <v>42651</v>
      </c>
      <c r="F30" s="34">
        <v>8.5003790373693597</v>
      </c>
      <c r="G30" s="34">
        <v>47.423167261113299</v>
      </c>
      <c r="H30" s="34">
        <v>24.4828625399232</v>
      </c>
      <c r="I30" s="34">
        <v>23.5997365379597</v>
      </c>
      <c r="J30" s="34" t="s">
        <v>879</v>
      </c>
      <c r="K30" s="37" t="s">
        <v>880</v>
      </c>
      <c r="P30" s="1"/>
    </row>
    <row r="31" spans="1:16" x14ac:dyDescent="0.3">
      <c r="A31" s="7" t="str">
        <f t="shared" si="1"/>
        <v>nocrcmet-42652-maxwspd</v>
      </c>
      <c r="B31" s="37" t="s">
        <v>884</v>
      </c>
      <c r="C31" s="37" t="s">
        <v>11</v>
      </c>
      <c r="D31" s="37" t="s">
        <v>2</v>
      </c>
      <c r="E31" s="38">
        <v>42652</v>
      </c>
      <c r="F31" s="34">
        <v>2.6843302223271701</v>
      </c>
      <c r="G31" s="34">
        <v>40.041259149713497</v>
      </c>
      <c r="H31" s="34">
        <v>15.1179986826898</v>
      </c>
      <c r="I31" s="34">
        <v>13.3098040190389</v>
      </c>
      <c r="J31" s="34" t="s">
        <v>879</v>
      </c>
      <c r="K31" s="37" t="s">
        <v>880</v>
      </c>
      <c r="P31" s="1"/>
    </row>
    <row r="32" spans="1:16" x14ac:dyDescent="0.3">
      <c r="A32" s="7" t="str">
        <f t="shared" si="1"/>
        <v>nocrcmet-42653-maxwspd</v>
      </c>
      <c r="B32" s="37" t="s">
        <v>884</v>
      </c>
      <c r="C32" s="37" t="s">
        <v>11</v>
      </c>
      <c r="D32" s="37" t="s">
        <v>2</v>
      </c>
      <c r="E32" s="38">
        <v>42653</v>
      </c>
      <c r="F32" s="34">
        <v>3.1317185927150302</v>
      </c>
      <c r="G32" s="34">
        <v>25.501137112108101</v>
      </c>
      <c r="H32" s="34">
        <v>11.0565511327625</v>
      </c>
      <c r="I32" s="34">
        <v>9.6188499633390094</v>
      </c>
      <c r="J32" s="34" t="s">
        <v>879</v>
      </c>
      <c r="K32" s="37" t="s">
        <v>880</v>
      </c>
      <c r="P32" s="1"/>
    </row>
    <row r="33" spans="1:16" x14ac:dyDescent="0.3">
      <c r="A33" s="7" t="str">
        <f t="shared" si="1"/>
        <v>nocrcmet-42654-maxwspd</v>
      </c>
      <c r="B33" s="37" t="s">
        <v>884</v>
      </c>
      <c r="C33" s="37" t="s">
        <v>11</v>
      </c>
      <c r="D33" s="37" t="s">
        <v>2</v>
      </c>
      <c r="E33" s="38">
        <v>42654</v>
      </c>
      <c r="F33" s="34">
        <v>3.5791069631028898</v>
      </c>
      <c r="G33" s="34">
        <v>7.1582139262057698</v>
      </c>
      <c r="H33" s="34">
        <v>4.7765287779645096</v>
      </c>
      <c r="I33" s="34">
        <v>4.6975778890725399</v>
      </c>
      <c r="J33" s="34" t="s">
        <v>879</v>
      </c>
      <c r="K33" s="37" t="s">
        <v>880</v>
      </c>
      <c r="P33" s="1"/>
    </row>
    <row r="34" spans="1:16" x14ac:dyDescent="0.3">
      <c r="A34" s="7" t="str">
        <f t="shared" si="1"/>
        <v>nocrcmet-42648-rh</v>
      </c>
      <c r="B34" s="37" t="s">
        <v>884</v>
      </c>
      <c r="C34" s="37" t="s">
        <v>12</v>
      </c>
      <c r="D34" s="37" t="s">
        <v>2</v>
      </c>
      <c r="E34" s="38">
        <v>42648</v>
      </c>
      <c r="F34" s="34">
        <v>66</v>
      </c>
      <c r="G34" s="34">
        <v>89</v>
      </c>
      <c r="H34" s="34">
        <v>80.447368421052602</v>
      </c>
      <c r="I34" s="34">
        <v>81.5</v>
      </c>
      <c r="J34" s="34" t="s">
        <v>879</v>
      </c>
      <c r="K34" s="37" t="s">
        <v>880</v>
      </c>
      <c r="P34" s="1"/>
    </row>
    <row r="35" spans="1:16" x14ac:dyDescent="0.3">
      <c r="A35" s="7" t="str">
        <f t="shared" si="1"/>
        <v>nocrcmet-42649-rh</v>
      </c>
      <c r="B35" s="37" t="s">
        <v>884</v>
      </c>
      <c r="C35" s="37" t="s">
        <v>12</v>
      </c>
      <c r="D35" s="37" t="s">
        <v>2</v>
      </c>
      <c r="E35" s="38">
        <v>42649</v>
      </c>
      <c r="F35" s="34">
        <v>78</v>
      </c>
      <c r="G35" s="34">
        <v>95</v>
      </c>
      <c r="H35" s="34">
        <v>85.6979166666667</v>
      </c>
      <c r="I35" s="34">
        <v>86</v>
      </c>
      <c r="J35" s="34" t="s">
        <v>879</v>
      </c>
      <c r="K35" s="37" t="s">
        <v>880</v>
      </c>
      <c r="P35" s="1"/>
    </row>
    <row r="36" spans="1:16" x14ac:dyDescent="0.3">
      <c r="A36" s="7" t="str">
        <f t="shared" si="1"/>
        <v>nocrcmet-42650-rh</v>
      </c>
      <c r="B36" s="37" t="s">
        <v>884</v>
      </c>
      <c r="C36" s="37" t="s">
        <v>12</v>
      </c>
      <c r="D36" s="37" t="s">
        <v>2</v>
      </c>
      <c r="E36" s="38">
        <v>42650</v>
      </c>
      <c r="F36" s="34">
        <v>85</v>
      </c>
      <c r="G36" s="34">
        <v>96</v>
      </c>
      <c r="H36" s="34">
        <v>91.1770833333333</v>
      </c>
      <c r="I36" s="34">
        <v>92.5</v>
      </c>
      <c r="J36" s="34" t="s">
        <v>879</v>
      </c>
      <c r="K36" s="37" t="s">
        <v>880</v>
      </c>
      <c r="P36" s="1"/>
    </row>
    <row r="37" spans="1:16" x14ac:dyDescent="0.3">
      <c r="A37" s="7" t="str">
        <f t="shared" si="1"/>
        <v>nocrcmet-42651-rh</v>
      </c>
      <c r="B37" s="37" t="s">
        <v>884</v>
      </c>
      <c r="C37" s="37" t="s">
        <v>12</v>
      </c>
      <c r="D37" s="37" t="s">
        <v>2</v>
      </c>
      <c r="E37" s="38">
        <v>42651</v>
      </c>
      <c r="F37" s="34">
        <v>86</v>
      </c>
      <c r="G37" s="34">
        <v>96</v>
      </c>
      <c r="H37" s="34">
        <v>90.2708333333333</v>
      </c>
      <c r="I37" s="34">
        <v>90</v>
      </c>
      <c r="J37" s="34" t="s">
        <v>879</v>
      </c>
      <c r="K37" s="37" t="s">
        <v>880</v>
      </c>
      <c r="P37" s="1"/>
    </row>
    <row r="38" spans="1:16" x14ac:dyDescent="0.3">
      <c r="A38" s="7" t="str">
        <f t="shared" si="1"/>
        <v>nocrcmet-42652-rh</v>
      </c>
      <c r="B38" s="37" t="s">
        <v>884</v>
      </c>
      <c r="C38" s="37" t="s">
        <v>12</v>
      </c>
      <c r="D38" s="37" t="s">
        <v>2</v>
      </c>
      <c r="E38" s="38">
        <v>42652</v>
      </c>
      <c r="F38" s="34">
        <v>35</v>
      </c>
      <c r="G38" s="34">
        <v>96</v>
      </c>
      <c r="H38" s="34">
        <v>66.0729166666667</v>
      </c>
      <c r="I38" s="34">
        <v>77</v>
      </c>
      <c r="J38" s="34" t="s">
        <v>879</v>
      </c>
      <c r="K38" s="37" t="s">
        <v>880</v>
      </c>
      <c r="P38" s="1"/>
    </row>
    <row r="39" spans="1:16" x14ac:dyDescent="0.3">
      <c r="A39" s="7" t="str">
        <f t="shared" si="1"/>
        <v>nocrcmet-42653-rh</v>
      </c>
      <c r="B39" s="37" t="s">
        <v>884</v>
      </c>
      <c r="C39" s="37" t="s">
        <v>12</v>
      </c>
      <c r="D39" s="37" t="s">
        <v>2</v>
      </c>
      <c r="E39" s="38">
        <v>42653</v>
      </c>
      <c r="F39" s="34">
        <v>43</v>
      </c>
      <c r="G39" s="34">
        <v>72</v>
      </c>
      <c r="H39" s="34">
        <v>58.625</v>
      </c>
      <c r="I39" s="34">
        <v>59</v>
      </c>
      <c r="J39" s="34" t="s">
        <v>879</v>
      </c>
      <c r="K39" s="37" t="s">
        <v>880</v>
      </c>
      <c r="P39" s="1"/>
    </row>
    <row r="40" spans="1:16" x14ac:dyDescent="0.3">
      <c r="A40" s="7" t="str">
        <f t="shared" si="1"/>
        <v>nocrcmet-42654-rh</v>
      </c>
      <c r="B40" s="37" t="s">
        <v>884</v>
      </c>
      <c r="C40" s="37" t="s">
        <v>12</v>
      </c>
      <c r="D40" s="37" t="s">
        <v>2</v>
      </c>
      <c r="E40" s="38">
        <v>42654</v>
      </c>
      <c r="F40" s="34">
        <v>73</v>
      </c>
      <c r="G40" s="34">
        <v>79</v>
      </c>
      <c r="H40" s="34">
        <v>75.941176470588204</v>
      </c>
      <c r="I40" s="34">
        <v>76</v>
      </c>
      <c r="J40" s="34" t="s">
        <v>879</v>
      </c>
      <c r="K40" s="37" t="s">
        <v>880</v>
      </c>
      <c r="P40" s="1"/>
    </row>
    <row r="41" spans="1:16" x14ac:dyDescent="0.3">
      <c r="A41" s="7" t="str">
        <f t="shared" si="1"/>
        <v>nocrcmet-42648-sdwdir</v>
      </c>
      <c r="B41" s="37" t="s">
        <v>884</v>
      </c>
      <c r="C41" s="37" t="s">
        <v>13</v>
      </c>
      <c r="D41" s="37" t="s">
        <v>2</v>
      </c>
      <c r="E41" s="38">
        <v>42648</v>
      </c>
      <c r="F41" s="34">
        <v>16</v>
      </c>
      <c r="G41" s="34">
        <v>41</v>
      </c>
      <c r="H41" s="34">
        <v>30.0131578947368</v>
      </c>
      <c r="I41" s="34">
        <v>30</v>
      </c>
      <c r="J41" s="34" t="s">
        <v>879</v>
      </c>
      <c r="K41" s="37" t="s">
        <v>880</v>
      </c>
      <c r="P41" s="1"/>
    </row>
    <row r="42" spans="1:16" x14ac:dyDescent="0.3">
      <c r="A42" s="7" t="str">
        <f t="shared" si="1"/>
        <v>nocrcmet-42649-sdwdir</v>
      </c>
      <c r="B42" s="37" t="s">
        <v>884</v>
      </c>
      <c r="C42" s="37" t="s">
        <v>13</v>
      </c>
      <c r="D42" s="37" t="s">
        <v>2</v>
      </c>
      <c r="E42" s="38">
        <v>42649</v>
      </c>
      <c r="F42" s="34">
        <v>27</v>
      </c>
      <c r="G42" s="34">
        <v>43</v>
      </c>
      <c r="H42" s="34">
        <v>34.4375</v>
      </c>
      <c r="I42" s="34">
        <v>34</v>
      </c>
      <c r="J42" s="34" t="s">
        <v>879</v>
      </c>
      <c r="K42" s="37" t="s">
        <v>880</v>
      </c>
      <c r="P42" s="1"/>
    </row>
    <row r="43" spans="1:16" x14ac:dyDescent="0.3">
      <c r="A43" s="7" t="str">
        <f t="shared" si="1"/>
        <v>nocrcmet-42650-sdwdir</v>
      </c>
      <c r="B43" s="37" t="s">
        <v>884</v>
      </c>
      <c r="C43" s="37" t="s">
        <v>13</v>
      </c>
      <c r="D43" s="37" t="s">
        <v>2</v>
      </c>
      <c r="E43" s="38">
        <v>42650</v>
      </c>
      <c r="F43" s="34">
        <v>8</v>
      </c>
      <c r="G43" s="34">
        <v>43</v>
      </c>
      <c r="H43" s="34">
        <v>19</v>
      </c>
      <c r="I43" s="34">
        <v>13</v>
      </c>
      <c r="J43" s="34" t="s">
        <v>879</v>
      </c>
      <c r="K43" s="37" t="s">
        <v>880</v>
      </c>
      <c r="P43" s="1"/>
    </row>
    <row r="44" spans="1:16" x14ac:dyDescent="0.3">
      <c r="A44" s="7" t="str">
        <f t="shared" si="1"/>
        <v>nocrcmet-42651-sdwdir</v>
      </c>
      <c r="B44" s="37" t="s">
        <v>884</v>
      </c>
      <c r="C44" s="37" t="s">
        <v>13</v>
      </c>
      <c r="D44" s="37" t="s">
        <v>2</v>
      </c>
      <c r="E44" s="38">
        <v>42651</v>
      </c>
      <c r="F44" s="34">
        <v>12</v>
      </c>
      <c r="G44" s="34">
        <v>69</v>
      </c>
      <c r="H44" s="34">
        <v>27.7083333333333</v>
      </c>
      <c r="I44" s="34">
        <v>21.5</v>
      </c>
      <c r="J44" s="34" t="s">
        <v>879</v>
      </c>
      <c r="K44" s="37" t="s">
        <v>880</v>
      </c>
      <c r="P44" s="1"/>
    </row>
    <row r="45" spans="1:16" x14ac:dyDescent="0.3">
      <c r="A45" s="7" t="str">
        <f t="shared" si="1"/>
        <v>nocrcmet-42652-sdwdir</v>
      </c>
      <c r="B45" s="37" t="s">
        <v>884</v>
      </c>
      <c r="C45" s="37" t="s">
        <v>13</v>
      </c>
      <c r="D45" s="37" t="s">
        <v>2</v>
      </c>
      <c r="E45" s="38">
        <v>42652</v>
      </c>
      <c r="F45" s="34">
        <v>45</v>
      </c>
      <c r="G45" s="34">
        <v>102</v>
      </c>
      <c r="H45" s="34">
        <v>77.6666666666667</v>
      </c>
      <c r="I45" s="34">
        <v>82</v>
      </c>
      <c r="J45" s="34" t="s">
        <v>879</v>
      </c>
      <c r="K45" s="37" t="s">
        <v>880</v>
      </c>
      <c r="P45" s="1"/>
    </row>
    <row r="46" spans="1:16" x14ac:dyDescent="0.3">
      <c r="A46" s="7" t="str">
        <f t="shared" si="1"/>
        <v>nocrcmet-42653-sdwdir</v>
      </c>
      <c r="B46" s="37" t="s">
        <v>884</v>
      </c>
      <c r="C46" s="37" t="s">
        <v>13</v>
      </c>
      <c r="D46" s="37" t="s">
        <v>2</v>
      </c>
      <c r="E46" s="38">
        <v>42653</v>
      </c>
      <c r="F46" s="34">
        <v>9</v>
      </c>
      <c r="G46" s="34">
        <v>80</v>
      </c>
      <c r="H46" s="34">
        <v>35.0416666666667</v>
      </c>
      <c r="I46" s="34">
        <v>32.5</v>
      </c>
      <c r="J46" s="34" t="s">
        <v>879</v>
      </c>
      <c r="K46" s="37" t="s">
        <v>880</v>
      </c>
      <c r="P46" s="1"/>
    </row>
    <row r="47" spans="1:16" x14ac:dyDescent="0.3">
      <c r="A47" s="7" t="str">
        <f t="shared" si="1"/>
        <v>nocrcmet-42654-sdwdir</v>
      </c>
      <c r="B47" s="37" t="s">
        <v>884</v>
      </c>
      <c r="C47" s="37" t="s">
        <v>13</v>
      </c>
      <c r="D47" s="37" t="s">
        <v>2</v>
      </c>
      <c r="E47" s="38">
        <v>42654</v>
      </c>
      <c r="F47" s="34">
        <v>25</v>
      </c>
      <c r="G47" s="34">
        <v>39</v>
      </c>
      <c r="H47" s="34">
        <v>30.647058823529399</v>
      </c>
      <c r="I47" s="34">
        <v>30</v>
      </c>
      <c r="J47" s="34" t="s">
        <v>879</v>
      </c>
      <c r="K47" s="37" t="s">
        <v>880</v>
      </c>
      <c r="P47" s="1"/>
    </row>
    <row r="48" spans="1:16" x14ac:dyDescent="0.3">
      <c r="A48" s="7" t="str">
        <f t="shared" si="1"/>
        <v>nocrcmet-42648-totpar</v>
      </c>
      <c r="B48" s="37" t="s">
        <v>884</v>
      </c>
      <c r="C48" s="37" t="s">
        <v>14</v>
      </c>
      <c r="D48" s="37" t="s">
        <v>2</v>
      </c>
      <c r="E48" s="38">
        <v>42648</v>
      </c>
      <c r="F48" s="34">
        <v>-0.1</v>
      </c>
      <c r="G48" s="34">
        <v>1400</v>
      </c>
      <c r="H48" s="34">
        <v>338.98815789473701</v>
      </c>
      <c r="I48" s="34">
        <v>151.05000000000001</v>
      </c>
      <c r="J48" s="34">
        <v>25763.1</v>
      </c>
      <c r="K48" s="37" t="s">
        <v>880</v>
      </c>
      <c r="P48" s="1"/>
    </row>
    <row r="49" spans="1:16" x14ac:dyDescent="0.3">
      <c r="A49" s="7" t="str">
        <f t="shared" si="1"/>
        <v>nocrcmet-42649-totpar</v>
      </c>
      <c r="B49" s="37" t="s">
        <v>884</v>
      </c>
      <c r="C49" s="37" t="s">
        <v>14</v>
      </c>
      <c r="D49" s="37" t="s">
        <v>2</v>
      </c>
      <c r="E49" s="38">
        <v>42649</v>
      </c>
      <c r="F49" s="34">
        <v>-0.1</v>
      </c>
      <c r="G49" s="34">
        <v>783.5</v>
      </c>
      <c r="H49" s="34">
        <v>173.64895833333301</v>
      </c>
      <c r="I49" s="34">
        <v>1.65</v>
      </c>
      <c r="J49" s="34">
        <v>16670.3</v>
      </c>
      <c r="K49" s="37" t="s">
        <v>880</v>
      </c>
      <c r="P49" s="1"/>
    </row>
    <row r="50" spans="1:16" x14ac:dyDescent="0.3">
      <c r="A50" s="7" t="str">
        <f t="shared" si="1"/>
        <v>nocrcmet-42650-totpar</v>
      </c>
      <c r="B50" s="37" t="s">
        <v>884</v>
      </c>
      <c r="C50" s="37" t="s">
        <v>14</v>
      </c>
      <c r="D50" s="37" t="s">
        <v>2</v>
      </c>
      <c r="E50" s="38">
        <v>42650</v>
      </c>
      <c r="F50" s="34">
        <v>-0.1</v>
      </c>
      <c r="G50" s="34">
        <v>828.6</v>
      </c>
      <c r="H50" s="34">
        <v>158.328125</v>
      </c>
      <c r="I50" s="34">
        <v>0.9</v>
      </c>
      <c r="J50" s="34">
        <v>15199.5</v>
      </c>
      <c r="K50" s="37" t="s">
        <v>880</v>
      </c>
      <c r="P50" s="1"/>
    </row>
    <row r="51" spans="1:16" x14ac:dyDescent="0.3">
      <c r="A51" s="7" t="str">
        <f t="shared" si="1"/>
        <v>nocrcmet-42651-totpar</v>
      </c>
      <c r="B51" s="37" t="s">
        <v>884</v>
      </c>
      <c r="C51" s="37" t="s">
        <v>14</v>
      </c>
      <c r="D51" s="37" t="s">
        <v>2</v>
      </c>
      <c r="E51" s="38">
        <v>42651</v>
      </c>
      <c r="F51" s="34">
        <v>-0.1</v>
      </c>
      <c r="G51" s="34">
        <v>175.6</v>
      </c>
      <c r="H51" s="34">
        <v>25.358333333333299</v>
      </c>
      <c r="I51" s="34">
        <v>0.7</v>
      </c>
      <c r="J51" s="34">
        <v>2434.4</v>
      </c>
      <c r="K51" s="37" t="s">
        <v>880</v>
      </c>
      <c r="P51" s="1"/>
    </row>
    <row r="52" spans="1:16" x14ac:dyDescent="0.3">
      <c r="A52" s="7" t="str">
        <f t="shared" si="1"/>
        <v>nocrcmet-42652-totpar</v>
      </c>
      <c r="B52" s="37" t="s">
        <v>884</v>
      </c>
      <c r="C52" s="37" t="s">
        <v>14</v>
      </c>
      <c r="D52" s="37" t="s">
        <v>2</v>
      </c>
      <c r="E52" s="38">
        <v>42652</v>
      </c>
      <c r="F52" s="34">
        <v>-0.1</v>
      </c>
      <c r="G52" s="34">
        <v>1387.4</v>
      </c>
      <c r="H52" s="34">
        <v>387.48124999999999</v>
      </c>
      <c r="I52" s="34">
        <v>1.1499999999999999</v>
      </c>
      <c r="J52" s="34">
        <v>37198.199999999997</v>
      </c>
      <c r="K52" s="37" t="s">
        <v>880</v>
      </c>
      <c r="P52" s="1"/>
    </row>
    <row r="53" spans="1:16" x14ac:dyDescent="0.3">
      <c r="A53" s="7" t="str">
        <f t="shared" si="1"/>
        <v>nocrcmet-42653-totpar</v>
      </c>
      <c r="B53" s="37" t="s">
        <v>884</v>
      </c>
      <c r="C53" s="37" t="s">
        <v>14</v>
      </c>
      <c r="D53" s="37" t="s">
        <v>2</v>
      </c>
      <c r="E53" s="38">
        <v>42653</v>
      </c>
      <c r="F53" s="34">
        <v>0</v>
      </c>
      <c r="G53" s="34">
        <v>1380.3</v>
      </c>
      <c r="H53" s="34">
        <v>400.011458333333</v>
      </c>
      <c r="I53" s="34">
        <v>2.1</v>
      </c>
      <c r="J53" s="34">
        <v>38401.1</v>
      </c>
      <c r="K53" s="37" t="s">
        <v>880</v>
      </c>
      <c r="P53" s="1"/>
    </row>
    <row r="54" spans="1:16" x14ac:dyDescent="0.3">
      <c r="A54" s="7" t="str">
        <f t="shared" si="1"/>
        <v>nocrcmet-42654-totpar</v>
      </c>
      <c r="B54" s="37" t="s">
        <v>884</v>
      </c>
      <c r="C54" s="37" t="s">
        <v>14</v>
      </c>
      <c r="D54" s="37" t="s">
        <v>2</v>
      </c>
      <c r="E54" s="38">
        <v>42654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7" t="s">
        <v>880</v>
      </c>
      <c r="P54" s="1"/>
    </row>
    <row r="55" spans="1:16" x14ac:dyDescent="0.3">
      <c r="A55" s="7" t="str">
        <f t="shared" si="1"/>
        <v>nocrcmet-42648-totprcp</v>
      </c>
      <c r="B55" s="37" t="s">
        <v>884</v>
      </c>
      <c r="C55" s="37" t="s">
        <v>15</v>
      </c>
      <c r="D55" s="37" t="s">
        <v>2</v>
      </c>
      <c r="E55" s="38">
        <v>42648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7" t="s">
        <v>880</v>
      </c>
      <c r="P55" s="1"/>
    </row>
    <row r="56" spans="1:16" x14ac:dyDescent="0.3">
      <c r="A56" s="7" t="str">
        <f t="shared" si="1"/>
        <v>nocrcmet-42649-totprcp</v>
      </c>
      <c r="B56" s="37" t="s">
        <v>884</v>
      </c>
      <c r="C56" s="37" t="s">
        <v>15</v>
      </c>
      <c r="D56" s="37" t="s">
        <v>2</v>
      </c>
      <c r="E56" s="38">
        <v>42649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7" t="s">
        <v>880</v>
      </c>
      <c r="P56" s="1"/>
    </row>
    <row r="57" spans="1:16" x14ac:dyDescent="0.3">
      <c r="A57" s="7" t="str">
        <f t="shared" si="1"/>
        <v>nocrcmet-42650-totprcp</v>
      </c>
      <c r="B57" s="37" t="s">
        <v>884</v>
      </c>
      <c r="C57" s="37" t="s">
        <v>15</v>
      </c>
      <c r="D57" s="37" t="s">
        <v>2</v>
      </c>
      <c r="E57" s="38">
        <v>42650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7" t="s">
        <v>880</v>
      </c>
      <c r="P57" s="1"/>
    </row>
    <row r="58" spans="1:16" x14ac:dyDescent="0.3">
      <c r="A58" s="7" t="str">
        <f t="shared" si="1"/>
        <v>nocrcmet-42651-totprcp</v>
      </c>
      <c r="B58" s="37" t="s">
        <v>884</v>
      </c>
      <c r="C58" s="37" t="s">
        <v>15</v>
      </c>
      <c r="D58" s="37" t="s">
        <v>2</v>
      </c>
      <c r="E58" s="38">
        <v>42651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7" t="s">
        <v>880</v>
      </c>
      <c r="P58" s="1"/>
    </row>
    <row r="59" spans="1:16" x14ac:dyDescent="0.3">
      <c r="A59" s="7" t="str">
        <f t="shared" si="1"/>
        <v>nocrcmet-42652-totprcp</v>
      </c>
      <c r="B59" s="37" t="s">
        <v>884</v>
      </c>
      <c r="C59" s="37" t="s">
        <v>15</v>
      </c>
      <c r="D59" s="37" t="s">
        <v>2</v>
      </c>
      <c r="E59" s="38">
        <v>42652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7" t="s">
        <v>880</v>
      </c>
      <c r="P59" s="1"/>
    </row>
    <row r="60" spans="1:16" x14ac:dyDescent="0.3">
      <c r="A60" s="7" t="str">
        <f t="shared" si="1"/>
        <v>nocrcmet-42653-totprcp</v>
      </c>
      <c r="B60" s="37" t="s">
        <v>884</v>
      </c>
      <c r="C60" s="37" t="s">
        <v>15</v>
      </c>
      <c r="D60" s="37" t="s">
        <v>2</v>
      </c>
      <c r="E60" s="38">
        <v>42653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7" t="s">
        <v>880</v>
      </c>
      <c r="P60" s="1"/>
    </row>
    <row r="61" spans="1:16" x14ac:dyDescent="0.3">
      <c r="A61" s="7" t="str">
        <f t="shared" si="1"/>
        <v>nocrcmet-42654-totprcp</v>
      </c>
      <c r="B61" s="37" t="s">
        <v>884</v>
      </c>
      <c r="C61" s="37" t="s">
        <v>15</v>
      </c>
      <c r="D61" s="37" t="s">
        <v>2</v>
      </c>
      <c r="E61" s="38">
        <v>42654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7" t="s">
        <v>880</v>
      </c>
      <c r="P61" s="1"/>
    </row>
    <row r="62" spans="1:16" x14ac:dyDescent="0.3">
      <c r="A62" s="7" t="str">
        <f t="shared" si="1"/>
        <v>nocrcmet-42648-wdir</v>
      </c>
      <c r="B62" s="37" t="s">
        <v>884</v>
      </c>
      <c r="C62" s="37" t="s">
        <v>16</v>
      </c>
      <c r="D62" s="37" t="s">
        <v>2</v>
      </c>
      <c r="E62" s="38">
        <v>42648</v>
      </c>
      <c r="F62" s="34">
        <v>39</v>
      </c>
      <c r="G62" s="34">
        <v>61</v>
      </c>
      <c r="H62" s="34">
        <v>50.644736842105303</v>
      </c>
      <c r="I62" s="34">
        <v>51</v>
      </c>
      <c r="J62" s="34" t="s">
        <v>879</v>
      </c>
      <c r="K62" s="37" t="s">
        <v>880</v>
      </c>
      <c r="P62" s="1"/>
    </row>
    <row r="63" spans="1:16" x14ac:dyDescent="0.3">
      <c r="A63" s="7" t="str">
        <f t="shared" si="1"/>
        <v>nocrcmet-42649-wdir</v>
      </c>
      <c r="B63" s="37" t="s">
        <v>884</v>
      </c>
      <c r="C63" s="37" t="s">
        <v>16</v>
      </c>
      <c r="D63" s="37" t="s">
        <v>2</v>
      </c>
      <c r="E63" s="38">
        <v>42649</v>
      </c>
      <c r="F63" s="34">
        <v>35</v>
      </c>
      <c r="G63" s="34">
        <v>54</v>
      </c>
      <c r="H63" s="34">
        <v>45.6979166666667</v>
      </c>
      <c r="I63" s="34">
        <v>45.5</v>
      </c>
      <c r="J63" s="34" t="s">
        <v>879</v>
      </c>
      <c r="K63" s="37" t="s">
        <v>880</v>
      </c>
      <c r="P63" s="1"/>
    </row>
    <row r="64" spans="1:16" x14ac:dyDescent="0.3">
      <c r="A64" s="7" t="str">
        <f t="shared" si="1"/>
        <v>nocrcmet-42650-wdir</v>
      </c>
      <c r="B64" s="37" t="s">
        <v>884</v>
      </c>
      <c r="C64" s="37" t="s">
        <v>16</v>
      </c>
      <c r="D64" s="37" t="s">
        <v>2</v>
      </c>
      <c r="E64" s="38">
        <v>42650</v>
      </c>
      <c r="F64" s="34">
        <v>35</v>
      </c>
      <c r="G64" s="34">
        <v>132</v>
      </c>
      <c r="H64" s="34">
        <v>86.8125</v>
      </c>
      <c r="I64" s="34">
        <v>101</v>
      </c>
      <c r="J64" s="34" t="s">
        <v>879</v>
      </c>
      <c r="K64" s="37" t="s">
        <v>880</v>
      </c>
      <c r="P64" s="1"/>
    </row>
    <row r="65" spans="1:16" x14ac:dyDescent="0.3">
      <c r="A65" s="7" t="str">
        <f t="shared" si="1"/>
        <v>nocrcmet-42651-wdir</v>
      </c>
      <c r="B65" s="37" t="s">
        <v>884</v>
      </c>
      <c r="C65" s="37" t="s">
        <v>16</v>
      </c>
      <c r="D65" s="37" t="s">
        <v>2</v>
      </c>
      <c r="E65" s="38">
        <v>42651</v>
      </c>
      <c r="F65" s="34">
        <v>14</v>
      </c>
      <c r="G65" s="34">
        <v>184</v>
      </c>
      <c r="H65" s="34">
        <v>125.989583333333</v>
      </c>
      <c r="I65" s="34">
        <v>115</v>
      </c>
      <c r="J65" s="34" t="s">
        <v>879</v>
      </c>
      <c r="K65" s="37" t="s">
        <v>880</v>
      </c>
      <c r="P65" s="1"/>
    </row>
    <row r="66" spans="1:16" x14ac:dyDescent="0.3">
      <c r="A66" s="7" t="str">
        <f t="shared" si="1"/>
        <v>nocrcmet-42652-wdir</v>
      </c>
      <c r="B66" s="37" t="s">
        <v>884</v>
      </c>
      <c r="C66" s="37" t="s">
        <v>16</v>
      </c>
      <c r="D66" s="37" t="s">
        <v>2</v>
      </c>
      <c r="E66" s="38">
        <v>42652</v>
      </c>
      <c r="F66" s="34">
        <v>2</v>
      </c>
      <c r="G66" s="34">
        <v>352</v>
      </c>
      <c r="H66" s="34">
        <v>194.802083333333</v>
      </c>
      <c r="I66" s="34">
        <v>267.5</v>
      </c>
      <c r="J66" s="34" t="s">
        <v>879</v>
      </c>
      <c r="K66" s="37" t="s">
        <v>880</v>
      </c>
      <c r="P66" s="1"/>
    </row>
    <row r="67" spans="1:16" x14ac:dyDescent="0.3">
      <c r="A67" s="7" t="str">
        <f t="shared" si="1"/>
        <v>nocrcmet-42653-wdir</v>
      </c>
      <c r="B67" s="37" t="s">
        <v>884</v>
      </c>
      <c r="C67" s="37" t="s">
        <v>16</v>
      </c>
      <c r="D67" s="37" t="s">
        <v>2</v>
      </c>
      <c r="E67" s="38">
        <v>42653</v>
      </c>
      <c r="F67" s="34">
        <v>12</v>
      </c>
      <c r="G67" s="34">
        <v>294</v>
      </c>
      <c r="H67" s="34">
        <v>54.1145833333333</v>
      </c>
      <c r="I67" s="34">
        <v>39</v>
      </c>
      <c r="J67" s="34" t="s">
        <v>879</v>
      </c>
      <c r="K67" s="37" t="s">
        <v>880</v>
      </c>
      <c r="P67" s="1"/>
    </row>
    <row r="68" spans="1:16" x14ac:dyDescent="0.3">
      <c r="A68" s="7" t="str">
        <f t="shared" si="1"/>
        <v>nocrcmet-42654-wdir</v>
      </c>
      <c r="B68" s="37" t="s">
        <v>884</v>
      </c>
      <c r="C68" s="37" t="s">
        <v>16</v>
      </c>
      <c r="D68" s="37" t="s">
        <v>2</v>
      </c>
      <c r="E68" s="38">
        <v>42654</v>
      </c>
      <c r="F68" s="34">
        <v>29</v>
      </c>
      <c r="G68" s="34">
        <v>37</v>
      </c>
      <c r="H68" s="34">
        <v>33.058823529411796</v>
      </c>
      <c r="I68" s="34">
        <v>33</v>
      </c>
      <c r="J68" s="34" t="s">
        <v>879</v>
      </c>
      <c r="K68" s="37" t="s">
        <v>880</v>
      </c>
      <c r="P68" s="1"/>
    </row>
    <row r="69" spans="1:16" x14ac:dyDescent="0.3">
      <c r="A69" s="7" t="str">
        <f t="shared" si="1"/>
        <v>nocrcmet-42648-wspd</v>
      </c>
      <c r="B69" s="37" t="s">
        <v>884</v>
      </c>
      <c r="C69" s="37" t="s">
        <v>17</v>
      </c>
      <c r="D69" s="37" t="s">
        <v>2</v>
      </c>
      <c r="E69" s="38">
        <v>42648</v>
      </c>
      <c r="F69" s="34">
        <v>2.4606360371332401</v>
      </c>
      <c r="G69" s="34">
        <v>8.7240732225632893</v>
      </c>
      <c r="H69" s="34">
        <v>4.23252945143253</v>
      </c>
      <c r="I69" s="34">
        <v>4.0264953334907503</v>
      </c>
      <c r="J69" s="34" t="s">
        <v>879</v>
      </c>
      <c r="K69" s="37" t="s">
        <v>880</v>
      </c>
      <c r="P69" s="1"/>
    </row>
    <row r="70" spans="1:16" x14ac:dyDescent="0.3">
      <c r="A70" s="7" t="str">
        <f t="shared" si="1"/>
        <v>nocrcmet-42649-wspd</v>
      </c>
      <c r="B70" s="37" t="s">
        <v>884</v>
      </c>
      <c r="C70" s="37" t="s">
        <v>17</v>
      </c>
      <c r="D70" s="37" t="s">
        <v>2</v>
      </c>
      <c r="E70" s="38">
        <v>42649</v>
      </c>
      <c r="F70" s="34">
        <v>2.2369418519392998</v>
      </c>
      <c r="G70" s="34">
        <v>5.1449662594604</v>
      </c>
      <c r="H70" s="34">
        <v>3.22259435545006</v>
      </c>
      <c r="I70" s="34">
        <v>3.1317185927150302</v>
      </c>
      <c r="J70" s="34" t="s">
        <v>879</v>
      </c>
      <c r="K70" s="37" t="s">
        <v>880</v>
      </c>
      <c r="P70" s="1"/>
    </row>
    <row r="71" spans="1:16" x14ac:dyDescent="0.3">
      <c r="A71" s="7" t="str">
        <f t="shared" ref="A71:A134" si="2">D71&amp;"-"&amp;E71&amp;"-"&amp;C71</f>
        <v>nocrcmet-42650-wspd</v>
      </c>
      <c r="B71" s="37" t="s">
        <v>884</v>
      </c>
      <c r="C71" s="37" t="s">
        <v>17</v>
      </c>
      <c r="D71" s="37" t="s">
        <v>2</v>
      </c>
      <c r="E71" s="38">
        <v>42650</v>
      </c>
      <c r="F71" s="34">
        <v>1.78955348155144</v>
      </c>
      <c r="G71" s="34">
        <v>13.4216511116358</v>
      </c>
      <c r="H71" s="34">
        <v>7.1139411187194801</v>
      </c>
      <c r="I71" s="34">
        <v>7.9411435743845296</v>
      </c>
      <c r="J71" s="34" t="s">
        <v>879</v>
      </c>
      <c r="K71" s="37" t="s">
        <v>880</v>
      </c>
      <c r="P71" s="1"/>
    </row>
    <row r="72" spans="1:16" x14ac:dyDescent="0.3">
      <c r="A72" s="7" t="str">
        <f t="shared" si="2"/>
        <v>nocrcmet-42651-wspd</v>
      </c>
      <c r="B72" s="37" t="s">
        <v>884</v>
      </c>
      <c r="C72" s="37" t="s">
        <v>17</v>
      </c>
      <c r="D72" s="37" t="s">
        <v>2</v>
      </c>
      <c r="E72" s="38">
        <v>42651</v>
      </c>
      <c r="F72" s="34">
        <v>2.6843302223271701</v>
      </c>
      <c r="G72" s="34">
        <v>17.895534815514399</v>
      </c>
      <c r="H72" s="34">
        <v>9.9590515366547798</v>
      </c>
      <c r="I72" s="34">
        <v>9.7306970559359804</v>
      </c>
      <c r="J72" s="34" t="s">
        <v>879</v>
      </c>
      <c r="K72" s="37" t="s">
        <v>880</v>
      </c>
      <c r="P72" s="1"/>
    </row>
    <row r="73" spans="1:16" x14ac:dyDescent="0.3">
      <c r="A73" s="7" t="str">
        <f t="shared" si="2"/>
        <v>nocrcmet-42652-wspd</v>
      </c>
      <c r="B73" s="37" t="s">
        <v>884</v>
      </c>
      <c r="C73" s="37" t="s">
        <v>17</v>
      </c>
      <c r="D73" s="37" t="s">
        <v>2</v>
      </c>
      <c r="E73" s="38">
        <v>42652</v>
      </c>
      <c r="F73" s="34">
        <v>0.894776740775722</v>
      </c>
      <c r="G73" s="34">
        <v>7.6056022965936396</v>
      </c>
      <c r="H73" s="34">
        <v>3.7818298184348902</v>
      </c>
      <c r="I73" s="34">
        <v>3.5791069631028898</v>
      </c>
      <c r="J73" s="34" t="s">
        <v>879</v>
      </c>
      <c r="K73" s="37" t="s">
        <v>880</v>
      </c>
      <c r="P73" s="1"/>
    </row>
    <row r="74" spans="1:16" x14ac:dyDescent="0.3">
      <c r="A74" s="7" t="str">
        <f t="shared" si="2"/>
        <v>nocrcmet-42653-wspd</v>
      </c>
      <c r="B74" s="37" t="s">
        <v>884</v>
      </c>
      <c r="C74" s="37" t="s">
        <v>17</v>
      </c>
      <c r="D74" s="37" t="s">
        <v>2</v>
      </c>
      <c r="E74" s="38">
        <v>42653</v>
      </c>
      <c r="F74" s="34">
        <v>0.894776740775722</v>
      </c>
      <c r="G74" s="34">
        <v>10.2899325189208</v>
      </c>
      <c r="H74" s="34">
        <v>3.5488150421912099</v>
      </c>
      <c r="I74" s="34">
        <v>2.6843302223271701</v>
      </c>
      <c r="J74" s="34" t="s">
        <v>879</v>
      </c>
      <c r="K74" s="37" t="s">
        <v>880</v>
      </c>
      <c r="P74" s="1"/>
    </row>
    <row r="75" spans="1:16" x14ac:dyDescent="0.3">
      <c r="A75" s="7" t="str">
        <f t="shared" si="2"/>
        <v>nocrcmet-42654-wspd</v>
      </c>
      <c r="B75" s="37" t="s">
        <v>884</v>
      </c>
      <c r="C75" s="37" t="s">
        <v>17</v>
      </c>
      <c r="D75" s="37" t="s">
        <v>2</v>
      </c>
      <c r="E75" s="38">
        <v>42654</v>
      </c>
      <c r="F75" s="34">
        <v>1.1184709259696499</v>
      </c>
      <c r="G75" s="34">
        <v>1.78955348155144</v>
      </c>
      <c r="H75" s="34">
        <v>1.4869084074655401</v>
      </c>
      <c r="I75" s="34">
        <v>1.56585929635751</v>
      </c>
      <c r="J75" s="34" t="s">
        <v>879</v>
      </c>
      <c r="K75" s="37" t="s">
        <v>880</v>
      </c>
      <c r="P75" s="1"/>
    </row>
    <row r="76" spans="1:16" x14ac:dyDescent="0.3">
      <c r="A76" s="7" t="str">
        <f t="shared" si="2"/>
        <v>--</v>
      </c>
      <c r="B76" s="37"/>
      <c r="C76" s="37"/>
      <c r="D76" s="37"/>
      <c r="E76" s="38"/>
      <c r="F76" s="34"/>
      <c r="G76" s="34"/>
      <c r="H76" s="34"/>
      <c r="I76" s="34"/>
      <c r="J76" s="34"/>
      <c r="K76" s="37"/>
      <c r="P76" s="1"/>
    </row>
    <row r="77" spans="1:16" x14ac:dyDescent="0.3">
      <c r="A77" s="7" t="str">
        <f t="shared" si="2"/>
        <v>--</v>
      </c>
      <c r="B77" s="37"/>
      <c r="C77" s="37"/>
      <c r="D77" s="37"/>
      <c r="E77" s="38"/>
      <c r="F77" s="34"/>
      <c r="G77" s="34"/>
      <c r="H77" s="34"/>
      <c r="I77" s="34"/>
      <c r="J77" s="34"/>
      <c r="K77" s="37"/>
      <c r="P77" s="1"/>
    </row>
    <row r="78" spans="1:16" x14ac:dyDescent="0.3">
      <c r="A78" s="7" t="str">
        <f t="shared" si="2"/>
        <v>--</v>
      </c>
      <c r="B78" s="37"/>
      <c r="C78" s="37"/>
      <c r="D78" s="37"/>
      <c r="E78" s="38"/>
      <c r="F78" s="34"/>
      <c r="G78" s="34"/>
      <c r="H78" s="34"/>
      <c r="I78" s="34"/>
      <c r="J78" s="34"/>
      <c r="K78" s="37"/>
      <c r="P78" s="1"/>
    </row>
    <row r="79" spans="1:16" x14ac:dyDescent="0.3">
      <c r="A79" s="7" t="str">
        <f t="shared" si="2"/>
        <v>--</v>
      </c>
      <c r="B79" s="37"/>
      <c r="C79" s="37"/>
      <c r="D79" s="37"/>
      <c r="E79" s="38"/>
      <c r="F79" s="34"/>
      <c r="G79" s="34"/>
      <c r="H79" s="34"/>
      <c r="I79" s="34"/>
      <c r="J79" s="34"/>
      <c r="K79" s="37"/>
      <c r="P79" s="1"/>
    </row>
    <row r="80" spans="1:16" x14ac:dyDescent="0.3">
      <c r="A80" s="7" t="str">
        <f t="shared" si="2"/>
        <v>--</v>
      </c>
      <c r="B80" s="37"/>
      <c r="C80" s="37"/>
      <c r="D80" s="37"/>
      <c r="E80" s="38"/>
      <c r="F80" s="34"/>
      <c r="G80" s="34"/>
      <c r="H80" s="34"/>
      <c r="I80" s="34"/>
      <c r="J80" s="34"/>
      <c r="K80" s="37"/>
      <c r="P80" s="1"/>
    </row>
    <row r="81" spans="1:16" x14ac:dyDescent="0.3">
      <c r="A81" s="7" t="str">
        <f t="shared" si="2"/>
        <v>--</v>
      </c>
      <c r="B81" s="37"/>
      <c r="C81" s="37"/>
      <c r="D81" s="37"/>
      <c r="E81" s="38"/>
      <c r="F81" s="34"/>
      <c r="G81" s="34"/>
      <c r="H81" s="34"/>
      <c r="I81" s="34"/>
      <c r="J81" s="34"/>
      <c r="K81" s="37"/>
      <c r="P81" s="1"/>
    </row>
    <row r="82" spans="1:16" x14ac:dyDescent="0.3">
      <c r="A82" s="7" t="str">
        <f t="shared" si="2"/>
        <v>--</v>
      </c>
      <c r="B82" s="37"/>
      <c r="C82" s="37"/>
      <c r="D82" s="37"/>
      <c r="E82" s="38"/>
      <c r="F82" s="34"/>
      <c r="G82" s="34"/>
      <c r="H82" s="34"/>
      <c r="I82" s="34"/>
      <c r="J82" s="34"/>
      <c r="K82" s="37"/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8.21875" customWidth="1"/>
    <col min="5" max="5" width="10.5546875" customWidth="1"/>
    <col min="6" max="6" width="10.6640625" customWidth="1"/>
    <col min="7" max="7" width="10" customWidth="1"/>
    <col min="8" max="8" width="12" bestFit="1" customWidth="1"/>
    <col min="9" max="9" width="10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883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878</v>
      </c>
    </row>
    <row r="6" spans="1:11" x14ac:dyDescent="0.3">
      <c r="A6" s="7" t="str">
        <f>D6&amp;"-"&amp;E6&amp;"-"&amp;C6</f>
        <v>nocrcwq-42648-cdepth</v>
      </c>
      <c r="B6" s="37" t="s">
        <v>884</v>
      </c>
      <c r="C6" s="37" t="s">
        <v>18</v>
      </c>
      <c r="D6" s="37" t="s">
        <v>19</v>
      </c>
      <c r="E6" s="38">
        <v>42648</v>
      </c>
      <c r="F6" s="34">
        <v>4.0354331999999999</v>
      </c>
      <c r="G6" s="34">
        <v>7.8412075999999997</v>
      </c>
      <c r="H6" s="34">
        <v>5.6287990473684202</v>
      </c>
      <c r="I6" s="34">
        <v>5.3805775999999996</v>
      </c>
      <c r="J6" s="37" t="s">
        <v>880</v>
      </c>
      <c r="K6" s="41"/>
    </row>
    <row r="7" spans="1:11" x14ac:dyDescent="0.3">
      <c r="A7" s="7" t="str">
        <f t="shared" ref="A7:A70" si="1">D7&amp;"-"&amp;E7&amp;"-"&amp;C7</f>
        <v>nocrcwq-42649-cdepth</v>
      </c>
      <c r="B7" s="37" t="s">
        <v>884</v>
      </c>
      <c r="C7" s="37" t="s">
        <v>18</v>
      </c>
      <c r="D7" s="37" t="s">
        <v>19</v>
      </c>
      <c r="E7" s="38">
        <v>42649</v>
      </c>
      <c r="F7" s="34">
        <v>4.2650920000000001</v>
      </c>
      <c r="G7" s="34">
        <v>7.9724411999999996</v>
      </c>
      <c r="H7" s="34">
        <v>5.9919758041666702</v>
      </c>
      <c r="I7" s="34">
        <v>5.987533</v>
      </c>
      <c r="J7" s="37" t="s">
        <v>880</v>
      </c>
      <c r="K7" s="41"/>
    </row>
    <row r="8" spans="1:11" x14ac:dyDescent="0.3">
      <c r="A8" s="7" t="str">
        <f t="shared" si="1"/>
        <v>nocrcwq-42650-cdepth</v>
      </c>
      <c r="B8" s="37" t="s">
        <v>884</v>
      </c>
      <c r="C8" s="37" t="s">
        <v>18</v>
      </c>
      <c r="D8" s="37" t="s">
        <v>19</v>
      </c>
      <c r="E8" s="38">
        <v>42650</v>
      </c>
      <c r="F8" s="34">
        <v>4.5931759999999997</v>
      </c>
      <c r="G8" s="34">
        <v>8.0052496000000009</v>
      </c>
      <c r="H8" s="34">
        <v>6.165928675</v>
      </c>
      <c r="I8" s="34">
        <v>6.1187665999999998</v>
      </c>
      <c r="J8" s="37" t="s">
        <v>880</v>
      </c>
      <c r="K8" s="41"/>
    </row>
    <row r="9" spans="1:11" x14ac:dyDescent="0.3">
      <c r="A9" s="7" t="str">
        <f t="shared" si="1"/>
        <v>nocrcwq-42651-cdepth</v>
      </c>
      <c r="B9" s="37" t="s">
        <v>884</v>
      </c>
      <c r="C9" s="37" t="s">
        <v>18</v>
      </c>
      <c r="D9" s="37" t="s">
        <v>19</v>
      </c>
      <c r="E9" s="38">
        <v>42651</v>
      </c>
      <c r="F9" s="34">
        <v>5.1837271999999999</v>
      </c>
      <c r="G9" s="34">
        <v>9.8097116</v>
      </c>
      <c r="H9" s="34">
        <v>7.5308948166666703</v>
      </c>
      <c r="I9" s="34">
        <v>7.4311026</v>
      </c>
      <c r="J9" s="37" t="s">
        <v>880</v>
      </c>
      <c r="K9" s="41"/>
    </row>
    <row r="10" spans="1:11" x14ac:dyDescent="0.3">
      <c r="A10" s="7" t="str">
        <f t="shared" si="1"/>
        <v>nocrcwq-42652-cdepth</v>
      </c>
      <c r="B10" s="37" t="s">
        <v>884</v>
      </c>
      <c r="C10" s="37" t="s">
        <v>18</v>
      </c>
      <c r="D10" s="37" t="s">
        <v>19</v>
      </c>
      <c r="E10" s="38">
        <v>42652</v>
      </c>
      <c r="F10" s="34">
        <v>3.3136483999999999</v>
      </c>
      <c r="G10" s="34">
        <v>7.4803151999999997</v>
      </c>
      <c r="H10" s="34">
        <v>4.9602199750000002</v>
      </c>
      <c r="I10" s="34">
        <v>4.7900264000000004</v>
      </c>
      <c r="J10" s="37" t="s">
        <v>880</v>
      </c>
      <c r="K10" s="41"/>
    </row>
    <row r="11" spans="1:11" x14ac:dyDescent="0.3">
      <c r="A11" s="7" t="str">
        <f t="shared" si="1"/>
        <v>nocrcwq-42653-cdepth</v>
      </c>
      <c r="B11" s="37" t="s">
        <v>884</v>
      </c>
      <c r="C11" s="37" t="s">
        <v>18</v>
      </c>
      <c r="D11" s="37" t="s">
        <v>19</v>
      </c>
      <c r="E11" s="38">
        <v>42653</v>
      </c>
      <c r="F11" s="34">
        <v>4.3963255999999999</v>
      </c>
      <c r="G11" s="34">
        <v>8.2677168000000005</v>
      </c>
      <c r="H11" s="34">
        <v>6.1987370750000004</v>
      </c>
      <c r="I11" s="34">
        <v>6.2335960000000004</v>
      </c>
      <c r="J11" s="37" t="s">
        <v>880</v>
      </c>
      <c r="K11" s="41"/>
    </row>
    <row r="12" spans="1:11" x14ac:dyDescent="0.3">
      <c r="A12" s="7" t="str">
        <f t="shared" si="1"/>
        <v>nocrcwq-42654-cdepth</v>
      </c>
      <c r="B12" s="37" t="s">
        <v>884</v>
      </c>
      <c r="C12" s="37" t="s">
        <v>18</v>
      </c>
      <c r="D12" s="37" t="s">
        <v>19</v>
      </c>
      <c r="E12" s="38">
        <v>42654</v>
      </c>
      <c r="F12" s="34">
        <v>4.5931759999999997</v>
      </c>
      <c r="G12" s="34">
        <v>5.8398952</v>
      </c>
      <c r="H12" s="34">
        <v>5.0370543529411798</v>
      </c>
      <c r="I12" s="34">
        <v>4.9868768000000001</v>
      </c>
      <c r="J12" s="37" t="s">
        <v>880</v>
      </c>
      <c r="K12" s="41"/>
    </row>
    <row r="13" spans="1:11" x14ac:dyDescent="0.3">
      <c r="A13" s="7" t="str">
        <f t="shared" si="1"/>
        <v>noczbwq-42648-cdepth</v>
      </c>
      <c r="B13" s="37" t="s">
        <v>884</v>
      </c>
      <c r="C13" s="37" t="s">
        <v>18</v>
      </c>
      <c r="D13" s="37" t="s">
        <v>20</v>
      </c>
      <c r="E13" s="38">
        <v>42648</v>
      </c>
      <c r="F13" s="34">
        <v>0.3608924</v>
      </c>
      <c r="G13" s="34">
        <v>4.3635172000000004</v>
      </c>
      <c r="H13" s="34">
        <v>2.07297285263158</v>
      </c>
      <c r="I13" s="34">
        <v>1.8700787999999999</v>
      </c>
      <c r="J13" s="37" t="s">
        <v>881</v>
      </c>
      <c r="K13" s="41"/>
    </row>
    <row r="14" spans="1:11" x14ac:dyDescent="0.3">
      <c r="A14" s="7" t="str">
        <f t="shared" si="1"/>
        <v>noczbwq-42649-cdepth</v>
      </c>
      <c r="B14" s="37" t="s">
        <v>884</v>
      </c>
      <c r="C14" s="37" t="s">
        <v>18</v>
      </c>
      <c r="D14" s="37" t="s">
        <v>20</v>
      </c>
      <c r="E14" s="38">
        <v>42649</v>
      </c>
      <c r="F14" s="34">
        <v>0.42650919999999998</v>
      </c>
      <c r="G14" s="34">
        <v>4.3963255999999999</v>
      </c>
      <c r="H14" s="34">
        <v>2.3058153625000002</v>
      </c>
      <c r="I14" s="34">
        <v>2.3129922000000001</v>
      </c>
      <c r="J14" s="37" t="s">
        <v>881</v>
      </c>
      <c r="K14" s="41"/>
    </row>
    <row r="15" spans="1:11" x14ac:dyDescent="0.3">
      <c r="A15" s="7" t="str">
        <f t="shared" si="1"/>
        <v>noczbwq-42650-cdepth</v>
      </c>
      <c r="B15" s="37" t="s">
        <v>884</v>
      </c>
      <c r="C15" s="37" t="s">
        <v>18</v>
      </c>
      <c r="D15" s="37" t="s">
        <v>20</v>
      </c>
      <c r="E15" s="38">
        <v>42650</v>
      </c>
      <c r="F15" s="34">
        <v>0.7217848</v>
      </c>
      <c r="G15" s="34">
        <v>4.5275591999999998</v>
      </c>
      <c r="H15" s="34">
        <v>2.6110018333333298</v>
      </c>
      <c r="I15" s="34">
        <v>2.6082678000000001</v>
      </c>
      <c r="J15" s="37" t="s">
        <v>881</v>
      </c>
      <c r="K15" s="41"/>
    </row>
    <row r="16" spans="1:11" x14ac:dyDescent="0.3">
      <c r="A16" s="7" t="str">
        <f t="shared" si="1"/>
        <v>noczbwq-42651-cdepth</v>
      </c>
      <c r="B16" s="37" t="s">
        <v>884</v>
      </c>
      <c r="C16" s="37" t="s">
        <v>18</v>
      </c>
      <c r="D16" s="37" t="s">
        <v>20</v>
      </c>
      <c r="E16" s="38">
        <v>42651</v>
      </c>
      <c r="F16" s="34">
        <v>1.1482939999999999</v>
      </c>
      <c r="G16" s="34">
        <v>6.6272967999999999</v>
      </c>
      <c r="H16" s="34">
        <v>3.7199941041666702</v>
      </c>
      <c r="I16" s="34">
        <v>3.6745407999999999</v>
      </c>
      <c r="J16" s="37" t="s">
        <v>881</v>
      </c>
      <c r="K16" s="41"/>
    </row>
    <row r="17" spans="1:11" x14ac:dyDescent="0.3">
      <c r="A17" s="7" t="str">
        <f t="shared" si="1"/>
        <v>noczbwq-42652-cdepth</v>
      </c>
      <c r="B17" s="37" t="s">
        <v>884</v>
      </c>
      <c r="C17" s="37" t="s">
        <v>18</v>
      </c>
      <c r="D17" s="37" t="s">
        <v>20</v>
      </c>
      <c r="E17" s="38">
        <v>42652</v>
      </c>
      <c r="F17" s="34">
        <v>0.13123360000000001</v>
      </c>
      <c r="G17" s="34">
        <v>4.4291340000000003</v>
      </c>
      <c r="H17" s="34">
        <v>1.8198409375</v>
      </c>
      <c r="I17" s="34">
        <v>1.7224410000000001</v>
      </c>
      <c r="J17" s="37" t="s">
        <v>881</v>
      </c>
      <c r="K17" s="41"/>
    </row>
    <row r="18" spans="1:11" x14ac:dyDescent="0.3">
      <c r="A18" s="7" t="str">
        <f t="shared" si="1"/>
        <v>noczbwq-42653-cdepth</v>
      </c>
      <c r="B18" s="37" t="s">
        <v>884</v>
      </c>
      <c r="C18" s="37" t="s">
        <v>18</v>
      </c>
      <c r="D18" s="37" t="s">
        <v>20</v>
      </c>
      <c r="E18" s="38">
        <v>42653</v>
      </c>
      <c r="F18" s="34">
        <v>0.59055120000000005</v>
      </c>
      <c r="G18" s="34">
        <v>4.9540683999999997</v>
      </c>
      <c r="H18" s="34">
        <v>2.5997239458333299</v>
      </c>
      <c r="I18" s="34">
        <v>2.6410762000000001</v>
      </c>
      <c r="J18" s="37" t="s">
        <v>881</v>
      </c>
      <c r="K18" s="41"/>
    </row>
    <row r="19" spans="1:11" x14ac:dyDescent="0.3">
      <c r="A19" s="7" t="str">
        <f t="shared" si="1"/>
        <v>noczbwq-42654-cdepth</v>
      </c>
      <c r="B19" s="37" t="s">
        <v>884</v>
      </c>
      <c r="C19" s="37" t="s">
        <v>18</v>
      </c>
      <c r="D19" s="37" t="s">
        <v>20</v>
      </c>
      <c r="E19" s="38">
        <v>42654</v>
      </c>
      <c r="F19" s="34">
        <v>1.1482939999999999</v>
      </c>
      <c r="G19" s="34">
        <v>2.6902887999999998</v>
      </c>
      <c r="H19" s="34">
        <v>1.7156863294117599</v>
      </c>
      <c r="I19" s="34">
        <v>1.5419948000000001</v>
      </c>
      <c r="J19" s="37" t="s">
        <v>881</v>
      </c>
      <c r="K19" s="41"/>
    </row>
    <row r="20" spans="1:11" x14ac:dyDescent="0.3">
      <c r="A20" s="7" t="str">
        <f t="shared" si="1"/>
        <v>nocrcwq-42648-chlfluor</v>
      </c>
      <c r="B20" s="37" t="s">
        <v>884</v>
      </c>
      <c r="C20" s="37" t="s">
        <v>21</v>
      </c>
      <c r="D20" s="37" t="s">
        <v>19</v>
      </c>
      <c r="E20" s="38">
        <v>42648</v>
      </c>
      <c r="F20" s="34">
        <v>1.2</v>
      </c>
      <c r="G20" s="34">
        <v>4.8</v>
      </c>
      <c r="H20" s="34">
        <v>3.3394736842105299</v>
      </c>
      <c r="I20" s="34">
        <v>3.35</v>
      </c>
      <c r="J20" s="37" t="s">
        <v>880</v>
      </c>
      <c r="K20" s="41"/>
    </row>
    <row r="21" spans="1:11" x14ac:dyDescent="0.3">
      <c r="A21" s="7" t="str">
        <f t="shared" si="1"/>
        <v>nocrcwq-42649-chlfluor</v>
      </c>
      <c r="B21" s="37" t="s">
        <v>884</v>
      </c>
      <c r="C21" s="37" t="s">
        <v>21</v>
      </c>
      <c r="D21" s="37" t="s">
        <v>19</v>
      </c>
      <c r="E21" s="38">
        <v>42649</v>
      </c>
      <c r="F21" s="34">
        <v>1.8</v>
      </c>
      <c r="G21" s="34">
        <v>6</v>
      </c>
      <c r="H21" s="34">
        <v>3.3385416666666701</v>
      </c>
      <c r="I21" s="34">
        <v>3.2</v>
      </c>
      <c r="J21" s="37" t="s">
        <v>880</v>
      </c>
      <c r="K21" s="41"/>
    </row>
    <row r="22" spans="1:11" x14ac:dyDescent="0.3">
      <c r="A22" s="7" t="str">
        <f t="shared" si="1"/>
        <v>nocrcwq-42650-chlfluor</v>
      </c>
      <c r="B22" s="37" t="s">
        <v>884</v>
      </c>
      <c r="C22" s="37" t="s">
        <v>21</v>
      </c>
      <c r="D22" s="37" t="s">
        <v>19</v>
      </c>
      <c r="E22" s="38">
        <v>42650</v>
      </c>
      <c r="F22" s="34">
        <v>1.5</v>
      </c>
      <c r="G22" s="34">
        <v>5</v>
      </c>
      <c r="H22" s="34">
        <v>3.1260416666666702</v>
      </c>
      <c r="I22" s="34">
        <v>3.15</v>
      </c>
      <c r="J22" s="37" t="s">
        <v>880</v>
      </c>
      <c r="K22" s="41"/>
    </row>
    <row r="23" spans="1:11" x14ac:dyDescent="0.3">
      <c r="A23" s="7" t="str">
        <f t="shared" si="1"/>
        <v>nocrcwq-42651-chlfluor</v>
      </c>
      <c r="B23" s="37" t="s">
        <v>884</v>
      </c>
      <c r="C23" s="37" t="s">
        <v>21</v>
      </c>
      <c r="D23" s="37" t="s">
        <v>19</v>
      </c>
      <c r="E23" s="38">
        <v>42651</v>
      </c>
      <c r="F23" s="34">
        <v>2.1</v>
      </c>
      <c r="G23" s="34">
        <v>45.9</v>
      </c>
      <c r="H23" s="34">
        <v>4.69166666666667</v>
      </c>
      <c r="I23" s="34">
        <v>3.8</v>
      </c>
      <c r="J23" s="37" t="s">
        <v>880</v>
      </c>
      <c r="K23" s="41"/>
    </row>
    <row r="24" spans="1:11" x14ac:dyDescent="0.3">
      <c r="A24" s="7" t="str">
        <f t="shared" si="1"/>
        <v>nocrcwq-42652-chlfluor</v>
      </c>
      <c r="B24" s="37" t="s">
        <v>884</v>
      </c>
      <c r="C24" s="37" t="s">
        <v>21</v>
      </c>
      <c r="D24" s="37" t="s">
        <v>19</v>
      </c>
      <c r="E24" s="38">
        <v>42652</v>
      </c>
      <c r="F24" s="34">
        <v>2.6</v>
      </c>
      <c r="G24" s="34">
        <v>19.2</v>
      </c>
      <c r="H24" s="34">
        <v>4.9249999999999998</v>
      </c>
      <c r="I24" s="34">
        <v>4.3</v>
      </c>
      <c r="J24" s="37" t="s">
        <v>880</v>
      </c>
      <c r="K24" s="41"/>
    </row>
    <row r="25" spans="1:11" x14ac:dyDescent="0.3">
      <c r="A25" s="7" t="str">
        <f t="shared" si="1"/>
        <v>nocrcwq-42653-chlfluor</v>
      </c>
      <c r="B25" s="37" t="s">
        <v>884</v>
      </c>
      <c r="C25" s="37" t="s">
        <v>21</v>
      </c>
      <c r="D25" s="37" t="s">
        <v>19</v>
      </c>
      <c r="E25" s="38">
        <v>42653</v>
      </c>
      <c r="F25" s="34">
        <v>1.5</v>
      </c>
      <c r="G25" s="34">
        <v>4.7</v>
      </c>
      <c r="H25" s="34">
        <v>2.9760416666666698</v>
      </c>
      <c r="I25" s="34">
        <v>2.9</v>
      </c>
      <c r="J25" s="37" t="s">
        <v>880</v>
      </c>
      <c r="K25" s="41"/>
    </row>
    <row r="26" spans="1:11" x14ac:dyDescent="0.3">
      <c r="A26" s="7" t="str">
        <f t="shared" si="1"/>
        <v>nocrcwq-42654-chlfluor</v>
      </c>
      <c r="B26" s="37" t="s">
        <v>884</v>
      </c>
      <c r="C26" s="37" t="s">
        <v>21</v>
      </c>
      <c r="D26" s="37" t="s">
        <v>19</v>
      </c>
      <c r="E26" s="38">
        <v>42654</v>
      </c>
      <c r="F26" s="34">
        <v>2</v>
      </c>
      <c r="G26" s="34">
        <v>4</v>
      </c>
      <c r="H26" s="34">
        <v>2.6529411764705899</v>
      </c>
      <c r="I26" s="34">
        <v>2.5</v>
      </c>
      <c r="J26" s="37" t="s">
        <v>880</v>
      </c>
      <c r="K26" s="41"/>
    </row>
    <row r="27" spans="1:11" x14ac:dyDescent="0.3">
      <c r="A27" s="7" t="str">
        <f t="shared" si="1"/>
        <v>nocrcwq-42648-depth</v>
      </c>
      <c r="B27" s="37" t="s">
        <v>884</v>
      </c>
      <c r="C27" s="37" t="s">
        <v>22</v>
      </c>
      <c r="D27" s="37" t="s">
        <v>19</v>
      </c>
      <c r="E27" s="38">
        <v>42648</v>
      </c>
      <c r="F27" s="34">
        <v>4.1338584000000003</v>
      </c>
      <c r="G27" s="34">
        <v>7.9724411999999996</v>
      </c>
      <c r="H27" s="34">
        <v>5.7354263473684197</v>
      </c>
      <c r="I27" s="34">
        <v>5.4790028</v>
      </c>
      <c r="J27" s="37" t="s">
        <v>880</v>
      </c>
      <c r="K27" s="41"/>
    </row>
    <row r="28" spans="1:11" x14ac:dyDescent="0.3">
      <c r="A28" s="7" t="str">
        <f t="shared" si="1"/>
        <v>nocrcwq-42649-depth</v>
      </c>
      <c r="B28" s="37" t="s">
        <v>884</v>
      </c>
      <c r="C28" s="37" t="s">
        <v>22</v>
      </c>
      <c r="D28" s="37" t="s">
        <v>19</v>
      </c>
      <c r="E28" s="38">
        <v>42649</v>
      </c>
      <c r="F28" s="34">
        <v>4.3963255999999999</v>
      </c>
      <c r="G28" s="34">
        <v>8.1036748000000003</v>
      </c>
      <c r="H28" s="34">
        <v>6.1303862416666703</v>
      </c>
      <c r="I28" s="34">
        <v>6.1187665999999998</v>
      </c>
      <c r="J28" s="37" t="s">
        <v>880</v>
      </c>
      <c r="K28" s="41"/>
    </row>
    <row r="29" spans="1:11" x14ac:dyDescent="0.3">
      <c r="A29" s="7" t="str">
        <f t="shared" si="1"/>
        <v>nocrcwq-42650-depth</v>
      </c>
      <c r="B29" s="37" t="s">
        <v>884</v>
      </c>
      <c r="C29" s="37" t="s">
        <v>22</v>
      </c>
      <c r="D29" s="37" t="s">
        <v>19</v>
      </c>
      <c r="E29" s="38">
        <v>42650</v>
      </c>
      <c r="F29" s="34">
        <v>4.6259844000000001</v>
      </c>
      <c r="G29" s="34">
        <v>8.0380579999999995</v>
      </c>
      <c r="H29" s="34">
        <v>6.2007876</v>
      </c>
      <c r="I29" s="34">
        <v>6.1679792000000004</v>
      </c>
      <c r="J29" s="37" t="s">
        <v>880</v>
      </c>
      <c r="K29" s="41"/>
    </row>
    <row r="30" spans="1:11" x14ac:dyDescent="0.3">
      <c r="A30" s="7" t="str">
        <f t="shared" si="1"/>
        <v>nocrcwq-42651-depth</v>
      </c>
      <c r="B30" s="37" t="s">
        <v>884</v>
      </c>
      <c r="C30" s="37" t="s">
        <v>22</v>
      </c>
      <c r="D30" s="37" t="s">
        <v>19</v>
      </c>
      <c r="E30" s="38">
        <v>42651</v>
      </c>
      <c r="F30" s="34">
        <v>5.0853020000000004</v>
      </c>
      <c r="G30" s="34">
        <v>9.1535436000000008</v>
      </c>
      <c r="H30" s="34">
        <v>7.0958417625000001</v>
      </c>
      <c r="I30" s="34">
        <v>6.9881891999999999</v>
      </c>
      <c r="J30" s="37" t="s">
        <v>880</v>
      </c>
      <c r="K30" s="41"/>
    </row>
    <row r="31" spans="1:11" x14ac:dyDescent="0.3">
      <c r="A31" s="7" t="str">
        <f t="shared" si="1"/>
        <v>nocrcwq-42652-depth</v>
      </c>
      <c r="B31" s="37" t="s">
        <v>884</v>
      </c>
      <c r="C31" s="37" t="s">
        <v>22</v>
      </c>
      <c r="D31" s="37" t="s">
        <v>19</v>
      </c>
      <c r="E31" s="38">
        <v>42652</v>
      </c>
      <c r="F31" s="34">
        <v>3.28084</v>
      </c>
      <c r="G31" s="34">
        <v>7.4475068000000002</v>
      </c>
      <c r="H31" s="34">
        <v>4.7650783458333299</v>
      </c>
      <c r="I31" s="34">
        <v>4.6423886000000003</v>
      </c>
      <c r="J31" s="37" t="s">
        <v>880</v>
      </c>
      <c r="K31" s="41"/>
    </row>
    <row r="32" spans="1:11" x14ac:dyDescent="0.3">
      <c r="A32" s="7" t="str">
        <f t="shared" si="1"/>
        <v>nocrcwq-42653-depth</v>
      </c>
      <c r="B32" s="37" t="s">
        <v>884</v>
      </c>
      <c r="C32" s="37" t="s">
        <v>22</v>
      </c>
      <c r="D32" s="37" t="s">
        <v>19</v>
      </c>
      <c r="E32" s="38">
        <v>42653</v>
      </c>
      <c r="F32" s="34">
        <v>4.5603676000000002</v>
      </c>
      <c r="G32" s="34">
        <v>8.5958007999999992</v>
      </c>
      <c r="H32" s="34">
        <v>6.4875193458333298</v>
      </c>
      <c r="I32" s="34">
        <v>6.5124674000000002</v>
      </c>
      <c r="J32" s="37" t="s">
        <v>880</v>
      </c>
      <c r="K32" s="41"/>
    </row>
    <row r="33" spans="1:11" x14ac:dyDescent="0.3">
      <c r="A33" s="7" t="str">
        <f t="shared" si="1"/>
        <v>nocrcwq-42654-depth</v>
      </c>
      <c r="B33" s="37" t="s">
        <v>884</v>
      </c>
      <c r="C33" s="37" t="s">
        <v>22</v>
      </c>
      <c r="D33" s="37" t="s">
        <v>19</v>
      </c>
      <c r="E33" s="38">
        <v>42654</v>
      </c>
      <c r="F33" s="34">
        <v>5.0196851999999996</v>
      </c>
      <c r="G33" s="34">
        <v>6.2335960000000004</v>
      </c>
      <c r="H33" s="34">
        <v>5.4500542117647104</v>
      </c>
      <c r="I33" s="34">
        <v>5.413386</v>
      </c>
      <c r="J33" s="37" t="s">
        <v>880</v>
      </c>
      <c r="K33" s="41"/>
    </row>
    <row r="34" spans="1:11" x14ac:dyDescent="0.3">
      <c r="A34" s="7" t="str">
        <f t="shared" si="1"/>
        <v>noczbwq-42648-depth</v>
      </c>
      <c r="B34" s="37" t="s">
        <v>884</v>
      </c>
      <c r="C34" s="37" t="s">
        <v>22</v>
      </c>
      <c r="D34" s="37" t="s">
        <v>20</v>
      </c>
      <c r="E34" s="38">
        <v>42648</v>
      </c>
      <c r="F34" s="34">
        <v>0.45931759999999999</v>
      </c>
      <c r="G34" s="34">
        <v>4.4947508000000003</v>
      </c>
      <c r="H34" s="34">
        <v>2.17960015263158</v>
      </c>
      <c r="I34" s="34">
        <v>1.968504</v>
      </c>
      <c r="J34" s="37" t="s">
        <v>881</v>
      </c>
      <c r="K34" s="41"/>
    </row>
    <row r="35" spans="1:11" x14ac:dyDescent="0.3">
      <c r="A35" s="7" t="str">
        <f t="shared" si="1"/>
        <v>noczbwq-42649-depth</v>
      </c>
      <c r="B35" s="37" t="s">
        <v>884</v>
      </c>
      <c r="C35" s="37" t="s">
        <v>22</v>
      </c>
      <c r="D35" s="37" t="s">
        <v>20</v>
      </c>
      <c r="E35" s="38">
        <v>42649</v>
      </c>
      <c r="F35" s="34">
        <v>0.55774279999999998</v>
      </c>
      <c r="G35" s="34">
        <v>4.5275591999999998</v>
      </c>
      <c r="H35" s="34">
        <v>2.4442257999999999</v>
      </c>
      <c r="I35" s="34">
        <v>2.4606300000000001</v>
      </c>
      <c r="J35" s="37" t="s">
        <v>881</v>
      </c>
      <c r="K35" s="41"/>
    </row>
    <row r="36" spans="1:11" x14ac:dyDescent="0.3">
      <c r="A36" s="7" t="str">
        <f t="shared" si="1"/>
        <v>noczbwq-42650-depth</v>
      </c>
      <c r="B36" s="37" t="s">
        <v>884</v>
      </c>
      <c r="C36" s="37" t="s">
        <v>22</v>
      </c>
      <c r="D36" s="37" t="s">
        <v>20</v>
      </c>
      <c r="E36" s="38">
        <v>42650</v>
      </c>
      <c r="F36" s="34">
        <v>0.82020999999999999</v>
      </c>
      <c r="G36" s="34">
        <v>4.5603676000000002</v>
      </c>
      <c r="H36" s="34">
        <v>2.6458607583333298</v>
      </c>
      <c r="I36" s="34">
        <v>2.6410762000000001</v>
      </c>
      <c r="J36" s="37" t="s">
        <v>881</v>
      </c>
      <c r="K36" s="41"/>
    </row>
    <row r="37" spans="1:11" x14ac:dyDescent="0.3">
      <c r="A37" s="7" t="str">
        <f t="shared" si="1"/>
        <v>noczbwq-42651-depth</v>
      </c>
      <c r="B37" s="37" t="s">
        <v>884</v>
      </c>
      <c r="C37" s="37" t="s">
        <v>22</v>
      </c>
      <c r="D37" s="37" t="s">
        <v>20</v>
      </c>
      <c r="E37" s="38">
        <v>42651</v>
      </c>
      <c r="F37" s="34">
        <v>1.0826772</v>
      </c>
      <c r="G37" s="34">
        <v>5.9383204000000003</v>
      </c>
      <c r="H37" s="34">
        <v>3.28494105</v>
      </c>
      <c r="I37" s="34">
        <v>3.2316273999999998</v>
      </c>
      <c r="J37" s="37" t="s">
        <v>881</v>
      </c>
      <c r="K37" s="41"/>
    </row>
    <row r="38" spans="1:11" x14ac:dyDescent="0.3">
      <c r="A38" s="7" t="str">
        <f t="shared" si="1"/>
        <v>noczbwq-42652-depth</v>
      </c>
      <c r="B38" s="37" t="s">
        <v>884</v>
      </c>
      <c r="C38" s="37" t="s">
        <v>22</v>
      </c>
      <c r="D38" s="37" t="s">
        <v>20</v>
      </c>
      <c r="E38" s="38">
        <v>42652</v>
      </c>
      <c r="F38" s="34">
        <v>-0.3608924</v>
      </c>
      <c r="G38" s="34">
        <v>4.3963255999999999</v>
      </c>
      <c r="H38" s="34">
        <v>1.6246993083333301</v>
      </c>
      <c r="I38" s="34">
        <v>1.6076116</v>
      </c>
      <c r="J38" s="37" t="s">
        <v>881</v>
      </c>
      <c r="K38" s="41"/>
    </row>
    <row r="39" spans="1:11" x14ac:dyDescent="0.3">
      <c r="A39" s="7" t="str">
        <f t="shared" si="1"/>
        <v>noczbwq-42653-depth</v>
      </c>
      <c r="B39" s="37" t="s">
        <v>884</v>
      </c>
      <c r="C39" s="37" t="s">
        <v>22</v>
      </c>
      <c r="D39" s="37" t="s">
        <v>20</v>
      </c>
      <c r="E39" s="38">
        <v>42653</v>
      </c>
      <c r="F39" s="34">
        <v>0.78740160000000003</v>
      </c>
      <c r="G39" s="34">
        <v>5.2821524000000002</v>
      </c>
      <c r="H39" s="34">
        <v>2.88850621666667</v>
      </c>
      <c r="I39" s="34">
        <v>2.9363518000000002</v>
      </c>
      <c r="J39" s="37" t="s">
        <v>881</v>
      </c>
      <c r="K39" s="41"/>
    </row>
    <row r="40" spans="1:11" x14ac:dyDescent="0.3">
      <c r="A40" s="7" t="str">
        <f t="shared" si="1"/>
        <v>noczbwq-42654-depth</v>
      </c>
      <c r="B40" s="37" t="s">
        <v>884</v>
      </c>
      <c r="C40" s="37" t="s">
        <v>22</v>
      </c>
      <c r="D40" s="37" t="s">
        <v>20</v>
      </c>
      <c r="E40" s="38">
        <v>42654</v>
      </c>
      <c r="F40" s="34">
        <v>1.5748032000000001</v>
      </c>
      <c r="G40" s="34">
        <v>3.0839896000000002</v>
      </c>
      <c r="H40" s="34">
        <v>2.1286861882352901</v>
      </c>
      <c r="I40" s="34">
        <v>1.968504</v>
      </c>
      <c r="J40" s="37" t="s">
        <v>881</v>
      </c>
      <c r="K40" s="41"/>
    </row>
    <row r="41" spans="1:11" x14ac:dyDescent="0.3">
      <c r="A41" s="7" t="str">
        <f t="shared" si="1"/>
        <v>nocrcwq-42648-do_mgl</v>
      </c>
      <c r="B41" s="37" t="s">
        <v>884</v>
      </c>
      <c r="C41" s="37" t="s">
        <v>23</v>
      </c>
      <c r="D41" s="37" t="s">
        <v>19</v>
      </c>
      <c r="E41" s="38">
        <v>42648</v>
      </c>
      <c r="F41" s="34">
        <v>5</v>
      </c>
      <c r="G41" s="34">
        <v>7.4</v>
      </c>
      <c r="H41" s="34">
        <v>6.3250000000000002</v>
      </c>
      <c r="I41" s="34">
        <v>6.35</v>
      </c>
      <c r="J41" s="37" t="s">
        <v>880</v>
      </c>
      <c r="K41" s="41"/>
    </row>
    <row r="42" spans="1:11" x14ac:dyDescent="0.3">
      <c r="A42" s="7" t="str">
        <f t="shared" si="1"/>
        <v>nocrcwq-42649-do_mgl</v>
      </c>
      <c r="B42" s="37" t="s">
        <v>884</v>
      </c>
      <c r="C42" s="37" t="s">
        <v>23</v>
      </c>
      <c r="D42" s="37" t="s">
        <v>19</v>
      </c>
      <c r="E42" s="38">
        <v>42649</v>
      </c>
      <c r="F42" s="34">
        <v>5.3</v>
      </c>
      <c r="G42" s="34">
        <v>7.1</v>
      </c>
      <c r="H42" s="34">
        <v>6.4052083333333298</v>
      </c>
      <c r="I42" s="34">
        <v>6.5</v>
      </c>
      <c r="J42" s="37" t="s">
        <v>880</v>
      </c>
      <c r="K42" s="41"/>
    </row>
    <row r="43" spans="1:11" x14ac:dyDescent="0.3">
      <c r="A43" s="7" t="str">
        <f t="shared" si="1"/>
        <v>nocrcwq-42650-do_mgl</v>
      </c>
      <c r="B43" s="37" t="s">
        <v>884</v>
      </c>
      <c r="C43" s="37" t="s">
        <v>23</v>
      </c>
      <c r="D43" s="37" t="s">
        <v>19</v>
      </c>
      <c r="E43" s="38">
        <v>42650</v>
      </c>
      <c r="F43" s="34">
        <v>5</v>
      </c>
      <c r="G43" s="34">
        <v>6.9</v>
      </c>
      <c r="H43" s="34">
        <v>6.2406249999999996</v>
      </c>
      <c r="I43" s="34">
        <v>6.35</v>
      </c>
      <c r="J43" s="37" t="s">
        <v>880</v>
      </c>
      <c r="K43" s="41"/>
    </row>
    <row r="44" spans="1:11" x14ac:dyDescent="0.3">
      <c r="A44" s="7" t="str">
        <f t="shared" si="1"/>
        <v>nocrcwq-42651-do_mgl</v>
      </c>
      <c r="B44" s="37" t="s">
        <v>884</v>
      </c>
      <c r="C44" s="37" t="s">
        <v>23</v>
      </c>
      <c r="D44" s="37" t="s">
        <v>19</v>
      </c>
      <c r="E44" s="38">
        <v>42651</v>
      </c>
      <c r="F44" s="34">
        <v>5.8</v>
      </c>
      <c r="G44" s="34">
        <v>6.4</v>
      </c>
      <c r="H44" s="34">
        <v>6.2281250000000004</v>
      </c>
      <c r="I44" s="34">
        <v>6.3</v>
      </c>
      <c r="J44" s="37" t="s">
        <v>880</v>
      </c>
      <c r="K44" s="41"/>
    </row>
    <row r="45" spans="1:11" x14ac:dyDescent="0.3">
      <c r="A45" s="7" t="str">
        <f t="shared" si="1"/>
        <v>nocrcwq-42652-do_mgl</v>
      </c>
      <c r="B45" s="37" t="s">
        <v>884</v>
      </c>
      <c r="C45" s="37" t="s">
        <v>23</v>
      </c>
      <c r="D45" s="37" t="s">
        <v>19</v>
      </c>
      <c r="E45" s="38">
        <v>42652</v>
      </c>
      <c r="F45" s="34">
        <v>6.2</v>
      </c>
      <c r="G45" s="34">
        <v>7.1</v>
      </c>
      <c r="H45" s="34">
        <v>6.7239583333333304</v>
      </c>
      <c r="I45" s="34">
        <v>6.7</v>
      </c>
      <c r="J45" s="37" t="s">
        <v>880</v>
      </c>
      <c r="K45" s="41"/>
    </row>
    <row r="46" spans="1:11" x14ac:dyDescent="0.3">
      <c r="A46" s="7" t="str">
        <f t="shared" si="1"/>
        <v>nocrcwq-42653-do_mgl</v>
      </c>
      <c r="B46" s="37" t="s">
        <v>884</v>
      </c>
      <c r="C46" s="37" t="s">
        <v>23</v>
      </c>
      <c r="D46" s="37" t="s">
        <v>19</v>
      </c>
      <c r="E46" s="38">
        <v>42653</v>
      </c>
      <c r="F46" s="34">
        <v>5.9</v>
      </c>
      <c r="G46" s="34">
        <v>7.2</v>
      </c>
      <c r="H46" s="34">
        <v>6.69166666666667</v>
      </c>
      <c r="I46" s="34">
        <v>6.75</v>
      </c>
      <c r="J46" s="37" t="s">
        <v>880</v>
      </c>
      <c r="K46" s="41"/>
    </row>
    <row r="47" spans="1:11" x14ac:dyDescent="0.3">
      <c r="A47" s="7" t="str">
        <f t="shared" si="1"/>
        <v>nocrcwq-42654-do_mgl</v>
      </c>
      <c r="B47" s="37" t="s">
        <v>884</v>
      </c>
      <c r="C47" s="37" t="s">
        <v>23</v>
      </c>
      <c r="D47" s="37" t="s">
        <v>19</v>
      </c>
      <c r="E47" s="38">
        <v>42654</v>
      </c>
      <c r="F47" s="34">
        <v>6.4</v>
      </c>
      <c r="G47" s="34">
        <v>7</v>
      </c>
      <c r="H47" s="34">
        <v>6.8352941176470603</v>
      </c>
      <c r="I47" s="34">
        <v>6.9</v>
      </c>
      <c r="J47" s="37" t="s">
        <v>880</v>
      </c>
      <c r="K47" s="41"/>
    </row>
    <row r="48" spans="1:11" x14ac:dyDescent="0.3">
      <c r="A48" s="7" t="str">
        <f t="shared" si="1"/>
        <v>noczbwq-42648-do_mgl</v>
      </c>
      <c r="B48" s="37" t="s">
        <v>884</v>
      </c>
      <c r="C48" s="37" t="s">
        <v>23</v>
      </c>
      <c r="D48" s="37" t="s">
        <v>20</v>
      </c>
      <c r="E48" s="38">
        <v>42648</v>
      </c>
      <c r="F48" s="34">
        <v>5.5</v>
      </c>
      <c r="G48" s="34">
        <v>7.4</v>
      </c>
      <c r="H48" s="34">
        <v>6.5381578947368402</v>
      </c>
      <c r="I48" s="34">
        <v>6.7</v>
      </c>
      <c r="J48" s="37" t="s">
        <v>881</v>
      </c>
      <c r="K48" s="41"/>
    </row>
    <row r="49" spans="1:11" x14ac:dyDescent="0.3">
      <c r="A49" s="7" t="str">
        <f t="shared" si="1"/>
        <v>noczbwq-42649-do_mgl</v>
      </c>
      <c r="B49" s="37" t="s">
        <v>884</v>
      </c>
      <c r="C49" s="37" t="s">
        <v>23</v>
      </c>
      <c r="D49" s="37" t="s">
        <v>20</v>
      </c>
      <c r="E49" s="38">
        <v>42649</v>
      </c>
      <c r="F49" s="34">
        <v>4.8</v>
      </c>
      <c r="G49" s="34">
        <v>7.6</v>
      </c>
      <c r="H49" s="34">
        <v>6.6749999999999998</v>
      </c>
      <c r="I49" s="34">
        <v>6.8</v>
      </c>
      <c r="J49" s="37" t="s">
        <v>881</v>
      </c>
      <c r="K49" s="41"/>
    </row>
    <row r="50" spans="1:11" x14ac:dyDescent="0.3">
      <c r="A50" s="7" t="str">
        <f t="shared" si="1"/>
        <v>noczbwq-42650-do_mgl</v>
      </c>
      <c r="B50" s="37" t="s">
        <v>884</v>
      </c>
      <c r="C50" s="37" t="s">
        <v>23</v>
      </c>
      <c r="D50" s="37" t="s">
        <v>20</v>
      </c>
      <c r="E50" s="38">
        <v>42650</v>
      </c>
      <c r="F50" s="34">
        <v>4.0999999999999996</v>
      </c>
      <c r="G50" s="34">
        <v>7.3</v>
      </c>
      <c r="H50" s="34">
        <v>6.23854166666667</v>
      </c>
      <c r="I50" s="34">
        <v>6.45</v>
      </c>
      <c r="J50" s="37" t="s">
        <v>881</v>
      </c>
      <c r="K50" s="41"/>
    </row>
    <row r="51" spans="1:11" x14ac:dyDescent="0.3">
      <c r="A51" s="7" t="str">
        <f t="shared" si="1"/>
        <v>noczbwq-42651-do_mgl</v>
      </c>
      <c r="B51" s="37" t="s">
        <v>884</v>
      </c>
      <c r="C51" s="37" t="s">
        <v>23</v>
      </c>
      <c r="D51" s="37" t="s">
        <v>20</v>
      </c>
      <c r="E51" s="38">
        <v>42651</v>
      </c>
      <c r="F51" s="34">
        <v>4.2</v>
      </c>
      <c r="G51" s="34">
        <v>7.2</v>
      </c>
      <c r="H51" s="34">
        <v>6.2333333333333298</v>
      </c>
      <c r="I51" s="34">
        <v>6.2</v>
      </c>
      <c r="J51" s="37" t="s">
        <v>881</v>
      </c>
      <c r="K51" s="41"/>
    </row>
    <row r="52" spans="1:11" x14ac:dyDescent="0.3">
      <c r="A52" s="7" t="str">
        <f t="shared" si="1"/>
        <v>noczbwq-42652-do_mgl</v>
      </c>
      <c r="B52" s="37" t="s">
        <v>884</v>
      </c>
      <c r="C52" s="37" t="s">
        <v>23</v>
      </c>
      <c r="D52" s="37" t="s">
        <v>20</v>
      </c>
      <c r="E52" s="38">
        <v>42652</v>
      </c>
      <c r="F52" s="34">
        <v>0.3</v>
      </c>
      <c r="G52" s="34">
        <v>7.8</v>
      </c>
      <c r="H52" s="34">
        <v>6.0291666666666703</v>
      </c>
      <c r="I52" s="34">
        <v>7.05</v>
      </c>
      <c r="J52" s="37" t="s">
        <v>881</v>
      </c>
      <c r="K52" s="41"/>
    </row>
    <row r="53" spans="1:11" x14ac:dyDescent="0.3">
      <c r="A53" s="7" t="str">
        <f t="shared" si="1"/>
        <v>noczbwq-42653-do_mgl</v>
      </c>
      <c r="B53" s="37" t="s">
        <v>884</v>
      </c>
      <c r="C53" s="37" t="s">
        <v>23</v>
      </c>
      <c r="D53" s="37" t="s">
        <v>20</v>
      </c>
      <c r="E53" s="38">
        <v>42653</v>
      </c>
      <c r="F53" s="34">
        <v>5.6</v>
      </c>
      <c r="G53" s="34">
        <v>8.3000000000000007</v>
      </c>
      <c r="H53" s="34">
        <v>7.2437500000000004</v>
      </c>
      <c r="I53" s="34">
        <v>7.4</v>
      </c>
      <c r="J53" s="37" t="s">
        <v>881</v>
      </c>
      <c r="K53" s="41"/>
    </row>
    <row r="54" spans="1:11" x14ac:dyDescent="0.3">
      <c r="A54" s="7" t="str">
        <f t="shared" si="1"/>
        <v>noczbwq-42654-do_mgl</v>
      </c>
      <c r="B54" s="37" t="s">
        <v>884</v>
      </c>
      <c r="C54" s="37" t="s">
        <v>23</v>
      </c>
      <c r="D54" s="37" t="s">
        <v>20</v>
      </c>
      <c r="E54" s="38">
        <v>42654</v>
      </c>
      <c r="F54" s="34">
        <v>6.1</v>
      </c>
      <c r="G54" s="34">
        <v>7</v>
      </c>
      <c r="H54" s="34">
        <v>6.5294117647058796</v>
      </c>
      <c r="I54" s="34">
        <v>6.4</v>
      </c>
      <c r="J54" s="37" t="s">
        <v>881</v>
      </c>
      <c r="K54" s="41"/>
    </row>
    <row r="55" spans="1:11" x14ac:dyDescent="0.3">
      <c r="A55" s="7" t="str">
        <f t="shared" si="1"/>
        <v>nocrcwq-42648-do_pct</v>
      </c>
      <c r="B55" s="37" t="s">
        <v>884</v>
      </c>
      <c r="C55" s="37" t="s">
        <v>24</v>
      </c>
      <c r="D55" s="37" t="s">
        <v>19</v>
      </c>
      <c r="E55" s="38">
        <v>42648</v>
      </c>
      <c r="F55" s="34">
        <v>69.900000000000006</v>
      </c>
      <c r="G55" s="34">
        <v>107.4</v>
      </c>
      <c r="H55" s="34">
        <v>91.034210526315803</v>
      </c>
      <c r="I55" s="34">
        <v>92.6</v>
      </c>
      <c r="J55" s="37" t="s">
        <v>880</v>
      </c>
      <c r="K55" s="41"/>
    </row>
    <row r="56" spans="1:11" x14ac:dyDescent="0.3">
      <c r="A56" s="7" t="str">
        <f t="shared" si="1"/>
        <v>nocrcwq-42649-do_pct</v>
      </c>
      <c r="B56" s="37" t="s">
        <v>884</v>
      </c>
      <c r="C56" s="37" t="s">
        <v>24</v>
      </c>
      <c r="D56" s="37" t="s">
        <v>19</v>
      </c>
      <c r="E56" s="38">
        <v>42649</v>
      </c>
      <c r="F56" s="34">
        <v>73.900000000000006</v>
      </c>
      <c r="G56" s="34">
        <v>102.7</v>
      </c>
      <c r="H56" s="34">
        <v>92.05</v>
      </c>
      <c r="I56" s="34">
        <v>94.75</v>
      </c>
      <c r="J56" s="37" t="s">
        <v>880</v>
      </c>
      <c r="K56" s="41"/>
    </row>
    <row r="57" spans="1:11" x14ac:dyDescent="0.3">
      <c r="A57" s="7" t="str">
        <f t="shared" si="1"/>
        <v>nocrcwq-42650-do_pct</v>
      </c>
      <c r="B57" s="37" t="s">
        <v>884</v>
      </c>
      <c r="C57" s="37" t="s">
        <v>24</v>
      </c>
      <c r="D57" s="37" t="s">
        <v>19</v>
      </c>
      <c r="E57" s="38">
        <v>42650</v>
      </c>
      <c r="F57" s="34">
        <v>71.2</v>
      </c>
      <c r="G57" s="34">
        <v>99.5</v>
      </c>
      <c r="H57" s="34">
        <v>90.046875</v>
      </c>
      <c r="I57" s="34">
        <v>92.4</v>
      </c>
      <c r="J57" s="37" t="s">
        <v>880</v>
      </c>
      <c r="K57" s="41"/>
    </row>
    <row r="58" spans="1:11" x14ac:dyDescent="0.3">
      <c r="A58" s="7" t="str">
        <f t="shared" si="1"/>
        <v>nocrcwq-42651-do_pct</v>
      </c>
      <c r="B58" s="37" t="s">
        <v>884</v>
      </c>
      <c r="C58" s="37" t="s">
        <v>24</v>
      </c>
      <c r="D58" s="37" t="s">
        <v>19</v>
      </c>
      <c r="E58" s="38">
        <v>42651</v>
      </c>
      <c r="F58" s="34">
        <v>82.8</v>
      </c>
      <c r="G58" s="34">
        <v>94</v>
      </c>
      <c r="H58" s="34">
        <v>90.084374999999994</v>
      </c>
      <c r="I58" s="34">
        <v>90.9</v>
      </c>
      <c r="J58" s="37" t="s">
        <v>880</v>
      </c>
      <c r="K58" s="41"/>
    </row>
    <row r="59" spans="1:11" x14ac:dyDescent="0.3">
      <c r="A59" s="7" t="str">
        <f t="shared" si="1"/>
        <v>nocrcwq-42652-do_pct</v>
      </c>
      <c r="B59" s="37" t="s">
        <v>884</v>
      </c>
      <c r="C59" s="37" t="s">
        <v>24</v>
      </c>
      <c r="D59" s="37" t="s">
        <v>19</v>
      </c>
      <c r="E59" s="38">
        <v>42652</v>
      </c>
      <c r="F59" s="34">
        <v>84.9</v>
      </c>
      <c r="G59" s="34">
        <v>99.5</v>
      </c>
      <c r="H59" s="34">
        <v>90.943749999999994</v>
      </c>
      <c r="I59" s="34">
        <v>90.2</v>
      </c>
      <c r="J59" s="37" t="s">
        <v>880</v>
      </c>
      <c r="K59" s="41"/>
    </row>
    <row r="60" spans="1:11" x14ac:dyDescent="0.3">
      <c r="A60" s="7" t="str">
        <f t="shared" si="1"/>
        <v>nocrcwq-42653-do_pct</v>
      </c>
      <c r="B60" s="37" t="s">
        <v>884</v>
      </c>
      <c r="C60" s="37" t="s">
        <v>24</v>
      </c>
      <c r="D60" s="37" t="s">
        <v>19</v>
      </c>
      <c r="E60" s="38">
        <v>42653</v>
      </c>
      <c r="F60" s="34">
        <v>76.099999999999994</v>
      </c>
      <c r="G60" s="34">
        <v>99.9</v>
      </c>
      <c r="H60" s="34">
        <v>89.771874999999994</v>
      </c>
      <c r="I60" s="34">
        <v>90.05</v>
      </c>
      <c r="J60" s="37" t="s">
        <v>880</v>
      </c>
      <c r="K60" s="41"/>
    </row>
    <row r="61" spans="1:11" x14ac:dyDescent="0.3">
      <c r="A61" s="7" t="str">
        <f t="shared" si="1"/>
        <v>nocrcwq-42654-do_pct</v>
      </c>
      <c r="B61" s="37" t="s">
        <v>884</v>
      </c>
      <c r="C61" s="37" t="s">
        <v>24</v>
      </c>
      <c r="D61" s="37" t="s">
        <v>19</v>
      </c>
      <c r="E61" s="38">
        <v>42654</v>
      </c>
      <c r="F61" s="34">
        <v>84</v>
      </c>
      <c r="G61" s="34">
        <v>92.4</v>
      </c>
      <c r="H61" s="34">
        <v>89.694117647058803</v>
      </c>
      <c r="I61" s="34">
        <v>90.2</v>
      </c>
      <c r="J61" s="37" t="s">
        <v>880</v>
      </c>
      <c r="K61" s="41"/>
    </row>
    <row r="62" spans="1:11" x14ac:dyDescent="0.3">
      <c r="A62" s="7" t="str">
        <f t="shared" si="1"/>
        <v>noczbwq-42648-do_pct</v>
      </c>
      <c r="B62" s="37" t="s">
        <v>884</v>
      </c>
      <c r="C62" s="37" t="s">
        <v>24</v>
      </c>
      <c r="D62" s="37" t="s">
        <v>20</v>
      </c>
      <c r="E62" s="38">
        <v>42648</v>
      </c>
      <c r="F62" s="34">
        <v>69.8</v>
      </c>
      <c r="G62" s="34">
        <v>92.4</v>
      </c>
      <c r="H62" s="34">
        <v>82.676315789473705</v>
      </c>
      <c r="I62" s="34">
        <v>85.65</v>
      </c>
      <c r="J62" s="37" t="s">
        <v>881</v>
      </c>
      <c r="K62" s="41"/>
    </row>
    <row r="63" spans="1:11" x14ac:dyDescent="0.3">
      <c r="A63" s="7" t="str">
        <f t="shared" si="1"/>
        <v>noczbwq-42649-do_pct</v>
      </c>
      <c r="B63" s="37" t="s">
        <v>884</v>
      </c>
      <c r="C63" s="37" t="s">
        <v>24</v>
      </c>
      <c r="D63" s="37" t="s">
        <v>20</v>
      </c>
      <c r="E63" s="38">
        <v>42649</v>
      </c>
      <c r="F63" s="34">
        <v>60.5</v>
      </c>
      <c r="G63" s="34">
        <v>92.8</v>
      </c>
      <c r="H63" s="34">
        <v>83.35</v>
      </c>
      <c r="I63" s="34">
        <v>84.65</v>
      </c>
      <c r="J63" s="37" t="s">
        <v>881</v>
      </c>
      <c r="K63" s="41"/>
    </row>
    <row r="64" spans="1:11" x14ac:dyDescent="0.3">
      <c r="A64" s="7" t="str">
        <f t="shared" si="1"/>
        <v>noczbwq-42650-do_pct</v>
      </c>
      <c r="B64" s="37" t="s">
        <v>884</v>
      </c>
      <c r="C64" s="37" t="s">
        <v>24</v>
      </c>
      <c r="D64" s="37" t="s">
        <v>20</v>
      </c>
      <c r="E64" s="38">
        <v>42650</v>
      </c>
      <c r="F64" s="34">
        <v>51.3</v>
      </c>
      <c r="G64" s="34">
        <v>91.6</v>
      </c>
      <c r="H64" s="34">
        <v>79.294791666666697</v>
      </c>
      <c r="I64" s="34">
        <v>82.2</v>
      </c>
      <c r="J64" s="37" t="s">
        <v>881</v>
      </c>
      <c r="K64" s="41"/>
    </row>
    <row r="65" spans="1:11" x14ac:dyDescent="0.3">
      <c r="A65" s="7" t="str">
        <f t="shared" si="1"/>
        <v>noczbwq-42651-do_pct</v>
      </c>
      <c r="B65" s="37" t="s">
        <v>884</v>
      </c>
      <c r="C65" s="37" t="s">
        <v>24</v>
      </c>
      <c r="D65" s="37" t="s">
        <v>20</v>
      </c>
      <c r="E65" s="38">
        <v>42651</v>
      </c>
      <c r="F65" s="34">
        <v>54.6</v>
      </c>
      <c r="G65" s="34">
        <v>93.9</v>
      </c>
      <c r="H65" s="34">
        <v>81.653125000000003</v>
      </c>
      <c r="I65" s="34">
        <v>82.1</v>
      </c>
      <c r="J65" s="37" t="s">
        <v>881</v>
      </c>
      <c r="K65" s="41"/>
    </row>
    <row r="66" spans="1:11" x14ac:dyDescent="0.3">
      <c r="A66" s="7" t="str">
        <f t="shared" si="1"/>
        <v>noczbwq-42652-do_pct</v>
      </c>
      <c r="B66" s="37" t="s">
        <v>884</v>
      </c>
      <c r="C66" s="37" t="s">
        <v>24</v>
      </c>
      <c r="D66" s="37" t="s">
        <v>20</v>
      </c>
      <c r="E66" s="38">
        <v>42652</v>
      </c>
      <c r="F66" s="34">
        <v>3.8</v>
      </c>
      <c r="G66" s="34">
        <v>97.3</v>
      </c>
      <c r="H66" s="34">
        <v>74.097916666666706</v>
      </c>
      <c r="I66" s="34">
        <v>85.25</v>
      </c>
      <c r="J66" s="37" t="s">
        <v>881</v>
      </c>
      <c r="K66" s="41"/>
    </row>
    <row r="67" spans="1:11" x14ac:dyDescent="0.3">
      <c r="A67" s="7" t="str">
        <f t="shared" si="1"/>
        <v>noczbwq-42653-do_pct</v>
      </c>
      <c r="B67" s="37" t="s">
        <v>884</v>
      </c>
      <c r="C67" s="37" t="s">
        <v>24</v>
      </c>
      <c r="D67" s="37" t="s">
        <v>20</v>
      </c>
      <c r="E67" s="38">
        <v>42653</v>
      </c>
      <c r="F67" s="34">
        <v>67.900000000000006</v>
      </c>
      <c r="G67" s="34">
        <v>97.1</v>
      </c>
      <c r="H67" s="34">
        <v>84.987499999999997</v>
      </c>
      <c r="I67" s="34">
        <v>86</v>
      </c>
      <c r="J67" s="37" t="s">
        <v>881</v>
      </c>
      <c r="K67" s="41"/>
    </row>
    <row r="68" spans="1:11" x14ac:dyDescent="0.3">
      <c r="A68" s="7" t="str">
        <f t="shared" si="1"/>
        <v>noczbwq-42654-do_pct</v>
      </c>
      <c r="B68" s="37" t="s">
        <v>884</v>
      </c>
      <c r="C68" s="37" t="s">
        <v>24</v>
      </c>
      <c r="D68" s="37" t="s">
        <v>20</v>
      </c>
      <c r="E68" s="38">
        <v>42654</v>
      </c>
      <c r="F68" s="34">
        <v>71.900000000000006</v>
      </c>
      <c r="G68" s="34">
        <v>83.1</v>
      </c>
      <c r="H68" s="34">
        <v>76.676470588235304</v>
      </c>
      <c r="I68" s="34">
        <v>75.3</v>
      </c>
      <c r="J68" s="37" t="s">
        <v>881</v>
      </c>
      <c r="K68" s="41"/>
    </row>
    <row r="69" spans="1:11" x14ac:dyDescent="0.3">
      <c r="A69" s="7" t="str">
        <f t="shared" si="1"/>
        <v>nocrcwq-42648-ph</v>
      </c>
      <c r="B69" s="37" t="s">
        <v>884</v>
      </c>
      <c r="C69" s="37" t="s">
        <v>25</v>
      </c>
      <c r="D69" s="37" t="s">
        <v>19</v>
      </c>
      <c r="E69" s="38">
        <v>42648</v>
      </c>
      <c r="F69" s="34">
        <v>7.8</v>
      </c>
      <c r="G69" s="34">
        <v>8.1999999999999993</v>
      </c>
      <c r="H69" s="34">
        <v>7.9921052631579004</v>
      </c>
      <c r="I69" s="34">
        <v>8</v>
      </c>
      <c r="J69" s="37" t="s">
        <v>880</v>
      </c>
      <c r="K69" s="41"/>
    </row>
    <row r="70" spans="1:11" x14ac:dyDescent="0.3">
      <c r="A70" s="7" t="str">
        <f t="shared" si="1"/>
        <v>nocrcwq-42649-ph</v>
      </c>
      <c r="B70" s="37" t="s">
        <v>884</v>
      </c>
      <c r="C70" s="37" t="s">
        <v>25</v>
      </c>
      <c r="D70" s="37" t="s">
        <v>19</v>
      </c>
      <c r="E70" s="38">
        <v>42649</v>
      </c>
      <c r="F70" s="34">
        <v>7.9</v>
      </c>
      <c r="G70" s="34">
        <v>8.1999999999999993</v>
      </c>
      <c r="H70" s="34">
        <v>8.03541666666667</v>
      </c>
      <c r="I70" s="34">
        <v>8</v>
      </c>
      <c r="J70" s="37" t="s">
        <v>880</v>
      </c>
      <c r="K70" s="41"/>
    </row>
    <row r="71" spans="1:11" x14ac:dyDescent="0.3">
      <c r="A71" s="7" t="str">
        <f t="shared" ref="A71:A134" si="2">D71&amp;"-"&amp;E71&amp;"-"&amp;C71</f>
        <v>nocrcwq-42650-ph</v>
      </c>
      <c r="B71" s="37" t="s">
        <v>884</v>
      </c>
      <c r="C71" s="37" t="s">
        <v>25</v>
      </c>
      <c r="D71" s="37" t="s">
        <v>19</v>
      </c>
      <c r="E71" s="38">
        <v>42650</v>
      </c>
      <c r="F71" s="34">
        <v>7.9</v>
      </c>
      <c r="G71" s="34">
        <v>8.1</v>
      </c>
      <c r="H71" s="34">
        <v>8.02708333333333</v>
      </c>
      <c r="I71" s="34">
        <v>8</v>
      </c>
      <c r="J71" s="37" t="s">
        <v>880</v>
      </c>
      <c r="K71" s="41"/>
    </row>
    <row r="72" spans="1:11" x14ac:dyDescent="0.3">
      <c r="A72" s="7" t="str">
        <f t="shared" si="2"/>
        <v>nocrcwq-42651-ph</v>
      </c>
      <c r="B72" s="37" t="s">
        <v>884</v>
      </c>
      <c r="C72" s="37" t="s">
        <v>25</v>
      </c>
      <c r="D72" s="37" t="s">
        <v>19</v>
      </c>
      <c r="E72" s="38">
        <v>42651</v>
      </c>
      <c r="F72" s="34">
        <v>7.8</v>
      </c>
      <c r="G72" s="34">
        <v>8.1</v>
      </c>
      <c r="H72" s="34">
        <v>7.9822916666666703</v>
      </c>
      <c r="I72" s="34">
        <v>8</v>
      </c>
      <c r="J72" s="37" t="s">
        <v>880</v>
      </c>
      <c r="K72" s="41"/>
    </row>
    <row r="73" spans="1:11" x14ac:dyDescent="0.3">
      <c r="A73" s="7" t="str">
        <f t="shared" si="2"/>
        <v>nocrcwq-42652-ph</v>
      </c>
      <c r="B73" s="37" t="s">
        <v>884</v>
      </c>
      <c r="C73" s="37" t="s">
        <v>25</v>
      </c>
      <c r="D73" s="37" t="s">
        <v>19</v>
      </c>
      <c r="E73" s="38">
        <v>42652</v>
      </c>
      <c r="F73" s="34">
        <v>7.8</v>
      </c>
      <c r="G73" s="34">
        <v>8.1</v>
      </c>
      <c r="H73" s="34">
        <v>7.9343750000000002</v>
      </c>
      <c r="I73" s="34">
        <v>7.9</v>
      </c>
      <c r="J73" s="37" t="s">
        <v>880</v>
      </c>
      <c r="K73" s="41"/>
    </row>
    <row r="74" spans="1:11" x14ac:dyDescent="0.3">
      <c r="A74" s="7" t="str">
        <f t="shared" si="2"/>
        <v>nocrcwq-42653-ph</v>
      </c>
      <c r="B74" s="37" t="s">
        <v>884</v>
      </c>
      <c r="C74" s="37" t="s">
        <v>25</v>
      </c>
      <c r="D74" s="37" t="s">
        <v>19</v>
      </c>
      <c r="E74" s="38">
        <v>42653</v>
      </c>
      <c r="F74" s="34">
        <v>7.9</v>
      </c>
      <c r="G74" s="34">
        <v>8.1999999999999993</v>
      </c>
      <c r="H74" s="34">
        <v>8.0145833333333307</v>
      </c>
      <c r="I74" s="34">
        <v>8</v>
      </c>
      <c r="J74" s="37" t="s">
        <v>880</v>
      </c>
      <c r="K74" s="41"/>
    </row>
    <row r="75" spans="1:11" x14ac:dyDescent="0.3">
      <c r="A75" s="7" t="str">
        <f t="shared" si="2"/>
        <v>nocrcwq-42654-ph</v>
      </c>
      <c r="B75" s="37" t="s">
        <v>884</v>
      </c>
      <c r="C75" s="37" t="s">
        <v>25</v>
      </c>
      <c r="D75" s="37" t="s">
        <v>19</v>
      </c>
      <c r="E75" s="38">
        <v>42654</v>
      </c>
      <c r="F75" s="34">
        <v>8</v>
      </c>
      <c r="G75" s="34">
        <v>8</v>
      </c>
      <c r="H75" s="34">
        <v>8</v>
      </c>
      <c r="I75" s="34">
        <v>8</v>
      </c>
      <c r="J75" s="37" t="s">
        <v>880</v>
      </c>
      <c r="K75" s="41"/>
    </row>
    <row r="76" spans="1:11" x14ac:dyDescent="0.3">
      <c r="A76" s="7" t="str">
        <f t="shared" si="2"/>
        <v>noczbwq-42648-ph</v>
      </c>
      <c r="B76" s="37" t="s">
        <v>884</v>
      </c>
      <c r="C76" s="37" t="s">
        <v>25</v>
      </c>
      <c r="D76" s="37" t="s">
        <v>20</v>
      </c>
      <c r="E76" s="38">
        <v>42648</v>
      </c>
      <c r="F76" s="34">
        <v>7.1</v>
      </c>
      <c r="G76" s="34">
        <v>7.6</v>
      </c>
      <c r="H76" s="34">
        <v>7.3986842105263202</v>
      </c>
      <c r="I76" s="34">
        <v>7.4</v>
      </c>
      <c r="J76" s="37" t="s">
        <v>881</v>
      </c>
      <c r="K76" s="41"/>
    </row>
    <row r="77" spans="1:11" x14ac:dyDescent="0.3">
      <c r="A77" s="7" t="str">
        <f t="shared" si="2"/>
        <v>noczbwq-42649-ph</v>
      </c>
      <c r="B77" s="37" t="s">
        <v>884</v>
      </c>
      <c r="C77" s="37" t="s">
        <v>25</v>
      </c>
      <c r="D77" s="37" t="s">
        <v>20</v>
      </c>
      <c r="E77" s="38">
        <v>42649</v>
      </c>
      <c r="F77" s="34">
        <v>7</v>
      </c>
      <c r="G77" s="34">
        <v>7.6</v>
      </c>
      <c r="H77" s="34">
        <v>7.4187500000000002</v>
      </c>
      <c r="I77" s="34">
        <v>7.5</v>
      </c>
      <c r="J77" s="37" t="s">
        <v>881</v>
      </c>
      <c r="K77" s="41"/>
    </row>
    <row r="78" spans="1:11" x14ac:dyDescent="0.3">
      <c r="A78" s="7" t="str">
        <f t="shared" si="2"/>
        <v>noczbwq-42650-ph</v>
      </c>
      <c r="B78" s="37" t="s">
        <v>884</v>
      </c>
      <c r="C78" s="37" t="s">
        <v>25</v>
      </c>
      <c r="D78" s="37" t="s">
        <v>20</v>
      </c>
      <c r="E78" s="38">
        <v>42650</v>
      </c>
      <c r="F78" s="34">
        <v>6.9</v>
      </c>
      <c r="G78" s="34">
        <v>7.6</v>
      </c>
      <c r="H78" s="34">
        <v>7.3385416666666696</v>
      </c>
      <c r="I78" s="34">
        <v>7.4</v>
      </c>
      <c r="J78" s="37" t="s">
        <v>881</v>
      </c>
      <c r="K78" s="41"/>
    </row>
    <row r="79" spans="1:11" x14ac:dyDescent="0.3">
      <c r="A79" s="7" t="str">
        <f t="shared" si="2"/>
        <v>noczbwq-42651-ph</v>
      </c>
      <c r="B79" s="37" t="s">
        <v>884</v>
      </c>
      <c r="C79" s="37" t="s">
        <v>25</v>
      </c>
      <c r="D79" s="37" t="s">
        <v>20</v>
      </c>
      <c r="E79" s="38">
        <v>42651</v>
      </c>
      <c r="F79" s="34">
        <v>7.2</v>
      </c>
      <c r="G79" s="34">
        <v>7.7</v>
      </c>
      <c r="H79" s="34">
        <v>7.3812499999999996</v>
      </c>
      <c r="I79" s="34">
        <v>7.4</v>
      </c>
      <c r="J79" s="37" t="s">
        <v>881</v>
      </c>
      <c r="K79" s="41"/>
    </row>
    <row r="80" spans="1:11" x14ac:dyDescent="0.3">
      <c r="A80" s="7" t="str">
        <f t="shared" si="2"/>
        <v>noczbwq-42652-ph</v>
      </c>
      <c r="B80" s="37" t="s">
        <v>884</v>
      </c>
      <c r="C80" s="37" t="s">
        <v>25</v>
      </c>
      <c r="D80" s="37" t="s">
        <v>20</v>
      </c>
      <c r="E80" s="38">
        <v>42652</v>
      </c>
      <c r="F80" s="34">
        <v>7.2</v>
      </c>
      <c r="G80" s="34">
        <v>7.8</v>
      </c>
      <c r="H80" s="34">
        <v>7.5281250000000002</v>
      </c>
      <c r="I80" s="34">
        <v>7.5</v>
      </c>
      <c r="J80" s="37" t="s">
        <v>881</v>
      </c>
      <c r="K80" s="41"/>
    </row>
    <row r="81" spans="1:11" x14ac:dyDescent="0.3">
      <c r="A81" s="7" t="str">
        <f t="shared" si="2"/>
        <v>noczbwq-42653-ph</v>
      </c>
      <c r="B81" s="37" t="s">
        <v>884</v>
      </c>
      <c r="C81" s="37" t="s">
        <v>25</v>
      </c>
      <c r="D81" s="37" t="s">
        <v>20</v>
      </c>
      <c r="E81" s="38">
        <v>42653</v>
      </c>
      <c r="F81" s="34">
        <v>7.3</v>
      </c>
      <c r="G81" s="34">
        <v>7.7</v>
      </c>
      <c r="H81" s="34">
        <v>7.5187499999999998</v>
      </c>
      <c r="I81" s="34">
        <v>7.5</v>
      </c>
      <c r="J81" s="37" t="s">
        <v>881</v>
      </c>
      <c r="K81" s="41"/>
    </row>
    <row r="82" spans="1:11" x14ac:dyDescent="0.3">
      <c r="A82" s="7" t="str">
        <f t="shared" si="2"/>
        <v>noczbwq-42654-ph</v>
      </c>
      <c r="B82" s="37" t="s">
        <v>884</v>
      </c>
      <c r="C82" s="37" t="s">
        <v>25</v>
      </c>
      <c r="D82" s="37" t="s">
        <v>20</v>
      </c>
      <c r="E82" s="38">
        <v>42654</v>
      </c>
      <c r="F82" s="34">
        <v>7.3</v>
      </c>
      <c r="G82" s="34">
        <v>7.4</v>
      </c>
      <c r="H82" s="34">
        <v>7.3294117647058803</v>
      </c>
      <c r="I82" s="34">
        <v>7.3</v>
      </c>
      <c r="J82" s="37" t="s">
        <v>881</v>
      </c>
      <c r="K82" s="41"/>
    </row>
    <row r="83" spans="1:11" x14ac:dyDescent="0.3">
      <c r="A83" s="7" t="str">
        <f t="shared" si="2"/>
        <v>nocrcwq-42648-sal</v>
      </c>
      <c r="B83" s="37" t="s">
        <v>884</v>
      </c>
      <c r="C83" s="37" t="s">
        <v>26</v>
      </c>
      <c r="D83" s="37" t="s">
        <v>19</v>
      </c>
      <c r="E83" s="38">
        <v>42648</v>
      </c>
      <c r="F83" s="34">
        <v>30.5</v>
      </c>
      <c r="G83" s="34">
        <v>33.799999999999997</v>
      </c>
      <c r="H83" s="34">
        <v>32.056578947368401</v>
      </c>
      <c r="I83" s="34">
        <v>31.85</v>
      </c>
      <c r="J83" s="37" t="s">
        <v>880</v>
      </c>
      <c r="K83" s="41"/>
    </row>
    <row r="84" spans="1:11" x14ac:dyDescent="0.3">
      <c r="A84" s="7" t="str">
        <f t="shared" si="2"/>
        <v>nocrcwq-42649-sal</v>
      </c>
      <c r="B84" s="37" t="s">
        <v>884</v>
      </c>
      <c r="C84" s="37" t="s">
        <v>26</v>
      </c>
      <c r="D84" s="37" t="s">
        <v>19</v>
      </c>
      <c r="E84" s="38">
        <v>42649</v>
      </c>
      <c r="F84" s="34">
        <v>31.9</v>
      </c>
      <c r="G84" s="34">
        <v>33.700000000000003</v>
      </c>
      <c r="H84" s="34">
        <v>32.753124999999997</v>
      </c>
      <c r="I84" s="34">
        <v>32.700000000000003</v>
      </c>
      <c r="J84" s="37" t="s">
        <v>880</v>
      </c>
      <c r="K84" s="41"/>
    </row>
    <row r="85" spans="1:11" x14ac:dyDescent="0.3">
      <c r="A85" s="7" t="str">
        <f t="shared" si="2"/>
        <v>nocrcwq-42650-sal</v>
      </c>
      <c r="B85" s="37" t="s">
        <v>884</v>
      </c>
      <c r="C85" s="37" t="s">
        <v>26</v>
      </c>
      <c r="D85" s="37" t="s">
        <v>19</v>
      </c>
      <c r="E85" s="38">
        <v>42650</v>
      </c>
      <c r="F85" s="34">
        <v>31.7</v>
      </c>
      <c r="G85" s="34">
        <v>33.5</v>
      </c>
      <c r="H85" s="34">
        <v>32.669791666666697</v>
      </c>
      <c r="I85" s="34">
        <v>32.6</v>
      </c>
      <c r="J85" s="37" t="s">
        <v>880</v>
      </c>
      <c r="K85" s="41"/>
    </row>
    <row r="86" spans="1:11" x14ac:dyDescent="0.3">
      <c r="A86" s="7" t="str">
        <f t="shared" si="2"/>
        <v>nocrcwq-42651-sal</v>
      </c>
      <c r="B86" s="37" t="s">
        <v>884</v>
      </c>
      <c r="C86" s="37" t="s">
        <v>26</v>
      </c>
      <c r="D86" s="37" t="s">
        <v>19</v>
      </c>
      <c r="E86" s="38">
        <v>42651</v>
      </c>
      <c r="F86" s="34">
        <v>29.7</v>
      </c>
      <c r="G86" s="34">
        <v>33.1</v>
      </c>
      <c r="H86" s="34">
        <v>31.929166666666699</v>
      </c>
      <c r="I86" s="34">
        <v>32.1</v>
      </c>
      <c r="J86" s="37" t="s">
        <v>880</v>
      </c>
      <c r="K86" s="41"/>
    </row>
    <row r="87" spans="1:11" x14ac:dyDescent="0.3">
      <c r="A87" s="7" t="str">
        <f t="shared" si="2"/>
        <v>nocrcwq-42652-sal</v>
      </c>
      <c r="B87" s="37" t="s">
        <v>884</v>
      </c>
      <c r="C87" s="37" t="s">
        <v>26</v>
      </c>
      <c r="D87" s="37" t="s">
        <v>19</v>
      </c>
      <c r="E87" s="38">
        <v>42652</v>
      </c>
      <c r="F87" s="34">
        <v>26.6</v>
      </c>
      <c r="G87" s="34">
        <v>31.9</v>
      </c>
      <c r="H87" s="34">
        <v>28.7552083333333</v>
      </c>
      <c r="I87" s="34">
        <v>28.55</v>
      </c>
      <c r="J87" s="37" t="s">
        <v>880</v>
      </c>
      <c r="K87" s="41"/>
    </row>
    <row r="88" spans="1:11" x14ac:dyDescent="0.3">
      <c r="A88" s="7" t="str">
        <f t="shared" si="2"/>
        <v>nocrcwq-42653-sal</v>
      </c>
      <c r="B88" s="37" t="s">
        <v>884</v>
      </c>
      <c r="C88" s="37" t="s">
        <v>26</v>
      </c>
      <c r="D88" s="37" t="s">
        <v>19</v>
      </c>
      <c r="E88" s="38">
        <v>42653</v>
      </c>
      <c r="F88" s="34">
        <v>27.4</v>
      </c>
      <c r="G88" s="34">
        <v>32.5</v>
      </c>
      <c r="H88" s="34">
        <v>29.7552083333333</v>
      </c>
      <c r="I88" s="34">
        <v>29.5</v>
      </c>
      <c r="J88" s="37" t="s">
        <v>880</v>
      </c>
      <c r="K88" s="41"/>
    </row>
    <row r="89" spans="1:11" x14ac:dyDescent="0.3">
      <c r="A89" s="7" t="str">
        <f t="shared" si="2"/>
        <v>nocrcwq-42654-sal</v>
      </c>
      <c r="B89" s="37" t="s">
        <v>884</v>
      </c>
      <c r="C89" s="37" t="s">
        <v>26</v>
      </c>
      <c r="D89" s="37" t="s">
        <v>19</v>
      </c>
      <c r="E89" s="38">
        <v>42654</v>
      </c>
      <c r="F89" s="34">
        <v>29</v>
      </c>
      <c r="G89" s="34">
        <v>30.2</v>
      </c>
      <c r="H89" s="34">
        <v>29.3764705882353</v>
      </c>
      <c r="I89" s="34">
        <v>29.3</v>
      </c>
      <c r="J89" s="37" t="s">
        <v>880</v>
      </c>
      <c r="K89" s="41"/>
    </row>
    <row r="90" spans="1:11" x14ac:dyDescent="0.3">
      <c r="A90" s="7" t="str">
        <f t="shared" si="2"/>
        <v>noczbwq-42648-sal</v>
      </c>
      <c r="B90" s="37" t="s">
        <v>884</v>
      </c>
      <c r="C90" s="37" t="s">
        <v>26</v>
      </c>
      <c r="D90" s="37" t="s">
        <v>20</v>
      </c>
      <c r="E90" s="38">
        <v>42648</v>
      </c>
      <c r="F90" s="34">
        <v>12.9</v>
      </c>
      <c r="G90" s="34">
        <v>16.100000000000001</v>
      </c>
      <c r="H90" s="34">
        <v>14.7315789473684</v>
      </c>
      <c r="I90" s="34">
        <v>14.75</v>
      </c>
      <c r="J90" s="37" t="s">
        <v>881</v>
      </c>
      <c r="K90" s="41"/>
    </row>
    <row r="91" spans="1:11" x14ac:dyDescent="0.3">
      <c r="A91" s="7" t="str">
        <f t="shared" si="2"/>
        <v>noczbwq-42649-sal</v>
      </c>
      <c r="B91" s="37" t="s">
        <v>884</v>
      </c>
      <c r="C91" s="37" t="s">
        <v>26</v>
      </c>
      <c r="D91" s="37" t="s">
        <v>20</v>
      </c>
      <c r="E91" s="38">
        <v>42649</v>
      </c>
      <c r="F91" s="34">
        <v>12.1</v>
      </c>
      <c r="G91" s="34">
        <v>15.2</v>
      </c>
      <c r="H91" s="34">
        <v>13.314583333333299</v>
      </c>
      <c r="I91" s="34">
        <v>13.4</v>
      </c>
      <c r="J91" s="37" t="s">
        <v>881</v>
      </c>
      <c r="K91" s="41"/>
    </row>
    <row r="92" spans="1:11" x14ac:dyDescent="0.3">
      <c r="A92" s="7" t="str">
        <f t="shared" si="2"/>
        <v>noczbwq-42650-sal</v>
      </c>
      <c r="B92" s="37" t="s">
        <v>884</v>
      </c>
      <c r="C92" s="37" t="s">
        <v>26</v>
      </c>
      <c r="D92" s="37" t="s">
        <v>20</v>
      </c>
      <c r="E92" s="38">
        <v>42650</v>
      </c>
      <c r="F92" s="34">
        <v>12.3</v>
      </c>
      <c r="G92" s="34">
        <v>16.2</v>
      </c>
      <c r="H92" s="34">
        <v>13.016666666666699</v>
      </c>
      <c r="I92" s="34">
        <v>12.9</v>
      </c>
      <c r="J92" s="37" t="s">
        <v>881</v>
      </c>
      <c r="K92" s="41"/>
    </row>
    <row r="93" spans="1:11" x14ac:dyDescent="0.3">
      <c r="A93" s="7" t="str">
        <f t="shared" si="2"/>
        <v>noczbwq-42651-sal</v>
      </c>
      <c r="B93" s="37" t="s">
        <v>884</v>
      </c>
      <c r="C93" s="37" t="s">
        <v>26</v>
      </c>
      <c r="D93" s="37" t="s">
        <v>20</v>
      </c>
      <c r="E93" s="38">
        <v>42651</v>
      </c>
      <c r="F93" s="34">
        <v>12.9</v>
      </c>
      <c r="G93" s="34">
        <v>19.7</v>
      </c>
      <c r="H93" s="34">
        <v>14.705208333333299</v>
      </c>
      <c r="I93" s="34">
        <v>14</v>
      </c>
      <c r="J93" s="37" t="s">
        <v>881</v>
      </c>
      <c r="K93" s="41"/>
    </row>
    <row r="94" spans="1:11" x14ac:dyDescent="0.3">
      <c r="A94" s="7" t="str">
        <f t="shared" si="2"/>
        <v>noczbwq-42652-sal</v>
      </c>
      <c r="B94" s="37" t="s">
        <v>884</v>
      </c>
      <c r="C94" s="37" t="s">
        <v>26</v>
      </c>
      <c r="D94" s="37" t="s">
        <v>20</v>
      </c>
      <c r="E94" s="38">
        <v>42652</v>
      </c>
      <c r="F94" s="34">
        <v>12.3</v>
      </c>
      <c r="G94" s="34">
        <v>17.2</v>
      </c>
      <c r="H94" s="34">
        <v>15.1052083333333</v>
      </c>
      <c r="I94" s="34">
        <v>14.8</v>
      </c>
      <c r="J94" s="37" t="s">
        <v>881</v>
      </c>
      <c r="K94" s="41"/>
    </row>
    <row r="95" spans="1:11" x14ac:dyDescent="0.3">
      <c r="A95" s="7" t="str">
        <f t="shared" si="2"/>
        <v>noczbwq-42653-sal</v>
      </c>
      <c r="B95" s="37" t="s">
        <v>884</v>
      </c>
      <c r="C95" s="37" t="s">
        <v>26</v>
      </c>
      <c r="D95" s="37" t="s">
        <v>20</v>
      </c>
      <c r="E95" s="38">
        <v>42653</v>
      </c>
      <c r="F95" s="34">
        <v>11.4</v>
      </c>
      <c r="G95" s="34">
        <v>16.7</v>
      </c>
      <c r="H95" s="34">
        <v>15.021875</v>
      </c>
      <c r="I95" s="34">
        <v>15.45</v>
      </c>
      <c r="J95" s="37" t="s">
        <v>881</v>
      </c>
      <c r="K95" s="41"/>
    </row>
    <row r="96" spans="1:11" x14ac:dyDescent="0.3">
      <c r="A96" s="7" t="str">
        <f t="shared" si="2"/>
        <v>noczbwq-42654-sal</v>
      </c>
      <c r="B96" s="37" t="s">
        <v>884</v>
      </c>
      <c r="C96" s="37" t="s">
        <v>26</v>
      </c>
      <c r="D96" s="37" t="s">
        <v>20</v>
      </c>
      <c r="E96" s="38">
        <v>42654</v>
      </c>
      <c r="F96" s="34">
        <v>13.4</v>
      </c>
      <c r="G96" s="34">
        <v>14.2</v>
      </c>
      <c r="H96" s="34">
        <v>13.8058823529412</v>
      </c>
      <c r="I96" s="34">
        <v>13.8</v>
      </c>
      <c r="J96" s="37" t="s">
        <v>881</v>
      </c>
      <c r="K96" s="41"/>
    </row>
    <row r="97" spans="1:11" x14ac:dyDescent="0.3">
      <c r="A97" s="7" t="str">
        <f t="shared" si="2"/>
        <v>nocrcwq-42648-spcond</v>
      </c>
      <c r="B97" s="37" t="s">
        <v>884</v>
      </c>
      <c r="C97" s="37" t="s">
        <v>27</v>
      </c>
      <c r="D97" s="37" t="s">
        <v>19</v>
      </c>
      <c r="E97" s="38">
        <v>42648</v>
      </c>
      <c r="F97" s="34">
        <v>46.9</v>
      </c>
      <c r="G97" s="34">
        <v>51.44</v>
      </c>
      <c r="H97" s="34">
        <v>49.0351315789474</v>
      </c>
      <c r="I97" s="34">
        <v>48.755000000000003</v>
      </c>
      <c r="J97" s="37" t="s">
        <v>880</v>
      </c>
      <c r="K97" s="41"/>
    </row>
    <row r="98" spans="1:11" x14ac:dyDescent="0.3">
      <c r="A98" s="7" t="str">
        <f t="shared" si="2"/>
        <v>nocrcwq-42649-spcond</v>
      </c>
      <c r="B98" s="37" t="s">
        <v>884</v>
      </c>
      <c r="C98" s="37" t="s">
        <v>27</v>
      </c>
      <c r="D98" s="37" t="s">
        <v>19</v>
      </c>
      <c r="E98" s="38">
        <v>42649</v>
      </c>
      <c r="F98" s="34">
        <v>48.73</v>
      </c>
      <c r="G98" s="34">
        <v>51.3</v>
      </c>
      <c r="H98" s="34">
        <v>49.992291666666702</v>
      </c>
      <c r="I98" s="34">
        <v>49.94</v>
      </c>
      <c r="J98" s="37" t="s">
        <v>880</v>
      </c>
      <c r="K98" s="41"/>
    </row>
    <row r="99" spans="1:11" x14ac:dyDescent="0.3">
      <c r="A99" s="7" t="str">
        <f t="shared" si="2"/>
        <v>nocrcwq-42650-spcond</v>
      </c>
      <c r="B99" s="37" t="s">
        <v>884</v>
      </c>
      <c r="C99" s="37" t="s">
        <v>27</v>
      </c>
      <c r="D99" s="37" t="s">
        <v>19</v>
      </c>
      <c r="E99" s="38">
        <v>42650</v>
      </c>
      <c r="F99" s="34">
        <v>48.61</v>
      </c>
      <c r="G99" s="34">
        <v>51</v>
      </c>
      <c r="H99" s="34">
        <v>49.882291666666703</v>
      </c>
      <c r="I99" s="34">
        <v>49.814999999999998</v>
      </c>
      <c r="J99" s="37" t="s">
        <v>880</v>
      </c>
      <c r="K99" s="41"/>
    </row>
    <row r="100" spans="1:11" x14ac:dyDescent="0.3">
      <c r="A100" s="7" t="str">
        <f t="shared" si="2"/>
        <v>nocrcwq-42651-spcond</v>
      </c>
      <c r="B100" s="37" t="s">
        <v>884</v>
      </c>
      <c r="C100" s="37" t="s">
        <v>27</v>
      </c>
      <c r="D100" s="37" t="s">
        <v>19</v>
      </c>
      <c r="E100" s="38">
        <v>42651</v>
      </c>
      <c r="F100" s="34">
        <v>45.85</v>
      </c>
      <c r="G100" s="34">
        <v>50.44</v>
      </c>
      <c r="H100" s="34">
        <v>48.887500000000003</v>
      </c>
      <c r="I100" s="34">
        <v>49.164999999999999</v>
      </c>
      <c r="J100" s="37" t="s">
        <v>880</v>
      </c>
      <c r="K100" s="41"/>
    </row>
    <row r="101" spans="1:11" x14ac:dyDescent="0.3">
      <c r="A101" s="7" t="str">
        <f t="shared" si="2"/>
        <v>nocrcwq-42652-spcond</v>
      </c>
      <c r="B101" s="37" t="s">
        <v>884</v>
      </c>
      <c r="C101" s="37" t="s">
        <v>27</v>
      </c>
      <c r="D101" s="37" t="s">
        <v>19</v>
      </c>
      <c r="E101" s="38">
        <v>42652</v>
      </c>
      <c r="F101" s="34">
        <v>41.46</v>
      </c>
      <c r="G101" s="34">
        <v>48.84</v>
      </c>
      <c r="H101" s="34">
        <v>44.4404166666667</v>
      </c>
      <c r="I101" s="34">
        <v>44.145000000000003</v>
      </c>
      <c r="J101" s="37" t="s">
        <v>880</v>
      </c>
      <c r="K101" s="41"/>
    </row>
    <row r="102" spans="1:11" x14ac:dyDescent="0.3">
      <c r="A102" s="7" t="str">
        <f t="shared" si="2"/>
        <v>nocrcwq-42653-spcond</v>
      </c>
      <c r="B102" s="37" t="s">
        <v>884</v>
      </c>
      <c r="C102" s="37" t="s">
        <v>27</v>
      </c>
      <c r="D102" s="37" t="s">
        <v>19</v>
      </c>
      <c r="E102" s="38">
        <v>42653</v>
      </c>
      <c r="F102" s="34">
        <v>42.55</v>
      </c>
      <c r="G102" s="34">
        <v>49.63</v>
      </c>
      <c r="H102" s="34">
        <v>45.811562500000001</v>
      </c>
      <c r="I102" s="34">
        <v>45.515000000000001</v>
      </c>
      <c r="J102" s="37" t="s">
        <v>880</v>
      </c>
      <c r="K102" s="41"/>
    </row>
    <row r="103" spans="1:11" x14ac:dyDescent="0.3">
      <c r="A103" s="7" t="str">
        <f t="shared" si="2"/>
        <v>nocrcwq-42654-spcond</v>
      </c>
      <c r="B103" s="37" t="s">
        <v>884</v>
      </c>
      <c r="C103" s="37" t="s">
        <v>27</v>
      </c>
      <c r="D103" s="37" t="s">
        <v>19</v>
      </c>
      <c r="E103" s="38">
        <v>42654</v>
      </c>
      <c r="F103" s="34">
        <v>44.71</v>
      </c>
      <c r="G103" s="34">
        <v>46.42</v>
      </c>
      <c r="H103" s="34">
        <v>45.274705882352897</v>
      </c>
      <c r="I103" s="34">
        <v>45.15</v>
      </c>
      <c r="J103" s="37" t="s">
        <v>880</v>
      </c>
      <c r="K103" s="41"/>
    </row>
    <row r="104" spans="1:11" x14ac:dyDescent="0.3">
      <c r="A104" s="7" t="str">
        <f t="shared" si="2"/>
        <v>noczbwq-42648-spcond</v>
      </c>
      <c r="B104" s="37" t="s">
        <v>884</v>
      </c>
      <c r="C104" s="37" t="s">
        <v>27</v>
      </c>
      <c r="D104" s="37" t="s">
        <v>20</v>
      </c>
      <c r="E104" s="38">
        <v>42648</v>
      </c>
      <c r="F104" s="34">
        <v>21.46</v>
      </c>
      <c r="G104" s="34">
        <v>26.3</v>
      </c>
      <c r="H104" s="34">
        <v>24.234605263157899</v>
      </c>
      <c r="I104" s="34">
        <v>24.29</v>
      </c>
      <c r="J104" s="37" t="s">
        <v>881</v>
      </c>
      <c r="K104" s="41"/>
    </row>
    <row r="105" spans="1:11" x14ac:dyDescent="0.3">
      <c r="A105" s="7" t="str">
        <f t="shared" si="2"/>
        <v>noczbwq-42649-spcond</v>
      </c>
      <c r="B105" s="37" t="s">
        <v>884</v>
      </c>
      <c r="C105" s="37" t="s">
        <v>27</v>
      </c>
      <c r="D105" s="37" t="s">
        <v>20</v>
      </c>
      <c r="E105" s="38">
        <v>42649</v>
      </c>
      <c r="F105" s="34">
        <v>20.18</v>
      </c>
      <c r="G105" s="34">
        <v>24.93</v>
      </c>
      <c r="H105" s="34">
        <v>22.088437500000001</v>
      </c>
      <c r="I105" s="34">
        <v>22.27</v>
      </c>
      <c r="J105" s="37" t="s">
        <v>881</v>
      </c>
      <c r="K105" s="41"/>
    </row>
    <row r="106" spans="1:11" x14ac:dyDescent="0.3">
      <c r="A106" s="7" t="str">
        <f t="shared" si="2"/>
        <v>noczbwq-42650-spcond</v>
      </c>
      <c r="B106" s="37" t="s">
        <v>884</v>
      </c>
      <c r="C106" s="37" t="s">
        <v>27</v>
      </c>
      <c r="D106" s="37" t="s">
        <v>20</v>
      </c>
      <c r="E106" s="38">
        <v>42650</v>
      </c>
      <c r="F106" s="34">
        <v>20.53</v>
      </c>
      <c r="G106" s="34">
        <v>26.41</v>
      </c>
      <c r="H106" s="34">
        <v>21.661874999999998</v>
      </c>
      <c r="I106" s="34">
        <v>21.5</v>
      </c>
      <c r="J106" s="37" t="s">
        <v>881</v>
      </c>
      <c r="K106" s="41"/>
    </row>
    <row r="107" spans="1:11" x14ac:dyDescent="0.3">
      <c r="A107" s="7" t="str">
        <f t="shared" si="2"/>
        <v>noczbwq-42651-spcond</v>
      </c>
      <c r="B107" s="37" t="s">
        <v>884</v>
      </c>
      <c r="C107" s="37" t="s">
        <v>27</v>
      </c>
      <c r="D107" s="37" t="s">
        <v>20</v>
      </c>
      <c r="E107" s="38">
        <v>42651</v>
      </c>
      <c r="F107" s="34">
        <v>21.44</v>
      </c>
      <c r="G107" s="34">
        <v>31.62</v>
      </c>
      <c r="H107" s="34">
        <v>24.222604166666699</v>
      </c>
      <c r="I107" s="34">
        <v>23.21</v>
      </c>
      <c r="J107" s="37" t="s">
        <v>881</v>
      </c>
      <c r="K107" s="41"/>
    </row>
    <row r="108" spans="1:11" x14ac:dyDescent="0.3">
      <c r="A108" s="7" t="str">
        <f t="shared" si="2"/>
        <v>noczbwq-42652-spcond</v>
      </c>
      <c r="B108" s="37" t="s">
        <v>884</v>
      </c>
      <c r="C108" s="37" t="s">
        <v>27</v>
      </c>
      <c r="D108" s="37" t="s">
        <v>20</v>
      </c>
      <c r="E108" s="38">
        <v>42652</v>
      </c>
      <c r="F108" s="34">
        <v>20.55</v>
      </c>
      <c r="G108" s="34">
        <v>27.94</v>
      </c>
      <c r="H108" s="34">
        <v>24.768645833333299</v>
      </c>
      <c r="I108" s="34">
        <v>24.324999999999999</v>
      </c>
      <c r="J108" s="37" t="s">
        <v>881</v>
      </c>
      <c r="K108" s="41"/>
    </row>
    <row r="109" spans="1:11" x14ac:dyDescent="0.3">
      <c r="A109" s="7" t="str">
        <f t="shared" si="2"/>
        <v>noczbwq-42653-spcond</v>
      </c>
      <c r="B109" s="37" t="s">
        <v>884</v>
      </c>
      <c r="C109" s="37" t="s">
        <v>27</v>
      </c>
      <c r="D109" s="37" t="s">
        <v>20</v>
      </c>
      <c r="E109" s="38">
        <v>42653</v>
      </c>
      <c r="F109" s="34">
        <v>19.100000000000001</v>
      </c>
      <c r="G109" s="34">
        <v>27.22</v>
      </c>
      <c r="H109" s="34">
        <v>24.605729166666698</v>
      </c>
      <c r="I109" s="34">
        <v>25.25</v>
      </c>
      <c r="J109" s="37" t="s">
        <v>881</v>
      </c>
      <c r="K109" s="41"/>
    </row>
    <row r="110" spans="1:11" x14ac:dyDescent="0.3">
      <c r="A110" s="7" t="str">
        <f t="shared" si="2"/>
        <v>noczbwq-42654-spcond</v>
      </c>
      <c r="B110" s="37" t="s">
        <v>884</v>
      </c>
      <c r="C110" s="37" t="s">
        <v>27</v>
      </c>
      <c r="D110" s="37" t="s">
        <v>20</v>
      </c>
      <c r="E110" s="38">
        <v>42654</v>
      </c>
      <c r="F110" s="34">
        <v>22.14</v>
      </c>
      <c r="G110" s="34">
        <v>23.45</v>
      </c>
      <c r="H110" s="34">
        <v>22.79</v>
      </c>
      <c r="I110" s="34">
        <v>22.74</v>
      </c>
      <c r="J110" s="37" t="s">
        <v>881</v>
      </c>
      <c r="K110" s="41"/>
    </row>
    <row r="111" spans="1:11" x14ac:dyDescent="0.3">
      <c r="A111" s="7" t="str">
        <f t="shared" si="2"/>
        <v>nocrcwq-42648-temp</v>
      </c>
      <c r="B111" s="37" t="s">
        <v>884</v>
      </c>
      <c r="C111" s="37" t="s">
        <v>28</v>
      </c>
      <c r="D111" s="37" t="s">
        <v>19</v>
      </c>
      <c r="E111" s="38">
        <v>42648</v>
      </c>
      <c r="F111" s="34">
        <v>72.86</v>
      </c>
      <c r="G111" s="34">
        <v>77.900000000000006</v>
      </c>
      <c r="H111" s="34">
        <v>75.924736842105304</v>
      </c>
      <c r="I111" s="34">
        <v>76.459999999999994</v>
      </c>
      <c r="J111" s="37" t="s">
        <v>880</v>
      </c>
      <c r="K111" s="41"/>
    </row>
    <row r="112" spans="1:11" x14ac:dyDescent="0.3">
      <c r="A112" s="7" t="str">
        <f t="shared" si="2"/>
        <v>nocrcwq-42649-temp</v>
      </c>
      <c r="B112" s="37" t="s">
        <v>884</v>
      </c>
      <c r="C112" s="37" t="s">
        <v>28</v>
      </c>
      <c r="D112" s="37" t="s">
        <v>19</v>
      </c>
      <c r="E112" s="38">
        <v>42649</v>
      </c>
      <c r="F112" s="34">
        <v>72.680000000000007</v>
      </c>
      <c r="G112" s="34">
        <v>77.180000000000007</v>
      </c>
      <c r="H112" s="34">
        <v>75.473749999999995</v>
      </c>
      <c r="I112" s="34">
        <v>75.650000000000006</v>
      </c>
      <c r="J112" s="37" t="s">
        <v>880</v>
      </c>
      <c r="K112" s="41"/>
    </row>
    <row r="113" spans="1:11" x14ac:dyDescent="0.3">
      <c r="A113" s="7" t="str">
        <f t="shared" si="2"/>
        <v>nocrcwq-42650-temp</v>
      </c>
      <c r="B113" s="37" t="s">
        <v>884</v>
      </c>
      <c r="C113" s="37" t="s">
        <v>28</v>
      </c>
      <c r="D113" s="37" t="s">
        <v>19</v>
      </c>
      <c r="E113" s="38">
        <v>42650</v>
      </c>
      <c r="F113" s="34">
        <v>74.66</v>
      </c>
      <c r="G113" s="34">
        <v>77.36</v>
      </c>
      <c r="H113" s="34">
        <v>76.015625</v>
      </c>
      <c r="I113" s="34">
        <v>75.92</v>
      </c>
      <c r="J113" s="37" t="s">
        <v>880</v>
      </c>
      <c r="K113" s="41"/>
    </row>
    <row r="114" spans="1:11" x14ac:dyDescent="0.3">
      <c r="A114" s="7" t="str">
        <f t="shared" si="2"/>
        <v>nocrcwq-42651-temp</v>
      </c>
      <c r="B114" s="37" t="s">
        <v>884</v>
      </c>
      <c r="C114" s="37" t="s">
        <v>28</v>
      </c>
      <c r="D114" s="37" t="s">
        <v>19</v>
      </c>
      <c r="E114" s="38">
        <v>42651</v>
      </c>
      <c r="F114" s="34">
        <v>75.92</v>
      </c>
      <c r="G114" s="34">
        <v>77.180000000000007</v>
      </c>
      <c r="H114" s="34">
        <v>76.782499999999999</v>
      </c>
      <c r="I114" s="34">
        <v>76.819999999999993</v>
      </c>
      <c r="J114" s="37" t="s">
        <v>880</v>
      </c>
      <c r="K114" s="41"/>
    </row>
    <row r="115" spans="1:11" x14ac:dyDescent="0.3">
      <c r="A115" s="7" t="str">
        <f t="shared" si="2"/>
        <v>nocrcwq-42652-temp</v>
      </c>
      <c r="B115" s="37" t="s">
        <v>884</v>
      </c>
      <c r="C115" s="37" t="s">
        <v>28</v>
      </c>
      <c r="D115" s="37" t="s">
        <v>19</v>
      </c>
      <c r="E115" s="38">
        <v>42652</v>
      </c>
      <c r="F115" s="34">
        <v>66.92</v>
      </c>
      <c r="G115" s="34">
        <v>75.739999999999995</v>
      </c>
      <c r="H115" s="34">
        <v>71.785624999999996</v>
      </c>
      <c r="I115" s="34">
        <v>71.959999999999994</v>
      </c>
      <c r="J115" s="37" t="s">
        <v>880</v>
      </c>
      <c r="K115" s="41"/>
    </row>
    <row r="116" spans="1:11" x14ac:dyDescent="0.3">
      <c r="A116" s="7" t="str">
        <f t="shared" si="2"/>
        <v>nocrcwq-42653-temp</v>
      </c>
      <c r="B116" s="37" t="s">
        <v>884</v>
      </c>
      <c r="C116" s="37" t="s">
        <v>28</v>
      </c>
      <c r="D116" s="37" t="s">
        <v>19</v>
      </c>
      <c r="E116" s="38">
        <v>42653</v>
      </c>
      <c r="F116" s="34">
        <v>65.48</v>
      </c>
      <c r="G116" s="34">
        <v>73.760000000000005</v>
      </c>
      <c r="H116" s="34">
        <v>70.214375000000004</v>
      </c>
      <c r="I116" s="34">
        <v>70.430000000000007</v>
      </c>
      <c r="J116" s="37" t="s">
        <v>880</v>
      </c>
    </row>
    <row r="117" spans="1:11" x14ac:dyDescent="0.3">
      <c r="A117" s="7" t="str">
        <f t="shared" si="2"/>
        <v>nocrcwq-42654-temp</v>
      </c>
      <c r="B117" s="37" t="s">
        <v>884</v>
      </c>
      <c r="C117" s="37" t="s">
        <v>28</v>
      </c>
      <c r="D117" s="37" t="s">
        <v>19</v>
      </c>
      <c r="E117" s="38">
        <v>42654</v>
      </c>
      <c r="F117" s="34">
        <v>67.64</v>
      </c>
      <c r="G117" s="34">
        <v>70.52</v>
      </c>
      <c r="H117" s="34">
        <v>68.508235294117696</v>
      </c>
      <c r="I117" s="34">
        <v>68.36</v>
      </c>
      <c r="J117" s="37" t="s">
        <v>880</v>
      </c>
    </row>
    <row r="118" spans="1:11" x14ac:dyDescent="0.3">
      <c r="A118" s="7" t="str">
        <f t="shared" si="2"/>
        <v>noczbwq-42648-temp</v>
      </c>
      <c r="B118" s="37" t="s">
        <v>884</v>
      </c>
      <c r="C118" s="37" t="s">
        <v>28</v>
      </c>
      <c r="D118" s="37" t="s">
        <v>20</v>
      </c>
      <c r="E118" s="38">
        <v>42648</v>
      </c>
      <c r="F118" s="34">
        <v>70.7</v>
      </c>
      <c r="G118" s="34">
        <v>75.38</v>
      </c>
      <c r="H118" s="34">
        <v>73.184473684210502</v>
      </c>
      <c r="I118" s="34">
        <v>73.040000000000006</v>
      </c>
      <c r="J118" s="37" t="s">
        <v>881</v>
      </c>
    </row>
    <row r="119" spans="1:11" x14ac:dyDescent="0.3">
      <c r="A119" s="7" t="str">
        <f t="shared" si="2"/>
        <v>noczbwq-42649-temp</v>
      </c>
      <c r="B119" s="37" t="s">
        <v>884</v>
      </c>
      <c r="C119" s="37" t="s">
        <v>28</v>
      </c>
      <c r="D119" s="37" t="s">
        <v>20</v>
      </c>
      <c r="E119" s="38">
        <v>42649</v>
      </c>
      <c r="F119" s="34">
        <v>69.98</v>
      </c>
      <c r="G119" s="34">
        <v>74.84</v>
      </c>
      <c r="H119" s="34">
        <v>72.685625000000002</v>
      </c>
      <c r="I119" s="34">
        <v>72.86</v>
      </c>
      <c r="J119" s="37" t="s">
        <v>881</v>
      </c>
    </row>
    <row r="120" spans="1:11" x14ac:dyDescent="0.3">
      <c r="A120" s="7" t="str">
        <f t="shared" si="2"/>
        <v>noczbwq-42650-temp</v>
      </c>
      <c r="B120" s="37" t="s">
        <v>884</v>
      </c>
      <c r="C120" s="37" t="s">
        <v>28</v>
      </c>
      <c r="D120" s="37" t="s">
        <v>20</v>
      </c>
      <c r="E120" s="38">
        <v>42650</v>
      </c>
      <c r="F120" s="34">
        <v>73.040000000000006</v>
      </c>
      <c r="G120" s="34">
        <v>77.540000000000006</v>
      </c>
      <c r="H120" s="34">
        <v>74.663749999999993</v>
      </c>
      <c r="I120" s="34">
        <v>74.03</v>
      </c>
      <c r="J120" s="37" t="s">
        <v>881</v>
      </c>
    </row>
    <row r="121" spans="1:11" x14ac:dyDescent="0.3">
      <c r="A121" s="7" t="str">
        <f t="shared" si="2"/>
        <v>noczbwq-42651-temp</v>
      </c>
      <c r="B121" s="37" t="s">
        <v>884</v>
      </c>
      <c r="C121" s="37" t="s">
        <v>28</v>
      </c>
      <c r="D121" s="37" t="s">
        <v>20</v>
      </c>
      <c r="E121" s="38">
        <v>42651</v>
      </c>
      <c r="F121" s="34">
        <v>75.56</v>
      </c>
      <c r="G121" s="34">
        <v>77.36</v>
      </c>
      <c r="H121" s="34">
        <v>76.692499999999995</v>
      </c>
      <c r="I121" s="34">
        <v>76.73</v>
      </c>
      <c r="J121" s="37" t="s">
        <v>881</v>
      </c>
    </row>
    <row r="122" spans="1:11" x14ac:dyDescent="0.3">
      <c r="A122" s="7" t="str">
        <f t="shared" si="2"/>
        <v>noczbwq-42652-temp</v>
      </c>
      <c r="B122" s="37" t="s">
        <v>884</v>
      </c>
      <c r="C122" s="37" t="s">
        <v>28</v>
      </c>
      <c r="D122" s="37" t="s">
        <v>20</v>
      </c>
      <c r="E122" s="38">
        <v>42652</v>
      </c>
      <c r="F122" s="34">
        <v>66.2</v>
      </c>
      <c r="G122" s="34">
        <v>75.02</v>
      </c>
      <c r="H122" s="34">
        <v>70.116874999999993</v>
      </c>
      <c r="I122" s="34">
        <v>70.88</v>
      </c>
      <c r="J122" s="37" t="s">
        <v>881</v>
      </c>
    </row>
    <row r="123" spans="1:11" x14ac:dyDescent="0.3">
      <c r="A123" s="7" t="str">
        <f t="shared" si="2"/>
        <v>noczbwq-42653-temp</v>
      </c>
      <c r="B123" s="37" t="s">
        <v>884</v>
      </c>
      <c r="C123" s="37" t="s">
        <v>28</v>
      </c>
      <c r="D123" s="37" t="s">
        <v>20</v>
      </c>
      <c r="E123" s="38">
        <v>42653</v>
      </c>
      <c r="F123" s="34">
        <v>62.6</v>
      </c>
      <c r="G123" s="34">
        <v>70.34</v>
      </c>
      <c r="H123" s="34">
        <v>66.012500000000003</v>
      </c>
      <c r="I123" s="34">
        <v>66.2</v>
      </c>
      <c r="J123" s="37" t="s">
        <v>881</v>
      </c>
    </row>
    <row r="124" spans="1:11" x14ac:dyDescent="0.3">
      <c r="A124" s="7" t="str">
        <f t="shared" si="2"/>
        <v>noczbwq-42654-temp</v>
      </c>
      <c r="B124" s="37" t="s">
        <v>884</v>
      </c>
      <c r="C124" s="37" t="s">
        <v>28</v>
      </c>
      <c r="D124" s="37" t="s">
        <v>20</v>
      </c>
      <c r="E124" s="38">
        <v>42654</v>
      </c>
      <c r="F124" s="34">
        <v>65.48</v>
      </c>
      <c r="G124" s="34">
        <v>67.64</v>
      </c>
      <c r="H124" s="34">
        <v>66.665882352941196</v>
      </c>
      <c r="I124" s="34">
        <v>66.92</v>
      </c>
      <c r="J124" s="37" t="s">
        <v>881</v>
      </c>
    </row>
    <row r="125" spans="1:11" x14ac:dyDescent="0.3">
      <c r="A125" s="7" t="str">
        <f t="shared" si="2"/>
        <v>nocrcwq-42648-turb</v>
      </c>
      <c r="B125" s="37" t="s">
        <v>884</v>
      </c>
      <c r="C125" s="37" t="s">
        <v>29</v>
      </c>
      <c r="D125" s="37" t="s">
        <v>19</v>
      </c>
      <c r="E125" s="38">
        <v>42648</v>
      </c>
      <c r="F125" s="34">
        <v>2</v>
      </c>
      <c r="G125" s="34">
        <v>7</v>
      </c>
      <c r="H125" s="34">
        <v>4.25</v>
      </c>
      <c r="I125" s="34">
        <v>4</v>
      </c>
      <c r="J125" s="37" t="s">
        <v>880</v>
      </c>
    </row>
    <row r="126" spans="1:11" x14ac:dyDescent="0.3">
      <c r="A126" s="7" t="str">
        <f t="shared" si="2"/>
        <v>nocrcwq-42649-turb</v>
      </c>
      <c r="B126" s="37" t="s">
        <v>884</v>
      </c>
      <c r="C126" s="37" t="s">
        <v>29</v>
      </c>
      <c r="D126" s="37" t="s">
        <v>19</v>
      </c>
      <c r="E126" s="38">
        <v>42649</v>
      </c>
      <c r="F126" s="34">
        <v>2</v>
      </c>
      <c r="G126" s="34">
        <v>7</v>
      </c>
      <c r="H126" s="34">
        <v>3.90625</v>
      </c>
      <c r="I126" s="34">
        <v>4</v>
      </c>
      <c r="J126" s="37" t="s">
        <v>880</v>
      </c>
    </row>
    <row r="127" spans="1:11" x14ac:dyDescent="0.3">
      <c r="A127" s="7" t="str">
        <f t="shared" si="2"/>
        <v>nocrcwq-42650-turb</v>
      </c>
      <c r="B127" s="37" t="s">
        <v>884</v>
      </c>
      <c r="C127" s="37" t="s">
        <v>29</v>
      </c>
      <c r="D127" s="37" t="s">
        <v>19</v>
      </c>
      <c r="E127" s="38">
        <v>42650</v>
      </c>
      <c r="F127" s="34">
        <v>2</v>
      </c>
      <c r="G127" s="34">
        <v>7</v>
      </c>
      <c r="H127" s="34">
        <v>3.6458333333333299</v>
      </c>
      <c r="I127" s="34">
        <v>3</v>
      </c>
      <c r="J127" s="37" t="s">
        <v>880</v>
      </c>
    </row>
    <row r="128" spans="1:11" x14ac:dyDescent="0.3">
      <c r="A128" s="7" t="str">
        <f t="shared" si="2"/>
        <v>nocrcwq-42651-turb</v>
      </c>
      <c r="B128" s="37" t="s">
        <v>884</v>
      </c>
      <c r="C128" s="37" t="s">
        <v>29</v>
      </c>
      <c r="D128" s="37" t="s">
        <v>19</v>
      </c>
      <c r="E128" s="38">
        <v>42651</v>
      </c>
      <c r="F128" s="34">
        <v>2</v>
      </c>
      <c r="G128" s="34">
        <v>88</v>
      </c>
      <c r="H128" s="34">
        <v>16.0416666666667</v>
      </c>
      <c r="I128" s="34">
        <v>10.5</v>
      </c>
      <c r="J128" s="37" t="s">
        <v>880</v>
      </c>
    </row>
    <row r="129" spans="1:10" x14ac:dyDescent="0.3">
      <c r="A129" s="7" t="str">
        <f t="shared" si="2"/>
        <v>nocrcwq-42652-turb</v>
      </c>
      <c r="B129" s="37" t="s">
        <v>884</v>
      </c>
      <c r="C129" s="37" t="s">
        <v>29</v>
      </c>
      <c r="D129" s="37" t="s">
        <v>19</v>
      </c>
      <c r="E129" s="38">
        <v>42652</v>
      </c>
      <c r="F129" s="34">
        <v>7</v>
      </c>
      <c r="G129" s="34">
        <v>78</v>
      </c>
      <c r="H129" s="34">
        <v>22.5520833333333</v>
      </c>
      <c r="I129" s="34">
        <v>16</v>
      </c>
      <c r="J129" s="37" t="s">
        <v>880</v>
      </c>
    </row>
    <row r="130" spans="1:10" x14ac:dyDescent="0.3">
      <c r="A130" s="7" t="str">
        <f t="shared" si="2"/>
        <v>nocrcwq-42653-turb</v>
      </c>
      <c r="B130" s="37" t="s">
        <v>884</v>
      </c>
      <c r="C130" s="37" t="s">
        <v>29</v>
      </c>
      <c r="D130" s="37" t="s">
        <v>19</v>
      </c>
      <c r="E130" s="38">
        <v>42653</v>
      </c>
      <c r="F130" s="34">
        <v>3</v>
      </c>
      <c r="G130" s="34">
        <v>19</v>
      </c>
      <c r="H130" s="34">
        <v>6.84375</v>
      </c>
      <c r="I130" s="34">
        <v>6</v>
      </c>
      <c r="J130" s="37" t="s">
        <v>880</v>
      </c>
    </row>
    <row r="131" spans="1:10" x14ac:dyDescent="0.3">
      <c r="A131" s="7" t="str">
        <f t="shared" si="2"/>
        <v>nocrcwq-42654-turb</v>
      </c>
      <c r="B131" s="37" t="s">
        <v>884</v>
      </c>
      <c r="C131" s="37" t="s">
        <v>29</v>
      </c>
      <c r="D131" s="37" t="s">
        <v>19</v>
      </c>
      <c r="E131" s="38">
        <v>42654</v>
      </c>
      <c r="F131" s="34">
        <v>4</v>
      </c>
      <c r="G131" s="34">
        <v>6</v>
      </c>
      <c r="H131" s="34">
        <v>5.0588235294117601</v>
      </c>
      <c r="I131" s="34">
        <v>5</v>
      </c>
      <c r="J131" s="37" t="s">
        <v>880</v>
      </c>
    </row>
    <row r="132" spans="1:10" x14ac:dyDescent="0.3">
      <c r="A132" s="7" t="str">
        <f t="shared" si="2"/>
        <v>noczbwq-42648-turb</v>
      </c>
      <c r="B132" s="37" t="s">
        <v>884</v>
      </c>
      <c r="C132" s="37" t="s">
        <v>29</v>
      </c>
      <c r="D132" s="37" t="s">
        <v>20</v>
      </c>
      <c r="E132" s="38">
        <v>42648</v>
      </c>
      <c r="F132" s="34">
        <v>9</v>
      </c>
      <c r="G132" s="34">
        <v>41</v>
      </c>
      <c r="H132" s="34">
        <v>17.223684210526301</v>
      </c>
      <c r="I132" s="34">
        <v>16</v>
      </c>
      <c r="J132" s="37" t="s">
        <v>881</v>
      </c>
    </row>
    <row r="133" spans="1:10" x14ac:dyDescent="0.3">
      <c r="A133" s="7" t="str">
        <f t="shared" si="2"/>
        <v>noczbwq-42649-turb</v>
      </c>
      <c r="B133" s="37" t="s">
        <v>884</v>
      </c>
      <c r="C133" s="37" t="s">
        <v>29</v>
      </c>
      <c r="D133" s="37" t="s">
        <v>20</v>
      </c>
      <c r="E133" s="38">
        <v>42649</v>
      </c>
      <c r="F133" s="34">
        <v>11</v>
      </c>
      <c r="G133" s="34">
        <v>32</v>
      </c>
      <c r="H133" s="34">
        <v>16.7916666666667</v>
      </c>
      <c r="I133" s="34">
        <v>15.5</v>
      </c>
      <c r="J133" s="37" t="s">
        <v>881</v>
      </c>
    </row>
    <row r="134" spans="1:10" x14ac:dyDescent="0.3">
      <c r="A134" s="7" t="str">
        <f t="shared" si="2"/>
        <v>noczbwq-42650-turb</v>
      </c>
      <c r="B134" s="37" t="s">
        <v>884</v>
      </c>
      <c r="C134" s="37" t="s">
        <v>29</v>
      </c>
      <c r="D134" s="37" t="s">
        <v>20</v>
      </c>
      <c r="E134" s="38">
        <v>42650</v>
      </c>
      <c r="F134" s="34">
        <v>7</v>
      </c>
      <c r="G134" s="34">
        <v>133</v>
      </c>
      <c r="H134" s="34">
        <v>16.625</v>
      </c>
      <c r="I134" s="34">
        <v>13</v>
      </c>
      <c r="J134" s="37" t="s">
        <v>881</v>
      </c>
    </row>
    <row r="135" spans="1:10" x14ac:dyDescent="0.3">
      <c r="A135" s="7" t="str">
        <f t="shared" ref="A135:A198" si="3">D135&amp;"-"&amp;E135&amp;"-"&amp;C135</f>
        <v>noczbwq-42651-turb</v>
      </c>
      <c r="B135" s="37" t="s">
        <v>884</v>
      </c>
      <c r="C135" s="37" t="s">
        <v>29</v>
      </c>
      <c r="D135" s="37" t="s">
        <v>20</v>
      </c>
      <c r="E135" s="38">
        <v>42651</v>
      </c>
      <c r="F135" s="34">
        <v>8</v>
      </c>
      <c r="G135" s="34">
        <v>844</v>
      </c>
      <c r="H135" s="34">
        <v>169.71875</v>
      </c>
      <c r="I135" s="34">
        <v>103.5</v>
      </c>
      <c r="J135" s="37" t="s">
        <v>881</v>
      </c>
    </row>
    <row r="136" spans="1:10" x14ac:dyDescent="0.3">
      <c r="A136" s="7" t="str">
        <f t="shared" si="3"/>
        <v>noczbwq-42652-turb</v>
      </c>
      <c r="B136" s="37" t="s">
        <v>884</v>
      </c>
      <c r="C136" s="37" t="s">
        <v>29</v>
      </c>
      <c r="D136" s="37" t="s">
        <v>20</v>
      </c>
      <c r="E136" s="38">
        <v>42652</v>
      </c>
      <c r="F136" s="34">
        <v>-1</v>
      </c>
      <c r="G136" s="34">
        <v>947</v>
      </c>
      <c r="H136" s="34">
        <v>165.38202247191001</v>
      </c>
      <c r="I136" s="34">
        <v>58</v>
      </c>
      <c r="J136" s="37" t="s">
        <v>881</v>
      </c>
    </row>
    <row r="137" spans="1:10" x14ac:dyDescent="0.3">
      <c r="A137" s="7" t="str">
        <f t="shared" si="3"/>
        <v>noczbwq-42653-turb</v>
      </c>
      <c r="B137" s="37" t="s">
        <v>884</v>
      </c>
      <c r="C137" s="37" t="s">
        <v>29</v>
      </c>
      <c r="D137" s="37" t="s">
        <v>20</v>
      </c>
      <c r="E137" s="38">
        <v>42653</v>
      </c>
      <c r="F137" s="34">
        <v>10</v>
      </c>
      <c r="G137" s="34">
        <v>38</v>
      </c>
      <c r="H137" s="34">
        <v>21.3020833333333</v>
      </c>
      <c r="I137" s="34">
        <v>21</v>
      </c>
      <c r="J137" s="37" t="s">
        <v>881</v>
      </c>
    </row>
    <row r="138" spans="1:10" x14ac:dyDescent="0.3">
      <c r="A138" s="7" t="str">
        <f t="shared" si="3"/>
        <v>noczbwq-42654-turb</v>
      </c>
      <c r="B138" s="37" t="s">
        <v>884</v>
      </c>
      <c r="C138" s="37" t="s">
        <v>29</v>
      </c>
      <c r="D138" s="37" t="s">
        <v>20</v>
      </c>
      <c r="E138" s="38">
        <v>42654</v>
      </c>
      <c r="F138" s="34">
        <v>11</v>
      </c>
      <c r="G138" s="34">
        <v>26</v>
      </c>
      <c r="H138" s="34">
        <v>17.235294117647101</v>
      </c>
      <c r="I138" s="34">
        <v>16</v>
      </c>
      <c r="J138" s="37" t="s">
        <v>881</v>
      </c>
    </row>
    <row r="139" spans="1:10" x14ac:dyDescent="0.3">
      <c r="A139" s="7" t="str">
        <f t="shared" si="3"/>
        <v>--</v>
      </c>
      <c r="B139" s="37"/>
      <c r="C139" s="37"/>
      <c r="D139" s="37"/>
      <c r="E139" s="38"/>
      <c r="F139" s="34"/>
      <c r="G139" s="34"/>
      <c r="H139" s="34"/>
      <c r="I139" s="34"/>
      <c r="J139" s="37"/>
    </row>
    <row r="140" spans="1:10" x14ac:dyDescent="0.3">
      <c r="A140" s="7" t="str">
        <f t="shared" si="3"/>
        <v>--</v>
      </c>
      <c r="B140" s="37"/>
      <c r="C140" s="37"/>
      <c r="D140" s="37"/>
      <c r="E140" s="38"/>
      <c r="F140" s="34"/>
      <c r="G140" s="34"/>
      <c r="H140" s="34"/>
      <c r="I140" s="34"/>
      <c r="J140" s="37"/>
    </row>
    <row r="141" spans="1:10" x14ac:dyDescent="0.3">
      <c r="A141" s="7" t="str">
        <f t="shared" si="3"/>
        <v>--</v>
      </c>
      <c r="B141" s="37"/>
      <c r="C141" s="37"/>
      <c r="D141" s="37"/>
      <c r="E141" s="38"/>
      <c r="F141" s="34"/>
      <c r="G141" s="34"/>
      <c r="H141" s="34"/>
      <c r="I141" s="34"/>
      <c r="J141" s="37"/>
    </row>
    <row r="142" spans="1:10" x14ac:dyDescent="0.3">
      <c r="A142" s="7" t="str">
        <f t="shared" si="3"/>
        <v>--</v>
      </c>
      <c r="B142" s="37"/>
      <c r="C142" s="37"/>
      <c r="D142" s="37"/>
      <c r="E142" s="38"/>
      <c r="F142" s="34"/>
      <c r="G142" s="34"/>
      <c r="H142" s="34"/>
      <c r="I142" s="34"/>
      <c r="J142" s="37"/>
    </row>
    <row r="143" spans="1:10" x14ac:dyDescent="0.3">
      <c r="A143" s="7" t="str">
        <f t="shared" si="3"/>
        <v>--</v>
      </c>
      <c r="B143" s="37"/>
      <c r="C143" s="37"/>
      <c r="D143" s="37"/>
      <c r="E143" s="38"/>
      <c r="F143" s="34"/>
      <c r="G143" s="34"/>
      <c r="H143" s="34"/>
      <c r="I143" s="34"/>
      <c r="J143" s="37"/>
    </row>
    <row r="144" spans="1:10" x14ac:dyDescent="0.3">
      <c r="A144" s="7" t="str">
        <f t="shared" si="3"/>
        <v>--</v>
      </c>
      <c r="B144" s="37"/>
      <c r="C144" s="37"/>
      <c r="D144" s="37"/>
      <c r="E144" s="38"/>
      <c r="F144" s="34"/>
      <c r="G144" s="34"/>
      <c r="H144" s="34"/>
      <c r="I144" s="34"/>
      <c r="J144" s="37"/>
    </row>
    <row r="145" spans="1:10" x14ac:dyDescent="0.3">
      <c r="A145" s="7" t="str">
        <f t="shared" si="3"/>
        <v>--</v>
      </c>
      <c r="B145" s="37"/>
      <c r="C145" s="37"/>
      <c r="D145" s="37"/>
      <c r="E145" s="38"/>
      <c r="F145" s="34"/>
      <c r="G145" s="34"/>
      <c r="H145" s="34"/>
      <c r="I145" s="34"/>
      <c r="J145" s="37"/>
    </row>
    <row r="146" spans="1:10" x14ac:dyDescent="0.3">
      <c r="A146" s="7" t="str">
        <f t="shared" si="3"/>
        <v>--</v>
      </c>
      <c r="B146" s="37"/>
      <c r="C146" s="37"/>
      <c r="D146" s="37"/>
      <c r="E146" s="38"/>
      <c r="F146" s="34"/>
      <c r="G146" s="34"/>
      <c r="H146" s="34"/>
      <c r="I146" s="34"/>
      <c r="J146" s="37"/>
    </row>
    <row r="147" spans="1:10" x14ac:dyDescent="0.3">
      <c r="A147" s="7" t="str">
        <f t="shared" si="3"/>
        <v>--</v>
      </c>
      <c r="B147" s="37"/>
      <c r="C147" s="37"/>
      <c r="D147" s="37"/>
      <c r="E147" s="38"/>
      <c r="F147" s="34"/>
      <c r="G147" s="34"/>
      <c r="H147" s="34"/>
      <c r="I147" s="34"/>
      <c r="J147" s="37"/>
    </row>
    <row r="148" spans="1:10" x14ac:dyDescent="0.3">
      <c r="A148" s="7" t="str">
        <f t="shared" si="3"/>
        <v>--</v>
      </c>
      <c r="B148" s="37"/>
      <c r="C148" s="37"/>
      <c r="D148" s="37"/>
      <c r="E148" s="38"/>
      <c r="F148" s="34"/>
      <c r="G148" s="34"/>
      <c r="H148" s="34"/>
      <c r="I148" s="34"/>
      <c r="J148" s="37"/>
    </row>
    <row r="149" spans="1:10" x14ac:dyDescent="0.3">
      <c r="A149" s="7" t="str">
        <f t="shared" si="3"/>
        <v>--</v>
      </c>
      <c r="B149" s="37"/>
      <c r="C149" s="37"/>
      <c r="D149" s="37"/>
      <c r="E149" s="38"/>
      <c r="F149" s="34"/>
      <c r="G149" s="34"/>
      <c r="H149" s="34"/>
      <c r="I149" s="34"/>
      <c r="J149" s="37"/>
    </row>
    <row r="150" spans="1:10" x14ac:dyDescent="0.3">
      <c r="A150" s="7" t="str">
        <f t="shared" si="3"/>
        <v>--</v>
      </c>
      <c r="B150" s="37"/>
      <c r="C150" s="37"/>
      <c r="D150" s="37"/>
      <c r="E150" s="38"/>
      <c r="F150" s="34"/>
      <c r="G150" s="34"/>
      <c r="H150" s="34"/>
      <c r="I150" s="34"/>
      <c r="J150" s="37"/>
    </row>
    <row r="151" spans="1:10" x14ac:dyDescent="0.3">
      <c r="A151" s="7" t="str">
        <f t="shared" si="3"/>
        <v>--</v>
      </c>
      <c r="B151" s="37"/>
      <c r="C151" s="37"/>
      <c r="D151" s="37"/>
      <c r="E151" s="38"/>
      <c r="F151" s="34"/>
      <c r="G151" s="34"/>
      <c r="H151" s="34"/>
      <c r="I151" s="34"/>
      <c r="J151" s="37"/>
    </row>
    <row r="152" spans="1:10" x14ac:dyDescent="0.3">
      <c r="A152" s="7" t="str">
        <f t="shared" si="3"/>
        <v>--</v>
      </c>
      <c r="B152" s="37"/>
      <c r="C152" s="37"/>
      <c r="D152" s="37"/>
      <c r="E152" s="38"/>
      <c r="F152" s="34"/>
      <c r="G152" s="34"/>
      <c r="H152" s="34"/>
      <c r="I152" s="34"/>
      <c r="J152" s="37"/>
    </row>
    <row r="153" spans="1:10" x14ac:dyDescent="0.3">
      <c r="A153" s="7" t="str">
        <f t="shared" si="3"/>
        <v>--</v>
      </c>
      <c r="B153" s="37"/>
      <c r="C153" s="37"/>
      <c r="D153" s="37"/>
      <c r="E153" s="38"/>
      <c r="F153" s="34"/>
      <c r="G153" s="34"/>
      <c r="H153" s="34"/>
      <c r="I153" s="34"/>
      <c r="J153" s="37"/>
    </row>
    <row r="154" spans="1:10" x14ac:dyDescent="0.3">
      <c r="A154" s="7" t="str">
        <f t="shared" si="3"/>
        <v>--</v>
      </c>
      <c r="B154" s="37"/>
      <c r="C154" s="37"/>
      <c r="D154" s="37"/>
      <c r="E154" s="38"/>
      <c r="F154" s="34"/>
      <c r="G154" s="34"/>
      <c r="H154" s="34"/>
      <c r="I154" s="34"/>
      <c r="J154" s="37"/>
    </row>
    <row r="155" spans="1:10" x14ac:dyDescent="0.3">
      <c r="A155" s="7" t="str">
        <f t="shared" si="3"/>
        <v>--</v>
      </c>
      <c r="B155" s="37"/>
      <c r="C155" s="37"/>
      <c r="D155" s="37"/>
      <c r="E155" s="38"/>
      <c r="F155" s="34"/>
      <c r="G155" s="34"/>
      <c r="H155" s="34"/>
      <c r="I155" s="34"/>
      <c r="J155" s="37"/>
    </row>
    <row r="156" spans="1:10" x14ac:dyDescent="0.3">
      <c r="A156" s="7" t="str">
        <f t="shared" si="3"/>
        <v>--</v>
      </c>
      <c r="B156" s="37"/>
      <c r="C156" s="37"/>
      <c r="D156" s="37"/>
      <c r="E156" s="38"/>
      <c r="F156" s="34"/>
      <c r="G156" s="34"/>
      <c r="H156" s="34"/>
      <c r="I156" s="34"/>
      <c r="J156" s="37"/>
    </row>
    <row r="157" spans="1:10" x14ac:dyDescent="0.3">
      <c r="A157" s="7" t="str">
        <f t="shared" si="3"/>
        <v>--</v>
      </c>
      <c r="B157" s="37"/>
      <c r="C157" s="37"/>
      <c r="D157" s="37"/>
      <c r="E157" s="38"/>
      <c r="F157" s="34"/>
      <c r="G157" s="34"/>
      <c r="H157" s="34"/>
      <c r="I157" s="34"/>
      <c r="J157" s="37"/>
    </row>
    <row r="158" spans="1:10" x14ac:dyDescent="0.3">
      <c r="A158" s="7" t="str">
        <f t="shared" si="3"/>
        <v>--</v>
      </c>
      <c r="B158" s="37"/>
      <c r="C158" s="37"/>
      <c r="D158" s="37"/>
      <c r="E158" s="38"/>
      <c r="F158" s="34"/>
      <c r="G158" s="34"/>
      <c r="H158" s="34"/>
      <c r="I158" s="34"/>
      <c r="J158" s="37"/>
    </row>
    <row r="159" spans="1:10" x14ac:dyDescent="0.3">
      <c r="A159" s="7" t="str">
        <f t="shared" si="3"/>
        <v>--</v>
      </c>
      <c r="B159" s="37"/>
      <c r="C159" s="37"/>
      <c r="D159" s="37"/>
      <c r="E159" s="38"/>
      <c r="F159" s="34"/>
      <c r="G159" s="34"/>
      <c r="H159" s="34"/>
      <c r="I159" s="34"/>
      <c r="J159" s="37"/>
    </row>
    <row r="160" spans="1:10" x14ac:dyDescent="0.3">
      <c r="A160" s="7" t="str">
        <f t="shared" si="3"/>
        <v>--</v>
      </c>
      <c r="B160" s="37"/>
      <c r="C160" s="37"/>
      <c r="D160" s="37"/>
      <c r="E160" s="38"/>
      <c r="F160" s="34"/>
      <c r="G160" s="34"/>
      <c r="H160" s="34"/>
      <c r="I160" s="34"/>
      <c r="J160" s="37"/>
    </row>
    <row r="161" spans="1:10" x14ac:dyDescent="0.3">
      <c r="A161" s="7" t="str">
        <f t="shared" si="3"/>
        <v>--</v>
      </c>
      <c r="B161" s="37"/>
      <c r="C161" s="37"/>
      <c r="D161" s="37"/>
      <c r="E161" s="38"/>
      <c r="F161" s="34"/>
      <c r="G161" s="34"/>
      <c r="H161" s="34"/>
      <c r="I161" s="34"/>
      <c r="J161" s="37"/>
    </row>
    <row r="162" spans="1:10" x14ac:dyDescent="0.3">
      <c r="A162" s="7" t="str">
        <f t="shared" si="3"/>
        <v>--</v>
      </c>
      <c r="B162" s="37"/>
      <c r="C162" s="37"/>
      <c r="D162" s="37"/>
      <c r="E162" s="38"/>
      <c r="F162" s="34"/>
      <c r="G162" s="34"/>
      <c r="H162" s="34"/>
      <c r="I162" s="34"/>
      <c r="J162" s="37"/>
    </row>
    <row r="163" spans="1:10" x14ac:dyDescent="0.3">
      <c r="A163" s="7" t="str">
        <f t="shared" si="3"/>
        <v>--</v>
      </c>
      <c r="B163" s="37"/>
      <c r="C163" s="37"/>
      <c r="D163" s="37"/>
      <c r="E163" s="38"/>
      <c r="F163" s="34"/>
      <c r="G163" s="34"/>
      <c r="H163" s="34"/>
      <c r="I163" s="34"/>
      <c r="J163" s="37"/>
    </row>
    <row r="164" spans="1:10" x14ac:dyDescent="0.3">
      <c r="A164" s="7" t="str">
        <f t="shared" si="3"/>
        <v>--</v>
      </c>
      <c r="B164" s="37"/>
      <c r="C164" s="37"/>
      <c r="D164" s="37"/>
      <c r="E164" s="38"/>
      <c r="F164" s="34"/>
      <c r="G164" s="34"/>
      <c r="H164" s="34"/>
      <c r="I164" s="34"/>
      <c r="J164" s="37"/>
    </row>
    <row r="165" spans="1:10" x14ac:dyDescent="0.3">
      <c r="A165" s="7" t="str">
        <f t="shared" si="3"/>
        <v>--</v>
      </c>
      <c r="B165" s="37"/>
      <c r="C165" s="37"/>
      <c r="D165" s="37"/>
      <c r="E165" s="38"/>
      <c r="F165" s="34"/>
      <c r="G165" s="34"/>
      <c r="H165" s="34"/>
      <c r="I165" s="34"/>
      <c r="J165" s="37"/>
    </row>
    <row r="166" spans="1:10" x14ac:dyDescent="0.3">
      <c r="A166" s="7" t="str">
        <f t="shared" si="3"/>
        <v>--</v>
      </c>
      <c r="B166" s="37"/>
      <c r="C166" s="37"/>
      <c r="D166" s="37"/>
      <c r="E166" s="38"/>
      <c r="F166" s="34"/>
      <c r="G166" s="34"/>
      <c r="H166" s="34"/>
      <c r="I166" s="34"/>
      <c r="J166" s="37"/>
    </row>
    <row r="167" spans="1:10" x14ac:dyDescent="0.3">
      <c r="A167" s="7" t="str">
        <f t="shared" si="3"/>
        <v>--</v>
      </c>
      <c r="B167" s="37"/>
      <c r="C167" s="37"/>
      <c r="D167" s="37"/>
      <c r="E167" s="38"/>
      <c r="F167" s="34"/>
      <c r="G167" s="34"/>
      <c r="H167" s="34"/>
      <c r="I167" s="34"/>
      <c r="J167" s="37"/>
    </row>
    <row r="168" spans="1:10" x14ac:dyDescent="0.3">
      <c r="A168" s="7" t="str">
        <f t="shared" si="3"/>
        <v>--</v>
      </c>
      <c r="B168" s="37"/>
      <c r="C168" s="37"/>
      <c r="D168" s="37"/>
      <c r="E168" s="38"/>
      <c r="F168" s="34"/>
      <c r="G168" s="34"/>
      <c r="H168" s="34"/>
      <c r="I168" s="34"/>
      <c r="J168" s="37"/>
    </row>
    <row r="169" spans="1:10" x14ac:dyDescent="0.3">
      <c r="A169" s="7" t="str">
        <f t="shared" si="3"/>
        <v>--</v>
      </c>
      <c r="B169" s="37"/>
      <c r="C169" s="37"/>
      <c r="D169" s="37"/>
      <c r="E169" s="38"/>
      <c r="F169" s="34"/>
      <c r="G169" s="34"/>
      <c r="H169" s="34"/>
      <c r="I169" s="34"/>
      <c r="J169" s="37"/>
    </row>
    <row r="170" spans="1:10" x14ac:dyDescent="0.3">
      <c r="A170" s="7" t="str">
        <f t="shared" si="3"/>
        <v>--</v>
      </c>
      <c r="B170" s="37"/>
      <c r="C170" s="37"/>
      <c r="D170" s="37"/>
      <c r="E170" s="38"/>
      <c r="F170" s="34"/>
      <c r="G170" s="34"/>
      <c r="H170" s="34"/>
      <c r="I170" s="34"/>
      <c r="J170" s="37"/>
    </row>
    <row r="171" spans="1:10" x14ac:dyDescent="0.3">
      <c r="A171" s="7" t="str">
        <f t="shared" si="3"/>
        <v>--</v>
      </c>
      <c r="B171" s="37"/>
      <c r="C171" s="37"/>
      <c r="D171" s="37"/>
      <c r="E171" s="38"/>
      <c r="F171" s="34"/>
      <c r="G171" s="34"/>
      <c r="H171" s="34"/>
      <c r="I171" s="34"/>
      <c r="J171" s="37"/>
    </row>
    <row r="172" spans="1:10" x14ac:dyDescent="0.3">
      <c r="A172" s="7" t="str">
        <f t="shared" si="3"/>
        <v>--</v>
      </c>
      <c r="B172" s="37"/>
      <c r="C172" s="37"/>
      <c r="D172" s="37"/>
      <c r="E172" s="38"/>
      <c r="F172" s="34"/>
      <c r="G172" s="34"/>
      <c r="H172" s="34"/>
      <c r="I172" s="34"/>
      <c r="J172" s="37"/>
    </row>
    <row r="173" spans="1:10" x14ac:dyDescent="0.3">
      <c r="A173" s="7" t="str">
        <f t="shared" si="3"/>
        <v>--</v>
      </c>
      <c r="B173" s="37"/>
      <c r="C173" s="37"/>
      <c r="D173" s="37"/>
      <c r="E173" s="38"/>
      <c r="F173" s="34"/>
      <c r="G173" s="34"/>
      <c r="H173" s="34"/>
      <c r="I173" s="34"/>
      <c r="J173" s="37"/>
    </row>
    <row r="174" spans="1:10" x14ac:dyDescent="0.3">
      <c r="A174" s="7" t="str">
        <f t="shared" si="3"/>
        <v>--</v>
      </c>
      <c r="B174" s="37"/>
      <c r="C174" s="37"/>
      <c r="D174" s="37"/>
      <c r="E174" s="38"/>
      <c r="F174" s="34"/>
      <c r="G174" s="34"/>
      <c r="H174" s="34"/>
      <c r="I174" s="34"/>
      <c r="J174" s="37"/>
    </row>
    <row r="175" spans="1:10" x14ac:dyDescent="0.3">
      <c r="A175" s="7" t="str">
        <f t="shared" si="3"/>
        <v>--</v>
      </c>
      <c r="B175" s="37"/>
      <c r="C175" s="37"/>
      <c r="D175" s="37"/>
      <c r="E175" s="38"/>
      <c r="F175" s="34"/>
      <c r="G175" s="34"/>
      <c r="H175" s="34"/>
      <c r="I175" s="34"/>
      <c r="J175" s="37"/>
    </row>
    <row r="176" spans="1:10" x14ac:dyDescent="0.3">
      <c r="A176" s="7" t="str">
        <f t="shared" si="3"/>
        <v>--</v>
      </c>
      <c r="B176" s="37"/>
      <c r="C176" s="37"/>
      <c r="D176" s="37"/>
      <c r="E176" s="38"/>
      <c r="F176" s="34"/>
      <c r="G176" s="34"/>
      <c r="H176" s="34"/>
      <c r="I176" s="34"/>
      <c r="J176" s="37"/>
    </row>
    <row r="177" spans="1:10" x14ac:dyDescent="0.3">
      <c r="A177" s="7" t="str">
        <f t="shared" si="3"/>
        <v>--</v>
      </c>
      <c r="B177" s="37"/>
      <c r="C177" s="37"/>
      <c r="D177" s="37"/>
      <c r="E177" s="38"/>
      <c r="F177" s="34"/>
      <c r="G177" s="34"/>
      <c r="H177" s="34"/>
      <c r="I177" s="34"/>
      <c r="J177" s="37"/>
    </row>
    <row r="178" spans="1:10" x14ac:dyDescent="0.3">
      <c r="A178" s="7" t="str">
        <f t="shared" si="3"/>
        <v>--</v>
      </c>
      <c r="B178" s="37"/>
      <c r="C178" s="37"/>
      <c r="D178" s="37"/>
      <c r="E178" s="38"/>
      <c r="F178" s="34"/>
      <c r="G178" s="34"/>
      <c r="H178" s="34"/>
      <c r="I178" s="34"/>
      <c r="J178" s="37"/>
    </row>
    <row r="179" spans="1:10" x14ac:dyDescent="0.3">
      <c r="A179" s="7" t="str">
        <f t="shared" si="3"/>
        <v>--</v>
      </c>
      <c r="B179" s="37"/>
      <c r="C179" s="37"/>
      <c r="D179" s="37"/>
      <c r="E179" s="38"/>
      <c r="F179" s="34"/>
      <c r="G179" s="34"/>
      <c r="H179" s="34"/>
      <c r="I179" s="34"/>
      <c r="J179" s="37"/>
    </row>
    <row r="180" spans="1:10" x14ac:dyDescent="0.3">
      <c r="A180" s="7" t="str">
        <f t="shared" si="3"/>
        <v>--</v>
      </c>
      <c r="B180" s="37"/>
      <c r="C180" s="37"/>
      <c r="D180" s="37"/>
      <c r="E180" s="38"/>
      <c r="F180" s="34"/>
      <c r="G180" s="34"/>
      <c r="H180" s="34"/>
      <c r="I180" s="34"/>
      <c r="J180" s="37"/>
    </row>
    <row r="181" spans="1:10" x14ac:dyDescent="0.3">
      <c r="A181" s="7" t="str">
        <f t="shared" si="3"/>
        <v>--</v>
      </c>
      <c r="B181" s="37"/>
      <c r="C181" s="37"/>
      <c r="D181" s="37"/>
      <c r="E181" s="38"/>
      <c r="F181" s="34"/>
      <c r="G181" s="34"/>
      <c r="H181" s="34"/>
      <c r="I181" s="34"/>
      <c r="J181" s="37"/>
    </row>
    <row r="182" spans="1:10" x14ac:dyDescent="0.3">
      <c r="A182" s="7" t="str">
        <f t="shared" si="3"/>
        <v>--</v>
      </c>
      <c r="B182" s="37"/>
      <c r="C182" s="37"/>
      <c r="D182" s="37"/>
      <c r="E182" s="38"/>
      <c r="F182" s="34"/>
      <c r="G182" s="34"/>
      <c r="H182" s="34"/>
      <c r="I182" s="34"/>
      <c r="J182" s="37"/>
    </row>
    <row r="183" spans="1:10" x14ac:dyDescent="0.3">
      <c r="A183" s="7" t="str">
        <f t="shared" si="3"/>
        <v>--</v>
      </c>
      <c r="B183" s="37"/>
      <c r="C183" s="37"/>
      <c r="D183" s="37"/>
      <c r="E183" s="38"/>
      <c r="F183" s="34"/>
      <c r="G183" s="34"/>
      <c r="H183" s="34"/>
      <c r="I183" s="34"/>
      <c r="J183" s="37"/>
    </row>
    <row r="184" spans="1:10" x14ac:dyDescent="0.3">
      <c r="A184" s="7" t="str">
        <f t="shared" si="3"/>
        <v>--</v>
      </c>
      <c r="B184" s="37"/>
      <c r="C184" s="37"/>
      <c r="D184" s="37"/>
      <c r="E184" s="38"/>
      <c r="F184" s="34"/>
      <c r="G184" s="34"/>
      <c r="H184" s="34"/>
      <c r="I184" s="34"/>
      <c r="J184" s="37"/>
    </row>
    <row r="185" spans="1:10" x14ac:dyDescent="0.3">
      <c r="A185" s="7" t="str">
        <f t="shared" si="3"/>
        <v>--</v>
      </c>
      <c r="B185" s="37"/>
      <c r="C185" s="37"/>
      <c r="D185" s="37"/>
      <c r="E185" s="38"/>
      <c r="F185" s="34"/>
      <c r="G185" s="34"/>
      <c r="H185" s="34"/>
      <c r="I185" s="34"/>
      <c r="J185" s="37"/>
    </row>
    <row r="186" spans="1:10" x14ac:dyDescent="0.3">
      <c r="A186" s="7" t="str">
        <f t="shared" si="3"/>
        <v>--</v>
      </c>
      <c r="B186" s="37"/>
      <c r="C186" s="37"/>
      <c r="D186" s="37"/>
      <c r="E186" s="38"/>
      <c r="F186" s="34"/>
      <c r="G186" s="34"/>
      <c r="H186" s="34"/>
      <c r="I186" s="34"/>
      <c r="J186" s="37"/>
    </row>
    <row r="187" spans="1:10" x14ac:dyDescent="0.3">
      <c r="A187" s="7" t="str">
        <f t="shared" si="3"/>
        <v>--</v>
      </c>
      <c r="B187" s="37"/>
      <c r="C187" s="37"/>
      <c r="D187" s="37"/>
      <c r="E187" s="38"/>
      <c r="F187" s="34"/>
      <c r="G187" s="34"/>
      <c r="H187" s="34"/>
      <c r="I187" s="34"/>
      <c r="J187" s="37"/>
    </row>
    <row r="188" spans="1:10" x14ac:dyDescent="0.3">
      <c r="A188" s="7" t="str">
        <f t="shared" si="3"/>
        <v>--</v>
      </c>
      <c r="B188" s="37"/>
      <c r="C188" s="37"/>
      <c r="D188" s="37"/>
      <c r="E188" s="38"/>
      <c r="F188" s="34"/>
      <c r="G188" s="34"/>
      <c r="H188" s="34"/>
      <c r="I188" s="34"/>
      <c r="J188" s="37"/>
    </row>
    <row r="189" spans="1:10" x14ac:dyDescent="0.3">
      <c r="A189" s="7" t="str">
        <f t="shared" si="3"/>
        <v>--</v>
      </c>
      <c r="B189" s="37"/>
      <c r="C189" s="37"/>
      <c r="D189" s="37"/>
      <c r="E189" s="38"/>
      <c r="F189" s="34"/>
      <c r="G189" s="34"/>
      <c r="H189" s="34"/>
      <c r="I189" s="34"/>
      <c r="J189" s="37"/>
    </row>
    <row r="190" spans="1:10" x14ac:dyDescent="0.3">
      <c r="A190" s="7" t="str">
        <f t="shared" si="3"/>
        <v>--</v>
      </c>
      <c r="B190" s="37"/>
      <c r="C190" s="37"/>
      <c r="D190" s="37"/>
      <c r="E190" s="38"/>
      <c r="F190" s="34"/>
      <c r="G190" s="34"/>
      <c r="H190" s="34"/>
      <c r="I190" s="34"/>
      <c r="J190" s="37"/>
    </row>
    <row r="191" spans="1:10" x14ac:dyDescent="0.3">
      <c r="A191" s="7" t="str">
        <f t="shared" si="3"/>
        <v>--</v>
      </c>
      <c r="B191" s="37"/>
      <c r="C191" s="37"/>
      <c r="D191" s="37"/>
      <c r="E191" s="38"/>
      <c r="F191" s="34"/>
      <c r="G191" s="34"/>
      <c r="H191" s="34"/>
      <c r="I191" s="34"/>
      <c r="J191" s="37"/>
    </row>
    <row r="192" spans="1:10" x14ac:dyDescent="0.3">
      <c r="A192" s="7" t="str">
        <f t="shared" si="3"/>
        <v>--</v>
      </c>
      <c r="B192" s="37"/>
      <c r="C192" s="37"/>
      <c r="D192" s="37"/>
      <c r="E192" s="38"/>
      <c r="F192" s="34"/>
      <c r="G192" s="34"/>
      <c r="H192" s="34"/>
      <c r="I192" s="34"/>
      <c r="J192" s="37"/>
    </row>
    <row r="193" spans="1:10" x14ac:dyDescent="0.3">
      <c r="A193" s="7" t="str">
        <f t="shared" si="3"/>
        <v>--</v>
      </c>
      <c r="B193" s="37"/>
      <c r="C193" s="37"/>
      <c r="D193" s="37"/>
      <c r="E193" s="38"/>
      <c r="F193" s="34"/>
      <c r="G193" s="34"/>
      <c r="H193" s="34"/>
      <c r="I193" s="34"/>
      <c r="J193" s="37"/>
    </row>
    <row r="194" spans="1:10" x14ac:dyDescent="0.3">
      <c r="A194" s="7" t="str">
        <f t="shared" si="3"/>
        <v>--</v>
      </c>
      <c r="B194" s="37"/>
      <c r="C194" s="37"/>
      <c r="D194" s="37"/>
      <c r="E194" s="38"/>
      <c r="F194" s="34"/>
      <c r="G194" s="34"/>
      <c r="H194" s="34"/>
      <c r="I194" s="34"/>
      <c r="J194" s="37"/>
    </row>
    <row r="195" spans="1:10" x14ac:dyDescent="0.3">
      <c r="A195" s="7" t="str">
        <f t="shared" si="3"/>
        <v>--</v>
      </c>
      <c r="B195" s="37"/>
      <c r="C195" s="37"/>
      <c r="D195" s="37"/>
      <c r="E195" s="38"/>
      <c r="F195" s="34"/>
      <c r="G195" s="34"/>
      <c r="H195" s="34"/>
      <c r="I195" s="34"/>
      <c r="J195" s="37"/>
    </row>
    <row r="196" spans="1:10" x14ac:dyDescent="0.3">
      <c r="A196" s="7" t="str">
        <f t="shared" si="3"/>
        <v>--</v>
      </c>
      <c r="B196" s="37"/>
      <c r="C196" s="37"/>
      <c r="D196" s="37"/>
      <c r="E196" s="38"/>
      <c r="F196" s="34"/>
      <c r="G196" s="34"/>
      <c r="H196" s="34"/>
      <c r="I196" s="34"/>
      <c r="J196" s="37"/>
    </row>
    <row r="197" spans="1:10" x14ac:dyDescent="0.3">
      <c r="A197" s="7" t="str">
        <f t="shared" si="3"/>
        <v>--</v>
      </c>
      <c r="B197" s="37"/>
      <c r="C197" s="37"/>
      <c r="D197" s="37"/>
      <c r="E197" s="38"/>
      <c r="F197" s="34"/>
      <c r="G197" s="34"/>
      <c r="H197" s="34"/>
      <c r="I197" s="34"/>
      <c r="J197" s="37"/>
    </row>
    <row r="198" spans="1:10" x14ac:dyDescent="0.3">
      <c r="A198" s="7" t="str">
        <f t="shared" si="3"/>
        <v>--</v>
      </c>
      <c r="B198" s="37"/>
      <c r="C198" s="37"/>
      <c r="D198" s="37"/>
      <c r="E198" s="38"/>
      <c r="F198" s="34"/>
      <c r="G198" s="34"/>
      <c r="H198" s="34"/>
      <c r="I198" s="34"/>
      <c r="J198" s="37"/>
    </row>
    <row r="199" spans="1:10" x14ac:dyDescent="0.3">
      <c r="A199" s="7" t="str">
        <f t="shared" ref="A199:A262" si="4">D199&amp;"-"&amp;E199&amp;"-"&amp;C199</f>
        <v>--</v>
      </c>
      <c r="B199" s="37"/>
      <c r="C199" s="37"/>
      <c r="D199" s="37"/>
      <c r="E199" s="38"/>
      <c r="F199" s="34"/>
      <c r="G199" s="34"/>
      <c r="H199" s="34"/>
      <c r="I199" s="34"/>
      <c r="J199" s="37"/>
    </row>
    <row r="200" spans="1:10" x14ac:dyDescent="0.3">
      <c r="A200" s="7" t="str">
        <f t="shared" si="4"/>
        <v>--</v>
      </c>
      <c r="B200" s="37"/>
      <c r="C200" s="37"/>
      <c r="D200" s="37"/>
      <c r="E200" s="38"/>
      <c r="F200" s="34"/>
      <c r="G200" s="34"/>
      <c r="H200" s="34"/>
      <c r="I200" s="34"/>
      <c r="J200" s="37"/>
    </row>
    <row r="201" spans="1:10" x14ac:dyDescent="0.3">
      <c r="A201" s="7" t="str">
        <f t="shared" si="4"/>
        <v>--</v>
      </c>
      <c r="B201" s="37"/>
      <c r="C201" s="37"/>
      <c r="D201" s="37"/>
      <c r="E201" s="38"/>
      <c r="F201" s="34"/>
      <c r="G201" s="34"/>
      <c r="H201" s="34"/>
      <c r="I201" s="34"/>
      <c r="J201" s="37"/>
    </row>
    <row r="202" spans="1:10" x14ac:dyDescent="0.3">
      <c r="A202" s="7" t="str">
        <f t="shared" si="4"/>
        <v>--</v>
      </c>
      <c r="B202" s="37"/>
      <c r="C202" s="37"/>
      <c r="D202" s="37"/>
      <c r="E202" s="38"/>
      <c r="F202" s="34"/>
      <c r="G202" s="34"/>
      <c r="H202" s="34"/>
      <c r="I202" s="34"/>
      <c r="J202" s="37"/>
    </row>
    <row r="203" spans="1:10" x14ac:dyDescent="0.3">
      <c r="A203" s="7" t="str">
        <f t="shared" si="4"/>
        <v>--</v>
      </c>
      <c r="B203" s="37"/>
      <c r="C203" s="37"/>
      <c r="D203" s="37"/>
      <c r="E203" s="38"/>
      <c r="F203" s="34"/>
      <c r="G203" s="34"/>
      <c r="H203" s="34"/>
      <c r="I203" s="34"/>
      <c r="J203" s="37"/>
    </row>
    <row r="204" spans="1:10" x14ac:dyDescent="0.3">
      <c r="A204" s="7" t="str">
        <f t="shared" si="4"/>
        <v>--</v>
      </c>
      <c r="B204" s="37"/>
      <c r="C204" s="37"/>
      <c r="D204" s="37"/>
      <c r="E204" s="38"/>
      <c r="F204" s="34"/>
      <c r="G204" s="34"/>
      <c r="H204" s="34"/>
      <c r="I204" s="34"/>
      <c r="J204" s="37"/>
    </row>
    <row r="205" spans="1:10" x14ac:dyDescent="0.3">
      <c r="A205" s="7" t="str">
        <f t="shared" si="4"/>
        <v>--</v>
      </c>
      <c r="B205" s="37"/>
      <c r="C205" s="37"/>
      <c r="D205" s="37"/>
      <c r="E205" s="38"/>
      <c r="F205" s="34"/>
      <c r="G205" s="34"/>
      <c r="H205" s="34"/>
      <c r="I205" s="34"/>
      <c r="J205" s="37"/>
    </row>
    <row r="206" spans="1:10" x14ac:dyDescent="0.3">
      <c r="A206" s="7" t="str">
        <f t="shared" si="4"/>
        <v>--</v>
      </c>
      <c r="B206" s="37"/>
      <c r="C206" s="37"/>
      <c r="D206" s="37"/>
      <c r="E206" s="38"/>
      <c r="F206" s="34"/>
      <c r="G206" s="34"/>
      <c r="H206" s="34"/>
      <c r="I206" s="34"/>
      <c r="J206" s="37"/>
    </row>
    <row r="207" spans="1:10" x14ac:dyDescent="0.3">
      <c r="A207" s="7" t="str">
        <f t="shared" si="4"/>
        <v>--</v>
      </c>
      <c r="B207" s="37"/>
      <c r="C207" s="37"/>
      <c r="D207" s="37"/>
      <c r="E207" s="38"/>
      <c r="F207" s="34"/>
      <c r="G207" s="34"/>
      <c r="H207" s="34"/>
      <c r="I207" s="34"/>
      <c r="J207" s="37"/>
    </row>
    <row r="208" spans="1:10" x14ac:dyDescent="0.3">
      <c r="A208" s="7" t="str">
        <f t="shared" si="4"/>
        <v>--</v>
      </c>
      <c r="B208" s="37"/>
      <c r="C208" s="37"/>
      <c r="D208" s="37"/>
      <c r="E208" s="38"/>
      <c r="F208" s="34"/>
      <c r="G208" s="34"/>
      <c r="H208" s="34"/>
      <c r="I208" s="34"/>
      <c r="J208" s="37"/>
    </row>
    <row r="209" spans="1:10" x14ac:dyDescent="0.3">
      <c r="A209" s="7" t="str">
        <f t="shared" si="4"/>
        <v>--</v>
      </c>
      <c r="B209" s="37"/>
      <c r="C209" s="37"/>
      <c r="D209" s="37"/>
      <c r="E209" s="38"/>
      <c r="F209" s="34"/>
      <c r="G209" s="34"/>
      <c r="H209" s="34"/>
      <c r="I209" s="34"/>
      <c r="J209" s="37"/>
    </row>
    <row r="210" spans="1:10" x14ac:dyDescent="0.3">
      <c r="A210" s="7" t="str">
        <f t="shared" si="4"/>
        <v>--</v>
      </c>
      <c r="B210" s="37"/>
      <c r="C210" s="37"/>
      <c r="D210" s="37"/>
      <c r="E210" s="38"/>
      <c r="F210" s="34"/>
      <c r="G210" s="34"/>
      <c r="H210" s="34"/>
      <c r="I210" s="34"/>
      <c r="J210" s="37"/>
    </row>
    <row r="211" spans="1:10" x14ac:dyDescent="0.3">
      <c r="A211" s="7" t="str">
        <f t="shared" si="4"/>
        <v>--</v>
      </c>
      <c r="B211" s="37"/>
      <c r="C211" s="37"/>
      <c r="D211" s="37"/>
      <c r="E211" s="38"/>
      <c r="F211" s="34"/>
      <c r="G211" s="34"/>
      <c r="H211" s="34"/>
      <c r="I211" s="34"/>
      <c r="J211" s="37"/>
    </row>
    <row r="212" spans="1:10" x14ac:dyDescent="0.3">
      <c r="A212" s="7" t="str">
        <f t="shared" si="4"/>
        <v>--</v>
      </c>
      <c r="B212" s="37"/>
      <c r="C212" s="37"/>
      <c r="D212" s="37"/>
      <c r="E212" s="38"/>
      <c r="F212" s="34"/>
      <c r="G212" s="34"/>
      <c r="H212" s="34"/>
      <c r="I212" s="34"/>
      <c r="J212" s="37"/>
    </row>
    <row r="213" spans="1:10" x14ac:dyDescent="0.3">
      <c r="A213" s="7" t="str">
        <f t="shared" si="4"/>
        <v>--</v>
      </c>
      <c r="B213" s="37"/>
      <c r="C213" s="37"/>
      <c r="D213" s="37"/>
      <c r="E213" s="38"/>
      <c r="F213" s="34"/>
      <c r="G213" s="34"/>
      <c r="H213" s="34"/>
      <c r="I213" s="34"/>
      <c r="J213" s="37"/>
    </row>
    <row r="214" spans="1:10" x14ac:dyDescent="0.3">
      <c r="A214" s="7" t="str">
        <f t="shared" si="4"/>
        <v>--</v>
      </c>
      <c r="B214" s="37"/>
      <c r="C214" s="37"/>
      <c r="D214" s="37"/>
      <c r="E214" s="38"/>
      <c r="F214" s="34"/>
      <c r="G214" s="34"/>
      <c r="H214" s="34"/>
      <c r="I214" s="34"/>
      <c r="J214" s="37"/>
    </row>
    <row r="215" spans="1:10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</row>
    <row r="216" spans="1:10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</row>
    <row r="217" spans="1:10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</row>
    <row r="218" spans="1:10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</row>
    <row r="219" spans="1:10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</row>
    <row r="220" spans="1:10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</row>
    <row r="221" spans="1:10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</row>
    <row r="222" spans="1:10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</row>
    <row r="223" spans="1:10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</row>
    <row r="224" spans="1:10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</row>
    <row r="225" spans="1:10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</row>
    <row r="226" spans="1:10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</row>
    <row r="227" spans="1:10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</row>
    <row r="228" spans="1:10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</row>
    <row r="229" spans="1:10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</row>
    <row r="230" spans="1:10" x14ac:dyDescent="0.3">
      <c r="A230" s="7" t="str">
        <f t="shared" si="4"/>
        <v>--</v>
      </c>
      <c r="B230" s="34"/>
      <c r="C230" s="34"/>
      <c r="D230" s="34"/>
      <c r="E230" s="38"/>
      <c r="F230" s="34"/>
      <c r="G230" s="34"/>
      <c r="H230" s="34"/>
      <c r="I230" s="34"/>
      <c r="J230" s="34"/>
    </row>
    <row r="231" spans="1:10" x14ac:dyDescent="0.3">
      <c r="A231" s="7" t="str">
        <f t="shared" si="4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</row>
    <row r="232" spans="1:10" x14ac:dyDescent="0.3">
      <c r="A232" s="7" t="str">
        <f t="shared" si="4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</row>
    <row r="233" spans="1:10" x14ac:dyDescent="0.3">
      <c r="A233" s="7" t="str">
        <f t="shared" si="4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</row>
    <row r="234" spans="1:10" x14ac:dyDescent="0.3">
      <c r="A234" s="7" t="str">
        <f t="shared" si="4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</row>
    <row r="235" spans="1:10" x14ac:dyDescent="0.3">
      <c r="A235" s="7" t="str">
        <f t="shared" si="4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</row>
    <row r="236" spans="1:10" x14ac:dyDescent="0.3">
      <c r="A236" s="7" t="str">
        <f t="shared" si="4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</row>
    <row r="237" spans="1:10" x14ac:dyDescent="0.3">
      <c r="A237" s="7" t="str">
        <f t="shared" si="4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</row>
    <row r="238" spans="1:10" x14ac:dyDescent="0.3">
      <c r="A238" s="7" t="str">
        <f t="shared" si="4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</row>
    <row r="239" spans="1:10" x14ac:dyDescent="0.3">
      <c r="A239" s="7" t="str">
        <f t="shared" si="4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</row>
    <row r="240" spans="1:10" x14ac:dyDescent="0.3">
      <c r="A240" s="7" t="str">
        <f t="shared" si="4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</row>
    <row r="241" spans="1:10" x14ac:dyDescent="0.3">
      <c r="A241" s="7" t="str">
        <f t="shared" si="4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</row>
    <row r="242" spans="1:10" x14ac:dyDescent="0.3">
      <c r="A242" s="7" t="str">
        <f t="shared" si="4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</row>
    <row r="243" spans="1:10" x14ac:dyDescent="0.3">
      <c r="A243" s="7" t="str">
        <f t="shared" si="4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</row>
    <row r="244" spans="1:10" x14ac:dyDescent="0.3">
      <c r="A244" s="7" t="str">
        <f t="shared" si="4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</row>
    <row r="245" spans="1:10" x14ac:dyDescent="0.3">
      <c r="A245" s="7" t="str">
        <f t="shared" si="4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</row>
    <row r="246" spans="1:10" x14ac:dyDescent="0.3">
      <c r="A246" s="7" t="str">
        <f t="shared" si="4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</row>
    <row r="247" spans="1:10" x14ac:dyDescent="0.3">
      <c r="A247" s="7" t="str">
        <f t="shared" si="4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</row>
    <row r="248" spans="1:10" x14ac:dyDescent="0.3">
      <c r="A248" s="7" t="str">
        <f t="shared" si="4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</row>
    <row r="249" spans="1:10" x14ac:dyDescent="0.3">
      <c r="A249" s="7" t="str">
        <f t="shared" si="4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</row>
    <row r="250" spans="1:10" x14ac:dyDescent="0.3">
      <c r="A250" s="7" t="str">
        <f t="shared" si="4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</row>
    <row r="251" spans="1:10" x14ac:dyDescent="0.3">
      <c r="A251" s="7" t="str">
        <f t="shared" si="4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</row>
    <row r="252" spans="1:10" x14ac:dyDescent="0.3">
      <c r="A252" s="7" t="str">
        <f t="shared" si="4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</row>
    <row r="253" spans="1:10" x14ac:dyDescent="0.3">
      <c r="A253" s="7" t="str">
        <f t="shared" si="4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</row>
    <row r="254" spans="1:10" x14ac:dyDescent="0.3">
      <c r="A254" s="7" t="str">
        <f t="shared" si="4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</row>
    <row r="255" spans="1:10" x14ac:dyDescent="0.3">
      <c r="A255" s="7" t="str">
        <f t="shared" si="4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</row>
    <row r="256" spans="1:10" x14ac:dyDescent="0.3">
      <c r="A256" s="7" t="str">
        <f t="shared" si="4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</row>
    <row r="257" spans="1:10" x14ac:dyDescent="0.3">
      <c r="A257" s="7" t="str">
        <f t="shared" si="4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G3" sqref="G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</v>
      </c>
      <c r="B2" s="10">
        <v>42649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8</v>
      </c>
      <c r="F5" s="12" t="s">
        <v>9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5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Research Creek</v>
      </c>
      <c r="D8" s="46">
        <f>$K8</f>
        <v>42649</v>
      </c>
      <c r="E8" s="47">
        <f>VLOOKUP($L8&amp;"-"&amp;$E$5, MET!$A$5:$K$5000,VLOOKUP($E$6,$F$18:$G$22,2,FALSE),FALSE)</f>
        <v>70.926874999999995</v>
      </c>
      <c r="F8" s="48">
        <f>VLOOKUP($L8&amp;"-"&amp;$F$5, MET!$A$5:$K$5000,VLOOKUP($F$6,$F$18:$G$22,2,FALSE),FALSE)</f>
        <v>30.0383519371604</v>
      </c>
      <c r="G8" s="49">
        <f>VLOOKUP($L8&amp;"-"&amp;$G$5, MET!$A$5:$K$5000,VLOOKUP($G$6,$F$18:$G$22,2,FALSE),FALSE)</f>
        <v>19.4613941118719</v>
      </c>
      <c r="H8" s="50">
        <f>VLOOKUP($L8&amp;"-"&amp;$H$5, MET!$A$5:$K$5000,VLOOKUP($H$6,$F$18:$G$22,2,FALSE),FALSE)</f>
        <v>12.021232306411299</v>
      </c>
      <c r="J8" s="22" t="str">
        <f>$A$2</f>
        <v>nocrcmet</v>
      </c>
      <c r="K8" s="23">
        <f>B2</f>
        <v>42649</v>
      </c>
      <c r="L8" s="24" t="str">
        <f>J8&amp;"-"&amp;K8</f>
        <v>nocrcmet-42649</v>
      </c>
    </row>
    <row r="9" spans="1:12" x14ac:dyDescent="0.3">
      <c r="C9" s="45" t="str">
        <f>VLOOKUP($A$2,SWMP_Stations_MET!$B$1:$C$33,2,FALSE)</f>
        <v>Research Creek</v>
      </c>
      <c r="D9" s="46">
        <f>$K9</f>
        <v>42650</v>
      </c>
      <c r="E9" s="47">
        <f>VLOOKUP($L9&amp;"-"&amp;$E$5, MET!$A$5:$K$5000,VLOOKUP($E$6,$F$18:$G$22,2,FALSE),FALSE)</f>
        <v>76.278125000000003</v>
      </c>
      <c r="F9" s="48">
        <f>VLOOKUP($L9&amp;"-"&amp;$F$5, MET!$A$5:$K$5000,VLOOKUP($F$6,$F$18:$G$22,2,FALSE),FALSE)</f>
        <v>29.945148240018899</v>
      </c>
      <c r="G9" s="49">
        <f>VLOOKUP($L9&amp;"-"&amp;$G$5, MET!$A$5:$K$5000,VLOOKUP($G$6,$F$18:$G$22,2,FALSE),FALSE)</f>
        <v>26.395913852883801</v>
      </c>
      <c r="H9" s="50">
        <f>VLOOKUP($L9&amp;"-"&amp;$H$5, MET!$A$5:$K$5000,VLOOKUP($H$6,$F$18:$G$22,2,FALSE),FALSE)</f>
        <v>13.8736997775486</v>
      </c>
      <c r="J9" s="22" t="str">
        <f t="shared" ref="J9:J12" si="0">$A$2</f>
        <v>nocrcmet</v>
      </c>
      <c r="K9" s="23">
        <f>K8+1</f>
        <v>42650</v>
      </c>
      <c r="L9" s="24" t="str">
        <f>J9&amp;"-"&amp;K9</f>
        <v>nocrcmet-42650</v>
      </c>
    </row>
    <row r="10" spans="1:12" x14ac:dyDescent="0.3">
      <c r="C10" s="45" t="str">
        <f>VLOOKUP($A$2,SWMP_Stations_MET!$B$1:$C$33,2,FALSE)</f>
        <v>Research Creek</v>
      </c>
      <c r="D10" s="46">
        <f>$K10</f>
        <v>42651</v>
      </c>
      <c r="E10" s="47">
        <f>VLOOKUP($L10&amp;"-"&amp;$E$5, MET!$A$5:$K$5000,VLOOKUP($E$6,$F$18:$G$22,2,FALSE),FALSE)</f>
        <v>77.313124999999999</v>
      </c>
      <c r="F10" s="48">
        <f>VLOOKUP($L10&amp;"-"&amp;$F$5, MET!$A$5:$K$5000,VLOOKUP($F$6,$F$18:$G$22,2,FALSE),FALSE)</f>
        <v>29.5261930073234</v>
      </c>
      <c r="G10" s="49">
        <f>VLOOKUP($L10&amp;"-"&amp;$G$5, MET!$A$5:$K$5000,VLOOKUP($G$6,$F$18:$G$22,2,FALSE),FALSE)</f>
        <v>47.423167261113299</v>
      </c>
      <c r="H10" s="50">
        <f>VLOOKUP($L10&amp;"-"&amp;$H$5, MET!$A$5:$K$5000,VLOOKUP($H$6,$F$18:$G$22,2,FALSE),FALSE)</f>
        <v>24.4828625399232</v>
      </c>
      <c r="J10" s="22" t="str">
        <f t="shared" si="0"/>
        <v>nocrcmet</v>
      </c>
      <c r="K10" s="23">
        <f t="shared" ref="K10:K12" si="1">K9+1</f>
        <v>42651</v>
      </c>
      <c r="L10" s="24" t="str">
        <f>J10&amp;"-"&amp;K10</f>
        <v>nocrcmet-42651</v>
      </c>
    </row>
    <row r="11" spans="1:12" x14ac:dyDescent="0.3">
      <c r="C11" s="45" t="str">
        <f>VLOOKUP($A$2,SWMP_Stations_MET!$B$1:$C$33,2,FALSE)</f>
        <v>Research Creek</v>
      </c>
      <c r="D11" s="46">
        <f>$K11</f>
        <v>42652</v>
      </c>
      <c r="E11" s="47">
        <f>VLOOKUP($L11&amp;"-"&amp;$E$5, MET!$A$5:$K$5000,VLOOKUP($E$6,$F$18:$G$22,2,FALSE),FALSE)</f>
        <v>68.532499999999999</v>
      </c>
      <c r="F11" s="48">
        <f>VLOOKUP($L11&amp;"-"&amp;$F$5, MET!$A$5:$K$5000,VLOOKUP($F$6,$F$18:$G$22,2,FALSE),FALSE)</f>
        <v>29.7381314473581</v>
      </c>
      <c r="G11" s="49">
        <f>VLOOKUP($L11&amp;"-"&amp;$G$5, MET!$A$5:$K$5000,VLOOKUP($G$6,$F$18:$G$22,2,FALSE),FALSE)</f>
        <v>40.041259149713497</v>
      </c>
      <c r="H11" s="50">
        <f>VLOOKUP($L11&amp;"-"&amp;$H$5, MET!$A$5:$K$5000,VLOOKUP($H$6,$F$18:$G$22,2,FALSE),FALSE)</f>
        <v>15.1179986826898</v>
      </c>
      <c r="J11" s="22" t="str">
        <f t="shared" si="0"/>
        <v>nocrcmet</v>
      </c>
      <c r="K11" s="23">
        <f t="shared" si="1"/>
        <v>42652</v>
      </c>
      <c r="L11" s="24" t="str">
        <f>J11&amp;"-"&amp;K11</f>
        <v>nocrcmet-42652</v>
      </c>
    </row>
    <row r="12" spans="1:12" ht="15" thickBot="1" x14ac:dyDescent="0.35">
      <c r="C12" s="51" t="str">
        <f>VLOOKUP($A$2,SWMP_Stations_MET!$B$1:$C$33,2,FALSE)</f>
        <v>Research Creek</v>
      </c>
      <c r="D12" s="52">
        <f>$K12</f>
        <v>42653</v>
      </c>
      <c r="E12" s="53">
        <f>VLOOKUP($L12&amp;"-"&amp;$E$5, MET!$A$5:$K$5000,VLOOKUP($E$6,$F$18:$G$22,2,FALSE),FALSE)</f>
        <v>61.518124999999998</v>
      </c>
      <c r="F12" s="54">
        <f>VLOOKUP($L12&amp;"-"&amp;$F$5, MET!$A$5:$K$5000,VLOOKUP($F$6,$F$18:$G$22,2,FALSE),FALSE)</f>
        <v>30.1736972399402</v>
      </c>
      <c r="G12" s="55">
        <f>VLOOKUP($L12&amp;"-"&amp;$G$5, MET!$A$5:$K$5000,VLOOKUP($G$6,$F$18:$G$22,2,FALSE),FALSE)</f>
        <v>25.501137112108101</v>
      </c>
      <c r="H12" s="56">
        <f>VLOOKUP($L12&amp;"-"&amp;$H$5, MET!$A$5:$K$5000,VLOOKUP($H$6,$F$18:$G$22,2,FALSE),FALSE)</f>
        <v>11.0565511327625</v>
      </c>
      <c r="J12" s="22" t="str">
        <f t="shared" si="0"/>
        <v>nocrcmet</v>
      </c>
      <c r="K12" s="23">
        <f t="shared" si="1"/>
        <v>42653</v>
      </c>
      <c r="L12" s="24" t="str">
        <f>J12&amp;"-"&amp;K12</f>
        <v>nocrcmet-42653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B6" sqref="B6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20</v>
      </c>
      <c r="B2" s="10">
        <v>42649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Zeke's Basin</v>
      </c>
      <c r="D8" s="46">
        <f>$L8</f>
        <v>42649</v>
      </c>
      <c r="E8" s="47">
        <f>VLOOKUP($M8&amp;"-"&amp;$E$5, WQ!$A$5:$J$5000,VLOOKUP($E$6,$F$18:$G$22,2,FALSE),FALSE)</f>
        <v>4.5275591999999998</v>
      </c>
      <c r="F8" s="49">
        <f>VLOOKUP($M8&amp;"-"&amp;$F$5, WQ!$A$5:$J$5000,VLOOKUP($F$6,$F$18:$G$22,2,FALSE),FALSE)</f>
        <v>12.1</v>
      </c>
      <c r="G8" s="49">
        <f>VLOOKUP($M8&amp;"-"&amp;$G$5, WQ!$A$5:$J$5000,VLOOKUP($G$6,$F$18:$G$22,2,FALSE),FALSE)</f>
        <v>15.2</v>
      </c>
      <c r="H8" s="49">
        <f>VLOOKUP($M8&amp;"-"&amp;$H$5, WQ!$A$5:$J$5000,VLOOKUP($H$6,$F$18:$G$22,2,FALSE),FALSE)</f>
        <v>4.8</v>
      </c>
      <c r="I8" s="50">
        <f>VLOOKUP($M8&amp;"-"&amp;$I$5, WQ!$A$5:$J$5000,VLOOKUP($I$6,$F$18:$G$22,2,FALSE),FALSE)</f>
        <v>7.6</v>
      </c>
      <c r="K8" s="22" t="str">
        <f>$A$2</f>
        <v>noczbwq</v>
      </c>
      <c r="L8" s="23">
        <f>$B$2</f>
        <v>42649</v>
      </c>
      <c r="M8" s="24" t="str">
        <f>K8&amp;"-"&amp;L8</f>
        <v>noczbwq-42649</v>
      </c>
    </row>
    <row r="9" spans="1:13" x14ac:dyDescent="0.3">
      <c r="C9" s="45" t="str">
        <f>VLOOKUP($A$2,SWMP_Stations_WQ!$B$1:$C$130,2,FALSE)</f>
        <v>Zeke's Basin</v>
      </c>
      <c r="D9" s="46">
        <f>$L9</f>
        <v>42650</v>
      </c>
      <c r="E9" s="47">
        <f>VLOOKUP($M9&amp;"-"&amp;$E$5, WQ!$A$5:$J$5000,VLOOKUP($E$6,$F$18:$G$22,2,FALSE),FALSE)</f>
        <v>4.5603676000000002</v>
      </c>
      <c r="F9" s="49">
        <f>VLOOKUP($M9&amp;"-"&amp;$F$5, WQ!$A$5:$J$5000,VLOOKUP($F$6,$F$18:$G$22,2,FALSE),FALSE)</f>
        <v>12.3</v>
      </c>
      <c r="G9" s="49">
        <f>VLOOKUP($M9&amp;"-"&amp;$G$5, WQ!$A$5:$J$5000,VLOOKUP($G$6,$F$18:$G$22,2,FALSE),FALSE)</f>
        <v>16.2</v>
      </c>
      <c r="H9" s="49">
        <f>VLOOKUP($M9&amp;"-"&amp;$H$5, WQ!$A$5:$J$5000,VLOOKUP($H$6,$F$18:$G$22,2,FALSE),FALSE)</f>
        <v>4.0999999999999996</v>
      </c>
      <c r="I9" s="50">
        <f>VLOOKUP($M9&amp;"-"&amp;$I$5, WQ!$A$5:$J$5000,VLOOKUP($I$6,$F$18:$G$22,2,FALSE),FALSE)</f>
        <v>7.3</v>
      </c>
      <c r="K9" s="22" t="str">
        <f t="shared" ref="K9:K12" si="0">$A$2</f>
        <v>noczbwq</v>
      </c>
      <c r="L9" s="23">
        <f>L8+1</f>
        <v>42650</v>
      </c>
      <c r="M9" s="24" t="str">
        <f>K9&amp;"-"&amp;L9</f>
        <v>noczbwq-42650</v>
      </c>
    </row>
    <row r="10" spans="1:13" x14ac:dyDescent="0.3">
      <c r="C10" s="45" t="str">
        <f>VLOOKUP($A$2,SWMP_Stations_WQ!$B$1:$C$130,2,FALSE)</f>
        <v>Zeke's Basin</v>
      </c>
      <c r="D10" s="46">
        <f>$L10</f>
        <v>42651</v>
      </c>
      <c r="E10" s="47">
        <f>VLOOKUP($M10&amp;"-"&amp;$E$5, WQ!$A$5:$J$5000,VLOOKUP($E$6,$F$18:$G$22,2,FALSE),FALSE)</f>
        <v>5.9383204000000003</v>
      </c>
      <c r="F10" s="49">
        <f>VLOOKUP($M10&amp;"-"&amp;$F$5, WQ!$A$5:$J$5000,VLOOKUP($F$6,$F$18:$G$22,2,FALSE),FALSE)</f>
        <v>12.9</v>
      </c>
      <c r="G10" s="49">
        <f>VLOOKUP($M10&amp;"-"&amp;$G$5, WQ!$A$5:$J$5000,VLOOKUP($G$6,$F$18:$G$22,2,FALSE),FALSE)</f>
        <v>19.7</v>
      </c>
      <c r="H10" s="49">
        <f>VLOOKUP($M10&amp;"-"&amp;$H$5, WQ!$A$5:$J$5000,VLOOKUP($H$6,$F$18:$G$22,2,FALSE),FALSE)</f>
        <v>4.2</v>
      </c>
      <c r="I10" s="50">
        <f>VLOOKUP($M10&amp;"-"&amp;$I$5, WQ!$A$5:$J$5000,VLOOKUP($I$6,$F$18:$G$22,2,FALSE),FALSE)</f>
        <v>7.2</v>
      </c>
      <c r="K10" s="22" t="str">
        <f t="shared" si="0"/>
        <v>noczbwq</v>
      </c>
      <c r="L10" s="23">
        <f t="shared" ref="L10:L12" si="1">L9+1</f>
        <v>42651</v>
      </c>
      <c r="M10" s="24" t="str">
        <f>K10&amp;"-"&amp;L10</f>
        <v>noczbwq-42651</v>
      </c>
    </row>
    <row r="11" spans="1:13" x14ac:dyDescent="0.3">
      <c r="C11" s="45" t="str">
        <f>VLOOKUP($A$2,SWMP_Stations_WQ!$B$1:$C$130,2,FALSE)</f>
        <v>Zeke's Basin</v>
      </c>
      <c r="D11" s="46">
        <f>$L11</f>
        <v>42652</v>
      </c>
      <c r="E11" s="47">
        <f>VLOOKUP($M11&amp;"-"&amp;$E$5, WQ!$A$5:$J$5000,VLOOKUP($E$6,$F$18:$G$22,2,FALSE),FALSE)</f>
        <v>4.3963255999999999</v>
      </c>
      <c r="F11" s="49">
        <f>VLOOKUP($M11&amp;"-"&amp;$F$5, WQ!$A$5:$J$5000,VLOOKUP($F$6,$F$18:$G$22,2,FALSE),FALSE)</f>
        <v>12.3</v>
      </c>
      <c r="G11" s="49">
        <f>VLOOKUP($M11&amp;"-"&amp;$G$5, WQ!$A$5:$J$5000,VLOOKUP($G$6,$F$18:$G$22,2,FALSE),FALSE)</f>
        <v>17.2</v>
      </c>
      <c r="H11" s="49">
        <f>VLOOKUP($M11&amp;"-"&amp;$H$5, WQ!$A$5:$J$5000,VLOOKUP($H$6,$F$18:$G$22,2,FALSE),FALSE)</f>
        <v>0.3</v>
      </c>
      <c r="I11" s="50">
        <f>VLOOKUP($M11&amp;"-"&amp;$I$5, WQ!$A$5:$J$5000,VLOOKUP($I$6,$F$18:$G$22,2,FALSE),FALSE)</f>
        <v>7.8</v>
      </c>
      <c r="K11" s="22" t="str">
        <f t="shared" si="0"/>
        <v>noczbwq</v>
      </c>
      <c r="L11" s="23">
        <f t="shared" si="1"/>
        <v>42652</v>
      </c>
      <c r="M11" s="24" t="str">
        <f>K11&amp;"-"&amp;L11</f>
        <v>noczbwq-42652</v>
      </c>
    </row>
    <row r="12" spans="1:13" ht="15" thickBot="1" x14ac:dyDescent="0.35">
      <c r="C12" s="51" t="str">
        <f>VLOOKUP($A$2,SWMP_Stations_WQ!$B$1:$C$130,2,FALSE)</f>
        <v>Zeke's Basin</v>
      </c>
      <c r="D12" s="52">
        <f>$L12</f>
        <v>42653</v>
      </c>
      <c r="E12" s="53">
        <f>VLOOKUP($M12&amp;"-"&amp;$E$5, WQ!$A$5:$J$5000,VLOOKUP($E$6,$F$18:$G$22,2,FALSE),FALSE)</f>
        <v>5.2821524000000002</v>
      </c>
      <c r="F12" s="55">
        <f>VLOOKUP($M12&amp;"-"&amp;$F$5, WQ!$A$5:$J$5000,VLOOKUP($F$6,$F$18:$G$22,2,FALSE),FALSE)</f>
        <v>11.4</v>
      </c>
      <c r="G12" s="55">
        <f>VLOOKUP($M12&amp;"-"&amp;$G$5, WQ!$A$5:$J$5000,VLOOKUP($G$6,$F$18:$G$22,2,FALSE),FALSE)</f>
        <v>16.7</v>
      </c>
      <c r="H12" s="55">
        <f>VLOOKUP($M12&amp;"-"&amp;$H$5, WQ!$A$5:$J$5000,VLOOKUP($H$6,$F$18:$G$22,2,FALSE),FALSE)</f>
        <v>5.6</v>
      </c>
      <c r="I12" s="56">
        <f>VLOOKUP($M12&amp;"-"&amp;$I$5, WQ!$A$5:$J$5000,VLOOKUP($I$6,$F$18:$G$22,2,FALSE),FALSE)</f>
        <v>8.3000000000000007</v>
      </c>
      <c r="K12" s="22" t="str">
        <f t="shared" si="0"/>
        <v>noczbwq</v>
      </c>
      <c r="L12" s="23">
        <f t="shared" si="1"/>
        <v>42653</v>
      </c>
      <c r="M12" s="24" t="str">
        <f>K12&amp;"-"&amp;L12</f>
        <v>noczbwq-42653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MET!daily_data_table_met_English_Matthew_noc_1</vt:lpstr>
      <vt:lpstr>WQ!daily_data_table_wq_English_Matthew_noc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2022-05-25T15:07:51Z</dcterms:modified>
</cp:coreProperties>
</file>