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HYPERLINK("https://www.unbiased.co.uk/news/mortgages/major-uk-banks-announce-big-mortgage-rate-cuts")</f>
        <v/>
      </c>
      <c r="B2" t="inlineStr">
        <is>
          <t>Major UK banks announce big mortgage rate cuts</t>
        </is>
      </c>
    </row>
    <row r="3">
      <c r="A3">
        <f>HYPERLINK("https://www.unbiased.co.uk/news/mortgages/mortgage-rate-predictions-2024-will-they-go-down")</f>
        <v/>
      </c>
      <c r="B3" t="inlineStr">
        <is>
          <t>Mortgage rate predictions 2024: will they go down?</t>
        </is>
      </c>
    </row>
    <row r="4">
      <c r="A4">
        <f>HYPERLINK("https://www.unbiased.co.uk/news/family-finances/autumn-statement-2023-what-is-it-and-how-will-it-impact-me")</f>
        <v/>
      </c>
      <c r="B4" t="inlineStr">
        <is>
          <t>Autumn Budget Statement 2023: what is it, and how will it impact me?</t>
        </is>
      </c>
    </row>
    <row r="5">
      <c r="A5">
        <f>HYPERLINK("https://www.unbiased.co.uk/news/family-finances/bank-of-england-holds-interest-rates-at-5-25-what-does-this-mean-for-your-finances")</f>
        <v/>
      </c>
      <c r="B5" t="inlineStr">
        <is>
          <t>Bank of England holds interest rates at 5.25%: what does this mean for your finances?</t>
        </is>
      </c>
    </row>
    <row r="6">
      <c r="A6">
        <f>HYPERLINK("https://www.unbiased.co.uk/news/pensions/uk-state-pension-could-rise-by-8-5-next-year")</f>
        <v/>
      </c>
      <c r="B6" t="inlineStr">
        <is>
          <t>UK state pension could rise by 8.5% next year</t>
        </is>
      </c>
    </row>
    <row r="7">
      <c r="A7">
        <f>HYPERLINK("https://www.unbiased.co.uk/news/family-finances/bank-of-england-holds-interest-rates-at-5-25-what-does-this-mean-for-your-money")</f>
        <v/>
      </c>
      <c r="B7" t="inlineStr">
        <is>
          <t>Bank of England holds interest rates at 5.25%: what does this mean for your money?</t>
        </is>
      </c>
    </row>
    <row r="8">
      <c r="A8">
        <f>HYPERLINK("https://www.unbiased.co.uk/news/savings/ns-i-hikes-interest-rate-on-green-savings-bonds")</f>
        <v/>
      </c>
      <c r="B8" t="inlineStr">
        <is>
          <t>NS&amp;I hikes interest rate on Green Savings Bonds</t>
        </is>
      </c>
    </row>
    <row r="9">
      <c r="A9">
        <f>HYPERLINK("https://www.unbiased.co.uk/news/pensions/why-the-state-pension-could-rise-by-8-2-next-year")</f>
        <v/>
      </c>
      <c r="B9" t="inlineStr">
        <is>
          <t>Why the state pension could rise by 8.2% next year</t>
        </is>
      </c>
    </row>
    <row r="10">
      <c r="A10">
        <f>HYPERLINK("https://www.unbiased.co.uk/news/family-finances/bank-of-england-increases-interest-rates-to-5-25-what-does-this-mean-for-your-money")</f>
        <v/>
      </c>
      <c r="B10" t="inlineStr">
        <is>
          <t>Bank of England increases interest rates to 5.25%: what does this mean for your money?</t>
        </is>
      </c>
    </row>
    <row r="11">
      <c r="A11">
        <f>HYPERLINK("https://www.unbiased.co.uk/news/financial-advice/new-fca-consumer-duty-rules-what-does-this-mean-for-you")</f>
        <v/>
      </c>
      <c r="B11" t="inlineStr">
        <is>
          <t>New FCA Consumer Duty rules: what does this mean for you?</t>
        </is>
      </c>
    </row>
    <row r="12">
      <c r="A12">
        <f>HYPERLINK("https://www.unbiased.co.uk/news/property/what-s-happening-with-the-property-market-in-2023")</f>
        <v/>
      </c>
      <c r="B12" t="inlineStr">
        <is>
          <t>What’s happening with the property market in 2023?</t>
        </is>
      </c>
    </row>
    <row r="13">
      <c r="A13">
        <f>HYPERLINK("https://www.unbiased.co.uk/news/auto-enrolment/auto-enrolment-reforms-what-changes-are-being-proposed")</f>
        <v/>
      </c>
      <c r="B13" t="inlineStr">
        <is>
          <t>Auto-enrolment reforms: what changes are being proposed?</t>
        </is>
      </c>
    </row>
    <row r="14">
      <c r="A14">
        <f>HYPERLINK("https://www.unbiased.co.uk/news/state-pension/state-pension-why-it-could-rise-by-more-than-17-over-two-years")</f>
        <v/>
      </c>
      <c r="B14" t="inlineStr">
        <is>
          <t>State pension: why it could rise by more than 17% over two years</t>
        </is>
      </c>
    </row>
    <row r="15">
      <c r="A15">
        <f>HYPERLINK("https://www.unbiased.co.uk/news/family-finances/will-there-be-a-uk-recession-in-2023-what-a-recession-will-mean-for-you")</f>
        <v/>
      </c>
      <c r="B15" t="inlineStr">
        <is>
          <t>Will there be a UK recession in 2023? What a recession will mean for you</t>
        </is>
      </c>
    </row>
    <row r="16">
      <c r="A16">
        <f>HYPERLINK("https://www.unbiased.co.uk/news/financial-advice/bank-of-england-increases-interest-rates-to-5-what-does-this-mean-for-your-money")</f>
        <v/>
      </c>
      <c r="B16" t="inlineStr">
        <is>
          <t>Bank of England increases interest rates to 5%: what does this mean for your money?</t>
        </is>
      </c>
    </row>
    <row r="17">
      <c r="A17">
        <f>HYPERLINK("https://www.unbiased.co.uk/news/investments/apple-buys-augmented-reality-startup-mira")</f>
        <v/>
      </c>
      <c r="B17" t="inlineStr">
        <is>
          <t>Apple buys augmented reality (AR) startup Mira</t>
        </is>
      </c>
    </row>
    <row r="18">
      <c r="A18">
        <f>HYPERLINK("https://www.unbiased.co.uk/news/mortgages/have-house-prices-bottomed-out")</f>
        <v/>
      </c>
      <c r="B18" t="inlineStr">
        <is>
          <t>Have UK house prices bottomed out after the recent rises?</t>
        </is>
      </c>
    </row>
    <row r="19">
      <c r="A19">
        <f>HYPERLINK("https://www.unbiased.co.uk/news/financial-advice/5-crucial-questions-for-the-bank-of-mum-and-dad")</f>
        <v/>
      </c>
      <c r="B19" t="inlineStr">
        <is>
          <t>5 crucial questions for the Bank of Mum and Dad</t>
        </is>
      </c>
    </row>
    <row r="20">
      <c r="A20">
        <f>HYPERLINK("https://www.unbiased.co.uk/news/financial-advice/how-will-the-latest-interest-rate-rise-affect-my-retirement")</f>
        <v/>
      </c>
      <c r="B20" t="inlineStr">
        <is>
          <t>How will the latest interest rate rise affect my retirement?</t>
        </is>
      </c>
    </row>
    <row r="21">
      <c r="A21">
        <f>HYPERLINK("https://www.unbiased.co.uk/news/financial-advice/spring-budget-2023-what-it-means-for-your-finances")</f>
        <v/>
      </c>
      <c r="B21" t="inlineStr">
        <is>
          <t>Spring budget 2023: what it means for your finances</t>
        </is>
      </c>
    </row>
    <row r="22">
      <c r="A22">
        <f>HYPERLINK("https://www.unbiased.co.uk/news/financial-advice/national-insurance-contributions-deadline-extended-should-you-top-up")</f>
        <v/>
      </c>
      <c r="B22" t="inlineStr">
        <is>
          <t>National insurance contributions deadline extended: should you top up?</t>
        </is>
      </c>
    </row>
    <row r="23">
      <c r="A23">
        <f>HYPERLINK("https://www.unbiased.co.uk/news/tax-planning/end-of-tax-year-checklist")</f>
        <v/>
      </c>
      <c r="B23" t="inlineStr">
        <is>
          <t>End of tax year checklist</t>
        </is>
      </c>
    </row>
    <row r="24">
      <c r="A24">
        <f>HYPERLINK("https://www.unbiased.co.uk/news/retirement-planning/how-women-can-build-retirement-wealth")</f>
        <v/>
      </c>
      <c r="B24" t="inlineStr">
        <is>
          <t>How women can build retirement wealth</t>
        </is>
      </c>
    </row>
    <row r="25">
      <c r="A25">
        <f>HYPERLINK("https://www.unbiased.co.uk/news/financial-advice/government-s-boiler-upgrade-scheme-failing-to-deliver-what-s-next")</f>
        <v/>
      </c>
      <c r="B25" t="inlineStr">
        <is>
          <t>Government's boiler upgrade scheme failing to deliver: what's next?</t>
        </is>
      </c>
    </row>
    <row r="26">
      <c r="A26">
        <f>HYPERLINK("https://www.unbiased.co.uk/news/financial-advice/eight-reasons-to-take-financial-advice-in-2023")</f>
        <v/>
      </c>
      <c r="B26" t="inlineStr">
        <is>
          <t>Eight reasons to take financial advice in 2023</t>
        </is>
      </c>
    </row>
    <row r="27">
      <c r="A27">
        <f>HYPERLINK("https://www.unbiased.co.uk/news/financial-advice/six-reasons-to-top-up-your-pension")</f>
        <v/>
      </c>
      <c r="B27" t="inlineStr">
        <is>
          <t>Six reasons to top up your pension</t>
        </is>
      </c>
    </row>
    <row r="28">
      <c r="A28">
        <f>HYPERLINK("https://www.unbiased.co.uk/news/financial-advice/bank-of-england-raises-interest-rates-to-4-what-does-this-mean-for-your-money")</f>
        <v/>
      </c>
      <c r="B28" t="inlineStr">
        <is>
          <t>Bank of England raises interest rates to 4%: What does this mean for your money?</t>
        </is>
      </c>
    </row>
    <row r="29">
      <c r="A29">
        <f>HYPERLINK("https://www.unbiased.co.uk/news/financial-advice/switching-bank-accounts-could-earn-you-200-so-should-you-make-the-change")</f>
        <v/>
      </c>
      <c r="B29" t="inlineStr">
        <is>
          <t>Switching bank accounts could earn you £200: so should you make the change?</t>
        </is>
      </c>
    </row>
    <row r="30">
      <c r="A30">
        <f>HYPERLINK("https://www.unbiased.co.uk/news/financial-advice/the-state-pension-age-could-rise-to-68-sooner-than-planned-what-do-we-know")</f>
        <v/>
      </c>
      <c r="B30" t="inlineStr">
        <is>
          <t>The state pension age could rise to 68 sooner than planned: what do we know?</t>
        </is>
      </c>
    </row>
    <row r="31">
      <c r="A31">
        <f>HYPERLINK("https://www.unbiased.co.uk/news/financial-advice/four-questions-to-ask-before-buying-an-annuity")</f>
        <v/>
      </c>
      <c r="B31" t="inlineStr">
        <is>
          <t>Four questions to ask before buying an annuity</t>
        </is>
      </c>
    </row>
    <row r="32">
      <c r="A32">
        <f>HYPERLINK("https://www.unbiased.co.uk/news/financial-advice/five-ways-to-stick-with-your-new-year-s-resolutions")</f>
        <v/>
      </c>
      <c r="B32" t="inlineStr">
        <is>
          <t>Five ways to stick with your new year’s resolutions</t>
        </is>
      </c>
    </row>
    <row r="33">
      <c r="A33">
        <f>HYPERLINK("https://www.unbiased.co.uk/news/mortgages/mortgage-rates-are-falling-but-what-does-2023-have-in-store")</f>
        <v/>
      </c>
      <c r="B33" t="inlineStr">
        <is>
          <t>Mortgage rates are falling, but what does 2023 have in store?</t>
        </is>
      </c>
    </row>
    <row r="34">
      <c r="A34">
        <f>HYPERLINK("https://www.unbiased.co.uk/news/financial-advice/when-will-new-money-featuring-king-charles-come-into-circulation")</f>
        <v/>
      </c>
      <c r="B34" t="inlineStr">
        <is>
          <t>When will new money featuring King Charles come into circulation?</t>
        </is>
      </c>
    </row>
    <row r="35">
      <c r="A35">
        <f>HYPERLINK("https://www.unbiased.co.uk/news/financial-planning/2022-an-economic-and-political-year-review")</f>
        <v/>
      </c>
      <c r="B35" t="inlineStr">
        <is>
          <t>2022: an economic and political year review</t>
        </is>
      </c>
    </row>
    <row r="36">
      <c r="A36">
        <f>HYPERLINK("https://www.unbiased.co.uk/news/financial-advice/autumn-statement-2022-what-does-the-budget-mean-for-your-finances")</f>
        <v/>
      </c>
      <c r="B36" t="inlineStr">
        <is>
          <t>Autumn statement 2022: what does the budget mean for your finances?</t>
        </is>
      </c>
    </row>
    <row r="37">
      <c r="A37">
        <f>HYPERLINK("https://www.unbiased.co.uk/news/retirement-planning/how-to-plan-for-retirement-at-different-life-stages")</f>
        <v/>
      </c>
      <c r="B37" t="inlineStr">
        <is>
          <t>How to plan for retirement at different life stages</t>
        </is>
      </c>
    </row>
    <row r="38">
      <c r="A38">
        <f>HYPERLINK("https://www.unbiased.co.uk/news/financial-advice/how-to-save-for-your-long-term-goals")</f>
        <v/>
      </c>
      <c r="B38" t="inlineStr">
        <is>
          <t>How to save for your long-term goals</t>
        </is>
      </c>
    </row>
    <row r="39">
      <c r="A39">
        <f>HYPERLINK("https://www.unbiased.co.uk/news/accountant/51-of-brits-are-more-worried-about-their-mortgage-payments-than-anything-else")</f>
        <v/>
      </c>
      <c r="B39" t="inlineStr">
        <is>
          <t>51% of Brits are more worried about their mortgage payments than anything else</t>
        </is>
      </c>
    </row>
    <row r="40">
      <c r="A40">
        <f>HYPERLINK("https://www.unbiased.co.uk/news/managing-your-money/hunt-s-mini-budget-u-turn-what-you-need-to-know")</f>
        <v/>
      </c>
      <c r="B40" t="inlineStr">
        <is>
          <t>Hunt’s mini-Budget U-turn: What you need to know</t>
        </is>
      </c>
    </row>
    <row r="41">
      <c r="A41">
        <f>HYPERLINK("https://www.unbiased.co.uk/news/retirement-planning/4-ways-to-boost-your-pension-pot-when-money-is-tight")</f>
        <v/>
      </c>
      <c r="B41" t="inlineStr">
        <is>
          <t>4 ways to boost your pension pot when money is tight</t>
        </is>
      </c>
    </row>
    <row r="42">
      <c r="A42">
        <f>HYPERLINK("https://www.unbiased.co.uk/news/financial-advice/mini-budget-2022-what-does-it-mean-for-your-finances")</f>
        <v/>
      </c>
      <c r="B42" t="inlineStr">
        <is>
          <t>Mini Budget 2022: what does it mean for your finances?</t>
        </is>
      </c>
    </row>
    <row r="43">
      <c r="A43">
        <f>HYPERLINK("https://www.unbiased.co.uk/news/managing-your-money/liz-truss-announced-as-new-pm-how-might-this-affect-your-finances")</f>
        <v/>
      </c>
      <c r="B43" t="inlineStr">
        <is>
          <t>Liz Truss announced as new PM: how might this affect your finances?</t>
        </is>
      </c>
    </row>
    <row r="44">
      <c r="A44">
        <f>HYPERLINK("https://www.unbiased.co.uk/news/mortgages/why-are-mortgage-affordability-checks-being-axed-and-what-s-changing")</f>
        <v/>
      </c>
      <c r="B44" t="inlineStr">
        <is>
          <t>Why are mortgage affordability checks being axed and what's changing?</t>
        </is>
      </c>
    </row>
    <row r="45">
      <c r="A45">
        <f>HYPERLINK("https://www.unbiased.co.uk/news/financial-advice/uk-inflation-rates-rise-to-9-4-what-does-this-mean-for-you")</f>
        <v/>
      </c>
      <c r="B45" t="inlineStr">
        <is>
          <t>UK inflation rates rise to 9.4%: What does this mean for you?</t>
        </is>
      </c>
    </row>
    <row r="46">
      <c r="A46">
        <f>HYPERLINK("https://www.unbiased.co.uk/news/financial-advice/national-insurance-threshold-changes-how-they-will-affect-you")</f>
        <v/>
      </c>
      <c r="B46" t="inlineStr">
        <is>
          <t>National insurance threshold changes: how they will affect you</t>
        </is>
      </c>
    </row>
    <row r="47">
      <c r="A47">
        <f>HYPERLINK("https://www.unbiased.co.uk/news/financial-advice/feeling-the-stock-market-jitters-five-ways-to-protect-your-wealth")</f>
        <v/>
      </c>
      <c r="B47" t="inlineStr">
        <is>
          <t>Feeling the stock market jitters? Five ways to protect your wealth</t>
        </is>
      </c>
    </row>
    <row r="48">
      <c r="A48">
        <f>HYPERLINK("https://www.unbiased.co.uk/news/financial-advice/how-will-the-latest-bank-of-england-interest-rate-rise-to-1-25-impact-your-finances")</f>
        <v/>
      </c>
      <c r="B48" t="inlineStr">
        <is>
          <t>How will the latest Bank of England interest rate rise to 1.25% impact your finances?</t>
        </is>
      </c>
    </row>
    <row r="49">
      <c r="A49">
        <f>HYPERLINK("https://www.unbiased.co.uk/news/mortgages/the-new-right-to-buy-and-benefits-to-bricks-schemes-what-you-need-to-know")</f>
        <v/>
      </c>
      <c r="B49" t="inlineStr">
        <is>
          <t>The new right-to-buy and 'benefits to bricks' schemes: what you need to know</t>
        </is>
      </c>
    </row>
    <row r="50">
      <c r="A50">
        <f>HYPERLINK("https://www.unbiased.co.uk/news/financial-advice/will-there-be-a-uk-recession-in-2022-what-it-could-mean-for-you")</f>
        <v/>
      </c>
      <c r="B50" t="inlineStr">
        <is>
          <t>Will there be a UK recession in 2022? What it could mean for you</t>
        </is>
      </c>
    </row>
    <row r="51">
      <c r="A51">
        <f>HYPERLINK("https://www.unbiased.co.uk/news/financial-adviser/how-much-did-things-cost-in-1952-when-the-queen-was-coronated")</f>
        <v/>
      </c>
      <c r="B51" t="inlineStr">
        <is>
          <t>How much did things cost in 1952, the year the Queen took the throne?</t>
        </is>
      </c>
    </row>
    <row r="52">
      <c r="A52">
        <f>HYPERLINK("https://www.unbiased.co.uk/news/financial-advice/75-of-brits-fear-cost-of-living-crisis-will-impact-retirement-according-to-our-new-survey")</f>
        <v/>
      </c>
      <c r="B52" t="inlineStr">
        <is>
          <t>75% of Brits fear cost of living crisis will impact retirement according to our new survey</t>
        </is>
      </c>
    </row>
    <row r="53">
      <c r="A53">
        <f>HYPERLINK("https://www.unbiased.co.uk/news/financial-adviser/the-april-2022-state-pension-increase-everything-you-need-to-know")</f>
        <v/>
      </c>
      <c r="B53" t="inlineStr">
        <is>
          <t>The April 2022 state pension increase: everything you need to know</t>
        </is>
      </c>
    </row>
    <row r="54">
      <c r="A54">
        <f>HYPERLINK("https://www.unbiased.co.uk/news/financial-adviser/march-spring-budget-2022-round-up-what-does-it-mean-for-consumers")</f>
        <v/>
      </c>
      <c r="B54" t="inlineStr">
        <is>
          <t>March spring budget 2022 round-up: what does it mean for consumers?</t>
        </is>
      </c>
    </row>
    <row r="55">
      <c r="A55">
        <f>HYPERLINK("https://www.unbiased.co.uk/news/financial-adviser/interest-rates-rise-from-0-5-to-0-75-the-highest-since-march-2020")</f>
        <v/>
      </c>
      <c r="B55" t="inlineStr">
        <is>
          <t>Interest rates rise from 0.5% to 0.75%, the highest since March 2020</t>
        </is>
      </c>
    </row>
    <row r="56">
      <c r="A56">
        <f>HYPERLINK("https://www.unbiased.co.uk/news/financial-adviser/pensioners-are-more-scam-savvy-than-teenagers")</f>
        <v/>
      </c>
      <c r="B56" t="inlineStr">
        <is>
          <t>Only 25% of 60+ Brits have been scammed, making pensioners savvier than teenagers</t>
        </is>
      </c>
    </row>
    <row r="57">
      <c r="A57">
        <f>HYPERLINK("https://www.unbiased.co.uk/news/accountant/the-end-of-furlough-what-comes-next")</f>
        <v/>
      </c>
      <c r="B57" t="inlineStr">
        <is>
          <t>The end of furlough: what comes next?</t>
        </is>
      </c>
    </row>
    <row r="58">
      <c r="A58">
        <f>HYPERLINK("https://www.unbiased.co.uk/news/managing-your-money/covid-19-s-impact-on-cash-and-coins-the-pros-and-cons")</f>
        <v/>
      </c>
      <c r="B58" t="inlineStr">
        <is>
          <t>Covid-19’s impact on cash and coins: The pros and cons</t>
        </is>
      </c>
    </row>
    <row r="59">
      <c r="A59">
        <f>HYPERLINK("https://www.unbiased.co.uk/news/pensions/pension-triple-lock-what-is-it-and-why-is-it-changing")</f>
        <v/>
      </c>
      <c r="B59" t="inlineStr">
        <is>
          <t>Pension triple lock: what is it and why is it changing?</t>
        </is>
      </c>
    </row>
    <row r="60">
      <c r="A60">
        <f>HYPERLINK("https://www.unbiased.co.uk/news/pensions/women-s-state-pensions-latest-news-what-you-need-to-know")</f>
        <v/>
      </c>
      <c r="B60" t="inlineStr">
        <is>
          <t>Women's state pensions latest news: what you need to know</t>
        </is>
      </c>
    </row>
    <row r="61">
      <c r="A61">
        <f>HYPERLINK("https://www.unbiased.co.uk/news/financial-adviser/are-you-missing-opportunities-for-your-money")</f>
        <v/>
      </c>
      <c r="B61" t="inlineStr">
        <is>
          <t>Are you missing opportunities for your money?</t>
        </is>
      </c>
    </row>
    <row r="62">
      <c r="A62">
        <f>HYPERLINK("https://www.unbiased.co.uk/news/mortgages/half-price-houses-the-first-homes-scheme-launches")</f>
        <v/>
      </c>
      <c r="B62" t="inlineStr">
        <is>
          <t>Half-price houses? The First Homes scheme launches</t>
        </is>
      </c>
    </row>
    <row r="63">
      <c r="A63">
        <f>HYPERLINK("https://www.unbiased.co.uk/news/mortgages/7-deadly-mortgage-sins-to-avoid")</f>
        <v/>
      </c>
      <c r="B63" t="inlineStr">
        <is>
          <t>7 deadly mortgage sins to avoid</t>
        </is>
      </c>
    </row>
    <row r="64">
      <c r="A64">
        <f>HYPERLINK("https://www.unbiased.co.uk/news/accountant/would-you-prefer-to-choose-your-own-paydays")</f>
        <v/>
      </c>
      <c r="B64" t="inlineStr">
        <is>
          <t>Would you prefer to choose your own paydays?</t>
        </is>
      </c>
    </row>
    <row r="65">
      <c r="A65">
        <f>HYPERLINK("https://www.unbiased.co.uk/news/financial-adviser/the-growing-bitcoin-bubble-is-it-worth-the-risk")</f>
        <v/>
      </c>
      <c r="B65" t="inlineStr">
        <is>
          <t>The growing Bitcoin bubble – is it worth the risk?</t>
        </is>
      </c>
    </row>
    <row r="66">
      <c r="A66">
        <f>HYPERLINK("https://www.unbiased.co.uk/news/financial-adviser/beware-hyped-investments-savers-lose-pensions-in-collapse-of-raedex-consortium")</f>
        <v/>
      </c>
      <c r="B66" t="inlineStr">
        <is>
          <t>Beware hyped investments: savers lose pensions in collapse of Raedex Consortium</t>
        </is>
      </c>
    </row>
    <row r="67">
      <c r="A67">
        <f>HYPERLINK("https://www.unbiased.co.uk/news/financial-adviser/gen-z-looks-ahead-young-adults-get-pension-savvy")</f>
        <v/>
      </c>
      <c r="B67" t="inlineStr">
        <is>
          <t>Gen-Z looks ahead: young adults get pension-savvy</t>
        </is>
      </c>
    </row>
    <row r="68">
      <c r="A68">
        <f>HYPERLINK("https://www.unbiased.co.uk/news/financial-adviser/why-women-may-need-different-financial-advice")</f>
        <v/>
      </c>
      <c r="B68" t="inlineStr">
        <is>
          <t>Why women may need different financial advice</t>
        </is>
      </c>
    </row>
    <row r="69">
      <c r="A69">
        <f>HYPERLINK("https://www.unbiased.co.uk/news/mortgages/taking-on-the-challenge-of-a-self-employed-mortgage")</f>
        <v/>
      </c>
      <c r="B69" t="inlineStr">
        <is>
          <t>Taking on the challenge of a self employed mortgage</t>
        </is>
      </c>
    </row>
    <row r="70">
      <c r="A70">
        <f>HYPERLINK("https://www.unbiased.co.uk/news/financial-adviser/socially-responsible-investing-predicted-to-double-in-2021")</f>
        <v/>
      </c>
      <c r="B70" t="inlineStr">
        <is>
          <t>Socially responsible investing predicted to double in 2021</t>
        </is>
      </c>
    </row>
    <row r="71">
      <c r="A71">
        <f>HYPERLINK("https://www.unbiased.co.uk/news/financial-adviser/insurance-myths-leave-many-families-poorly-protected")</f>
        <v/>
      </c>
      <c r="B71" t="inlineStr">
        <is>
          <t>Insurance myths leave many families poorly protected</t>
        </is>
      </c>
    </row>
    <row r="72">
      <c r="A72">
        <f>HYPERLINK("https://www.unbiased.co.uk/news/financial-adviser/covid-sends-brits-in-search-of-pension-advice-they-can-trust")</f>
        <v/>
      </c>
      <c r="B72" t="inlineStr">
        <is>
          <t>Covid sends Brits in search of pension advice they can trust</t>
        </is>
      </c>
    </row>
    <row r="73">
      <c r="A73">
        <f>HYPERLINK("https://www.unbiased.co.uk/news/mortgages/mortgage-market-opens-up-to-bad-credit-homebuyers")</f>
        <v/>
      </c>
      <c r="B73" t="inlineStr">
        <is>
          <t>Mortgage market opens up to ‘bad credit’ homebuyers</t>
        </is>
      </c>
    </row>
    <row r="74">
      <c r="A74">
        <f>HYPERLINK("https://www.unbiased.co.uk/news/financial-adviser/pensions-warning-for-generation-x")</f>
        <v/>
      </c>
      <c r="B74" t="inlineStr">
        <is>
          <t>Pensions warning for Generation X</t>
        </is>
      </c>
    </row>
    <row r="75">
      <c r="A75">
        <f>HYPERLINK("https://www.unbiased.co.uk/news/accountant/budget-2021-what-it-means-for-you")</f>
        <v/>
      </c>
      <c r="B75" t="inlineStr">
        <is>
          <t>Budget 2021 - what it means for you</t>
        </is>
      </c>
    </row>
    <row r="76">
      <c r="A76">
        <f>HYPERLINK("https://www.unbiased.co.uk/news/mortgages/95-mortgages-return-with-government-guarantee")</f>
        <v/>
      </c>
      <c r="B76" t="inlineStr">
        <is>
          <t>95% mortgages return with government guarantee</t>
        </is>
      </c>
    </row>
    <row r="77">
      <c r="A77">
        <f>HYPERLINK("https://www.unbiased.co.uk/news/financial-adviser/millionaire-isa-investment-companies-revealed")</f>
        <v/>
      </c>
      <c r="B77" t="inlineStr">
        <is>
          <t>‘Millionaire’ ISA investment companies revealed</t>
        </is>
      </c>
    </row>
    <row r="78">
      <c r="A78">
        <f>HYPERLINK("https://www.unbiased.co.uk/news/accountant/self-employed-how-to-check-that-your-pension-is-on-track")</f>
        <v/>
      </c>
      <c r="B78" t="inlineStr">
        <is>
          <t>Self-employed? How to check that your pension is on track</t>
        </is>
      </c>
    </row>
    <row r="79">
      <c r="A79">
        <f>HYPERLINK("https://www.unbiased.co.uk/news/financial-adviser/long-covid-effect-to-hit-self-employed-pensions")</f>
        <v/>
      </c>
      <c r="B79" t="inlineStr">
        <is>
          <t>‘Long Covid effect’ to hit self-employed pensions</t>
        </is>
      </c>
    </row>
    <row r="80">
      <c r="A80">
        <f>HYPERLINK("https://www.unbiased.co.uk/news/financial-adviser/has-covid-changed-your-retirement-plans")</f>
        <v/>
      </c>
      <c r="B80" t="inlineStr">
        <is>
          <t>Has Covid changed your retirement plans?</t>
        </is>
      </c>
    </row>
    <row r="81">
      <c r="A81">
        <f>HYPERLINK("https://www.unbiased.co.uk/news/mortgages/svr-mortgage-confusion-costs-homeowners-over-4k")</f>
        <v/>
      </c>
      <c r="B81" t="inlineStr">
        <is>
          <t>SVR mortgage confusion costs homeowners over £4k</t>
        </is>
      </c>
    </row>
    <row r="82">
      <c r="A82">
        <f>HYPERLINK("https://www.unbiased.co.uk/news/accountant/how-lockdown-upset-the-work-life-balance")</f>
        <v/>
      </c>
      <c r="B82" t="inlineStr">
        <is>
          <t>How lockdown upset the work-life balance</t>
        </is>
      </c>
    </row>
    <row r="83">
      <c r="A83">
        <f>HYPERLINK("https://www.unbiased.co.uk/news/mortgages/how-will-house-prices-move-in-2021")</f>
        <v/>
      </c>
      <c r="B83" t="inlineStr">
        <is>
          <t>How will house prices move in 2021?</t>
        </is>
      </c>
    </row>
    <row r="84">
      <c r="A84">
        <f>HYPERLINK("https://www.unbiased.co.uk/news/accountant/new-lockdown-grants-and-other-support-for-businesses")</f>
        <v/>
      </c>
      <c r="B84" t="inlineStr">
        <is>
          <t>New lockdown grants and other support for businesses</t>
        </is>
      </c>
    </row>
    <row r="85">
      <c r="A85">
        <f>HYPERLINK("https://www.unbiased.co.uk/news/financial-adviser/12-lessons-from-last-year-for-new-year-2021")</f>
        <v/>
      </c>
      <c r="B85" t="inlineStr">
        <is>
          <t>12 lessons from last year for New Year 2021</t>
        </is>
      </c>
    </row>
    <row r="86">
      <c r="A86">
        <f>HYPERLINK("https://www.unbiased.co.uk/news/financial-adviser/meet-the-christmas-spirit-of-advice")</f>
        <v/>
      </c>
      <c r="B86" t="inlineStr">
        <is>
          <t>Meet the Christmas Spirit of Advice</t>
        </is>
      </c>
    </row>
    <row r="87">
      <c r="A87">
        <f>HYPERLINK("https://www.unbiased.co.uk/news/mortgages/90-mortgages-are-back-but-there-s-a-catch")</f>
        <v/>
      </c>
      <c r="B87" t="inlineStr">
        <is>
          <t>90% mortgages are back – but there’s a catch</t>
        </is>
      </c>
    </row>
    <row r="88">
      <c r="A88">
        <f>HYPERLINK("https://www.unbiased.co.uk/news/accountant/accountants-help-businesses-fight-the-covid-crisis")</f>
        <v/>
      </c>
      <c r="B88" t="inlineStr">
        <is>
          <t>Accountants help businesses fight the Covid crisis</t>
        </is>
      </c>
    </row>
    <row r="89">
      <c r="A89">
        <f>HYPERLINK("https://www.unbiased.co.uk/news/mortgages/thousands-of-homebuyers-lost-deposits-in-property-freeze")</f>
        <v/>
      </c>
      <c r="B89" t="inlineStr">
        <is>
          <t>Young family 'devastated' by loss of deposit due to Covid</t>
        </is>
      </c>
    </row>
    <row r="90">
      <c r="A90">
        <f>HYPERLINK("https://www.unbiased.co.uk/news/mortgages/uk-catches-the-property-auction-bug")</f>
        <v/>
      </c>
      <c r="B90" t="inlineStr">
        <is>
          <t>UK catches the property auction bug</t>
        </is>
      </c>
    </row>
    <row r="91">
      <c r="A91">
        <f>HYPERLINK("https://www.unbiased.co.uk/news/financial-adviser/are-you-in-a-pension-savings-risk-group")</f>
        <v/>
      </c>
      <c r="B91" t="inlineStr">
        <is>
          <t>Are you in a pension savings risk group?</t>
        </is>
      </c>
    </row>
    <row r="92">
      <c r="A92">
        <f>HYPERLINK("https://www.unbiased.co.uk/news/accountant/why-employee-life-insurance-is-more-valuable-than-ever")</f>
        <v/>
      </c>
      <c r="B92" t="inlineStr">
        <is>
          <t>Why employee life insurance is more valuable than ever</t>
        </is>
      </c>
    </row>
    <row r="93">
      <c r="A93">
        <f>HYPERLINK("https://www.unbiased.co.uk/news/accountant/lockdown-2-can-my-business-still-use-furlough")</f>
        <v/>
      </c>
      <c r="B93" t="inlineStr">
        <is>
          <t>Lockdown 2: Can my business still use furlough?</t>
        </is>
      </c>
    </row>
    <row r="94">
      <c r="A94">
        <f>HYPERLINK("https://www.unbiased.co.uk/news/financial-adviser/dreams-of-early-retirement-hide-a-harsher-reality")</f>
        <v/>
      </c>
      <c r="B94" t="inlineStr">
        <is>
          <t>Why retiring early is harder than you think</t>
        </is>
      </c>
    </row>
    <row r="95">
      <c r="A95">
        <f>HYPERLINK("https://www.unbiased.co.uk/news/accountant/remember-30-november-future-fund-and-covid-loan-deadlines")</f>
        <v/>
      </c>
      <c r="B95" t="inlineStr">
        <is>
          <t>Remember 30 November! Future Fund and Covid loan deadlines</t>
        </is>
      </c>
    </row>
    <row r="96">
      <c r="A96">
        <f>HYPERLINK("https://www.unbiased.co.uk/news/accountant/more-small-businesses-offering-employees-health-insurance")</f>
        <v/>
      </c>
      <c r="B96" t="inlineStr">
        <is>
          <t>More small businesses offering employees health insurance</t>
        </is>
      </c>
    </row>
    <row r="97">
      <c r="A97">
        <f>HYPERLINK("https://www.unbiased.co.uk/news/mortgages/generation-buy-pm-pledges-95-fixed-rate-mortgages")</f>
        <v/>
      </c>
      <c r="B97" t="inlineStr">
        <is>
          <t>‘Generation Buy’ – PM pledges 95% fixed-rate mortgages</t>
        </is>
      </c>
    </row>
    <row r="98">
      <c r="A98">
        <f>HYPERLINK("https://www.unbiased.co.uk/news/financial-adviser/financial-decisions-are-hardest-but-are-women-better-at-them")</f>
        <v/>
      </c>
      <c r="B98" t="inlineStr">
        <is>
          <t>Financial decisions are hardest – but are women better at them?</t>
        </is>
      </c>
    </row>
    <row r="99">
      <c r="A99">
        <f>HYPERLINK("https://www.unbiased.co.uk/news/accountant/furlough-to-be-replaced-by-job-support-scheme")</f>
        <v/>
      </c>
      <c r="B99" t="inlineStr">
        <is>
          <t>Furlough to be replaced by Job Support Scheme</t>
        </is>
      </c>
    </row>
    <row r="100">
      <c r="A100">
        <f>HYPERLINK("https://www.unbiased.co.uk/news/mortgages/remortgage-to-renovate-the-new-uk-property-trend")</f>
        <v/>
      </c>
      <c r="B100" t="inlineStr">
        <is>
          <t>Remortgage to renovate: the new UK property trend</t>
        </is>
      </c>
    </row>
    <row r="101">
      <c r="A101">
        <f>HYPERLINK("https://www.unbiased.co.uk/news/financial-adviser/one-in-six-over-55s-have-no-pension-savings-yet")</f>
        <v/>
      </c>
      <c r="B101" t="inlineStr">
        <is>
          <t>One in six over-55s have no pension savings yet</t>
        </is>
      </c>
    </row>
    <row r="102">
      <c r="A102">
        <f>HYPERLINK("https://www.unbiased.co.uk/news/financial-adviser/bored-of-cash-savings-here-are-7-interesting-alternatives")</f>
        <v/>
      </c>
      <c r="B102" t="inlineStr">
        <is>
          <t>Bored of cash savings? Here are 7 interesting alternatives</t>
        </is>
      </c>
    </row>
    <row r="103">
      <c r="A103">
        <f>HYPERLINK("https://www.unbiased.co.uk/news/financial-adviser/trace-child-trust-fund")</f>
        <v/>
      </c>
      <c r="B103" t="inlineStr">
        <is>
          <t>Trace your Child Trust Fund this autumn</t>
        </is>
      </c>
    </row>
    <row r="104">
      <c r="A104">
        <f>HYPERLINK("https://www.unbiased.co.uk/news/financial-adviser/rain-or-shine-a-guide-to-weathering-the-uk-economy")</f>
        <v/>
      </c>
      <c r="B104" t="inlineStr">
        <is>
          <t>Rain or shine? A guide to weathering the UK economy</t>
        </is>
      </c>
    </row>
    <row r="105">
      <c r="A105">
        <f>HYPERLINK("https://www.unbiased.co.uk/news/financial-adviser/where-s-your-pension-at-east-midlands-lead-the-uk-for-smart-saving")</f>
        <v/>
      </c>
      <c r="B105" t="inlineStr">
        <is>
          <t>Where’s your pension at? East Midlands lead the UK for smart saving</t>
        </is>
      </c>
    </row>
    <row r="106">
      <c r="A106">
        <f>HYPERLINK("https://www.unbiased.co.uk/news/mortgages/game-of-loans-is-winter-coming-for-homebuyers")</f>
        <v/>
      </c>
      <c r="B106" t="inlineStr">
        <is>
          <t>Game of Loans – is winter coming for homebuyers?</t>
        </is>
      </c>
    </row>
    <row r="107">
      <c r="A107">
        <f>HYPERLINK("https://www.unbiased.co.uk/news/financial-adviser/women-lag-behind-men-in-pension-planning")</f>
        <v/>
      </c>
      <c r="B107" t="inlineStr">
        <is>
          <t>Women lag behind men in pension planning</t>
        </is>
      </c>
    </row>
    <row r="108">
      <c r="A108">
        <f>HYPERLINK("https://www.unbiased.co.uk/news/mortgages/house-prices-spike-as-property-market-reshapes")</f>
        <v/>
      </c>
      <c r="B108" t="inlineStr">
        <is>
          <t>House prices spike as property market reshapes</t>
        </is>
      </c>
    </row>
    <row r="109">
      <c r="A109">
        <f>HYPERLINK("https://www.unbiased.co.uk/news/financial-adviser/one-in-three-brits-don-t-know-how-much-pension-to-save")</f>
        <v/>
      </c>
      <c r="B109" t="inlineStr">
        <is>
          <t>One in three Brits don't know how much pension to save</t>
        </is>
      </c>
    </row>
    <row r="110">
      <c r="A110">
        <f>HYPERLINK("https://www.unbiased.co.uk/news/financial-adviser/why-person-to-person-is-the-new-face-of-advice")</f>
        <v/>
      </c>
      <c r="B110" t="inlineStr">
        <is>
          <t>Person to person – the new face of advice</t>
        </is>
      </c>
    </row>
    <row r="111">
      <c r="A111">
        <f>HYPERLINK("https://www.unbiased.co.uk/news/mortgages/rishi-sunak-announces-stamp-duty-holiday")</f>
        <v/>
      </c>
      <c r="B111" t="inlineStr">
        <is>
          <t>How the Stamp Duty holiday works for homebuyers and landlords</t>
        </is>
      </c>
    </row>
    <row r="112">
      <c r="A112">
        <f>HYPERLINK("https://www.unbiased.co.uk/news/financial-adviser/pensions-actually-richard-curtis-launches-drive-for-ethical-fund-investment")</f>
        <v/>
      </c>
      <c r="B112" t="inlineStr">
        <is>
          <t>Pensions Actually: Richard Curtis launches drive for ethical fund investment</t>
        </is>
      </c>
    </row>
    <row r="113">
      <c r="A113">
        <f>HYPERLINK("https://www.unbiased.co.uk/news/financial-adviser/chancellor-to-call-time-on-the-state-pension-triple-lock")</f>
        <v/>
      </c>
      <c r="B113" t="inlineStr">
        <is>
          <t>Chancellor to call time on the state pension triple lock?</t>
        </is>
      </c>
    </row>
    <row r="114">
      <c r="A114">
        <f>HYPERLINK("https://www.unbiased.co.uk/news/accountant/where-can-my-business-find-more-funding-in-lockdown")</f>
        <v/>
      </c>
      <c r="B114" t="inlineStr">
        <is>
          <t>Where can my business find more funding in lockdown?</t>
        </is>
      </c>
    </row>
    <row r="115">
      <c r="A115">
        <f>HYPERLINK("https://www.unbiased.co.uk/news/financial-adviser/has-lockdown-lifted-your-savings")</f>
        <v/>
      </c>
      <c r="B115" t="inlineStr">
        <is>
          <t>Has lockdown lifted your savings?</t>
        </is>
      </c>
    </row>
    <row r="116">
      <c r="A116">
        <f>HYPERLINK("https://www.unbiased.co.uk/news/mortgages/property-market-health-check-how-will-house-prices-move")</f>
        <v/>
      </c>
      <c r="B116" t="inlineStr">
        <is>
          <t>Property market health check: how will house prices move?</t>
        </is>
      </c>
    </row>
    <row r="117">
      <c r="A117">
        <f>HYPERLINK("https://www.unbiased.co.uk/news/financial-adviser/surge-in-demand-for-pension-advice-amid-covid-confusion")</f>
        <v/>
      </c>
      <c r="B117" t="inlineStr">
        <is>
          <t>Surge in demand for pension advice amid COVID confusion</t>
        </is>
      </c>
    </row>
    <row r="118">
      <c r="A118">
        <f>HYPERLINK("https://www.unbiased.co.uk/news/mortgages/buying-selling-and-remortgaging-property-after-the-lockdown")</f>
        <v/>
      </c>
      <c r="B118" t="inlineStr">
        <is>
          <t>Buying, selling and remortgaging property after the lockdown</t>
        </is>
      </c>
    </row>
    <row r="119">
      <c r="A119">
        <f>HYPERLINK("https://www.unbiased.co.uk/news/accountant/the-50k-loan-to-help-your-small-business-bounce-back")</f>
        <v/>
      </c>
      <c r="B119" t="inlineStr">
        <is>
          <t>The £50k loan to help your small business bounce back</t>
        </is>
      </c>
    </row>
    <row r="120">
      <c r="A120">
        <f>HYPERLINK("https://www.unbiased.co.uk/news/financial-adviser/remember-your-pension-in-your-self-assessment")</f>
        <v/>
      </c>
      <c r="B120" t="inlineStr">
        <is>
          <t>Remember your pension in your self-assessment!</t>
        </is>
      </c>
    </row>
    <row r="121">
      <c r="A121">
        <f>HYPERLINK("https://www.unbiased.co.uk/news/financial-adviser/covid-19-raises-pension-fraud-threat-level")</f>
        <v/>
      </c>
      <c r="B121" t="inlineStr">
        <is>
          <t>Pension scam risk increased by lockdown</t>
        </is>
      </c>
    </row>
    <row r="122">
      <c r="A122">
        <f>HYPERLINK("https://www.unbiased.co.uk/news/mortgages/the-property-market-fightback-begins")</f>
        <v/>
      </c>
      <c r="B122" t="inlineStr">
        <is>
          <t>The property market fightback begins</t>
        </is>
      </c>
    </row>
    <row r="123">
      <c r="A123">
        <f>HYPERLINK("https://www.unbiased.co.uk/news/financial-adviser/why-it-s-time-to-stand-by-your-workplace-pension")</f>
        <v/>
      </c>
      <c r="B123" t="inlineStr">
        <is>
          <t>Why it’s time to stand by your workplace pension</t>
        </is>
      </c>
    </row>
    <row r="124">
      <c r="A124">
        <f>HYPERLINK("https://www.unbiased.co.uk/news/financial-adviser/COVID-business-loans-and-employee-furlough-scheme")</f>
        <v/>
      </c>
      <c r="B124" t="inlineStr">
        <is>
          <t>New COVID help for businesses, employees and freelancers - but is it enough?</t>
        </is>
      </c>
    </row>
    <row r="125">
      <c r="A125">
        <f>HYPERLINK("https://www.unbiased.co.uk/news/mortgages/the-uk-property-market-freeze-what-it-means-for-you")</f>
        <v/>
      </c>
      <c r="B125" t="inlineStr">
        <is>
          <t>The UK property market freeze – what it means for you</t>
        </is>
      </c>
    </row>
    <row r="126">
      <c r="A126">
        <f>HYPERLINK("https://www.unbiased.co.uk/news/financial-adviser/sort-out-your-finances-during-lockdown")</f>
        <v/>
      </c>
      <c r="B126" t="inlineStr">
        <is>
          <t>The Lemonade Principle: making good use of your lockdown time</t>
        </is>
      </c>
    </row>
    <row r="127">
      <c r="A127">
        <f>HYPERLINK("https://www.unbiased.co.uk/news/financial-adviser/income-protection-the-ultimate-safety-net")</f>
        <v/>
      </c>
      <c r="B127" t="inlineStr">
        <is>
          <t>Income protection: the ultimate safety net</t>
        </is>
      </c>
    </row>
    <row r="128">
      <c r="A128">
        <f>HYPERLINK("https://www.unbiased.co.uk/news/accountant/tips-for-small-businesses-on-surviving-coronavirus")</f>
        <v/>
      </c>
      <c r="B128" t="inlineStr">
        <is>
          <t>Tips for small businesses on surviving coronavirus</t>
        </is>
      </c>
    </row>
    <row r="129">
      <c r="A129">
        <f>HYPERLINK("https://www.unbiased.co.uk/news/mortgages/record-low-mortgage-rates-offer-silver-linings")</f>
        <v/>
      </c>
      <c r="B129" t="inlineStr">
        <is>
          <t>Record low mortgage rates offer silver linings</t>
        </is>
      </c>
    </row>
    <row r="130">
      <c r="A130">
        <f>HYPERLINK("https://www.unbiased.co.uk/news/financial-adviser/how-to-manage-your-pension-during-stock-market-slumps")</f>
        <v/>
      </c>
      <c r="B130" t="inlineStr">
        <is>
          <t>How to manage your pension during stock market slumps</t>
        </is>
      </c>
    </row>
    <row r="131">
      <c r="A131">
        <f>HYPERLINK("https://www.unbiased.co.uk/news/financial-adviser/how-to-see-a-financial-adviser-while-self-isolating")</f>
        <v/>
      </c>
      <c r="B131" t="inlineStr">
        <is>
          <t>How to see a financial adviser while in lockdown</t>
        </is>
      </c>
    </row>
    <row r="132">
      <c r="A132">
        <f>HYPERLINK("https://www.unbiased.co.uk/news/financial-adviser/pension-income-from-100k-pot")</f>
        <v/>
      </c>
      <c r="B132" t="inlineStr">
        <is>
          <t>What pension income will my £100,000 pot buy me?</t>
        </is>
      </c>
    </row>
    <row r="133">
      <c r="A133">
        <f>HYPERLINK("https://www.unbiased.co.uk/news/accountant/budget-1-of-2-what-does-it-mean-for-you")</f>
        <v/>
      </c>
      <c r="B133" t="inlineStr">
        <is>
          <t>Budget 2020 1 of 2 – what does it mean for you?</t>
        </is>
      </c>
    </row>
    <row r="134">
      <c r="A134">
        <f>HYPERLINK("https://www.unbiased.co.uk/news/financial-adviser/paratrooper-hero-finds-affordable-life-insurance")</f>
        <v/>
      </c>
      <c r="B134" t="inlineStr">
        <is>
          <t>‘Shot twice in the head – but my adviser still found me life and critical illness insurance.’</t>
        </is>
      </c>
    </row>
    <row r="135">
      <c r="A135">
        <f>HYPERLINK("https://www.unbiased.co.uk/news/financial-adviser/10-ways-that-taxes-might-rise-in-budget-2020")</f>
        <v/>
      </c>
      <c r="B135" t="inlineStr">
        <is>
          <t>10 ways that taxes might rise in Budget 2020</t>
        </is>
      </c>
    </row>
    <row r="136">
      <c r="A136">
        <f>HYPERLINK("https://www.unbiased.co.uk/news/financial-adviser/pension-transfers-get-the-red-light-but-equity-release-speeds-ahead")</f>
        <v/>
      </c>
      <c r="B136" t="inlineStr">
        <is>
          <t>Pension transfers get the red light – but equity release speeds ahead</t>
        </is>
      </c>
    </row>
    <row r="137">
      <c r="A137">
        <f>HYPERLINK("https://www.unbiased.co.uk/news/financial-adviser/could-higher-rate-pension-tax-relief-be-scrapped")</f>
        <v/>
      </c>
      <c r="B137" t="inlineStr">
        <is>
          <t>Could higher-rate pension tax relief be scrapped in the 2020 budget?</t>
        </is>
      </c>
    </row>
    <row r="138">
      <c r="A138">
        <f>HYPERLINK("https://www.unbiased.co.uk/news/accountant/amazon-turns-to-goldman-to-expand-its-business-lending")</f>
        <v/>
      </c>
      <c r="B138" t="inlineStr">
        <is>
          <t>Amazon turns to Goldman to expand its business lending</t>
        </is>
      </c>
    </row>
    <row r="139">
      <c r="A139">
        <f>HYPERLINK("https://www.unbiased.co.uk/news/financial-adviser/how-financial-advice-can-make-you-lucky-in-love")</f>
        <v/>
      </c>
      <c r="B139" t="inlineStr">
        <is>
          <t>How financial advice can make you lucky in love</t>
        </is>
      </c>
    </row>
    <row r="140">
      <c r="A140">
        <f>HYPERLINK("https://www.unbiased.co.uk/news/financial-adviser/7-ways-that-sex-shapes-your-attitude-to-money")</f>
        <v/>
      </c>
      <c r="B140" t="inlineStr">
        <is>
          <t>7 ways that sex shapes your attitude to money</t>
        </is>
      </c>
    </row>
    <row r="141">
      <c r="A141">
        <f>HYPERLINK("https://www.unbiased.co.uk/news/financial-adviser/managing-your-money-in-brexit-britain")</f>
        <v/>
      </c>
      <c r="B141" t="inlineStr">
        <is>
          <t>Managing your money in Brexit Britain</t>
        </is>
      </c>
    </row>
    <row r="142">
      <c r="A142">
        <f>HYPERLINK("https://www.unbiased.co.uk/news/mortgages/decade-trend-gives-hope-to-first-time-buyers")</f>
        <v/>
      </c>
      <c r="B142" t="inlineStr">
        <is>
          <t>Decade trend gives hope to first-time buyers</t>
        </is>
      </c>
    </row>
    <row r="143">
      <c r="A143">
        <f>HYPERLINK("https://www.unbiased.co.uk/news/mortgages/how-to-build-a-10-year-buy-to-let-plan")</f>
        <v/>
      </c>
      <c r="B143" t="inlineStr">
        <is>
          <t>How to build a 10-year buy-to-let plan</t>
        </is>
      </c>
    </row>
    <row r="144">
      <c r="A144">
        <f>HYPERLINK("https://www.unbiased.co.uk/news/accountant/you-forgot-your-tax-return-again")</f>
        <v/>
      </c>
      <c r="B144" t="inlineStr">
        <is>
          <t>'You forgot your tax return again...?'</t>
        </is>
      </c>
    </row>
    <row r="145">
      <c r="A145">
        <f>HYPERLINK("https://www.unbiased.co.uk/news/financial-adviser/uk-steps-closer-to-introducing-cdc-pension-schemes")</f>
        <v/>
      </c>
      <c r="B145" t="inlineStr">
        <is>
          <t>UK steps closer to introducing CDC pension schemes</t>
        </is>
      </c>
    </row>
    <row r="146">
      <c r="A146">
        <f>HYPERLINK("https://www.unbiased.co.uk/news/financial-adviser/new-year-money-tips-2020")</f>
        <v/>
      </c>
      <c r="B146" t="inlineStr">
        <is>
          <t>New Year money tips from the Unbiased experts</t>
        </is>
      </c>
    </row>
    <row r="147">
      <c r="A147">
        <f>HYPERLINK("https://www.unbiased.co.uk/news/financial-adviser/financial-advice-value-over-10-years")</f>
        <v/>
      </c>
      <c r="B147" t="inlineStr">
        <is>
          <t>Advice worth nearly £5k a year over a decade</t>
        </is>
      </c>
    </row>
    <row r="148">
      <c r="A148">
        <f>HYPERLINK("https://www.unbiased.co.uk/news/financial-adviser/2020-the-decade-you-decide")</f>
        <v/>
      </c>
      <c r="B148" t="inlineStr">
        <is>
          <t>2020: Make this the decade you decide</t>
        </is>
      </c>
    </row>
    <row r="149">
      <c r="A149">
        <f>HYPERLINK("https://www.unbiased.co.uk/news/financial-adviser/its-a-wonderful-life-of-advice")</f>
        <v/>
      </c>
      <c r="B149" t="inlineStr">
        <is>
          <t>It’s A Wonderful Life of Advice</t>
        </is>
      </c>
    </row>
    <row r="150">
      <c r="A150">
        <f>HYPERLINK("https://www.unbiased.co.uk/news/financial-adviser/womens-state-pension-age-and-WASPI")</f>
        <v/>
      </c>
      <c r="B150" t="inlineStr">
        <is>
          <t>Women and the state pension age gap</t>
        </is>
      </c>
    </row>
    <row r="151">
      <c r="A151">
        <f>HYPERLINK("https://www.unbiased.co.uk/news/financial-adviser/more-contractors-see-the-need-for-pension-saving")</f>
        <v/>
      </c>
      <c r="B151" t="inlineStr">
        <is>
          <t>More contractors see the need for pension saving</t>
        </is>
      </c>
    </row>
    <row r="152">
      <c r="A152">
        <f>HYPERLINK("https://www.unbiased.co.uk/news/accountant/six-ideas-for-starting-your-business")</f>
        <v/>
      </c>
      <c r="B152" t="inlineStr">
        <is>
          <t>Six ideas for starting your business</t>
        </is>
      </c>
    </row>
    <row r="153">
      <c r="A153">
        <f>HYPERLINK("https://www.unbiased.co.uk/news/accountant/reduce-and-appeal-your-business-rates")</f>
        <v/>
      </c>
      <c r="B153" t="inlineStr">
        <is>
          <t>Don’t let the business rates grind you down</t>
        </is>
      </c>
    </row>
    <row r="154">
      <c r="A154">
        <f>HYPERLINK("https://www.unbiased.co.uk/news/financial-adviser/old-and-young-both-missing-out-on-advice-opportunities")</f>
        <v/>
      </c>
      <c r="B154" t="inlineStr">
        <is>
          <t>Old and young both missing out on advice opportunities</t>
        </is>
      </c>
    </row>
    <row r="155">
      <c r="A155">
        <f>HYPERLINK("https://www.unbiased.co.uk/news/financial-adviser/women-have-30-per-cent-less-workplace-pension")</f>
        <v/>
      </c>
      <c r="B155" t="inlineStr">
        <is>
          <t>Women graduates have 30% less workplace pension</t>
        </is>
      </c>
    </row>
    <row r="156">
      <c r="A156">
        <f>HYPERLINK("https://www.unbiased.co.uk/news/mortgages/how-to-spot-estate-agents-tricks")</f>
        <v/>
      </c>
      <c r="B156" t="inlineStr">
        <is>
          <t>How to spot estate agents’ tricks</t>
        </is>
      </c>
    </row>
    <row r="157">
      <c r="A157">
        <f>HYPERLINK("https://www.unbiased.co.uk/news/financial-adviser/are-you-a-40-year-old-pension-virgin")</f>
        <v/>
      </c>
      <c r="B157" t="inlineStr">
        <is>
          <t>Are you a 40-year-old pension virgin?</t>
        </is>
      </c>
    </row>
    <row r="158">
      <c r="A158">
        <f>HYPERLINK("https://www.unbiased.co.uk/news/financial-adviser/woodford-funds-to-wind-down-what-it-means-for-investors")</f>
        <v/>
      </c>
      <c r="B158" t="inlineStr">
        <is>
          <t>Woodford funds to wind down – what it means for investors</t>
        </is>
      </c>
    </row>
    <row r="159">
      <c r="A159">
        <f>HYPERLINK("https://www.unbiased.co.uk/news/financial-adviser/do-you-suffer-from-money-tunnel-vision")</f>
        <v/>
      </c>
      <c r="B159" t="inlineStr">
        <is>
          <t>Do you suffer from money tunnel vision?</t>
        </is>
      </c>
    </row>
    <row r="160">
      <c r="A160">
        <f>HYPERLINK("https://www.unbiased.co.uk/news/accountant/small-business-funding-opportunities-open-up")</f>
        <v/>
      </c>
      <c r="B160" t="inlineStr">
        <is>
          <t>Small business funding opportunities open up</t>
        </is>
      </c>
    </row>
    <row r="161">
      <c r="A161">
        <f>HYPERLINK("https://www.unbiased.co.uk/news/financial-adviser/annuities-the-trickiest-pension-decision")</f>
        <v/>
      </c>
      <c r="B161" t="inlineStr">
        <is>
          <t>Annuities: the trickiest pension decision of all?</t>
        </is>
      </c>
    </row>
    <row r="162">
      <c r="A162">
        <f>HYPERLINK("https://www.unbiased.co.uk/news/financial-adviser/people-pay-less-into-pensions")</f>
        <v/>
      </c>
      <c r="B162" t="inlineStr">
        <is>
          <t>People are paying less into their pensions (but more have them)</t>
        </is>
      </c>
    </row>
    <row r="163">
      <c r="A163">
        <f>HYPERLINK("https://www.unbiased.co.uk/news/financial-adviser/income-protection-for-renters")</f>
        <v/>
      </c>
      <c r="B163" t="inlineStr">
        <is>
          <t>Renters aren’t using this simple safety net</t>
        </is>
      </c>
    </row>
    <row r="164">
      <c r="A164">
        <f>HYPERLINK("https://www.unbiased.co.uk/news/accountant/earning-in-the-gig-economy")</f>
        <v/>
      </c>
      <c r="B164" t="inlineStr">
        <is>
          <t>Why moonlighters must be money-smart</t>
        </is>
      </c>
    </row>
    <row r="165">
      <c r="A165">
        <f>HYPERLINK("https://www.unbiased.co.uk/news/mortgages/homebuyers-taking-more-risks-to-get-on-property-ladder")</f>
        <v/>
      </c>
      <c r="B165" t="inlineStr">
        <is>
          <t>Homebuyers taking more risks to get on property ladder</t>
        </is>
      </c>
    </row>
    <row r="166">
      <c r="A166">
        <f>HYPERLINK("https://www.unbiased.co.uk/news/financial-adviser/pension-mugger-self-defence-class")</f>
        <v/>
      </c>
      <c r="B166" t="inlineStr">
        <is>
          <t>Pension mugger self-defence class</t>
        </is>
      </c>
    </row>
    <row r="167">
      <c r="A167">
        <f>HYPERLINK("https://www.unbiased.co.uk/news/financial-adviser/financial-exam-results-show-need-for-advice")</f>
        <v/>
      </c>
      <c r="B167" t="inlineStr">
        <is>
          <t>Financial ‘exam results’ show need for advice</t>
        </is>
      </c>
    </row>
    <row r="168">
      <c r="A168">
        <f>HYPERLINK("https://www.unbiased.co.uk/news/financial-adviser/how-to-avoid-inheritance-tax-iht")</f>
        <v/>
      </c>
      <c r="B168" t="inlineStr">
        <is>
          <t>How to avoid inheritance tax (IHT)</t>
        </is>
      </c>
    </row>
    <row r="169">
      <c r="A169">
        <f>HYPERLINK("https://www.unbiased.co.uk/news/financial-adviser/investors-take-steps-to-protect-against-a-downturn")</f>
        <v/>
      </c>
      <c r="B169" t="inlineStr">
        <is>
          <t>Investors take steps to protect against a downturn</t>
        </is>
      </c>
    </row>
    <row r="170">
      <c r="A170">
        <f>HYPERLINK("https://www.unbiased.co.uk/news/financial-adviser/increase-state-pension-age-to-75-proposes-think-tank")</f>
        <v/>
      </c>
      <c r="B170" t="inlineStr">
        <is>
          <t>Increase state pension age to 75, proposes think-tank</t>
        </is>
      </c>
    </row>
    <row r="171">
      <c r="A171">
        <f>HYPERLINK("https://www.unbiased.co.uk/news/financial-adviser/pension-glossary-and-terminology-explained")</f>
        <v/>
      </c>
      <c r="B171" t="inlineStr">
        <is>
          <t>Pension Glossary: Learn to Speak Pension</t>
        </is>
      </c>
    </row>
    <row r="172">
      <c r="A172">
        <f>HYPERLINK("https://www.unbiased.co.uk/news/mortgages/virgin-boasts-the-longest-fixed-rate-mortgage")</f>
        <v/>
      </c>
      <c r="B172" t="inlineStr">
        <is>
          <t>Virgin boasts the longest fixed-rate mortgage</t>
        </is>
      </c>
    </row>
    <row r="173">
      <c r="A173">
        <f>HYPERLINK("https://www.unbiased.co.uk/news/mortgages/when-does-help-to-buy-end-what-will-replace-it")</f>
        <v/>
      </c>
      <c r="B173" t="inlineStr">
        <is>
          <t>When does Help-to-Buy end &amp; what will replace it?</t>
        </is>
      </c>
    </row>
    <row r="174">
      <c r="A174">
        <f>HYPERLINK("https://www.unbiased.co.uk/news/financial-adviser/rhino-bond-a-milestone-in-ethical-investing")</f>
        <v/>
      </c>
      <c r="B174" t="inlineStr">
        <is>
          <t>Rhino bond a milestone in ethical investing</t>
        </is>
      </c>
    </row>
    <row r="175">
      <c r="A175">
        <f>HYPERLINK("https://www.unbiased.co.uk/news/accountant/whats-the-point-of-your-business")</f>
        <v/>
      </c>
      <c r="B175" t="inlineStr">
        <is>
          <t>The Pixar question: what’s the point of your business?</t>
        </is>
      </c>
    </row>
    <row r="176">
      <c r="A176">
        <f>HYPERLINK("https://www.unbiased.co.uk/news/financial-adviser/apathy-costing-savers-over-800m-a-year")</f>
        <v/>
      </c>
      <c r="B176" t="inlineStr">
        <is>
          <t>Apathy costing savers over £800m a year</t>
        </is>
      </c>
    </row>
    <row r="177">
      <c r="A177">
        <f>HYPERLINK("https://www.unbiased.co.uk/news/financial-adviser/does-your-business-need-shareholder-protection")</f>
        <v/>
      </c>
      <c r="B177" t="inlineStr">
        <is>
          <t>Does your business need shareholder protection?</t>
        </is>
      </c>
    </row>
    <row r="178">
      <c r="A178">
        <f>HYPERLINK("https://www.unbiased.co.uk/news/financial-adviser/drawdown-pensioners-unaware-of-risks-study-suggests")</f>
        <v/>
      </c>
      <c r="B178" t="inlineStr">
        <is>
          <t>Drawdown pensioners unaware of risks, study suggests</t>
        </is>
      </c>
    </row>
    <row r="179">
      <c r="A179">
        <f>HYPERLINK("https://www.unbiased.co.uk/news/financial-adviser/lifetime-isa-investors-losing-out-to-high-fees")</f>
        <v/>
      </c>
      <c r="B179" t="inlineStr">
        <is>
          <t>Lifetime ISA investors losing out to high fees</t>
        </is>
      </c>
    </row>
    <row r="180">
      <c r="A180">
        <f>HYPERLINK("https://www.unbiased.co.uk/news/mortgages/fraudster-steals-house")</f>
        <v/>
      </c>
      <c r="B180" t="inlineStr">
        <is>
          <t>Fraudster steals woman’s £850,000 house</t>
        </is>
      </c>
    </row>
    <row r="181">
      <c r="A181">
        <f>HYPERLINK("https://www.unbiased.co.uk/news/mortgages/enquiry-launched-into-leasehold-malpractice")</f>
        <v/>
      </c>
      <c r="B181" t="inlineStr">
        <is>
          <t>Enquiry launched into leasehold malpractice</t>
        </is>
      </c>
    </row>
    <row r="182">
      <c r="A182">
        <f>HYPERLINK("https://www.unbiased.co.uk/news/financial-adviser/financial-advice-and-the-fishing-rod-riddle")</f>
        <v/>
      </c>
      <c r="B182" t="inlineStr">
        <is>
          <t>Financial advice and the fishing rod riddle</t>
        </is>
      </c>
    </row>
    <row r="183">
      <c r="A183">
        <f>HYPERLINK("https://www.unbiased.co.uk/news/financial-adviser/investing-a-risky-business")</f>
        <v/>
      </c>
      <c r="B183" t="inlineStr">
        <is>
          <t>Investing – a risky business?</t>
        </is>
      </c>
    </row>
    <row r="184">
      <c r="A184">
        <f>HYPERLINK("https://www.unbiased.co.uk/news/mortgages/save-up-a-deposit-in-6-years")</f>
        <v/>
      </c>
      <c r="B184" t="inlineStr">
        <is>
          <t>How to save up a deposit in 6 years (or less)</t>
        </is>
      </c>
    </row>
    <row r="185">
      <c r="A185">
        <f>HYPERLINK("https://www.unbiased.co.uk/news/financial-adviser/put-pensions-into-renewables-says-minister")</f>
        <v/>
      </c>
      <c r="B185" t="inlineStr">
        <is>
          <t>Put pensions into renewables, says minister</t>
        </is>
      </c>
    </row>
    <row r="186">
      <c r="A186">
        <f>HYPERLINK("https://www.unbiased.co.uk/news/mortgages/credit-score-flaws-cost-it-boss-her-job")</f>
        <v/>
      </c>
      <c r="B186" t="inlineStr">
        <is>
          <t>Credit score flaws cost IT boss her job</t>
        </is>
      </c>
    </row>
    <row r="187">
      <c r="A187">
        <f>HYPERLINK("https://www.unbiased.co.uk/news/financial-adviser/billions-lost-in-forgotten-pensions")</f>
        <v/>
      </c>
      <c r="B187" t="inlineStr">
        <is>
          <t>Over £19 billion ‘lost’ in forgotten UK pensions</t>
        </is>
      </c>
    </row>
    <row r="188">
      <c r="A188">
        <f>HYPERLINK("https://www.unbiased.co.uk/news/financial-adviser/optimist-vs-pessimist-money")</f>
        <v/>
      </c>
      <c r="B188" t="inlineStr">
        <is>
          <t>Optimist vs pessimist – what does it mean for your money?</t>
        </is>
      </c>
    </row>
    <row r="189">
      <c r="A189">
        <f>HYPERLINK("https://www.unbiased.co.uk/news/mortgages/how-to-weather-an-interest-rate-rise")</f>
        <v/>
      </c>
      <c r="B189" t="inlineStr">
        <is>
          <t>How to weather an interest rate rise</t>
        </is>
      </c>
    </row>
    <row r="190">
      <c r="A190">
        <f>HYPERLINK("https://www.unbiased.co.uk/news/financial-adviser/getting-harder-to-predict-state-pension")</f>
        <v/>
      </c>
      <c r="B190" t="inlineStr">
        <is>
          <t>How accurate is my state pension forecast? The answer is, not very</t>
        </is>
      </c>
    </row>
    <row r="191">
      <c r="A191">
        <f>HYPERLINK("https://www.unbiased.co.uk/news/financial-adviser/a-french-twist-on-equity-release-arrives-in-the-uk")</f>
        <v/>
      </c>
      <c r="B191" t="inlineStr">
        <is>
          <t>A French twist on equity release arrives in the UK</t>
        </is>
      </c>
    </row>
    <row r="192">
      <c r="A192">
        <f>HYPERLINK("https://www.unbiased.co.uk/news/mortgages/the-truth-about-japanese-knotweed")</f>
        <v/>
      </c>
      <c r="B192" t="inlineStr">
        <is>
          <t>The truth about Japanese knotweed</t>
        </is>
      </c>
    </row>
    <row r="193">
      <c r="A193">
        <f>HYPERLINK("https://www.unbiased.co.uk/news/mortgages/landlord-who-cut-corners-forced-to-refund-rent")</f>
        <v/>
      </c>
      <c r="B193" t="inlineStr">
        <is>
          <t>Landlord who cut corners forced to refund rent</t>
        </is>
      </c>
    </row>
    <row r="194">
      <c r="A194">
        <f>HYPERLINK("https://www.unbiased.co.uk/news/financial-adviser/retire-at-55")</f>
        <v/>
      </c>
      <c r="B194" t="inlineStr">
        <is>
          <t>How much pension pot do I need to retire at 55?</t>
        </is>
      </c>
    </row>
    <row r="195">
      <c r="A195">
        <f>HYPERLINK("https://www.unbiased.co.uk/news/mortgages/brexit-delay-spurs-the-housing-market")</f>
        <v/>
      </c>
      <c r="B195" t="inlineStr">
        <is>
          <t>Brexit delay spurs the housing market</t>
        </is>
      </c>
    </row>
    <row r="196">
      <c r="A196">
        <f>HYPERLINK("https://www.unbiased.co.uk/news/financial-adviser/how-your-child-can-retire-a-millionaire")</f>
        <v/>
      </c>
      <c r="B196" t="inlineStr">
        <is>
          <t>How your child can retire a millionaire</t>
        </is>
      </c>
    </row>
    <row r="197">
      <c r="A197">
        <f>HYPERLINK("https://www.unbiased.co.uk/news/financial-adviser/is-this-the-retirement-of-the-future")</f>
        <v/>
      </c>
      <c r="B197" t="inlineStr">
        <is>
          <t>Is this the retirement of the future?</t>
        </is>
      </c>
    </row>
    <row r="198">
      <c r="A198">
        <f>HYPERLINK("https://www.unbiased.co.uk/news/financial-advice/6-ways-that-advisers-beat-robots")</f>
        <v/>
      </c>
      <c r="B198" t="inlineStr">
        <is>
          <t>6 ways that advisers beat robots</t>
        </is>
      </c>
    </row>
    <row r="199">
      <c r="A199">
        <f>HYPERLINK("https://www.unbiased.co.uk/news/mortgages/over-55s-turn-to-equity-release")</f>
        <v/>
      </c>
      <c r="B199" t="inlineStr">
        <is>
          <t>Over-55s borrowing £11m a day against their homes</t>
        </is>
      </c>
    </row>
    <row r="200">
      <c r="A200">
        <f>HYPERLINK("https://www.unbiased.co.uk/news/financial-adviser/Top-10-investment-goals")</f>
        <v/>
      </c>
      <c r="B200" t="inlineStr">
        <is>
          <t>10 investment goals to aim for (and how)</t>
        </is>
      </c>
    </row>
    <row r="201">
      <c r="A201">
        <f>HYPERLINK("https://www.unbiased.co.uk/news/accountant/is-your-business-ready-for-digital-vat")</f>
        <v/>
      </c>
      <c r="B201" t="inlineStr">
        <is>
          <t>Is your business ready for digital VAT?</t>
        </is>
      </c>
    </row>
    <row r="202">
      <c r="A202">
        <f>HYPERLINK("https://www.unbiased.co.uk/news/financial-adviser/retirees-take-extra-care-with-pension-withdrawals")</f>
        <v/>
      </c>
      <c r="B202" t="inlineStr">
        <is>
          <t>Retirees take extra care with pension withdrawals</t>
        </is>
      </c>
    </row>
    <row r="203">
      <c r="A203">
        <f>HYPERLINK("https://www.unbiased.co.uk/news/financial-adviser/how-much-is-financial-advice")</f>
        <v/>
      </c>
      <c r="B203" t="inlineStr">
        <is>
          <t>How much is financial advice? This app knows!</t>
        </is>
      </c>
    </row>
    <row r="204">
      <c r="A204">
        <f>HYPERLINK("https://www.unbiased.co.uk/news/mortgages/the-uks-mortgage-prisoners")</f>
        <v/>
      </c>
      <c r="B204" t="inlineStr">
        <is>
          <t>Helping out the UK’s ‘mortgage prisoners’</t>
        </is>
      </c>
    </row>
    <row r="205">
      <c r="A205">
        <f>HYPERLINK("https://www.unbiased.co.uk/news/financial-adviser/cashless-uk-may-come-too-soon")</f>
        <v/>
      </c>
      <c r="B205" t="inlineStr">
        <is>
          <t>Cashless UK may come too soon, experts warn</t>
        </is>
      </c>
    </row>
    <row r="206">
      <c r="A206">
        <f>HYPERLINK("https://www.unbiased.co.uk/news/mortgages/what-s-harming-your-mortgage-application")</f>
        <v/>
      </c>
      <c r="B206" t="inlineStr">
        <is>
          <t>What’s harming your mortgage application?</t>
        </is>
      </c>
    </row>
    <row r="207">
      <c r="A207">
        <f>HYPERLINK("https://www.unbiased.co.uk/news/retirement/advice-about-guidance-and-guidance-on-advice")</f>
        <v/>
      </c>
      <c r="B207" t="inlineStr">
        <is>
          <t>What's the difference between guidance and advice?</t>
        </is>
      </c>
    </row>
    <row r="208">
      <c r="A208">
        <f>HYPERLINK("https://www.unbiased.co.uk/news/protection/life-insurance-holders-risk-leaving-money-to-the-wrong-people")</f>
        <v/>
      </c>
      <c r="B208" t="inlineStr">
        <is>
          <t>Life insurance holders risk leaving money to the wrong people</t>
        </is>
      </c>
    </row>
    <row r="209">
      <c r="A209">
        <f>HYPERLINK("https://www.unbiased.co.uk/news/mortgages/mortgage-tips-to-have-you-walking-on-air")</f>
        <v/>
      </c>
      <c r="B209" t="inlineStr">
        <is>
          <t>How can I improve my chances of getting a mortgage?</t>
        </is>
      </c>
    </row>
    <row r="210">
      <c r="A210">
        <f>HYPERLINK("https://www.unbiased.co.uk/news/financial-adviser/women-and-investing")</f>
        <v/>
      </c>
      <c r="B210" t="inlineStr">
        <is>
          <t>Why don't women invest more?</t>
        </is>
      </c>
    </row>
    <row r="211">
      <c r="A211">
        <f>HYPERLINK("https://www.unbiased.co.uk/news/mortgages/buy-to-let-yields-hit-three-year-low")</f>
        <v/>
      </c>
      <c r="B211" t="inlineStr">
        <is>
          <t>Buy-to-let yields hit three-year low</t>
        </is>
      </c>
    </row>
    <row r="212">
      <c r="A212">
        <f>HYPERLINK("https://www.unbiased.co.uk/news/financial-adviser/savers-missing-out-on-help-to-save")</f>
        <v/>
      </c>
      <c r="B212" t="inlineStr">
        <is>
          <t>Millions of Brits missing out on 50% savings boost</t>
        </is>
      </c>
    </row>
    <row r="213">
      <c r="A213">
        <f>HYPERLINK("https://www.unbiased.co.uk/news/accountant/%C2%A32m-funding-Business-Basics-Fund-competition")</f>
        <v/>
      </c>
      <c r="B213" t="inlineStr">
        <is>
          <t>£2m of funding up for grabs in Business Basics Fund competition</t>
        </is>
      </c>
    </row>
    <row r="214">
      <c r="A214">
        <f>HYPERLINK("https://www.unbiased.co.uk/news/mortgages/uk-housing-market-at-a-crossroads")</f>
        <v/>
      </c>
      <c r="B214" t="inlineStr">
        <is>
          <t>UK housing market at a crossroads</t>
        </is>
      </c>
    </row>
    <row r="215">
      <c r="A215">
        <f>HYPERLINK("https://www.unbiased.co.uk/news/financial-adviser/your-3d-new-year-detox")</f>
        <v/>
      </c>
      <c r="B215" t="inlineStr">
        <is>
          <t>Your 3D New Year detox</t>
        </is>
      </c>
    </row>
    <row r="216">
      <c r="A216">
        <f>HYPERLINK("https://www.unbiased.co.uk/news/financial-adviser/no-deal-Brexit-pensions")</f>
        <v/>
      </c>
      <c r="B216" t="inlineStr">
        <is>
          <t>Will your pension be affected by a no-deal Brexit?</t>
        </is>
      </c>
    </row>
    <row r="217">
      <c r="A217">
        <f>HYPERLINK("https://www.unbiased.co.uk/news/financial-adviser/excuses-for-no-financial-plan")</f>
        <v/>
      </c>
      <c r="B217" t="inlineStr">
        <is>
          <t>The top 5 excuses for dodging financial planning</t>
        </is>
      </c>
    </row>
    <row r="218">
      <c r="A218">
        <f>HYPERLINK("https://www.unbiased.co.uk/news/financial-adviser/surviving-the-dips-of-drawdown")</f>
        <v/>
      </c>
      <c r="B218" t="inlineStr">
        <is>
          <t>Riding the Ups and Downs of Drawdown</t>
        </is>
      </c>
    </row>
    <row r="219">
      <c r="A219">
        <f>HYPERLINK("https://www.unbiased.co.uk/news/accountant/5-reasons-why-your-employees-are-leaving")</f>
        <v/>
      </c>
      <c r="B219" t="inlineStr">
        <is>
          <t>5 reasons why your employees are leaving</t>
        </is>
      </c>
    </row>
    <row r="220">
      <c r="A220">
        <f>HYPERLINK("https://www.unbiased.co.uk/news/financial-adviser/what-to-do-with-a-frozen-pension-from-an-old-job")</f>
        <v/>
      </c>
      <c r="B220" t="inlineStr">
        <is>
          <t>What to do with a ‘frozen’ pension from an old job</t>
        </is>
      </c>
    </row>
    <row r="221">
      <c r="A221">
        <f>HYPERLINK("https://www.unbiased.co.uk/news/financial-adviser/new-years-resolutions-with-real-solutions")</f>
        <v/>
      </c>
      <c r="B221" t="inlineStr">
        <is>
          <t>New Year’s resolutions with real solutions</t>
        </is>
      </c>
    </row>
    <row r="222">
      <c r="A222">
        <f>HYPERLINK("https://www.unbiased.co.uk/news/financial-adviser/6-amazing-money-spinners-that-worked")</f>
        <v/>
      </c>
      <c r="B222" t="inlineStr">
        <is>
          <t>6 amazing money-spinners that worked</t>
        </is>
      </c>
    </row>
    <row r="223">
      <c r="A223">
        <f>HYPERLINK("https://www.unbiased.co.uk/news/financial-adviser/can-you-downsize-to-fund-your-retirement")</f>
        <v/>
      </c>
      <c r="B223" t="inlineStr">
        <is>
          <t>Can you downsize to fund your retirement?</t>
        </is>
      </c>
    </row>
    <row r="224">
      <c r="A224">
        <f>HYPERLINK("https://www.unbiased.co.uk/news/financial-adviser/one-day-to-save-your-pension")</f>
        <v/>
      </c>
      <c r="B224" t="inlineStr">
        <is>
          <t>One day to save your pension</t>
        </is>
      </c>
    </row>
    <row r="225">
      <c r="A225">
        <f>HYPERLINK("https://www.unbiased.co.uk/news/financial-advice/ten-signs-you-need-a-financial-health-check")</f>
        <v/>
      </c>
      <c r="B225" t="inlineStr">
        <is>
          <t>Ten signs you need a financial health check</t>
        </is>
      </c>
    </row>
    <row r="226">
      <c r="A226">
        <f>HYPERLINK("https://www.unbiased.co.uk/news/financial-adviser/four-solutions-to-the-annuity-problem")</f>
        <v/>
      </c>
      <c r="B226" t="inlineStr">
        <is>
          <t>Four solutions to the annuity problem</t>
        </is>
      </c>
    </row>
    <row r="227">
      <c r="A227">
        <f>HYPERLINK("https://www.unbiased.co.uk/news/financial-adviser/fraud-warnings-over-pension-dashboard")</f>
        <v/>
      </c>
      <c r="B227" t="inlineStr">
        <is>
          <t>Fraud warnings over pension dashboard</t>
        </is>
      </c>
    </row>
    <row r="228">
      <c r="A228">
        <f>HYPERLINK("https://www.unbiased.co.uk/news/financial-adviser/your-two-minute-guide-to-dividends")</f>
        <v/>
      </c>
      <c r="B228" t="inlineStr">
        <is>
          <t>Your two-minute guide to dividends</t>
        </is>
      </c>
    </row>
    <row r="229">
      <c r="A229">
        <f>HYPERLINK("https://www.unbiased.co.uk/news/accountant/why-your-business-needs-key-person-insurance")</f>
        <v/>
      </c>
      <c r="B229" t="inlineStr">
        <is>
          <t>Why your business needs key person insurance</t>
        </is>
      </c>
    </row>
    <row r="230">
      <c r="A230">
        <f>HYPERLINK("https://www.unbiased.co.uk/news/financial-adviser/peak-pension-transfer")</f>
        <v/>
      </c>
      <c r="B230" t="inlineStr">
        <is>
          <t>Have we reached ‘peak pension transfer’?</t>
        </is>
      </c>
    </row>
    <row r="231">
      <c r="A231">
        <f>HYPERLINK("https://www.unbiased.co.uk/news/financial-adviser/how-to-avoid-running-out-of-pension-savings")</f>
        <v/>
      </c>
      <c r="B231" t="inlineStr">
        <is>
          <t>How to avoid running out of pension savings</t>
        </is>
      </c>
    </row>
    <row r="232">
      <c r="A232">
        <f>HYPERLINK("https://www.unbiased.co.uk/news/pensions/how-to-beat-pension-provider-exit-fees")</f>
        <v/>
      </c>
      <c r="B232" t="inlineStr">
        <is>
          <t>How to beat pension provider exit fees</t>
        </is>
      </c>
    </row>
    <row r="233">
      <c r="A233">
        <f>HYPERLINK("https://www.unbiased.co.uk/news/accountant/every-tax-return-tells-a-story")</f>
        <v/>
      </c>
      <c r="B233" t="inlineStr">
        <is>
          <t>Tips on tax deductible expenses - from Sherlock!</t>
        </is>
      </c>
    </row>
    <row r="234">
      <c r="A234">
        <f>HYPERLINK("https://www.unbiased.co.uk/news/pensions/pack-your-retirement-parachute")</f>
        <v/>
      </c>
      <c r="B234" t="inlineStr">
        <is>
          <t>Deferred annuities - your retirement parachute</t>
        </is>
      </c>
    </row>
    <row r="235">
      <c r="A235">
        <f>HYPERLINK("https://www.unbiased.co.uk/news/pensions/your-pension-plane-or-helicopter")</f>
        <v/>
      </c>
      <c r="B235" t="inlineStr">
        <is>
          <t>Your pension – plane or helicopter?</t>
        </is>
      </c>
    </row>
    <row r="236">
      <c r="A236">
        <f>HYPERLINK("https://www.unbiased.co.uk/news/financial-planning/put-your-money-to-the-marshmallow-test")</f>
        <v/>
      </c>
      <c r="B236" t="inlineStr">
        <is>
          <t>Put your money to the marshmallow test</t>
        </is>
      </c>
    </row>
    <row r="237">
      <c r="A237">
        <f>HYPERLINK("https://www.unbiased.co.uk/news/financial-adviser/why-you-should-be-less-confident-with-money")</f>
        <v/>
      </c>
      <c r="B237" t="inlineStr">
        <is>
          <t>The money confidence trick</t>
        </is>
      </c>
    </row>
    <row r="238">
      <c r="A238">
        <f>HYPERLINK("https://www.unbiased.co.uk/news/financial-adviser/be-a-woman-with-a-financial-plan")</f>
        <v/>
      </c>
      <c r="B238" t="inlineStr">
        <is>
          <t>Be a woman with a financial plan</t>
        </is>
      </c>
    </row>
    <row r="239">
      <c r="A239">
        <f>HYPERLINK("https://www.unbiased.co.uk/news/students/how-to-survive-your-first-year-at-uni")</f>
        <v/>
      </c>
      <c r="B239" t="inlineStr">
        <is>
          <t>How to survive your first year at Uni</t>
        </is>
      </c>
    </row>
    <row r="240">
      <c r="A240">
        <f>HYPERLINK("https://www.unbiased.co.uk/news/accountant/top-10-ways-to-prepare-your-business-for-brexit")</f>
        <v/>
      </c>
      <c r="B240" t="inlineStr">
        <is>
          <t>Top 10 ways to prepare your business for Brexit</t>
        </is>
      </c>
    </row>
    <row r="241">
      <c r="A241">
        <f>HYPERLINK("https://www.unbiased.co.uk/news/financial-adviser/Bitcoin-and-cryptocurrencies")</f>
        <v/>
      </c>
      <c r="B241" t="inlineStr">
        <is>
          <t>Should you buy Bitcoin? A crash course in crypto</t>
        </is>
      </c>
    </row>
    <row r="242">
      <c r="A242">
        <f>HYPERLINK("https://www.unbiased.co.uk/news/financial-adviser/workplace-pension-top-tips")</f>
        <v/>
      </c>
      <c r="B242" t="inlineStr">
        <is>
          <t>Put your workplace pension into overdrive</t>
        </is>
      </c>
    </row>
    <row r="243">
      <c r="A243">
        <f>HYPERLINK("https://www.unbiased.co.uk/news/financial-adviser/how-best-to-invest")</f>
        <v/>
      </c>
      <c r="B243" t="inlineStr">
        <is>
          <t>How best to invest?</t>
        </is>
      </c>
    </row>
    <row r="244">
      <c r="A244">
        <f>HYPERLINK("https://www.unbiased.co.uk/news/accountant/employed-or-self-employed")</f>
        <v/>
      </c>
      <c r="B244" t="inlineStr">
        <is>
          <t>Employed or self-employed – which is better?</t>
        </is>
      </c>
    </row>
    <row r="245">
      <c r="A245">
        <f>HYPERLINK("https://www.unbiased.co.uk/news/financial-adviser/why-you-should-check-your-state-pension-now")</f>
        <v/>
      </c>
      <c r="B245" t="inlineStr">
        <is>
          <t>Why you should check your state pension now</t>
        </is>
      </c>
    </row>
    <row r="246">
      <c r="A246">
        <f>HYPERLINK("https://www.unbiased.co.uk/news/students/5-tips-for-overseas-students-in-the-uk")</f>
        <v/>
      </c>
      <c r="B246" t="inlineStr">
        <is>
          <t>5 tips for overseas students in the UK</t>
        </is>
      </c>
    </row>
    <row r="247">
      <c r="A247">
        <f>HYPERLINK("https://www.unbiased.co.uk/news/financial-adviser/how-to-be-a-small-business-with-big-benefits")</f>
        <v/>
      </c>
      <c r="B247" t="inlineStr">
        <is>
          <t>How to be a small business with big benefits</t>
        </is>
      </c>
    </row>
    <row r="248">
      <c r="A248">
        <f>HYPERLINK("https://www.unbiased.co.uk/news/financial-adviser/death-in-service-or-life-insurance")</f>
        <v/>
      </c>
      <c r="B248" t="inlineStr">
        <is>
          <t>Death in Service vs life insurance: which is better?</t>
        </is>
      </c>
    </row>
    <row r="249">
      <c r="A249">
        <f>HYPERLINK("https://www.unbiased.co.uk/news/students/students-living-away-from-home")</f>
        <v/>
      </c>
      <c r="B249" t="inlineStr">
        <is>
          <t>The students’ guide to living away from home</t>
        </is>
      </c>
    </row>
    <row r="250">
      <c r="A250">
        <f>HYPERLINK("https://www.unbiased.co.uk/news/financial-adviser/three-ways-to-cope-with-losing-buy-to-let-tax-relief")</f>
        <v/>
      </c>
      <c r="B250" t="inlineStr">
        <is>
          <t>Buy to Let Tax 2020 - 3 Ways to Cope with Losing Tax Relief</t>
        </is>
      </c>
    </row>
    <row r="251">
      <c r="A251">
        <f>HYPERLINK("https://www.unbiased.co.uk/news/family-finances/buying-a-car")</f>
        <v/>
      </c>
      <c r="B251" t="inlineStr">
        <is>
          <t>Is it worth buying a car?</t>
        </is>
      </c>
    </row>
    <row r="252">
      <c r="A252">
        <f>HYPERLINK("https://www.unbiased.co.uk/news/financial-adviser/the-investment-risk-no-one-tells-you-about")</f>
        <v/>
      </c>
      <c r="B252" t="inlineStr">
        <is>
          <t>The investment risk no-one tells you about</t>
        </is>
      </c>
    </row>
    <row r="253">
      <c r="A253">
        <f>HYPERLINK("https://www.unbiased.co.uk/news/financial-adviser/5-survival-tips-for-graduates")</f>
        <v/>
      </c>
      <c r="B253" t="inlineStr">
        <is>
          <t>5 easy survival tips for recent graduates</t>
        </is>
      </c>
    </row>
    <row r="254">
      <c r="A254">
        <f>HYPERLINK("https://www.unbiased.co.uk/news/financial-adviser/child-critical-illness-cover")</f>
        <v/>
      </c>
      <c r="B254" t="inlineStr">
        <is>
          <t>Could your child’s illness hit your earnings?</t>
        </is>
      </c>
    </row>
    <row r="255">
      <c r="A255">
        <f>HYPERLINK("https://www.unbiased.co.uk/news/mortgages/rent-freedom-day")</f>
        <v/>
      </c>
      <c r="B255" t="inlineStr">
        <is>
          <t>Why the only real ‘rent freedom’ is when you buy</t>
        </is>
      </c>
    </row>
    <row r="256">
      <c r="A256">
        <f>HYPERLINK("https://www.unbiased.co.uk/news/mortgages/mortgage-freedom-day-for-the-average-uk-homeowner")</f>
        <v/>
      </c>
      <c r="B256" t="inlineStr">
        <is>
          <t>Mortgage Freedom Day for the average UK homeowner</t>
        </is>
      </c>
    </row>
    <row r="257">
      <c r="A257">
        <f>HYPERLINK("https://www.unbiased.co.uk/news/financial-adviser/people-not-engaged-with-pensions")</f>
        <v/>
      </c>
      <c r="B257" t="inlineStr">
        <is>
          <t>People ‘not engaged’ with pensions may have choices made for them</t>
        </is>
      </c>
    </row>
    <row r="258">
      <c r="A258">
        <f>HYPERLINK("https://www.unbiased.co.uk/news/financial-adviser/lottery-winner-pension")</f>
        <v/>
      </c>
      <c r="B258" t="inlineStr">
        <is>
          <t>What this lottery winner can teach you about your pension</t>
        </is>
      </c>
    </row>
    <row r="259">
      <c r="A259">
        <f>HYPERLINK("https://www.unbiased.co.uk/news/financial-adviser/3-biggest-problems-for-contractors")</f>
        <v/>
      </c>
      <c r="B259" t="inlineStr">
        <is>
          <t>Contractor? Solve your 3 biggest problems</t>
        </is>
      </c>
    </row>
    <row r="260">
      <c r="A260">
        <f>HYPERLINK("https://www.unbiased.co.uk/news/students/Beyond-uni-a-saving-guide")</f>
        <v/>
      </c>
      <c r="B260" t="inlineStr">
        <is>
          <t>Beyond uni: A saver’s guide</t>
        </is>
      </c>
    </row>
    <row r="261">
      <c r="A261">
        <f>HYPERLINK("https://www.unbiased.co.uk/news/financial-adviser/pension-repayment-scandal")</f>
        <v/>
      </c>
      <c r="B261" t="inlineStr">
        <is>
          <t>The pension repayment scandal in the making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2023-12-13T18:03:48Z</dcterms:created>
  <dcterms:modified xsi:type="dcterms:W3CDTF">2023-12-13T18:04:55Z</dcterms:modified>
</cp:coreProperties>
</file>