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575"/>
  </bookViews>
  <sheets>
    <sheet name="Results Expert Interviews" sheetId="3" r:id="rId1"/>
  </sheets>
  <calcPr calcId="144525"/>
</workbook>
</file>

<file path=xl/sharedStrings.xml><?xml version="1.0" encoding="utf-8"?>
<sst xmlns="http://schemas.openxmlformats.org/spreadsheetml/2006/main" count="1648" uniqueCount="589">
  <si>
    <t>Group 1</t>
  </si>
  <si>
    <t>Group 2</t>
  </si>
  <si>
    <t>Group 3</t>
  </si>
  <si>
    <t>VT</t>
  </si>
  <si>
    <t>BPMN + TEC</t>
  </si>
  <si>
    <t>BPMN</t>
  </si>
  <si>
    <t>Total</t>
  </si>
  <si>
    <t>Order of evaluation in each group</t>
  </si>
  <si>
    <t>Interview 1</t>
  </si>
  <si>
    <t>Interview 2</t>
  </si>
  <si>
    <t>Interview 3</t>
  </si>
  <si>
    <t>Interview 4</t>
  </si>
  <si>
    <t>Group total</t>
  </si>
  <si>
    <t>Rest</t>
  </si>
  <si>
    <t>RQ1 - Key features</t>
  </si>
  <si>
    <t>K1 - Importance of parallelism and independence for continuous processes</t>
  </si>
  <si>
    <t>K1.1 - Independence and parallelism are important</t>
  </si>
  <si>
    <t>P 8</t>
  </si>
  <si>
    <t>P 6</t>
  </si>
  <si>
    <t>P 10</t>
  </si>
  <si>
    <t>K1.2 - Parallelism is important</t>
  </si>
  <si>
    <t>P 32</t>
  </si>
  <si>
    <t>P 4</t>
  </si>
  <si>
    <t>K1.4 - Neither important nor unimportant</t>
  </si>
  <si>
    <t>P 56</t>
  </si>
  <si>
    <t>K2 - Importance of regulations/adjustments are being based on state queries/knowing current state of the system</t>
  </si>
  <si>
    <t>K2.1 - Knowing current state of the system is important before regulating</t>
  </si>
  <si>
    <t>P 20</t>
  </si>
  <si>
    <t>P 14</t>
  </si>
  <si>
    <t>P 12</t>
  </si>
  <si>
    <t>K2.3 - Regulations following state queries is important, but not always</t>
  </si>
  <si>
    <t>K3 - Importance of temporal conditions for state queries and regulations</t>
  </si>
  <si>
    <t>K3.1 - Temporal conditions are important</t>
  </si>
  <si>
    <t>P 20, P 50</t>
  </si>
  <si>
    <t>P 16</t>
  </si>
  <si>
    <t>P 26</t>
  </si>
  <si>
    <t>K3.2 - Importance of temporal conditions depends on the process</t>
  </si>
  <si>
    <t>P 23</t>
  </si>
  <si>
    <t>P 22</t>
  </si>
  <si>
    <t>K3.3 - Temporal conditions are not that important</t>
  </si>
  <si>
    <t>P 28</t>
  </si>
  <si>
    <t>K4 - Importance of shutdown conditions for the process</t>
  </si>
  <si>
    <t>K4.1 - Shutdown conditions are important</t>
  </si>
  <si>
    <t>P 37, P 54, P 55</t>
  </si>
  <si>
    <t>P 24</t>
  </si>
  <si>
    <t>P 30</t>
  </si>
  <si>
    <t>P 18</t>
  </si>
  <si>
    <t>K4.3 - Shutdown conditions should be part of model</t>
  </si>
  <si>
    <t>Not that important</t>
  </si>
  <si>
    <t>P 46</t>
  </si>
  <si>
    <t>important for practice but not part of the model</t>
  </si>
  <si>
    <t>K5 - Importance of bringing system into consistent state for shutdown</t>
  </si>
  <si>
    <t>K5.1 - Bringing system into consistent state is important</t>
  </si>
  <si>
    <t>P 39</t>
  </si>
  <si>
    <t>P 84</t>
  </si>
  <si>
    <t>K5.7 - Displaying exceptions for model behavior is important</t>
  </si>
  <si>
    <t>P 70</t>
  </si>
  <si>
    <t>Exception handling is important</t>
  </si>
  <si>
    <t>P 34</t>
  </si>
  <si>
    <t>K6 - Importance of comprehensibility of models of continuous processes</t>
  </si>
  <si>
    <t>K6.1 - The comprehensibility of the models is important</t>
  </si>
  <si>
    <t>P 60</t>
  </si>
  <si>
    <t>K6.2 - Depends on user/not comprehensible for everybody/purpose</t>
  </si>
  <si>
    <t>P 41, P 43</t>
  </si>
  <si>
    <t>Neither nor</t>
  </si>
  <si>
    <t>P 38</t>
  </si>
  <si>
    <t>All features important</t>
  </si>
  <si>
    <t>K7 - Important graphical features</t>
  </si>
  <si>
    <t>Time constraints</t>
  </si>
  <si>
    <t>Loops</t>
  </si>
  <si>
    <t>P 36</t>
  </si>
  <si>
    <t>Exception handling</t>
  </si>
  <si>
    <t>Parallelism</t>
  </si>
  <si>
    <t>Relation between measurements and controls</t>
  </si>
  <si>
    <t>Arrange elements in same sequence as process</t>
  </si>
  <si>
    <t>Physical values</t>
  </si>
  <si>
    <t>P 22, P 24</t>
  </si>
  <si>
    <t>P 65/P66</t>
  </si>
  <si>
    <t>See parallel/sequential in model, not only as string</t>
  </si>
  <si>
    <t>P 172</t>
  </si>
  <si>
    <t>Processes should be consistent in a company</t>
  </si>
  <si>
    <t>Order to read the model</t>
  </si>
  <si>
    <t>Recognize manual tasks in model</t>
  </si>
  <si>
    <t>Editing needs to be feasible</t>
  </si>
  <si>
    <t>P 74</t>
  </si>
  <si>
    <t>See start and end of process</t>
  </si>
  <si>
    <t>Nothing</t>
  </si>
  <si>
    <t>Having clear overview</t>
  </si>
  <si>
    <t>Additional details to symbols</t>
  </si>
  <si>
    <t xml:space="preserve">P 38 </t>
  </si>
  <si>
    <t>Additional features of continuous processes</t>
  </si>
  <si>
    <t>Continuous process has no start, no end</t>
  </si>
  <si>
    <t>P 196</t>
  </si>
  <si>
    <t>P 40</t>
  </si>
  <si>
    <t>Continuous process not always continuous - startup, shutdown</t>
  </si>
  <si>
    <t>P 20, P 47, P 48</t>
  </si>
  <si>
    <t>P 18, P 28</t>
  </si>
  <si>
    <t>See how controller functions</t>
  </si>
  <si>
    <t>P203/204</t>
  </si>
  <si>
    <t>Continuity is important</t>
  </si>
  <si>
    <t>P 30, P 40</t>
  </si>
  <si>
    <t>Process dynamic is important</t>
  </si>
  <si>
    <t>Throughput would be interesting</t>
  </si>
  <si>
    <t>Bringing system into consistent state is relevant for safety</t>
  </si>
  <si>
    <t>P 68</t>
  </si>
  <si>
    <t>Regulations from outside to consider</t>
  </si>
  <si>
    <t>P 10, P 12</t>
  </si>
  <si>
    <t>Critical feedback, whether bringing system into consistent state should be part of this model or not</t>
  </si>
  <si>
    <t>Control loops not independent</t>
  </si>
  <si>
    <t>No states in continuous process</t>
  </si>
  <si>
    <t>P 29</t>
  </si>
  <si>
    <t>No alarms/events in continuous process</t>
  </si>
  <si>
    <t>P 31, P 208</t>
  </si>
  <si>
    <t>No limits in continuous process</t>
  </si>
  <si>
    <t>P 31, P 33, P 35</t>
  </si>
  <si>
    <t>Critical feedback, whether shutdown conditions should be part of this model</t>
  </si>
  <si>
    <t>P 42, P 44</t>
  </si>
  <si>
    <t>P 27, P 29</t>
  </si>
  <si>
    <t>Granularity is important</t>
  </si>
  <si>
    <t>Not important to include any detail of control</t>
  </si>
  <si>
    <t>Would not include preliminary or subsequent processes</t>
  </si>
  <si>
    <t>P 58</t>
  </si>
  <si>
    <t>RQ2 - Current evaluation</t>
  </si>
  <si>
    <t>Model 1 - Comprehensible, what happens?</t>
  </si>
  <si>
    <t>Very good, 5</t>
  </si>
  <si>
    <t>P 144</t>
  </si>
  <si>
    <t>P 62</t>
  </si>
  <si>
    <t>P 50</t>
  </si>
  <si>
    <t>P 120</t>
  </si>
  <si>
    <t>Comprehensibility is good-very good/4-5</t>
  </si>
  <si>
    <t>P 52</t>
  </si>
  <si>
    <t>P 101</t>
  </si>
  <si>
    <t>Good, 4</t>
  </si>
  <si>
    <t>P 82</t>
  </si>
  <si>
    <t>Neither, 3</t>
  </si>
  <si>
    <t>P 119</t>
  </si>
  <si>
    <t>Well comprehensible</t>
  </si>
  <si>
    <t>P 92, P 93/P 94</t>
  </si>
  <si>
    <t>Model 1 - Comprehensibility</t>
  </si>
  <si>
    <t>Model 1 - Clarity - capture the model at a glance?</t>
  </si>
  <si>
    <t>P 66</t>
  </si>
  <si>
    <t>P 54</t>
  </si>
  <si>
    <t>Clarity is good-very good/4-5</t>
  </si>
  <si>
    <t>P 90</t>
  </si>
  <si>
    <t>P 150</t>
  </si>
  <si>
    <t>Clarity is not good, 2</t>
  </si>
  <si>
    <t>P 125</t>
  </si>
  <si>
    <t>Very clear</t>
  </si>
  <si>
    <t>P 92</t>
  </si>
  <si>
    <t>P 95</t>
  </si>
  <si>
    <t>Nice and clear</t>
  </si>
  <si>
    <t>P 44</t>
  </si>
  <si>
    <t>Model 1 - Calrity</t>
  </si>
  <si>
    <t>Model 1 - Simplicity - Could the model be represented even simpler?</t>
  </si>
  <si>
    <t>P 156</t>
  </si>
  <si>
    <t>P 97</t>
  </si>
  <si>
    <t>Pretty simple model/scenario (Good)</t>
  </si>
  <si>
    <t>potential for improvement</t>
  </si>
  <si>
    <t>P 94, P 122, P 128</t>
  </si>
  <si>
    <t>Simpler with common methods from process engineering (control scheme)</t>
  </si>
  <si>
    <t>P 127</t>
  </si>
  <si>
    <t>Model 1 - Simplicity</t>
  </si>
  <si>
    <t>Model 1 - Logic - clear what happens in parallel and wha sequentially?</t>
  </si>
  <si>
    <t>P 135</t>
  </si>
  <si>
    <t>P 88</t>
  </si>
  <si>
    <t>P 93</t>
  </si>
  <si>
    <t>Neither nor, 3</t>
  </si>
  <si>
    <t>P 158</t>
  </si>
  <si>
    <t>logic is clear</t>
  </si>
  <si>
    <t>P 135, P 136</t>
  </si>
  <si>
    <t>Understood well</t>
  </si>
  <si>
    <t>Model 1 - Logic</t>
  </si>
  <si>
    <t>Model 1 - Extensibility - Could something be added to the model that would improve the information content?</t>
  </si>
  <si>
    <t>P 76</t>
  </si>
  <si>
    <t>P 80</t>
  </si>
  <si>
    <t>P 96</t>
  </si>
  <si>
    <t>P 91</t>
  </si>
  <si>
    <t>not good, 2</t>
  </si>
  <si>
    <t>P 137</t>
  </si>
  <si>
    <t>Complete</t>
  </si>
  <si>
    <t>P 138</t>
  </si>
  <si>
    <t>Would not add much</t>
  </si>
  <si>
    <t>P 160</t>
  </si>
  <si>
    <t>P 86</t>
  </si>
  <si>
    <t>Model 1 - Extensibility</t>
  </si>
  <si>
    <t>Model 1 - Description of continuous process?</t>
  </si>
  <si>
    <t>very good, 5</t>
  </si>
  <si>
    <t>P 118</t>
  </si>
  <si>
    <t>P 149</t>
  </si>
  <si>
    <t>Good-very good/4-5</t>
  </si>
  <si>
    <t>P 128</t>
  </si>
  <si>
    <t>neither nor, 3</t>
  </si>
  <si>
    <t>P 214</t>
  </si>
  <si>
    <t>Model displays reality</t>
  </si>
  <si>
    <t>P 186</t>
  </si>
  <si>
    <t>Useful</t>
  </si>
  <si>
    <t>P 115</t>
  </si>
  <si>
    <t>Model 1 - Description</t>
  </si>
  <si>
    <t>Model 2 - Comprehensible, what happens?</t>
  </si>
  <si>
    <t>P 77</t>
  </si>
  <si>
    <t>P 133</t>
  </si>
  <si>
    <t>P 81</t>
  </si>
  <si>
    <t>P 174</t>
  </si>
  <si>
    <t>P 112</t>
  </si>
  <si>
    <t>Potential for improvement</t>
  </si>
  <si>
    <t>P 168 - P 208</t>
  </si>
  <si>
    <t>Process is very accessible</t>
  </si>
  <si>
    <t>P 114</t>
  </si>
  <si>
    <t>well visible what happens</t>
  </si>
  <si>
    <t>Model 2 - Comprehensibility</t>
  </si>
  <si>
    <t>Model 2 - Clarity - capture the model at a glance?</t>
  </si>
  <si>
    <t>P 103</t>
  </si>
  <si>
    <t>Not good-Neither nor/ 2-3</t>
  </si>
  <si>
    <t>Not good, 2</t>
  </si>
  <si>
    <t>very bad, 1</t>
  </si>
  <si>
    <t>P 162</t>
  </si>
  <si>
    <t>Model is pretty clear</t>
  </si>
  <si>
    <t>clarity is well ensured</t>
  </si>
  <si>
    <t>Model 2 - Clarity</t>
  </si>
  <si>
    <t>Model 2 - Simplicity - Could the model be represented even simpler?</t>
  </si>
  <si>
    <t>Very Good, 5</t>
  </si>
  <si>
    <t>P 87</t>
  </si>
  <si>
    <t>P 176</t>
  </si>
  <si>
    <t>P 105</t>
  </si>
  <si>
    <t>P 139</t>
  </si>
  <si>
    <t>Comprehensible</t>
  </si>
  <si>
    <t>P 212</t>
  </si>
  <si>
    <t>With good understanding of notation model is simpler than with standard BPMN</t>
  </si>
  <si>
    <t>Model 2 - Simplicity</t>
  </si>
  <si>
    <t>Model 2 - Logic - clear what happens in parallel and what sequentially?</t>
  </si>
  <si>
    <t>P 89</t>
  </si>
  <si>
    <t>P 178</t>
  </si>
  <si>
    <t>P 109, P 113</t>
  </si>
  <si>
    <t>P 107</t>
  </si>
  <si>
    <t>P 117, P 118</t>
  </si>
  <si>
    <t>P 180</t>
  </si>
  <si>
    <t>understood well</t>
  </si>
  <si>
    <t>P 214, P 216</t>
  </si>
  <si>
    <t>Model 2 - Logic</t>
  </si>
  <si>
    <t>Model 2 - Extensibility - Could something be added to the model that would improve the information content?</t>
  </si>
  <si>
    <t>P 182</t>
  </si>
  <si>
    <t>Everything needed for scenario was included</t>
  </si>
  <si>
    <t>P 242, P 256, P 268</t>
  </si>
  <si>
    <t>P 109</t>
  </si>
  <si>
    <t>P 141</t>
  </si>
  <si>
    <t>Not much missing</t>
  </si>
  <si>
    <t>Model 2 - Extensibility</t>
  </si>
  <si>
    <t>Model 2 - Description of continuous process?</t>
  </si>
  <si>
    <t>P 194</t>
  </si>
  <si>
    <t>Very bad, 1</t>
  </si>
  <si>
    <t>very successful/very clear</t>
  </si>
  <si>
    <t>P 114, P 120</t>
  </si>
  <si>
    <t>Model 2 - Description</t>
  </si>
  <si>
    <t>How simple is in the shown models to understand, that the individual processes parallel and independently of each other run?</t>
  </si>
  <si>
    <t>P 200</t>
  </si>
  <si>
    <t>P 106</t>
  </si>
  <si>
    <t>P 155</t>
  </si>
  <si>
    <t>P 121</t>
  </si>
  <si>
    <t>P 134</t>
  </si>
  <si>
    <t>P 159</t>
  </si>
  <si>
    <t>P 220</t>
  </si>
  <si>
    <t>Pretty easy</t>
  </si>
  <si>
    <t>Understanding parallel and independent</t>
  </si>
  <si>
    <t>How easy is it to define when an adjustment to the system takes place?</t>
  </si>
  <si>
    <t>P 204</t>
  </si>
  <si>
    <t>P 108</t>
  </si>
  <si>
    <t>P 157</t>
  </si>
  <si>
    <t>P 132</t>
  </si>
  <si>
    <t>P 169</t>
  </si>
  <si>
    <t>P 146</t>
  </si>
  <si>
    <t>P 224</t>
  </si>
  <si>
    <t>Defining adjustment triggers</t>
  </si>
  <si>
    <t>How easy is it the max. duration of an adjustment to define?</t>
  </si>
  <si>
    <t>P 111</t>
  </si>
  <si>
    <t>P 210</t>
  </si>
  <si>
    <t>P 110</t>
  </si>
  <si>
    <t>P 173</t>
  </si>
  <si>
    <t>P 117</t>
  </si>
  <si>
    <t>Defining max. duration</t>
  </si>
  <si>
    <t>How easy it is to define under which conditions all repetitive tasks should be terminated should?</t>
  </si>
  <si>
    <t>P 161</t>
  </si>
  <si>
    <t>P 175</t>
  </si>
  <si>
    <t>P 166</t>
  </si>
  <si>
    <t>P 238</t>
  </si>
  <si>
    <t>Pretty straightforward</t>
  </si>
  <si>
    <t>Defining conditions for repetitive tasks</t>
  </si>
  <si>
    <t>How easy is it to define that afterwards cleanup tasks to be done once have to be done once?</t>
  </si>
  <si>
    <t>P 222</t>
  </si>
  <si>
    <t>P 116</t>
  </si>
  <si>
    <t>P 163</t>
  </si>
  <si>
    <t>P 145</t>
  </si>
  <si>
    <t>P 177</t>
  </si>
  <si>
    <t>P 166/P167/P168</t>
  </si>
  <si>
    <t>Easy</t>
  </si>
  <si>
    <t>It is comprehensible</t>
  </si>
  <si>
    <t>P 208</t>
  </si>
  <si>
    <t>Defining clean-up tasks</t>
  </si>
  <si>
    <t>How easy is it it is to understand complex processes in the context of continuous processes with these extensions describe?</t>
  </si>
  <si>
    <t>P 228</t>
  </si>
  <si>
    <t>P 122</t>
  </si>
  <si>
    <t>P 165</t>
  </si>
  <si>
    <t>P 151</t>
  </si>
  <si>
    <t>P 170</t>
  </si>
  <si>
    <t>P 179</t>
  </si>
  <si>
    <t>P 248</t>
  </si>
  <si>
    <t>Rate higher</t>
  </si>
  <si>
    <t>P 131</t>
  </si>
  <si>
    <t>Use in daily work</t>
  </si>
  <si>
    <t>Rather not because models too big</t>
  </si>
  <si>
    <t>yes</t>
  </si>
  <si>
    <t>P 184</t>
  </si>
  <si>
    <t>P 124</t>
  </si>
  <si>
    <t>P 143</t>
  </si>
  <si>
    <t>Intensive introduction/good understanding of extensions necessary</t>
  </si>
  <si>
    <t>P 142</t>
  </si>
  <si>
    <t>Usability depends on understanding of extensions</t>
  </si>
  <si>
    <t>P 62, P 94</t>
  </si>
  <si>
    <t>P 160, P 161</t>
  </si>
  <si>
    <t>For continuous processes extensions are valuable</t>
  </si>
  <si>
    <t>P 64</t>
  </si>
  <si>
    <t>The larger the model the more negative effects</t>
  </si>
  <si>
    <t>Avoiding too much complexity often problem in modeling</t>
  </si>
  <si>
    <t>P 275</t>
  </si>
  <si>
    <t>P 119, P 121</t>
  </si>
  <si>
    <t>Extensions are positively evaluated</t>
  </si>
  <si>
    <t>P 92, P 116</t>
  </si>
  <si>
    <t>P 170, P 228</t>
  </si>
  <si>
    <t>Parallel for closed loop gateway not intuitive/critical feedback</t>
  </si>
  <si>
    <t>Defining time constraints for each branch is good</t>
  </si>
  <si>
    <t>P 100</t>
  </si>
  <si>
    <t>Labels support understanding</t>
  </si>
  <si>
    <t>Complexity depends on modeling style</t>
  </si>
  <si>
    <t>P 133, P 134</t>
  </si>
  <si>
    <t>Idea of defining an instance based on boundary conditions not bad</t>
  </si>
  <si>
    <t>P 77/P78</t>
  </si>
  <si>
    <t>Confusing, parallel symbols not on same level</t>
  </si>
  <si>
    <t>Focus here on operation of plant</t>
  </si>
  <si>
    <t>P 42</t>
  </si>
  <si>
    <t>Continuity is apparent</t>
  </si>
  <si>
    <t>P 140, P 144, P 146</t>
  </si>
  <si>
    <t>Prefers process-oriented view over data-oriented view</t>
  </si>
  <si>
    <t>P 152</t>
  </si>
  <si>
    <t>Good to keep parallel/sequential and wait/cancel as strings, not in symbol</t>
  </si>
  <si>
    <t>P 148</t>
  </si>
  <si>
    <t>Other information needed for programming and implementation. (Model 1)</t>
  </si>
  <si>
    <t>P 123</t>
  </si>
  <si>
    <t>Control process is sub-process (Model 1)</t>
  </si>
  <si>
    <t>The more complex the process, the less comprehensible the model (Model 2)</t>
  </si>
  <si>
    <t>Simple process, but large model (Model 2)</t>
  </si>
  <si>
    <t>Sub-processes help with clarity but increases complexity</t>
  </si>
  <si>
    <t>P 245/246</t>
  </si>
  <si>
    <t>Very helpful to keep in mind to define termination conditions for repetitive tasks</t>
  </si>
  <si>
    <t>Model continuous process in discrete framework</t>
  </si>
  <si>
    <t>P 274</t>
  </si>
  <si>
    <t>P 198</t>
  </si>
  <si>
    <t>Extensions facilitate model maintenance</t>
  </si>
  <si>
    <t>Extensions bring clearer insight in model</t>
  </si>
  <si>
    <t>Extensions would need less symbols</t>
  </si>
  <si>
    <t>Clearer than control diagrams (but not familiar with them)</t>
  </si>
  <si>
    <t>Would prefer this over standard BPMN</t>
  </si>
  <si>
    <t>Includes all building blocks for continuous processes</t>
  </si>
  <si>
    <t>Extensions helps user to understand what elements are needed for the process</t>
  </si>
  <si>
    <t>Cancel/Wait difficult to understand</t>
  </si>
  <si>
    <t>Important to see which value is being processed</t>
  </si>
  <si>
    <t>Important to see how often something happens</t>
  </si>
  <si>
    <t>Thinking about -&gt; Measurement may trigger another measurement</t>
  </si>
  <si>
    <t>Extensions support user in modeling</t>
  </si>
  <si>
    <t>P 124, P 170</t>
  </si>
  <si>
    <t>General problem in modeling to model complex processes correctly</t>
  </si>
  <si>
    <t>P 126</t>
  </si>
  <si>
    <t>New representaion format difficult to understand in short amount of time</t>
  </si>
  <si>
    <t>RQ3 - Improvements</t>
  </si>
  <si>
    <t>K8 - Challenges in representation of continuous processes</t>
  </si>
  <si>
    <t>Challenge to make model comprehensible for different users</t>
  </si>
  <si>
    <t>P 43</t>
  </si>
  <si>
    <t>Challenge to keep models simple for users</t>
  </si>
  <si>
    <t>Challenge to model independent from PLC/ PCS</t>
  </si>
  <si>
    <t>P 45, P 49</t>
  </si>
  <si>
    <t>Challenge to foresee every scenario for transition into consistent state/ exception handling</t>
  </si>
  <si>
    <t>P 24, P 26</t>
  </si>
  <si>
    <t>P 20/P21/P22, P 26</t>
  </si>
  <si>
    <t>Challenge to integrate time constraints</t>
  </si>
  <si>
    <t>Challenge to integrate parallelism without higher complexity</t>
  </si>
  <si>
    <t>Challenge to define instance for continuous process</t>
  </si>
  <si>
    <t>P 32, P 36</t>
  </si>
  <si>
    <t>Trade off between increasing complexity and information content</t>
  </si>
  <si>
    <t>Challenge to display which state query leads to which regulation</t>
  </si>
  <si>
    <t>P 48</t>
  </si>
  <si>
    <t>Challenge to correctly implement cancel for closed loop</t>
  </si>
  <si>
    <t>Challenge of combining continuous and state model + switching</t>
  </si>
  <si>
    <t>Challenge to display WHY something happens, decision making</t>
  </si>
  <si>
    <t>Challenge of representing continuity</t>
  </si>
  <si>
    <t>Challenge to represent non-linear relations</t>
  </si>
  <si>
    <t>Challenge to describe process mathematically</t>
  </si>
  <si>
    <t>P 17/P18</t>
  </si>
  <si>
    <t>Challenge to develop new method to model something</t>
  </si>
  <si>
    <t>Nothing in mind</t>
  </si>
  <si>
    <t>Weaknesses of the current state of the extensions</t>
  </si>
  <si>
    <t>Process variable and disturbance not visible</t>
  </si>
  <si>
    <t>P 117, P 119</t>
  </si>
  <si>
    <t>Error handling not apparent</t>
  </si>
  <si>
    <t>Controller modes not included</t>
  </si>
  <si>
    <t>Relations between measurements and controller not apparent</t>
  </si>
  <si>
    <t>P 50, P 127</t>
  </si>
  <si>
    <t>Direct acting, indirect acting not clear</t>
  </si>
  <si>
    <t>P 137, P 184</t>
  </si>
  <si>
    <t>Limits missing for controller</t>
  </si>
  <si>
    <t>Information about set point is missing</t>
  </si>
  <si>
    <t>P 147</t>
  </si>
  <si>
    <t>The more complex the model, the more potential for errors</t>
  </si>
  <si>
    <t>Too much content leads to more complex model</t>
  </si>
  <si>
    <t>P234. P 236</t>
  </si>
  <si>
    <t>Need to look into syntax/scripts</t>
  </si>
  <si>
    <t>P 131, P 137, P 236, P 240</t>
  </si>
  <si>
    <t>Could not display faster inner processing and slower output</t>
  </si>
  <si>
    <t>Long list of labels</t>
  </si>
  <si>
    <t>Not apparent in graphic parallel/sequential and wait/cancel</t>
  </si>
  <si>
    <t>Physical process behind model not apparent</t>
  </si>
  <si>
    <t>P 242, P 244</t>
  </si>
  <si>
    <t>P 56, P 86, P 117</t>
  </si>
  <si>
    <t>No difference between different cancel and other lines going back to gateway</t>
  </si>
  <si>
    <t>Hidden, how controller works</t>
  </si>
  <si>
    <t>Something missing?</t>
  </si>
  <si>
    <t>nothing missing</t>
  </si>
  <si>
    <t>P 190</t>
  </si>
  <si>
    <t>P 99</t>
  </si>
  <si>
    <t>P 130</t>
  </si>
  <si>
    <t>P 153</t>
  </si>
  <si>
    <t>Tolerance ranges for measures are missing</t>
  </si>
  <si>
    <t>P 94</t>
  </si>
  <si>
    <t xml:space="preserve">P 48 </t>
  </si>
  <si>
    <t>Signal names are missing</t>
  </si>
  <si>
    <t>Classical process model is missing</t>
  </si>
  <si>
    <t xml:space="preserve">Interaction between multiple control systems combined in 1 model </t>
  </si>
  <si>
    <t>Wie realistisch? Wie umsetzbar? Vorhersagen, Skalen</t>
  </si>
  <si>
    <t>Improvements regarding modeling convention</t>
  </si>
  <si>
    <t>Make lines distinguishable after cancel conditions/ change line management after cancel</t>
  </si>
  <si>
    <t>P 83, P 85,  P 87</t>
  </si>
  <si>
    <t>Change arrangement of cancel conditions in closed loop (emergency stop)</t>
  </si>
  <si>
    <t>P 89, P 91, P 99, P 180</t>
  </si>
  <si>
    <t>Sufficient to put time limit at gateway level, not for each branch</t>
  </si>
  <si>
    <t>P 121, P 230</t>
  </si>
  <si>
    <t>Could replace conversion with limitation in Model 2</t>
  </si>
  <si>
    <t>Different process flows for different cancel conditions</t>
  </si>
  <si>
    <t>P 162 - P 168, P 172</t>
  </si>
  <si>
    <t>Include direct and indirect acting</t>
  </si>
  <si>
    <t>P 182, P 185/P 186</t>
  </si>
  <si>
    <t>Include information about set point and disturbance</t>
  </si>
  <si>
    <t>Include Kp/Gain</t>
  </si>
  <si>
    <t>More comprehensible if similar to common representation</t>
  </si>
  <si>
    <t>P 129, P 193</t>
  </si>
  <si>
    <t>P 38, P 100</t>
  </si>
  <si>
    <t>Exclude events from continuous process</t>
  </si>
  <si>
    <t>P 218</t>
  </si>
  <si>
    <t>Division into smaller units/layers</t>
  </si>
  <si>
    <t>P 277</t>
  </si>
  <si>
    <t>P 236</t>
  </si>
  <si>
    <t>Combine some elements together (Scripts, tasks)</t>
  </si>
  <si>
    <t>P 154</t>
  </si>
  <si>
    <t>P 97, P 109, P 119</t>
  </si>
  <si>
    <t>Display measures on same level (and other parallel symbols)</t>
  </si>
  <si>
    <t>P 66, P 87</t>
  </si>
  <si>
    <t>P 90, P 103</t>
  </si>
  <si>
    <t>P65/P66, P 68</t>
  </si>
  <si>
    <t>Use push notification for cancel conditions</t>
  </si>
  <si>
    <t>P 83, P 91</t>
  </si>
  <si>
    <t>P 168, P 170</t>
  </si>
  <si>
    <t>Decrease information content/ make simpler</t>
  </si>
  <si>
    <t>P182</t>
  </si>
  <si>
    <t>Think about Measure, Process, Output instead of only measure and control</t>
  </si>
  <si>
    <t>P 118, P 120</t>
  </si>
  <si>
    <t>Add parameters for controller to control event</t>
  </si>
  <si>
    <t>Provide controller scripts in library/external function</t>
  </si>
  <si>
    <t>P 146, P 148</t>
  </si>
  <si>
    <t>Top gateway for parallel/sequential and bottom symbol for wait/cancel/ change gateway symbol according to specification</t>
  </si>
  <si>
    <t>Include types of scripts</t>
  </si>
  <si>
    <t>P 222, P 226</t>
  </si>
  <si>
    <t>1 Trigger event for all measures better</t>
  </si>
  <si>
    <t>P 252</t>
  </si>
  <si>
    <t>Label paths</t>
  </si>
  <si>
    <t>Define topic instead of time trigger for events</t>
  </si>
  <si>
    <t>P 256, P 266</t>
  </si>
  <si>
    <t xml:space="preserve">Empasize connection between elements </t>
  </si>
  <si>
    <t>Improve information content on parallel/sequential</t>
  </si>
  <si>
    <t>Show relation between measurement and cancel condition</t>
  </si>
  <si>
    <t>Show relation between measurement and control</t>
  </si>
  <si>
    <t>Include background information of physcial process</t>
  </si>
  <si>
    <t>P 92, P 139</t>
  </si>
  <si>
    <t>Include graphical versions of gateway for parallel/sequential or cancel/wait</t>
  </si>
  <si>
    <t>Bundle cancel  conditions</t>
  </si>
  <si>
    <t>P 93 , P 95</t>
  </si>
  <si>
    <t>Division into sub-processes</t>
  </si>
  <si>
    <t xml:space="preserve">P 84 </t>
  </si>
  <si>
    <t>Transition into consistent state with further state queries</t>
  </si>
  <si>
    <t>Introduce editor for models</t>
  </si>
  <si>
    <t>Positive Feedback</t>
  </si>
  <si>
    <t>Negative Feedback</t>
  </si>
  <si>
    <t>Neither/ Indefinite</t>
  </si>
  <si>
    <t>N/A</t>
  </si>
  <si>
    <t>*Parallelism is important</t>
  </si>
  <si>
    <t>Understanding complex processes in context of continuous processe</t>
  </si>
  <si>
    <t>Comments on time constraints</t>
  </si>
  <si>
    <t>I2 - Process dynamic is important, I3 - Faster inner processing and slower output could not be displaye, I4 - Sufficient to put time limit at gateway level, not for each branch, I3 - 1 Trigger for all measures would be better</t>
  </si>
  <si>
    <t>I2 - Defining time constraints for each branch is good, I3 - Challenge to integrate time constraints</t>
  </si>
  <si>
    <t>I1 - Time constraints are important graphical feature</t>
  </si>
  <si>
    <t>Loops important</t>
  </si>
  <si>
    <t>Comments to exception handling</t>
  </si>
  <si>
    <t>I4 - Error handling is not apparent, I1 - Challenge to foresee every scenario for transition into consistent state/ exception handling</t>
  </si>
  <si>
    <t>I4 - Challenge to foresee every scenario for transition into consistent state/ exception handling</t>
  </si>
  <si>
    <t>I1 - Exception handling is important graphical feature, I1 - Challenge to foresee every scenario for transition into consistent state/ exception handling</t>
  </si>
  <si>
    <t>Comments on parallelism</t>
  </si>
  <si>
    <t>I1, I2 - Parallelsim is important graphical feature, I4 - Confusing, that parallel symbols not on same level, I1 - Challenge to integrate parallelism without higher complexity, I1, I2, I4 - Display measures on same level</t>
  </si>
  <si>
    <t>I2 - Display measures on same level</t>
  </si>
  <si>
    <t>Relation between measure and control</t>
  </si>
  <si>
    <t>I2, I4 - Relations between measurements and controller not apparent, I1 - Show relation between measurement and control</t>
  </si>
  <si>
    <t>I2 - Challenge to display which state query leads to which regulation, I4 - Relations between measurements and controller not apparent, I4 - Show relation between measurement and control, I2 - Relation between measure and control important graphical feature</t>
  </si>
  <si>
    <t>I3 - Important to see which value is being processed, I4 - Show relation between measurement and control</t>
  </si>
  <si>
    <t>Process sequence</t>
  </si>
  <si>
    <t>I4 - Change arrangement of cancel conditions in closed loop (emergency stop)</t>
  </si>
  <si>
    <t>I2, I4 - Arrange elements in same sequence as process</t>
  </si>
  <si>
    <t>I4 - Order to read the model</t>
  </si>
  <si>
    <t>Physical process</t>
  </si>
  <si>
    <t>I3 - Physical values are important graphical features, I3 - Physical process behind model not apparent</t>
  </si>
  <si>
    <t>I4 - Physical values are important graphical features, I4 - Physical process behind model not apparent, I4 - Include background information of physcial process</t>
  </si>
  <si>
    <t>I2 - Physical process behind model not apparent</t>
  </si>
  <si>
    <t>Gateway attributes</t>
  </si>
  <si>
    <t>I3 - See parallel/sequential in model, not only as string, I3 - Not apparent in graphic parallel/sequential and wait/cancel, I3 - Top gateway for parallel/sequential and bottom symbol for wait/cancel/ change gateway symbol according to specification</t>
  </si>
  <si>
    <t>I2 - Good to keep parallel/sequential and wait/cancel as strings, not in symbol, I2 - Challenge to correctly implement cancel for closed loop, I4 - Not apparent in graphic parallel/sequential and wait/cancel, I2 - Parallel for closed loop gateway not intuitive/critical feedback, I4 - Include graphical versions of gateway for parallel/sequential or cancel/wait</t>
  </si>
  <si>
    <t>I2 - Cancel/Wait difficult to understand, I2, I3 - Parallel for closed loop gateway not intuitive/critical feedback, I3 - Improve information content on parallel/sequential</t>
  </si>
  <si>
    <t>Easy editing of process models is desired</t>
  </si>
  <si>
    <t>Continuity</t>
  </si>
  <si>
    <t>I1 - Would not include preliminary or subsequent processes, I4 - Continuous process has no start, no end, I1, I3 - Continuous process is not always continuous, I1, I2 - Continuity is important, I1, I2 - Continuity is apparent , I3, I4 - Model continuous process in discrete framework</t>
  </si>
  <si>
    <t>I3, I4 - Continuous process has no start, no end, I3 - Challenge of representing continuity</t>
  </si>
  <si>
    <t>I4 - Important to see start and end of process</t>
  </si>
  <si>
    <t>Comments on model complexity and size</t>
  </si>
  <si>
    <t>I3 - Avoiding too much complexity often problem in modeling, I3 - Complexity depends on modeling style, I4 - The more complex the process, the less comprehensible the model (Model 2), I2, I4 - The larger the model the more negative effects, I4 - Challenge to make model comprehensible for different users, I4 - The more complex the model, the more potential for errors, I4 - Too much content leads to more complex model</t>
  </si>
  <si>
    <t>I1 - Avoiding too much complexity often problem in modeling, I2 - Complexity depends on modeling style, I1, I2, I4 - The larger the model the more negative effects, I1,I3 - Challenge to keep models simple for users, I2 - Trade off between increasing complexity and information content</t>
  </si>
  <si>
    <t>I4 - Having clear overview is important graphical feature, I1 - Avoiding too much complexity often problem in modeling, I3 - Complexity depends on modeling style, I1 - The larger the model the more negative effects, I3 - General problem in modeling to model complex processes correctly, I3,I4 - Challenge to keep models simple for users</t>
  </si>
  <si>
    <t>Controller functionality and parameters</t>
  </si>
  <si>
    <t>I4 - See how controller functions, I1 - Not important to include any detail of control, I4 - Challenge to model independent from PLC/ PCS, I1 - Focus here on operation of plant, I4 - Process variable and disturbance not visible, I4 - Controller modes not included, I4 - Direct acting, indirect acting not clear, I4 - Information about set point is missing, I2 - Hidden, how controller works, I1 - Signal names are missing, I4 - Include direct and indirect acting, I4 - Include information about set point and disturbance, I4 - Include Kp/Gain, I3 - Add parameters for controller to control event</t>
  </si>
  <si>
    <t>Comments to Time constraints</t>
  </si>
  <si>
    <t>I2</t>
  </si>
  <si>
    <t>Consistent state</t>
  </si>
  <si>
    <t>I1 - Bringing system into consistent state is relevant for safety, I3, I4 - Critical feedback, whether bringing system into consistent state should be part of this model or not, I4 - No states in continuous process</t>
  </si>
  <si>
    <t>I1, I3 - Bringing system into consistent state is relevant for safety, I4 - Transition into consistent state with further state queries</t>
  </si>
  <si>
    <t>Alarms, events, special conditions, states in continuous processes</t>
  </si>
  <si>
    <t>I4 - No alarms/events in continuous process, I4 - No limits in continuous process, I1,I4 - Critical feedback, whether shutdown conditions should be part of this model, I3 - Challenge of combining continuous and state model + switching, I4 - Limits missing for controller, I4 - Exclude events from continuous process</t>
  </si>
  <si>
    <t>I3,I4 - Tolerance ranges for measures are missing</t>
  </si>
  <si>
    <t>I3 - Thinking about -&gt; Measurement may trigger another measurement, I3,I4 - Challenge to display WHY something happens, decision making, I2 - Limits missing for controller</t>
  </si>
  <si>
    <t>General feedback on extensions</t>
  </si>
  <si>
    <t>I4 - Simple process, but large model (Model 2), I1 - Very helpful to keep in mind to define termination conditions for repetitive tasks, I2 - New representaion format difficult to understand in short amount of time</t>
  </si>
  <si>
    <t>I2 - Intensive introduction/good understanding of extensions necessary, I2, I3 - Usability depends on understanding of extensions, I2, I3 - For continuous processes extensions are valuable, I1 - Clearer than control diagrams (but not familiar with them), I2 - Would prefer this over standard BPMN, I2, I3 - Extensions support user in modeling, I3 - Challenge to develop new method to model something</t>
  </si>
  <si>
    <t>I4 - Intensive introduction/good understanding of extensions necessary, I1, I4 - Usability depends on understanding of extensions, I1 - For continuous processes extensions are valuable, I1 - Extensions facilitate model maintenance, I1 - Extensions bring clearer insight in model, I1 - Extensions would need less symbols, I4 - Includes all building blocks for continuous processes, I1 - Extensions helps user to understand what elements are needed for the process, I3 - Extensions support user in modeling, I2 - Classical process model is missin</t>
  </si>
  <si>
    <t>Labels</t>
  </si>
  <si>
    <t>I3 - Long list of labels</t>
  </si>
  <si>
    <t>I2 - Labels support understanding, I2 - Long list of labels</t>
  </si>
  <si>
    <t>I2 - Labels support understanding</t>
  </si>
  <si>
    <t>Nested process models</t>
  </si>
  <si>
    <t>I4 - Sub-processes help with clarity but increases complexity, I4 - Need to look into syntax/scripts, I2, I3, I4 - Division into smaller units/layers</t>
  </si>
  <si>
    <t>I1,I3 - Division into sub-processes</t>
  </si>
  <si>
    <t>I2 - Control process is sub-process (Model 1)</t>
  </si>
  <si>
    <t>I3</t>
  </si>
  <si>
    <t>Cancel conditions in model</t>
  </si>
  <si>
    <t>I3 - No difference between different cancel and other lines going back to gateway, I4 - Make lines distinguishable after cancel conditions/ change line management after cancel, I4 - Different process flows for different cancel conditions</t>
  </si>
  <si>
    <t>I3 - Make lines distinguishable after cancel conditions/ change line management after cancel, I1,I2 - Use push notification for cancel conditions</t>
  </si>
  <si>
    <t>I2,I3 - Bundle cancel conditions</t>
  </si>
  <si>
    <t>I4</t>
  </si>
  <si>
    <t>Engineers</t>
  </si>
  <si>
    <t>Allrounders</t>
  </si>
  <si>
    <t>Modelers</t>
  </si>
  <si>
    <t>Recommendations on improvements regarding modeling convention</t>
  </si>
  <si>
    <t>Weaknesses and missing features of the extensions</t>
  </si>
  <si>
    <t>Nothing missing</t>
  </si>
  <si>
    <t>Challenges in representation of continuous processes</t>
  </si>
  <si>
    <t>Positive</t>
  </si>
  <si>
    <t>Negative</t>
  </si>
  <si>
    <t>Neither</t>
  </si>
  <si>
    <t>E 1</t>
  </si>
  <si>
    <t>E 2</t>
  </si>
  <si>
    <t>E 3</t>
  </si>
  <si>
    <t>E 4</t>
  </si>
  <si>
    <t>A 1</t>
  </si>
  <si>
    <t>A 2</t>
  </si>
  <si>
    <t>A 3</t>
  </si>
  <si>
    <t>A 4</t>
  </si>
  <si>
    <t>M 1</t>
  </si>
  <si>
    <t>M 2</t>
  </si>
  <si>
    <t>M 3</t>
  </si>
  <si>
    <t>M 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</si>
</sst>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sz val="11"/>
      <color rgb="FF444444"/>
      <name val="Calibri"/>
      <charset val="1"/>
    </font>
    <font>
      <sz val="11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0" borderId="2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25" applyNumberFormat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17" borderId="2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9" fillId="17" borderId="25" applyNumberFormat="0" applyAlignment="0" applyProtection="0">
      <alignment vertical="center"/>
    </xf>
    <xf numFmtId="0" fontId="27" fillId="30" borderId="29" applyNumberFormat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3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4" fillId="0" borderId="5" xfId="0" applyFont="1" applyBorder="1">
      <alignment vertical="center"/>
    </xf>
    <xf numFmtId="0" fontId="0" fillId="0" borderId="6" xfId="0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2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2" borderId="1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2" fillId="6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14" xfId="0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5" borderId="0" xfId="0" applyFill="1" applyAlignment="1" quotePrefix="1">
      <alignment vertical="center" wrapText="1"/>
    </xf>
  </cellXfs>
  <cellStyles count="49">
    <cellStyle name="Normal" xfId="0" builtinId="0"/>
    <cellStyle name="Überschrift 1" xfId="1" builtinId="16"/>
    <cellStyle name="Komma" xfId="2" builtinId="3"/>
    <cellStyle name="40% - Akzent4" xfId="3" builtinId="43"/>
    <cellStyle name="Besuchter Hyperlink" xfId="4" builtinId="9"/>
    <cellStyle name="Akzent2" xfId="5" builtinId="33"/>
    <cellStyle name="Währung" xfId="6" builtinId="4"/>
    <cellStyle name="Prozent" xfId="7" builtinId="5"/>
    <cellStyle name="Akzent4" xfId="8" builtinId="41"/>
    <cellStyle name="Komma[0]" xfId="9" builtinId="6"/>
    <cellStyle name="Währung[0]" xfId="10" builtinId="7"/>
    <cellStyle name="Hyperlink" xfId="11" builtinId="8"/>
    <cellStyle name="Eingabe" xfId="12" builtinId="20"/>
    <cellStyle name="Hinweis" xfId="13" builtinId="10"/>
    <cellStyle name="Warnmeldung" xfId="14" builtinId="11"/>
    <cellStyle name="Akzent5" xfId="15" builtinId="45"/>
    <cellStyle name="Titel" xfId="16" builtinId="15"/>
    <cellStyle name="CExplanatory Text" xfId="17" builtinId="53"/>
    <cellStyle name="Überschrift 2" xfId="18" builtinId="17"/>
    <cellStyle name="Überschrift 3" xfId="19" builtinId="18"/>
    <cellStyle name="Überschrift 4" xfId="20" builtinId="19"/>
    <cellStyle name="Ausgabe" xfId="21" builtinId="21"/>
    <cellStyle name="40% - Akzent2" xfId="22" builtinId="35"/>
    <cellStyle name="Gesamt" xfId="23" builtinId="25"/>
    <cellStyle name="Berechnung" xfId="24" builtinId="22"/>
    <cellStyle name="Zelle überprüfen" xfId="25" builtinId="23"/>
    <cellStyle name="Verknüpfte Zelle" xfId="26" builtinId="24"/>
    <cellStyle name="Gut" xfId="27" builtinId="26"/>
    <cellStyle name="40% - Akzent3" xfId="28" builtinId="39"/>
    <cellStyle name="Schlecht" xfId="29" builtinId="27"/>
    <cellStyle name="60% - Akzent6" xfId="30" builtinId="52"/>
    <cellStyle name="Neutral" xfId="31" builtinId="28"/>
    <cellStyle name="Akzent1" xfId="32" builtinId="29"/>
    <cellStyle name="20% - Akzent1" xfId="33" builtinId="30"/>
    <cellStyle name="40% - Akzent1" xfId="34" builtinId="31"/>
    <cellStyle name="20% - Akzent5" xfId="35" builtinId="46"/>
    <cellStyle name="60% - Akzent1" xfId="36" builtinId="32"/>
    <cellStyle name="20% - Akzent2" xfId="37" builtinId="34"/>
    <cellStyle name="20% - Akzent6" xfId="38" builtinId="50"/>
    <cellStyle name="60% - Akzent2" xfId="39" builtinId="36"/>
    <cellStyle name="Akzent3" xfId="40" builtinId="37"/>
    <cellStyle name="20% - Akzent3" xfId="41" builtinId="38"/>
    <cellStyle name="60% - Akzent3" xfId="42" builtinId="40"/>
    <cellStyle name="20% - Akzent4" xfId="43" builtinId="42"/>
    <cellStyle name="60% - Akzent4" xfId="44" builtinId="44"/>
    <cellStyle name="40% - Akzent5" xfId="45" builtinId="47"/>
    <cellStyle name="60% - Akzent5" xfId="46" builtinId="48"/>
    <cellStyle name="Akzent6" xfId="47" builtinId="49"/>
    <cellStyle name="40% - Akzent6" xfId="48" builtinId="51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4:BB628"/>
  <sheetViews>
    <sheetView tabSelected="1" zoomScale="70" zoomScaleNormal="70" workbookViewId="0">
      <selection activeCell="D307" sqref="D307"/>
    </sheetView>
  </sheetViews>
  <sheetFormatPr defaultColWidth="8.87962962962963" defaultRowHeight="14.4"/>
  <cols>
    <col min="1" max="1" width="8.87962962962963" style="2"/>
    <col min="2" max="2" width="17.3796296296296" style="2" customWidth="1"/>
    <col min="3" max="3" width="39.1296296296296" style="2" customWidth="1"/>
    <col min="4" max="4" width="36.3796296296296" style="2" customWidth="1"/>
    <col min="5" max="5" width="19.25" style="2" hidden="1" customWidth="1"/>
    <col min="6" max="6" width="13.3796296296296" style="2" customWidth="1"/>
    <col min="7" max="7" width="13.25" style="2" customWidth="1"/>
    <col min="8" max="8" width="16.3796296296296" style="2" customWidth="1"/>
    <col min="9" max="10" width="14.8796296296296" style="2" customWidth="1"/>
    <col min="11" max="11" width="23.25" style="2" customWidth="1"/>
    <col min="12" max="13" width="13.3796296296296" style="2" customWidth="1"/>
    <col min="14" max="16" width="12.1296296296296" style="2" customWidth="1"/>
    <col min="17" max="17" width="13" style="2" customWidth="1"/>
    <col min="18" max="18" width="12.75" style="2" customWidth="1"/>
    <col min="19" max="20" width="12" style="2" customWidth="1"/>
    <col min="21" max="22" width="8.87962962962963" style="2" customWidth="1"/>
    <col min="23" max="23" width="11.5" style="2" customWidth="1"/>
    <col min="24" max="25" width="8.87962962962963" style="2" customWidth="1"/>
    <col min="26" max="26" width="15.6296296296296" style="2" customWidth="1"/>
    <col min="27" max="29" width="8.87962962962963" style="2" customWidth="1"/>
    <col min="30" max="30" width="28.25" style="2" customWidth="1"/>
    <col min="31" max="31" width="38.3796296296296" style="2" customWidth="1"/>
    <col min="32" max="32" width="16.8796296296296" style="2" customWidth="1"/>
    <col min="33" max="33" width="14.5" style="2" customWidth="1"/>
    <col min="34" max="34" width="23.8796296296296" style="2" customWidth="1"/>
    <col min="35" max="35" width="8.87962962962963" style="2" customWidth="1"/>
    <col min="36" max="36" width="17.25" style="2" customWidth="1"/>
    <col min="37" max="37" width="8.87962962962963" style="2" customWidth="1"/>
    <col min="38" max="38" width="12.25" style="2" customWidth="1"/>
    <col min="39" max="39" width="13" style="2" customWidth="1"/>
    <col min="40" max="40" width="13.75" style="2" customWidth="1"/>
    <col min="41" max="43" width="8.87962962962963" style="2"/>
    <col min="44" max="44" width="14.75" style="2" customWidth="1"/>
    <col min="45" max="45" width="15.25" style="2" customWidth="1"/>
    <col min="46" max="46" width="13.8796296296296" style="2" customWidth="1"/>
    <col min="47" max="47" width="20.3796296296296" style="2" customWidth="1"/>
    <col min="48" max="48" width="18.25" style="2" customWidth="1"/>
    <col min="49" max="49" width="18" style="2" customWidth="1"/>
    <col min="50" max="50" width="16.3796296296296" style="2" customWidth="1"/>
    <col min="51" max="53" width="8.87962962962963" style="2"/>
    <col min="54" max="54" width="14.25" style="2" customWidth="1"/>
    <col min="55" max="55" width="8.87962962962963" style="2"/>
    <col min="56" max="56" width="15.8796296296296" style="2" customWidth="1"/>
    <col min="57" max="57" width="8.87962962962963" style="2"/>
    <col min="58" max="58" width="13" style="2" customWidth="1"/>
    <col min="59" max="59" width="8.87962962962963" style="2"/>
    <col min="60" max="60" width="16" style="2" customWidth="1"/>
    <col min="61" max="61" width="8.87962962962963" style="2"/>
    <col min="62" max="62" width="13" style="2" customWidth="1"/>
    <col min="63" max="63" width="8.87962962962963" style="2"/>
    <col min="64" max="64" width="14.6296296296296" style="2" customWidth="1"/>
    <col min="65" max="65" width="8.87962962962963" style="2"/>
    <col min="66" max="66" width="12.6296296296296" style="2" customWidth="1"/>
    <col min="67" max="67" width="8.87962962962963" style="2"/>
    <col min="68" max="68" width="18" style="2" customWidth="1"/>
    <col min="69" max="69" width="8.87962962962963" style="2"/>
    <col min="70" max="70" width="15.5" style="2" customWidth="1"/>
    <col min="71" max="71" width="8.87962962962963" style="2"/>
    <col min="72" max="72" width="17.5" style="2" customWidth="1"/>
    <col min="73" max="73" width="8.87962962962963" style="2"/>
    <col min="74" max="74" width="11.6296296296296" style="2" customWidth="1"/>
    <col min="75" max="75" width="8.87962962962963" style="2"/>
    <col min="76" max="76" width="16.75" style="2" customWidth="1"/>
    <col min="77" max="16384" width="8.87962962962963" style="2"/>
  </cols>
  <sheetData>
    <row r="4" spans="6:16">
      <c r="F4" s="3" t="s">
        <v>0</v>
      </c>
      <c r="G4" s="3"/>
      <c r="H4" s="3"/>
      <c r="I4" s="3"/>
      <c r="J4" s="3"/>
      <c r="K4" s="3" t="s">
        <v>1</v>
      </c>
      <c r="L4" s="3"/>
      <c r="M4" s="3"/>
      <c r="N4" s="3"/>
      <c r="O4" s="3"/>
      <c r="P4" s="3" t="s">
        <v>2</v>
      </c>
    </row>
    <row r="5" ht="45" customHeight="1" spans="6:21">
      <c r="F5" s="3" t="s">
        <v>3</v>
      </c>
      <c r="G5" s="3"/>
      <c r="H5" s="3"/>
      <c r="I5" s="3"/>
      <c r="J5" s="3"/>
      <c r="K5" s="3" t="s">
        <v>4</v>
      </c>
      <c r="L5" s="3"/>
      <c r="M5" s="3"/>
      <c r="N5" s="3"/>
      <c r="O5" s="3"/>
      <c r="P5" s="3" t="s">
        <v>5</v>
      </c>
      <c r="U5" s="2" t="s">
        <v>6</v>
      </c>
    </row>
    <row r="6" spans="4:21">
      <c r="D6" s="3" t="s">
        <v>7</v>
      </c>
      <c r="E6" s="3"/>
      <c r="F6" s="2">
        <v>3</v>
      </c>
      <c r="G6" s="2">
        <v>4</v>
      </c>
      <c r="H6" s="2">
        <v>2</v>
      </c>
      <c r="I6" s="2">
        <v>1</v>
      </c>
      <c r="J6" s="11"/>
      <c r="K6" s="2">
        <v>1</v>
      </c>
      <c r="L6" s="2">
        <v>2</v>
      </c>
      <c r="M6" s="2">
        <v>3</v>
      </c>
      <c r="N6" s="2">
        <v>4</v>
      </c>
      <c r="O6" s="11"/>
      <c r="P6" s="2">
        <v>1</v>
      </c>
      <c r="Q6" s="2">
        <v>2</v>
      </c>
      <c r="R6" s="2">
        <v>3</v>
      </c>
      <c r="S6" s="2">
        <v>4</v>
      </c>
      <c r="T6" s="13"/>
      <c r="U6" s="13"/>
    </row>
    <row r="7" spans="6:22"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8</v>
      </c>
      <c r="Q7" s="2" t="s">
        <v>9</v>
      </c>
      <c r="R7" s="2" t="s">
        <v>10</v>
      </c>
      <c r="S7" s="2" t="s">
        <v>11</v>
      </c>
      <c r="T7" s="2" t="s">
        <v>12</v>
      </c>
      <c r="U7" s="13">
        <v>12</v>
      </c>
      <c r="V7" s="2" t="s">
        <v>13</v>
      </c>
    </row>
    <row r="8" ht="35.25" customHeight="1" spans="2:23">
      <c r="B8" s="2" t="s">
        <v>14</v>
      </c>
      <c r="C8" s="2" t="s">
        <v>15</v>
      </c>
      <c r="D8" s="2" t="s">
        <v>16</v>
      </c>
      <c r="F8" s="4"/>
      <c r="G8" s="4"/>
      <c r="J8" s="11">
        <f>COUNTIF(F8:I8,"&lt;&gt;"&amp;"")</f>
        <v>0</v>
      </c>
      <c r="L8" s="6" t="s">
        <v>17</v>
      </c>
      <c r="M8" s="6" t="s">
        <v>18</v>
      </c>
      <c r="N8" s="6" t="s">
        <v>18</v>
      </c>
      <c r="O8" s="12">
        <f>COUNTIF(K8:N8,"&lt;&gt;"&amp;"")</f>
        <v>3</v>
      </c>
      <c r="P8" s="6" t="s">
        <v>19</v>
      </c>
      <c r="Q8" s="6" t="s">
        <v>18</v>
      </c>
      <c r="T8" s="13">
        <f>COUNTIF(P8:S8,"&lt;&gt;"&amp;"")</f>
        <v>2</v>
      </c>
      <c r="U8" s="13">
        <f>J8+O8+T8</f>
        <v>5</v>
      </c>
      <c r="V8" s="2">
        <f>$U$7-U8</f>
        <v>7</v>
      </c>
      <c r="W8" s="14"/>
    </row>
    <row r="9" spans="4:23">
      <c r="D9" s="2" t="s">
        <v>20</v>
      </c>
      <c r="F9" s="4"/>
      <c r="G9" s="5" t="s">
        <v>21</v>
      </c>
      <c r="H9" s="6" t="s">
        <v>22</v>
      </c>
      <c r="I9" s="6" t="s">
        <v>18</v>
      </c>
      <c r="J9" s="11">
        <f>COUNTIF(F9:I9,"&lt;&gt;"&amp;"")</f>
        <v>3</v>
      </c>
      <c r="K9" s="6" t="s">
        <v>22</v>
      </c>
      <c r="O9" s="12">
        <f t="shared" ref="O9:O72" si="0">COUNTIF(K9:N9,"&lt;&gt;"&amp;"")</f>
        <v>1</v>
      </c>
      <c r="R9" s="6" t="s">
        <v>17</v>
      </c>
      <c r="S9" s="6" t="s">
        <v>18</v>
      </c>
      <c r="T9" s="13">
        <f t="shared" ref="T9:T72" si="1">COUNTIF(P9:S9,"&lt;&gt;"&amp;"")</f>
        <v>2</v>
      </c>
      <c r="U9" s="13">
        <f t="shared" ref="U9:U72" si="2">J9+O9+T9</f>
        <v>6</v>
      </c>
      <c r="V9" s="2">
        <f t="shared" ref="V9:V72" si="3">$U$7-U9</f>
        <v>6</v>
      </c>
      <c r="W9" s="14"/>
    </row>
    <row r="10" spans="4:23">
      <c r="D10" s="2" t="s">
        <v>23</v>
      </c>
      <c r="F10" s="5" t="s">
        <v>24</v>
      </c>
      <c r="G10" s="4"/>
      <c r="J10" s="11">
        <f>COUNTIF(F10:I10,"&lt;&gt;"&amp;"")</f>
        <v>1</v>
      </c>
      <c r="O10" s="12">
        <f t="shared" si="0"/>
        <v>0</v>
      </c>
      <c r="T10" s="13">
        <f t="shared" si="1"/>
        <v>0</v>
      </c>
      <c r="U10" s="13">
        <f t="shared" si="2"/>
        <v>1</v>
      </c>
      <c r="V10" s="2">
        <f t="shared" si="3"/>
        <v>11</v>
      </c>
      <c r="W10" s="14"/>
    </row>
    <row r="11" ht="28.8" spans="3:23">
      <c r="C11" s="2" t="s">
        <v>15</v>
      </c>
      <c r="J11" s="11"/>
      <c r="O11" s="12"/>
      <c r="T11" s="13"/>
      <c r="U11" s="13"/>
      <c r="W11" s="14"/>
    </row>
    <row r="12" ht="43.2" spans="3:23">
      <c r="C12" s="2" t="s">
        <v>25</v>
      </c>
      <c r="D12" s="2" t="s">
        <v>26</v>
      </c>
      <c r="F12" s="4"/>
      <c r="G12" s="4"/>
      <c r="H12" s="6" t="s">
        <v>18</v>
      </c>
      <c r="I12" s="6" t="s">
        <v>19</v>
      </c>
      <c r="J12" s="11">
        <f t="shared" ref="J12:J26" si="4">COUNTIF(F12:I12,"&lt;&gt;"&amp;"")</f>
        <v>2</v>
      </c>
      <c r="K12" s="6" t="s">
        <v>17</v>
      </c>
      <c r="L12" s="6" t="s">
        <v>27</v>
      </c>
      <c r="M12" s="6" t="s">
        <v>17</v>
      </c>
      <c r="N12" s="6" t="s">
        <v>28</v>
      </c>
      <c r="O12" s="12">
        <f>COUNTIF(K12:N12,"&lt;&gt;"&amp;"")</f>
        <v>4</v>
      </c>
      <c r="Q12" s="6" t="s">
        <v>17</v>
      </c>
      <c r="R12" s="6" t="s">
        <v>29</v>
      </c>
      <c r="S12" s="6" t="s">
        <v>17</v>
      </c>
      <c r="T12" s="13">
        <f t="shared" si="1"/>
        <v>3</v>
      </c>
      <c r="U12" s="13">
        <f t="shared" si="2"/>
        <v>9</v>
      </c>
      <c r="V12" s="2">
        <f t="shared" si="3"/>
        <v>3</v>
      </c>
      <c r="W12" s="14"/>
    </row>
    <row r="13" ht="28.8" spans="4:23">
      <c r="D13" s="2" t="s">
        <v>30</v>
      </c>
      <c r="F13" s="4"/>
      <c r="G13" s="4"/>
      <c r="J13" s="11">
        <f t="shared" si="4"/>
        <v>0</v>
      </c>
      <c r="O13" s="12">
        <f t="shared" si="0"/>
        <v>0</v>
      </c>
      <c r="P13" s="6" t="s">
        <v>28</v>
      </c>
      <c r="T13" s="13">
        <f t="shared" si="1"/>
        <v>1</v>
      </c>
      <c r="U13" s="13">
        <f t="shared" si="2"/>
        <v>1</v>
      </c>
      <c r="V13" s="2">
        <f t="shared" si="3"/>
        <v>11</v>
      </c>
      <c r="W13" s="14"/>
    </row>
    <row r="14" ht="43.2" spans="3:23">
      <c r="C14" s="2" t="s">
        <v>25</v>
      </c>
      <c r="J14" s="11"/>
      <c r="O14" s="12"/>
      <c r="T14" s="13"/>
      <c r="U14" s="13"/>
      <c r="W14" s="14"/>
    </row>
    <row r="15" ht="28.8" spans="3:23">
      <c r="C15" s="2" t="s">
        <v>31</v>
      </c>
      <c r="D15" s="2" t="s">
        <v>32</v>
      </c>
      <c r="F15" s="5" t="s">
        <v>33</v>
      </c>
      <c r="G15" s="4"/>
      <c r="H15" s="6" t="s">
        <v>34</v>
      </c>
      <c r="J15" s="11">
        <f t="shared" si="4"/>
        <v>2</v>
      </c>
      <c r="L15" s="6" t="s">
        <v>35</v>
      </c>
      <c r="M15" s="6" t="s">
        <v>28</v>
      </c>
      <c r="N15" s="6" t="s">
        <v>34</v>
      </c>
      <c r="O15" s="12">
        <f t="shared" si="0"/>
        <v>3</v>
      </c>
      <c r="P15" s="6" t="s">
        <v>34</v>
      </c>
      <c r="T15" s="13">
        <f t="shared" si="1"/>
        <v>1</v>
      </c>
      <c r="U15" s="13">
        <f t="shared" si="2"/>
        <v>6</v>
      </c>
      <c r="V15" s="2">
        <f t="shared" si="3"/>
        <v>6</v>
      </c>
      <c r="W15" s="14"/>
    </row>
    <row r="16" ht="28.8" spans="4:23">
      <c r="D16" s="2" t="s">
        <v>36</v>
      </c>
      <c r="F16" s="4"/>
      <c r="G16" s="4"/>
      <c r="I16" s="6" t="s">
        <v>37</v>
      </c>
      <c r="J16" s="11">
        <f t="shared" si="4"/>
        <v>1</v>
      </c>
      <c r="K16" s="6" t="s">
        <v>38</v>
      </c>
      <c r="O16" s="12">
        <f t="shared" si="0"/>
        <v>1</v>
      </c>
      <c r="R16" s="6" t="s">
        <v>28</v>
      </c>
      <c r="T16" s="13">
        <f t="shared" si="1"/>
        <v>1</v>
      </c>
      <c r="U16" s="13">
        <f t="shared" si="2"/>
        <v>3</v>
      </c>
      <c r="V16" s="2">
        <f t="shared" si="3"/>
        <v>9</v>
      </c>
      <c r="W16" s="14"/>
    </row>
    <row r="17" ht="28.8" spans="4:23">
      <c r="D17" s="2" t="s">
        <v>39</v>
      </c>
      <c r="F17" s="4"/>
      <c r="G17" s="5" t="s">
        <v>40</v>
      </c>
      <c r="J17" s="11">
        <f t="shared" si="4"/>
        <v>1</v>
      </c>
      <c r="O17" s="12">
        <f t="shared" si="0"/>
        <v>0</v>
      </c>
      <c r="Q17" s="6" t="s">
        <v>28</v>
      </c>
      <c r="S17" s="6" t="s">
        <v>19</v>
      </c>
      <c r="T17" s="13">
        <f t="shared" si="1"/>
        <v>2</v>
      </c>
      <c r="U17" s="13">
        <f t="shared" si="2"/>
        <v>3</v>
      </c>
      <c r="V17" s="2">
        <f t="shared" si="3"/>
        <v>9</v>
      </c>
      <c r="W17" s="14"/>
    </row>
    <row r="18" ht="28.8" spans="3:23">
      <c r="C18" s="2" t="s">
        <v>31</v>
      </c>
      <c r="J18" s="11"/>
      <c r="O18" s="12"/>
      <c r="T18" s="13"/>
      <c r="U18" s="13"/>
      <c r="W18" s="14"/>
    </row>
    <row r="19" ht="41.1" customHeight="1" spans="3:23">
      <c r="C19" s="2" t="s">
        <v>41</v>
      </c>
      <c r="D19" s="2" t="s">
        <v>42</v>
      </c>
      <c r="F19" s="4"/>
      <c r="G19" s="5" t="s">
        <v>35</v>
      </c>
      <c r="I19" s="6" t="s">
        <v>43</v>
      </c>
      <c r="J19" s="11">
        <f t="shared" si="4"/>
        <v>2</v>
      </c>
      <c r="K19" s="6" t="s">
        <v>44</v>
      </c>
      <c r="L19" s="6" t="s">
        <v>45</v>
      </c>
      <c r="M19" s="6" t="s">
        <v>34</v>
      </c>
      <c r="N19" s="6" t="s">
        <v>46</v>
      </c>
      <c r="O19" s="12">
        <f t="shared" si="0"/>
        <v>4</v>
      </c>
      <c r="P19" s="6" t="s">
        <v>46</v>
      </c>
      <c r="Q19" s="6" t="s">
        <v>34</v>
      </c>
      <c r="R19" s="6" t="s">
        <v>27</v>
      </c>
      <c r="S19" s="6" t="s">
        <v>29</v>
      </c>
      <c r="T19" s="13">
        <f t="shared" si="1"/>
        <v>4</v>
      </c>
      <c r="U19" s="13">
        <f t="shared" si="2"/>
        <v>10</v>
      </c>
      <c r="V19" s="2">
        <f t="shared" si="3"/>
        <v>2</v>
      </c>
      <c r="W19" s="14"/>
    </row>
    <row r="20" ht="27.95" customHeight="1" spans="4:23">
      <c r="D20" s="2" t="s">
        <v>47</v>
      </c>
      <c r="F20" s="4"/>
      <c r="G20" s="4"/>
      <c r="H20" s="6" t="s">
        <v>46</v>
      </c>
      <c r="J20" s="11">
        <f t="shared" si="4"/>
        <v>1</v>
      </c>
      <c r="O20" s="12">
        <f t="shared" si="0"/>
        <v>0</v>
      </c>
      <c r="T20" s="13">
        <f t="shared" si="1"/>
        <v>0</v>
      </c>
      <c r="U20" s="13">
        <f t="shared" si="2"/>
        <v>1</v>
      </c>
      <c r="V20" s="2">
        <f t="shared" si="3"/>
        <v>11</v>
      </c>
      <c r="W20" s="14"/>
    </row>
    <row r="21" ht="27.95" customHeight="1" spans="4:23">
      <c r="D21" s="2" t="s">
        <v>48</v>
      </c>
      <c r="F21" s="5" t="s">
        <v>49</v>
      </c>
      <c r="G21" s="4"/>
      <c r="J21" s="11">
        <f t="shared" si="4"/>
        <v>1</v>
      </c>
      <c r="O21" s="12">
        <f t="shared" si="0"/>
        <v>0</v>
      </c>
      <c r="T21" s="13">
        <f t="shared" ref="T21" si="5">COUNTIF(P21:S21,"&lt;&gt;"&amp;"")</f>
        <v>0</v>
      </c>
      <c r="U21" s="13">
        <f t="shared" ref="U21" si="6">J21+O21+T21</f>
        <v>1</v>
      </c>
      <c r="V21" s="2">
        <f t="shared" ref="V21" si="7">$U$7-U21</f>
        <v>11</v>
      </c>
      <c r="W21" s="14"/>
    </row>
    <row r="22" ht="27.95" customHeight="1" spans="4:23">
      <c r="D22" s="2" t="s">
        <v>50</v>
      </c>
      <c r="F22" s="4"/>
      <c r="G22" s="4"/>
      <c r="J22" s="11">
        <f t="shared" si="4"/>
        <v>0</v>
      </c>
      <c r="O22" s="12">
        <f t="shared" si="0"/>
        <v>0</v>
      </c>
      <c r="T22" s="13">
        <f t="shared" si="1"/>
        <v>0</v>
      </c>
      <c r="U22" s="13">
        <f t="shared" si="2"/>
        <v>0</v>
      </c>
      <c r="V22" s="2">
        <f t="shared" si="3"/>
        <v>12</v>
      </c>
      <c r="W22" s="14"/>
    </row>
    <row r="23" ht="27.95" customHeight="1" spans="3:23">
      <c r="C23" s="2" t="s">
        <v>41</v>
      </c>
      <c r="J23" s="11"/>
      <c r="O23" s="12"/>
      <c r="T23" s="13"/>
      <c r="U23" s="13"/>
      <c r="W23" s="14"/>
    </row>
    <row r="24" ht="28.8" spans="3:23">
      <c r="C24" s="2" t="s">
        <v>51</v>
      </c>
      <c r="D24" s="2" t="s">
        <v>52</v>
      </c>
      <c r="F24" s="4"/>
      <c r="G24" s="4"/>
      <c r="H24" s="6" t="s">
        <v>27</v>
      </c>
      <c r="I24" s="6" t="s">
        <v>53</v>
      </c>
      <c r="J24" s="11">
        <f>COUNTIF(F24:I24,"&lt;&gt;"&amp;"")</f>
        <v>2</v>
      </c>
      <c r="K24" s="6" t="s">
        <v>35</v>
      </c>
      <c r="L24" s="6" t="s">
        <v>21</v>
      </c>
      <c r="M24" s="6" t="s">
        <v>44</v>
      </c>
      <c r="N24" s="6" t="s">
        <v>27</v>
      </c>
      <c r="O24" s="12">
        <f t="shared" si="0"/>
        <v>4</v>
      </c>
      <c r="P24" s="6" t="s">
        <v>27</v>
      </c>
      <c r="Q24" s="6" t="s">
        <v>46</v>
      </c>
      <c r="R24" s="6" t="s">
        <v>38</v>
      </c>
      <c r="S24" s="6" t="s">
        <v>54</v>
      </c>
      <c r="T24" s="13">
        <f t="shared" si="1"/>
        <v>4</v>
      </c>
      <c r="U24" s="13">
        <f t="shared" si="2"/>
        <v>10</v>
      </c>
      <c r="V24" s="2">
        <f t="shared" si="3"/>
        <v>2</v>
      </c>
      <c r="W24" s="14"/>
    </row>
    <row r="25" ht="35.1" customHeight="1" spans="4:23">
      <c r="D25" s="2" t="s">
        <v>55</v>
      </c>
      <c r="F25" s="5" t="s">
        <v>56</v>
      </c>
      <c r="G25" s="4"/>
      <c r="J25" s="11">
        <f t="shared" si="4"/>
        <v>1</v>
      </c>
      <c r="O25" s="12">
        <f t="shared" si="0"/>
        <v>0</v>
      </c>
      <c r="T25" s="13">
        <f t="shared" si="1"/>
        <v>0</v>
      </c>
      <c r="U25" s="13">
        <f t="shared" si="2"/>
        <v>1</v>
      </c>
      <c r="V25" s="2">
        <f t="shared" si="3"/>
        <v>11</v>
      </c>
      <c r="W25" s="14"/>
    </row>
    <row r="26" ht="35.1" customHeight="1" spans="4:23">
      <c r="D26" s="2" t="s">
        <v>57</v>
      </c>
      <c r="F26" s="4"/>
      <c r="G26" s="5" t="s">
        <v>58</v>
      </c>
      <c r="J26" s="11">
        <f t="shared" si="4"/>
        <v>1</v>
      </c>
      <c r="O26" s="12">
        <f t="shared" si="0"/>
        <v>0</v>
      </c>
      <c r="T26" s="13">
        <f t="shared" si="1"/>
        <v>0</v>
      </c>
      <c r="U26" s="13">
        <f t="shared" si="2"/>
        <v>1</v>
      </c>
      <c r="V26" s="2">
        <f t="shared" si="3"/>
        <v>11</v>
      </c>
      <c r="W26" s="14"/>
    </row>
    <row r="27" ht="35.1" customHeight="1" spans="3:23">
      <c r="C27" s="2" t="s">
        <v>51</v>
      </c>
      <c r="J27" s="11"/>
      <c r="O27" s="12"/>
      <c r="T27" s="13"/>
      <c r="U27" s="13"/>
      <c r="W27" s="14"/>
    </row>
    <row r="28" ht="28.8" spans="3:23">
      <c r="C28" s="2" t="s">
        <v>59</v>
      </c>
      <c r="D28" s="2" t="s">
        <v>60</v>
      </c>
      <c r="F28" s="5" t="s">
        <v>61</v>
      </c>
      <c r="G28" s="4"/>
      <c r="H28" s="6" t="s">
        <v>38</v>
      </c>
      <c r="J28" s="11">
        <f>COUNTIF(F28:I28,"&lt;&gt;"&amp;"")</f>
        <v>2</v>
      </c>
      <c r="K28" s="6" t="s">
        <v>40</v>
      </c>
      <c r="M28" s="6" t="s">
        <v>35</v>
      </c>
      <c r="O28" s="12">
        <f t="shared" si="0"/>
        <v>2</v>
      </c>
      <c r="Q28" s="6" t="s">
        <v>27</v>
      </c>
      <c r="R28" s="6" t="s">
        <v>44</v>
      </c>
      <c r="S28" s="6" t="s">
        <v>27</v>
      </c>
      <c r="T28" s="13">
        <f>COUNTIF(P28:S28,"&lt;&gt;"&amp;"")</f>
        <v>3</v>
      </c>
      <c r="U28" s="13">
        <f t="shared" si="2"/>
        <v>7</v>
      </c>
      <c r="V28" s="2">
        <f t="shared" si="3"/>
        <v>5</v>
      </c>
      <c r="W28" s="14"/>
    </row>
    <row r="29" ht="28.8" spans="4:23">
      <c r="D29" s="2" t="s">
        <v>62</v>
      </c>
      <c r="F29" s="4"/>
      <c r="G29" s="4"/>
      <c r="I29" s="6" t="s">
        <v>63</v>
      </c>
      <c r="J29" s="11">
        <f>COUNTIF(F29:I29,"&lt;&gt;"&amp;"")</f>
        <v>1</v>
      </c>
      <c r="L29" s="6" t="s">
        <v>58</v>
      </c>
      <c r="N29" s="6" t="s">
        <v>40</v>
      </c>
      <c r="O29" s="12">
        <f t="shared" si="0"/>
        <v>2</v>
      </c>
      <c r="P29" s="6" t="s">
        <v>44</v>
      </c>
      <c r="T29" s="13">
        <f t="shared" si="1"/>
        <v>1</v>
      </c>
      <c r="U29" s="13">
        <f t="shared" si="2"/>
        <v>4</v>
      </c>
      <c r="V29" s="2">
        <f t="shared" si="3"/>
        <v>8</v>
      </c>
      <c r="W29" s="14"/>
    </row>
    <row r="30" spans="4:23">
      <c r="D30" s="2" t="s">
        <v>64</v>
      </c>
      <c r="F30" s="4"/>
      <c r="G30" s="5" t="s">
        <v>65</v>
      </c>
      <c r="J30" s="11">
        <f>COUNTIF(F30:I30,"&lt;&gt;"&amp;"")</f>
        <v>1</v>
      </c>
      <c r="O30" s="12">
        <f t="shared" si="0"/>
        <v>0</v>
      </c>
      <c r="T30" s="13">
        <f t="shared" si="1"/>
        <v>0</v>
      </c>
      <c r="U30" s="13">
        <f t="shared" si="2"/>
        <v>1</v>
      </c>
      <c r="V30" s="2">
        <f t="shared" si="3"/>
        <v>11</v>
      </c>
      <c r="W30" s="14"/>
    </row>
    <row r="31" ht="28.8" spans="3:23">
      <c r="C31" s="2" t="s">
        <v>59</v>
      </c>
      <c r="J31" s="11"/>
      <c r="O31" s="12"/>
      <c r="T31" s="13"/>
      <c r="U31" s="13"/>
      <c r="W31" s="14"/>
    </row>
    <row r="32" spans="3:23">
      <c r="C32" s="2" t="s">
        <v>66</v>
      </c>
      <c r="F32" s="4"/>
      <c r="G32" s="4"/>
      <c r="J32" s="11">
        <f t="shared" ref="J32:J97" si="8">COUNTIF(F32:I32,"&lt;&gt;"&amp;"")</f>
        <v>0</v>
      </c>
      <c r="L32" s="6" t="s">
        <v>40</v>
      </c>
      <c r="O32" s="12">
        <f t="shared" si="0"/>
        <v>1</v>
      </c>
      <c r="Q32" s="6" t="s">
        <v>18</v>
      </c>
      <c r="T32" s="13">
        <f t="shared" si="1"/>
        <v>1</v>
      </c>
      <c r="U32" s="13">
        <f t="shared" si="2"/>
        <v>2</v>
      </c>
      <c r="V32" s="2">
        <f t="shared" si="3"/>
        <v>10</v>
      </c>
      <c r="W32" s="14"/>
    </row>
    <row r="33" spans="10:23">
      <c r="J33" s="11"/>
      <c r="O33" s="12"/>
      <c r="T33" s="13"/>
      <c r="U33" s="13"/>
      <c r="W33" s="14"/>
    </row>
    <row r="34" spans="3:23">
      <c r="C34" s="2" t="s">
        <v>67</v>
      </c>
      <c r="D34" s="7" t="s">
        <v>68</v>
      </c>
      <c r="E34" s="7"/>
      <c r="F34" s="4"/>
      <c r="G34" s="4"/>
      <c r="J34" s="11">
        <f t="shared" si="8"/>
        <v>0</v>
      </c>
      <c r="O34" s="12">
        <f t="shared" si="0"/>
        <v>0</v>
      </c>
      <c r="P34" s="6" t="s">
        <v>40</v>
      </c>
      <c r="T34" s="13">
        <f t="shared" si="1"/>
        <v>1</v>
      </c>
      <c r="U34" s="13">
        <f t="shared" si="2"/>
        <v>1</v>
      </c>
      <c r="V34" s="2">
        <f t="shared" si="3"/>
        <v>11</v>
      </c>
      <c r="W34" s="14"/>
    </row>
    <row r="35" spans="4:23">
      <c r="D35" s="7" t="s">
        <v>69</v>
      </c>
      <c r="E35" s="7"/>
      <c r="F35" s="4"/>
      <c r="G35" s="4"/>
      <c r="J35" s="11">
        <f t="shared" si="8"/>
        <v>0</v>
      </c>
      <c r="L35" s="6" t="s">
        <v>70</v>
      </c>
      <c r="O35" s="12">
        <f t="shared" si="0"/>
        <v>1</v>
      </c>
      <c r="P35" s="6" t="s">
        <v>40</v>
      </c>
      <c r="T35" s="13">
        <f t="shared" si="1"/>
        <v>1</v>
      </c>
      <c r="U35" s="13">
        <f t="shared" si="2"/>
        <v>2</v>
      </c>
      <c r="V35" s="2">
        <f t="shared" si="3"/>
        <v>10</v>
      </c>
      <c r="W35" s="14"/>
    </row>
    <row r="36" spans="4:23">
      <c r="D36" s="7" t="s">
        <v>71</v>
      </c>
      <c r="E36" s="7"/>
      <c r="F36" s="4"/>
      <c r="G36" s="4"/>
      <c r="J36" s="11">
        <f t="shared" si="8"/>
        <v>0</v>
      </c>
      <c r="O36" s="12">
        <f t="shared" si="0"/>
        <v>0</v>
      </c>
      <c r="P36" s="6" t="s">
        <v>40</v>
      </c>
      <c r="T36" s="13">
        <f t="shared" si="1"/>
        <v>1</v>
      </c>
      <c r="U36" s="13">
        <f t="shared" si="2"/>
        <v>1</v>
      </c>
      <c r="V36" s="2">
        <f t="shared" si="3"/>
        <v>11</v>
      </c>
      <c r="W36" s="14"/>
    </row>
    <row r="37" spans="4:23">
      <c r="D37" s="7" t="s">
        <v>72</v>
      </c>
      <c r="E37" s="7"/>
      <c r="F37" s="4"/>
      <c r="G37" s="4"/>
      <c r="J37" s="11">
        <f t="shared" si="8"/>
        <v>0</v>
      </c>
      <c r="K37" s="6" t="s">
        <v>45</v>
      </c>
      <c r="L37" s="6" t="s">
        <v>70</v>
      </c>
      <c r="O37" s="12">
        <f t="shared" si="0"/>
        <v>2</v>
      </c>
      <c r="T37" s="13">
        <f t="shared" si="1"/>
        <v>0</v>
      </c>
      <c r="U37" s="13">
        <f t="shared" si="2"/>
        <v>2</v>
      </c>
      <c r="V37" s="2">
        <f t="shared" si="3"/>
        <v>10</v>
      </c>
      <c r="W37" s="14"/>
    </row>
    <row r="38" ht="29.1" customHeight="1" spans="4:23">
      <c r="D38" s="7" t="s">
        <v>73</v>
      </c>
      <c r="E38" s="7"/>
      <c r="F38" s="4"/>
      <c r="G38" s="4"/>
      <c r="J38" s="11">
        <f t="shared" si="8"/>
        <v>0</v>
      </c>
      <c r="L38" s="6" t="s">
        <v>65</v>
      </c>
      <c r="O38" s="12">
        <f t="shared" si="0"/>
        <v>1</v>
      </c>
      <c r="T38" s="13">
        <f t="shared" si="1"/>
        <v>0</v>
      </c>
      <c r="U38" s="13">
        <f t="shared" si="2"/>
        <v>1</v>
      </c>
      <c r="V38" s="2">
        <f t="shared" si="3"/>
        <v>11</v>
      </c>
      <c r="W38" s="14"/>
    </row>
    <row r="39" ht="33.95" customHeight="1" spans="4:23">
      <c r="D39" s="7" t="s">
        <v>74</v>
      </c>
      <c r="E39" s="7"/>
      <c r="F39" s="4"/>
      <c r="G39" s="4"/>
      <c r="J39" s="11">
        <f t="shared" si="8"/>
        <v>0</v>
      </c>
      <c r="L39" s="6" t="s">
        <v>65</v>
      </c>
      <c r="O39" s="12">
        <f t="shared" si="0"/>
        <v>1</v>
      </c>
      <c r="T39" s="13">
        <f t="shared" si="1"/>
        <v>0</v>
      </c>
      <c r="U39" s="13">
        <f t="shared" si="2"/>
        <v>1</v>
      </c>
      <c r="V39" s="2">
        <f t="shared" si="3"/>
        <v>11</v>
      </c>
      <c r="W39" s="14"/>
    </row>
    <row r="40" ht="33.95" customHeight="1" spans="4:23">
      <c r="D40" s="7" t="s">
        <v>75</v>
      </c>
      <c r="E40" s="7"/>
      <c r="F40" s="4"/>
      <c r="G40" s="4"/>
      <c r="H40" s="6" t="s">
        <v>76</v>
      </c>
      <c r="J40" s="11">
        <f t="shared" si="8"/>
        <v>1</v>
      </c>
      <c r="N40" s="6" t="s">
        <v>77</v>
      </c>
      <c r="O40" s="12">
        <f t="shared" si="0"/>
        <v>1</v>
      </c>
      <c r="T40" s="13">
        <f t="shared" si="1"/>
        <v>0</v>
      </c>
      <c r="U40" s="13">
        <f t="shared" si="2"/>
        <v>2</v>
      </c>
      <c r="V40" s="2">
        <f t="shared" si="3"/>
        <v>10</v>
      </c>
      <c r="W40" s="14"/>
    </row>
    <row r="41" ht="33.95" customHeight="1" spans="4:23">
      <c r="D41" s="7" t="s">
        <v>78</v>
      </c>
      <c r="E41" s="7"/>
      <c r="F41" s="4"/>
      <c r="G41" s="4"/>
      <c r="H41" s="6" t="s">
        <v>79</v>
      </c>
      <c r="J41" s="11">
        <f t="shared" si="8"/>
        <v>1</v>
      </c>
      <c r="O41" s="12">
        <f t="shared" si="0"/>
        <v>0</v>
      </c>
      <c r="T41" s="13">
        <f t="shared" si="1"/>
        <v>0</v>
      </c>
      <c r="U41" s="13">
        <f t="shared" si="2"/>
        <v>1</v>
      </c>
      <c r="V41" s="2">
        <f t="shared" si="3"/>
        <v>11</v>
      </c>
      <c r="W41" s="14"/>
    </row>
    <row r="42" ht="33.95" customHeight="1" spans="4:23">
      <c r="D42" s="7" t="s">
        <v>80</v>
      </c>
      <c r="E42" s="7"/>
      <c r="F42" s="4"/>
      <c r="G42" s="4"/>
      <c r="J42" s="11">
        <f t="shared" si="8"/>
        <v>0</v>
      </c>
      <c r="O42" s="12">
        <f t="shared" si="0"/>
        <v>0</v>
      </c>
      <c r="S42" s="6" t="s">
        <v>38</v>
      </c>
      <c r="T42" s="13">
        <f t="shared" si="1"/>
        <v>1</v>
      </c>
      <c r="U42" s="13">
        <f t="shared" si="2"/>
        <v>1</v>
      </c>
      <c r="V42" s="2">
        <f t="shared" si="3"/>
        <v>11</v>
      </c>
      <c r="W42" s="14"/>
    </row>
    <row r="43" ht="33.95" customHeight="1" spans="4:23">
      <c r="D43" s="7" t="s">
        <v>81</v>
      </c>
      <c r="E43" s="7"/>
      <c r="F43" s="4"/>
      <c r="G43" s="4"/>
      <c r="J43" s="11">
        <f t="shared" si="8"/>
        <v>0</v>
      </c>
      <c r="O43" s="12">
        <f t="shared" si="0"/>
        <v>0</v>
      </c>
      <c r="S43" s="6" t="s">
        <v>38</v>
      </c>
      <c r="T43" s="13">
        <f t="shared" si="1"/>
        <v>1</v>
      </c>
      <c r="U43" s="13">
        <f t="shared" si="2"/>
        <v>1</v>
      </c>
      <c r="V43" s="2">
        <f t="shared" si="3"/>
        <v>11</v>
      </c>
      <c r="W43" s="14"/>
    </row>
    <row r="44" ht="33.95" customHeight="1" spans="4:23">
      <c r="D44" s="7" t="s">
        <v>82</v>
      </c>
      <c r="E44" s="7"/>
      <c r="F44" s="4"/>
      <c r="G44" s="4"/>
      <c r="J44" s="11">
        <f t="shared" si="8"/>
        <v>0</v>
      </c>
      <c r="O44" s="12">
        <f t="shared" si="0"/>
        <v>0</v>
      </c>
      <c r="R44" s="6" t="s">
        <v>45</v>
      </c>
      <c r="T44" s="13">
        <f t="shared" si="1"/>
        <v>1</v>
      </c>
      <c r="U44" s="13">
        <f t="shared" si="2"/>
        <v>1</v>
      </c>
      <c r="V44" s="2">
        <f t="shared" si="3"/>
        <v>11</v>
      </c>
      <c r="W44" s="14"/>
    </row>
    <row r="45" ht="35.25" customHeight="1" spans="4:31">
      <c r="D45" s="7" t="s">
        <v>83</v>
      </c>
      <c r="F45" s="8" t="s">
        <v>84</v>
      </c>
      <c r="G45" s="9"/>
      <c r="J45" s="11">
        <f t="shared" si="8"/>
        <v>1</v>
      </c>
      <c r="O45" s="12">
        <f t="shared" si="0"/>
        <v>0</v>
      </c>
      <c r="T45" s="13">
        <f t="shared" si="1"/>
        <v>0</v>
      </c>
      <c r="U45" s="13">
        <f t="shared" si="2"/>
        <v>1</v>
      </c>
      <c r="V45" s="2">
        <f t="shared" si="3"/>
        <v>11</v>
      </c>
      <c r="W45" s="14"/>
      <c r="AE45" s="7"/>
    </row>
    <row r="46" ht="35.25" customHeight="1" spans="4:31">
      <c r="D46" s="7" t="s">
        <v>85</v>
      </c>
      <c r="F46" s="4"/>
      <c r="G46" s="4"/>
      <c r="J46" s="11">
        <f t="shared" ref="J46:J49" si="9">COUNTIF(F46:I46,"&lt;&gt;"&amp;"")</f>
        <v>0</v>
      </c>
      <c r="O46" s="12">
        <f t="shared" si="0"/>
        <v>0</v>
      </c>
      <c r="S46" s="6" t="s">
        <v>35</v>
      </c>
      <c r="T46" s="13">
        <f t="shared" si="1"/>
        <v>1</v>
      </c>
      <c r="U46" s="13">
        <f t="shared" si="2"/>
        <v>1</v>
      </c>
      <c r="V46" s="2">
        <f t="shared" si="3"/>
        <v>11</v>
      </c>
      <c r="W46" s="14"/>
      <c r="AE46" s="7"/>
    </row>
    <row r="47" ht="35.25" customHeight="1" spans="4:31">
      <c r="D47" s="7" t="s">
        <v>86</v>
      </c>
      <c r="F47" s="4"/>
      <c r="G47" s="4"/>
      <c r="J47" s="11">
        <f t="shared" si="9"/>
        <v>0</v>
      </c>
      <c r="N47" s="6" t="s">
        <v>45</v>
      </c>
      <c r="O47" s="12">
        <f t="shared" si="0"/>
        <v>1</v>
      </c>
      <c r="Q47" s="6" t="s">
        <v>38</v>
      </c>
      <c r="T47" s="13">
        <f t="shared" si="1"/>
        <v>1</v>
      </c>
      <c r="U47" s="13">
        <f t="shared" si="2"/>
        <v>2</v>
      </c>
      <c r="V47" s="2">
        <f t="shared" si="3"/>
        <v>10</v>
      </c>
      <c r="W47" s="14"/>
      <c r="AE47" s="7"/>
    </row>
    <row r="48" ht="35.25" customHeight="1" spans="4:31">
      <c r="D48" s="7" t="s">
        <v>87</v>
      </c>
      <c r="F48" s="4"/>
      <c r="G48" s="4"/>
      <c r="J48" s="11">
        <f t="shared" si="9"/>
        <v>0</v>
      </c>
      <c r="O48" s="12">
        <f t="shared" si="0"/>
        <v>0</v>
      </c>
      <c r="S48" s="6" t="s">
        <v>35</v>
      </c>
      <c r="T48" s="13">
        <f t="shared" si="1"/>
        <v>1</v>
      </c>
      <c r="U48" s="13">
        <f t="shared" si="2"/>
        <v>1</v>
      </c>
      <c r="V48" s="2">
        <f t="shared" si="3"/>
        <v>11</v>
      </c>
      <c r="W48" s="14"/>
      <c r="AE48" s="7"/>
    </row>
    <row r="49" ht="35.25" customHeight="1" spans="4:31">
      <c r="D49" s="7" t="s">
        <v>88</v>
      </c>
      <c r="F49" s="4"/>
      <c r="G49" s="4"/>
      <c r="J49" s="11">
        <f t="shared" si="9"/>
        <v>0</v>
      </c>
      <c r="M49" s="6" t="s">
        <v>89</v>
      </c>
      <c r="O49" s="12">
        <f t="shared" si="0"/>
        <v>1</v>
      </c>
      <c r="T49" s="13">
        <f t="shared" si="1"/>
        <v>0</v>
      </c>
      <c r="U49" s="13">
        <f t="shared" si="2"/>
        <v>1</v>
      </c>
      <c r="V49" s="2">
        <f t="shared" si="3"/>
        <v>11</v>
      </c>
      <c r="W49" s="14"/>
      <c r="AE49" s="7"/>
    </row>
    <row r="50" ht="33.95" customHeight="1" spans="10:23">
      <c r="J50" s="11"/>
      <c r="O50" s="12"/>
      <c r="T50" s="13"/>
      <c r="U50" s="13"/>
      <c r="W50" s="14"/>
    </row>
    <row r="51" ht="29.25" customHeight="1" spans="3:33">
      <c r="C51" s="2" t="s">
        <v>90</v>
      </c>
      <c r="D51" s="2" t="s">
        <v>91</v>
      </c>
      <c r="E51" s="7"/>
      <c r="F51" s="4"/>
      <c r="G51" s="4"/>
      <c r="I51" s="6" t="s">
        <v>92</v>
      </c>
      <c r="J51" s="11">
        <f t="shared" si="8"/>
        <v>1</v>
      </c>
      <c r="M51" s="6" t="s">
        <v>93</v>
      </c>
      <c r="N51" s="6" t="s">
        <v>21</v>
      </c>
      <c r="O51" s="12">
        <f t="shared" si="0"/>
        <v>2</v>
      </c>
      <c r="T51" s="13">
        <f t="shared" si="1"/>
        <v>0</v>
      </c>
      <c r="U51" s="13">
        <f t="shared" si="2"/>
        <v>3</v>
      </c>
      <c r="V51" s="2">
        <f t="shared" si="3"/>
        <v>9</v>
      </c>
      <c r="W51" s="14"/>
      <c r="AF51" s="7"/>
      <c r="AG51" s="7"/>
    </row>
    <row r="52" ht="45" customHeight="1" spans="4:33">
      <c r="D52" s="7" t="s">
        <v>94</v>
      </c>
      <c r="E52" s="7"/>
      <c r="F52" s="8" t="s">
        <v>95</v>
      </c>
      <c r="G52" s="9"/>
      <c r="H52" s="6" t="s">
        <v>96</v>
      </c>
      <c r="J52" s="11">
        <f t="shared" si="8"/>
        <v>2</v>
      </c>
      <c r="O52" s="12">
        <f t="shared" si="0"/>
        <v>0</v>
      </c>
      <c r="T52" s="13">
        <f t="shared" si="1"/>
        <v>0</v>
      </c>
      <c r="U52" s="13">
        <f t="shared" si="2"/>
        <v>2</v>
      </c>
      <c r="V52" s="2">
        <f t="shared" si="3"/>
        <v>10</v>
      </c>
      <c r="W52" s="14"/>
      <c r="AE52" s="7"/>
      <c r="AF52" s="7"/>
      <c r="AG52" s="7"/>
    </row>
    <row r="53" ht="42.75" customHeight="1" spans="4:33">
      <c r="D53" s="7" t="s">
        <v>97</v>
      </c>
      <c r="E53" s="7"/>
      <c r="F53" s="4"/>
      <c r="G53" s="4"/>
      <c r="I53" s="6" t="s">
        <v>98</v>
      </c>
      <c r="J53" s="11">
        <f t="shared" si="8"/>
        <v>1</v>
      </c>
      <c r="O53" s="12">
        <f t="shared" si="0"/>
        <v>0</v>
      </c>
      <c r="T53" s="13">
        <f t="shared" si="1"/>
        <v>0</v>
      </c>
      <c r="U53" s="13">
        <f t="shared" si="2"/>
        <v>1</v>
      </c>
      <c r="V53" s="2">
        <f t="shared" si="3"/>
        <v>11</v>
      </c>
      <c r="W53" s="14"/>
      <c r="AE53" s="7"/>
      <c r="AF53" s="7"/>
      <c r="AG53" s="7"/>
    </row>
    <row r="54" ht="29.25" customHeight="1" spans="4:31">
      <c r="D54" s="7" t="s">
        <v>99</v>
      </c>
      <c r="F54" s="8" t="s">
        <v>100</v>
      </c>
      <c r="G54" s="8" t="s">
        <v>27</v>
      </c>
      <c r="J54" s="11">
        <f t="shared" si="8"/>
        <v>2</v>
      </c>
      <c r="O54" s="12">
        <f t="shared" si="0"/>
        <v>0</v>
      </c>
      <c r="T54" s="13">
        <f t="shared" si="1"/>
        <v>0</v>
      </c>
      <c r="U54" s="13">
        <f t="shared" si="2"/>
        <v>2</v>
      </c>
      <c r="V54" s="2">
        <f t="shared" si="3"/>
        <v>10</v>
      </c>
      <c r="W54" s="14"/>
      <c r="AE54" s="7"/>
    </row>
    <row r="55" ht="27.75" customHeight="1" spans="4:31">
      <c r="D55" s="7" t="s">
        <v>101</v>
      </c>
      <c r="F55" s="9"/>
      <c r="G55" s="8" t="s">
        <v>19</v>
      </c>
      <c r="J55" s="11">
        <f t="shared" si="8"/>
        <v>1</v>
      </c>
      <c r="O55" s="12">
        <f t="shared" si="0"/>
        <v>0</v>
      </c>
      <c r="T55" s="13">
        <f t="shared" si="1"/>
        <v>0</v>
      </c>
      <c r="U55" s="13">
        <f t="shared" si="2"/>
        <v>1</v>
      </c>
      <c r="V55" s="2">
        <f t="shared" si="3"/>
        <v>11</v>
      </c>
      <c r="W55" s="14"/>
      <c r="AE55" s="7"/>
    </row>
    <row r="56" ht="24" customHeight="1" spans="4:31">
      <c r="D56" s="7" t="s">
        <v>102</v>
      </c>
      <c r="F56" s="9"/>
      <c r="G56" s="8" t="s">
        <v>45</v>
      </c>
      <c r="J56" s="11">
        <f t="shared" si="8"/>
        <v>1</v>
      </c>
      <c r="O56" s="12">
        <f t="shared" si="0"/>
        <v>0</v>
      </c>
      <c r="T56" s="13">
        <f t="shared" si="1"/>
        <v>0</v>
      </c>
      <c r="U56" s="13">
        <f t="shared" si="2"/>
        <v>1</v>
      </c>
      <c r="V56" s="2">
        <f t="shared" si="3"/>
        <v>11</v>
      </c>
      <c r="W56" s="14"/>
      <c r="AE56" s="7"/>
    </row>
    <row r="57" ht="35.1" customHeight="1" spans="4:23">
      <c r="D57" s="2" t="s">
        <v>103</v>
      </c>
      <c r="F57" s="5" t="s">
        <v>104</v>
      </c>
      <c r="G57" s="4"/>
      <c r="J57" s="11">
        <f t="shared" si="8"/>
        <v>1</v>
      </c>
      <c r="K57" s="6" t="s">
        <v>35</v>
      </c>
      <c r="M57" s="6" t="s">
        <v>27</v>
      </c>
      <c r="O57" s="12">
        <f t="shared" si="0"/>
        <v>2</v>
      </c>
      <c r="T57" s="13">
        <f t="shared" si="1"/>
        <v>0</v>
      </c>
      <c r="U57" s="13">
        <f t="shared" si="2"/>
        <v>3</v>
      </c>
      <c r="V57" s="2">
        <f t="shared" si="3"/>
        <v>9</v>
      </c>
      <c r="W57" s="14"/>
    </row>
    <row r="58" ht="30.75" customHeight="1" spans="4:23">
      <c r="D58" s="10" t="s">
        <v>105</v>
      </c>
      <c r="F58" s="4"/>
      <c r="G58" s="4"/>
      <c r="H58" s="6" t="s">
        <v>46</v>
      </c>
      <c r="J58" s="11">
        <f t="shared" si="8"/>
        <v>1</v>
      </c>
      <c r="L58" s="6" t="s">
        <v>106</v>
      </c>
      <c r="O58" s="12">
        <f t="shared" si="0"/>
        <v>1</v>
      </c>
      <c r="P58" s="6" t="s">
        <v>29</v>
      </c>
      <c r="T58" s="13">
        <f t="shared" si="1"/>
        <v>1</v>
      </c>
      <c r="U58" s="13">
        <f t="shared" si="2"/>
        <v>3</v>
      </c>
      <c r="V58" s="2">
        <f t="shared" si="3"/>
        <v>9</v>
      </c>
      <c r="W58" s="14"/>
    </row>
    <row r="59" ht="49.5" customHeight="1" spans="4:23">
      <c r="D59" s="2" t="s">
        <v>107</v>
      </c>
      <c r="F59" s="4"/>
      <c r="G59" s="4"/>
      <c r="H59" s="6" t="s">
        <v>27</v>
      </c>
      <c r="I59" s="6" t="s">
        <v>53</v>
      </c>
      <c r="J59" s="11">
        <f t="shared" si="8"/>
        <v>2</v>
      </c>
      <c r="O59" s="12">
        <f t="shared" si="0"/>
        <v>0</v>
      </c>
      <c r="T59" s="13">
        <f t="shared" si="1"/>
        <v>0</v>
      </c>
      <c r="U59" s="13">
        <f t="shared" si="2"/>
        <v>2</v>
      </c>
      <c r="V59" s="2">
        <f t="shared" si="3"/>
        <v>10</v>
      </c>
      <c r="W59" s="14"/>
    </row>
    <row r="60" ht="28.5" customHeight="1" spans="4:23">
      <c r="D60" s="2" t="s">
        <v>108</v>
      </c>
      <c r="F60" s="4"/>
      <c r="G60" s="4"/>
      <c r="H60" s="6" t="s">
        <v>22</v>
      </c>
      <c r="I60" s="6" t="s">
        <v>17</v>
      </c>
      <c r="J60" s="11">
        <f t="shared" si="8"/>
        <v>2</v>
      </c>
      <c r="O60" s="12">
        <f t="shared" si="0"/>
        <v>0</v>
      </c>
      <c r="T60" s="13">
        <f t="shared" si="1"/>
        <v>0</v>
      </c>
      <c r="U60" s="13">
        <f t="shared" si="2"/>
        <v>2</v>
      </c>
      <c r="V60" s="2">
        <f t="shared" si="3"/>
        <v>10</v>
      </c>
      <c r="W60" s="14"/>
    </row>
    <row r="61" ht="33.75" customHeight="1" spans="4:23">
      <c r="D61" s="2" t="s">
        <v>109</v>
      </c>
      <c r="F61" s="4"/>
      <c r="G61" s="4"/>
      <c r="I61" s="6" t="s">
        <v>110</v>
      </c>
      <c r="J61" s="11">
        <f t="shared" si="8"/>
        <v>1</v>
      </c>
      <c r="O61" s="12">
        <f t="shared" si="0"/>
        <v>0</v>
      </c>
      <c r="T61" s="13">
        <f t="shared" si="1"/>
        <v>0</v>
      </c>
      <c r="U61" s="13">
        <f t="shared" si="2"/>
        <v>1</v>
      </c>
      <c r="V61" s="2">
        <f t="shared" si="3"/>
        <v>11</v>
      </c>
      <c r="W61" s="14"/>
    </row>
    <row r="62" ht="32.25" customHeight="1" spans="4:23">
      <c r="D62" s="2" t="s">
        <v>111</v>
      </c>
      <c r="F62" s="4"/>
      <c r="G62" s="4"/>
      <c r="I62" s="6" t="s">
        <v>112</v>
      </c>
      <c r="J62" s="11">
        <f t="shared" si="8"/>
        <v>1</v>
      </c>
      <c r="O62" s="12">
        <f t="shared" si="0"/>
        <v>0</v>
      </c>
      <c r="T62" s="13">
        <f t="shared" si="1"/>
        <v>0</v>
      </c>
      <c r="U62" s="13">
        <f t="shared" si="2"/>
        <v>1</v>
      </c>
      <c r="V62" s="2">
        <f t="shared" si="3"/>
        <v>11</v>
      </c>
      <c r="W62" s="14"/>
    </row>
    <row r="63" ht="27" customHeight="1" spans="4:23">
      <c r="D63" s="2" t="s">
        <v>113</v>
      </c>
      <c r="F63" s="4"/>
      <c r="G63" s="4"/>
      <c r="I63" s="6" t="s">
        <v>114</v>
      </c>
      <c r="J63" s="11">
        <f t="shared" si="8"/>
        <v>1</v>
      </c>
      <c r="O63" s="12">
        <f t="shared" si="0"/>
        <v>0</v>
      </c>
      <c r="T63" s="13">
        <f t="shared" si="1"/>
        <v>0</v>
      </c>
      <c r="U63" s="13">
        <f t="shared" si="2"/>
        <v>1</v>
      </c>
      <c r="V63" s="2">
        <f t="shared" si="3"/>
        <v>11</v>
      </c>
      <c r="W63" s="14"/>
    </row>
    <row r="64" ht="28.8" spans="4:22">
      <c r="D64" s="2" t="s">
        <v>115</v>
      </c>
      <c r="F64" s="5" t="s">
        <v>116</v>
      </c>
      <c r="G64" s="4"/>
      <c r="I64" s="6" t="s">
        <v>117</v>
      </c>
      <c r="J64" s="11">
        <f t="shared" si="8"/>
        <v>2</v>
      </c>
      <c r="O64" s="12">
        <f t="shared" si="0"/>
        <v>0</v>
      </c>
      <c r="T64" s="13">
        <f t="shared" si="1"/>
        <v>0</v>
      </c>
      <c r="U64" s="13">
        <f t="shared" si="2"/>
        <v>2</v>
      </c>
      <c r="V64" s="2">
        <f t="shared" si="3"/>
        <v>10</v>
      </c>
    </row>
    <row r="65" spans="4:22">
      <c r="D65" s="2" t="s">
        <v>118</v>
      </c>
      <c r="F65" s="8" t="s">
        <v>65</v>
      </c>
      <c r="G65" s="9"/>
      <c r="J65" s="11">
        <f t="shared" ref="J65:J69" si="10">COUNTIF(F65:I65,"&lt;&gt;"&amp;"")</f>
        <v>1</v>
      </c>
      <c r="O65" s="12">
        <f t="shared" si="0"/>
        <v>0</v>
      </c>
      <c r="T65" s="13">
        <f t="shared" ref="T65:T69" si="11">COUNTIF(P65:S65,"&lt;&gt;"&amp;"")</f>
        <v>0</v>
      </c>
      <c r="U65" s="13">
        <f t="shared" ref="U65:U69" si="12">J65+O65+T65</f>
        <v>1</v>
      </c>
      <c r="V65" s="2">
        <f t="shared" ref="V65:V69" si="13">$U$7-U65</f>
        <v>11</v>
      </c>
    </row>
    <row r="66" ht="28.8" spans="4:22">
      <c r="D66" s="2" t="s">
        <v>119</v>
      </c>
      <c r="F66" s="15" t="s">
        <v>65</v>
      </c>
      <c r="G66" s="16"/>
      <c r="J66" s="11">
        <f t="shared" si="10"/>
        <v>1</v>
      </c>
      <c r="O66" s="12">
        <f t="shared" si="0"/>
        <v>0</v>
      </c>
      <c r="T66" s="13">
        <f t="shared" si="11"/>
        <v>0</v>
      </c>
      <c r="U66" s="13">
        <f t="shared" si="12"/>
        <v>1</v>
      </c>
      <c r="V66" s="2">
        <f t="shared" si="13"/>
        <v>11</v>
      </c>
    </row>
    <row r="67" ht="28.8" spans="4:22">
      <c r="D67" s="2" t="s">
        <v>120</v>
      </c>
      <c r="F67" s="17" t="s">
        <v>121</v>
      </c>
      <c r="G67" s="18"/>
      <c r="J67" s="11">
        <f t="shared" si="10"/>
        <v>1</v>
      </c>
      <c r="O67" s="12">
        <f t="shared" si="0"/>
        <v>0</v>
      </c>
      <c r="T67" s="13">
        <f t="shared" si="11"/>
        <v>0</v>
      </c>
      <c r="U67" s="13">
        <f t="shared" si="12"/>
        <v>1</v>
      </c>
      <c r="V67" s="2">
        <f t="shared" si="13"/>
        <v>11</v>
      </c>
    </row>
    <row r="68" spans="10:23">
      <c r="J68" s="11">
        <f t="shared" si="10"/>
        <v>0</v>
      </c>
      <c r="O68" s="12">
        <f t="shared" si="0"/>
        <v>0</v>
      </c>
      <c r="T68" s="13"/>
      <c r="U68" s="13"/>
      <c r="W68" s="14"/>
    </row>
    <row r="69" s="1" customFormat="1" ht="28.8" spans="2:23">
      <c r="B69" s="1" t="s">
        <v>122</v>
      </c>
      <c r="C69" s="1" t="s">
        <v>123</v>
      </c>
      <c r="D69" s="19" t="s">
        <v>124</v>
      </c>
      <c r="E69" s="19"/>
      <c r="F69" s="4"/>
      <c r="G69" s="4"/>
      <c r="J69" s="11">
        <f t="shared" si="10"/>
        <v>0</v>
      </c>
      <c r="K69" s="23" t="s">
        <v>61</v>
      </c>
      <c r="L69" s="23" t="s">
        <v>125</v>
      </c>
      <c r="M69" s="23" t="s">
        <v>126</v>
      </c>
      <c r="O69" s="12">
        <f t="shared" si="0"/>
        <v>3</v>
      </c>
      <c r="Q69" s="23" t="s">
        <v>127</v>
      </c>
      <c r="S69" s="23" t="s">
        <v>128</v>
      </c>
      <c r="T69" s="13">
        <f t="shared" si="11"/>
        <v>2</v>
      </c>
      <c r="U69" s="13">
        <f t="shared" si="12"/>
        <v>5</v>
      </c>
      <c r="V69" s="2">
        <f t="shared" si="13"/>
        <v>7</v>
      </c>
      <c r="W69" s="14"/>
    </row>
    <row r="70" spans="4:23">
      <c r="D70" s="7" t="s">
        <v>129</v>
      </c>
      <c r="E70" s="7"/>
      <c r="F70" s="4"/>
      <c r="G70" s="4"/>
      <c r="J70" s="11">
        <f t="shared" si="8"/>
        <v>0</v>
      </c>
      <c r="O70" s="12">
        <f t="shared" si="0"/>
        <v>0</v>
      </c>
      <c r="P70" s="6" t="s">
        <v>130</v>
      </c>
      <c r="R70" s="6" t="s">
        <v>131</v>
      </c>
      <c r="T70" s="13">
        <f t="shared" si="1"/>
        <v>2</v>
      </c>
      <c r="U70" s="13">
        <f t="shared" si="2"/>
        <v>2</v>
      </c>
      <c r="V70" s="2">
        <f t="shared" si="3"/>
        <v>10</v>
      </c>
      <c r="W70" s="14"/>
    </row>
    <row r="71" spans="4:23">
      <c r="D71" s="7" t="s">
        <v>132</v>
      </c>
      <c r="E71" s="7"/>
      <c r="F71" s="4"/>
      <c r="G71" s="4"/>
      <c r="H71" s="6" t="s">
        <v>133</v>
      </c>
      <c r="J71" s="11">
        <f t="shared" si="8"/>
        <v>1</v>
      </c>
      <c r="N71" s="6" t="s">
        <v>24</v>
      </c>
      <c r="O71" s="12">
        <f t="shared" si="0"/>
        <v>1</v>
      </c>
      <c r="T71" s="13">
        <f t="shared" si="1"/>
        <v>0</v>
      </c>
      <c r="U71" s="13">
        <f t="shared" si="2"/>
        <v>2</v>
      </c>
      <c r="V71" s="2">
        <f t="shared" si="3"/>
        <v>10</v>
      </c>
      <c r="W71" s="14"/>
    </row>
    <row r="72" spans="4:23">
      <c r="D72" s="7" t="s">
        <v>134</v>
      </c>
      <c r="E72" s="7"/>
      <c r="F72" s="4"/>
      <c r="G72" s="4"/>
      <c r="I72" s="6" t="s">
        <v>135</v>
      </c>
      <c r="J72" s="11">
        <f t="shared" si="8"/>
        <v>1</v>
      </c>
      <c r="O72" s="12">
        <f t="shared" si="0"/>
        <v>0</v>
      </c>
      <c r="T72" s="13">
        <f t="shared" si="1"/>
        <v>0</v>
      </c>
      <c r="U72" s="13">
        <f t="shared" si="2"/>
        <v>1</v>
      </c>
      <c r="V72" s="2">
        <f t="shared" si="3"/>
        <v>11</v>
      </c>
      <c r="W72" s="14"/>
    </row>
    <row r="73" spans="4:23">
      <c r="D73" s="7" t="s">
        <v>136</v>
      </c>
      <c r="E73" s="7"/>
      <c r="F73" s="5" t="s">
        <v>137</v>
      </c>
      <c r="G73" s="5" t="s">
        <v>127</v>
      </c>
      <c r="J73" s="11">
        <f t="shared" si="8"/>
        <v>2</v>
      </c>
      <c r="O73" s="12">
        <f t="shared" ref="O73:O136" si="14">COUNTIF(K73:N73,"&lt;&gt;"&amp;"")</f>
        <v>0</v>
      </c>
      <c r="T73" s="13">
        <f t="shared" ref="T73:T136" si="15">COUNTIF(P73:S73,"&lt;&gt;"&amp;"")</f>
        <v>0</v>
      </c>
      <c r="U73" s="13">
        <f t="shared" ref="U73:U136" si="16">J73+O73+T73</f>
        <v>2</v>
      </c>
      <c r="V73" s="2">
        <f t="shared" ref="V73:V136" si="17">$U$7-U73</f>
        <v>10</v>
      </c>
      <c r="W73" s="14"/>
    </row>
    <row r="74" ht="26.25" customHeight="1" spans="4:23">
      <c r="D74" s="7" t="s">
        <v>138</v>
      </c>
      <c r="E74" s="7"/>
      <c r="J74" s="11">
        <f t="shared" si="8"/>
        <v>0</v>
      </c>
      <c r="O74" s="12">
        <f t="shared" si="14"/>
        <v>0</v>
      </c>
      <c r="T74" s="13"/>
      <c r="U74" s="13"/>
      <c r="W74" s="14"/>
    </row>
    <row r="75" ht="28.8" spans="3:23">
      <c r="C75" s="2" t="s">
        <v>139</v>
      </c>
      <c r="D75" s="7" t="s">
        <v>124</v>
      </c>
      <c r="E75" s="7"/>
      <c r="F75" s="4"/>
      <c r="G75" s="4"/>
      <c r="J75" s="11">
        <f t="shared" si="8"/>
        <v>0</v>
      </c>
      <c r="K75" s="6" t="s">
        <v>61</v>
      </c>
      <c r="M75" s="6" t="s">
        <v>140</v>
      </c>
      <c r="N75" s="6" t="s">
        <v>126</v>
      </c>
      <c r="O75" s="12">
        <f t="shared" si="14"/>
        <v>3</v>
      </c>
      <c r="Q75" s="6" t="s">
        <v>141</v>
      </c>
      <c r="S75" s="6" t="s">
        <v>128</v>
      </c>
      <c r="T75" s="13">
        <f t="shared" si="15"/>
        <v>2</v>
      </c>
      <c r="U75" s="13">
        <f t="shared" si="16"/>
        <v>5</v>
      </c>
      <c r="V75" s="2">
        <f t="shared" si="17"/>
        <v>7</v>
      </c>
      <c r="W75" s="14"/>
    </row>
    <row r="76" spans="4:23">
      <c r="D76" s="7" t="s">
        <v>142</v>
      </c>
      <c r="E76" s="7"/>
      <c r="F76" s="4"/>
      <c r="G76" s="4"/>
      <c r="J76" s="11">
        <f t="shared" si="8"/>
        <v>0</v>
      </c>
      <c r="O76" s="12">
        <f t="shared" si="14"/>
        <v>0</v>
      </c>
      <c r="P76" s="6" t="s">
        <v>24</v>
      </c>
      <c r="T76" s="13">
        <f t="shared" si="15"/>
        <v>1</v>
      </c>
      <c r="U76" s="13">
        <f t="shared" si="16"/>
        <v>1</v>
      </c>
      <c r="V76" s="2">
        <f t="shared" si="17"/>
        <v>11</v>
      </c>
      <c r="W76" s="14"/>
    </row>
    <row r="77" spans="4:23">
      <c r="D77" s="7" t="s">
        <v>132</v>
      </c>
      <c r="E77" s="7"/>
      <c r="F77" s="4"/>
      <c r="G77" s="4"/>
      <c r="H77" s="6" t="s">
        <v>143</v>
      </c>
      <c r="J77" s="11">
        <f t="shared" si="8"/>
        <v>1</v>
      </c>
      <c r="L77" s="6" t="s">
        <v>144</v>
      </c>
      <c r="O77" s="12">
        <f t="shared" si="14"/>
        <v>1</v>
      </c>
      <c r="T77" s="13">
        <f t="shared" si="15"/>
        <v>0</v>
      </c>
      <c r="U77" s="13">
        <f t="shared" si="16"/>
        <v>2</v>
      </c>
      <c r="V77" s="2">
        <f t="shared" si="17"/>
        <v>10</v>
      </c>
      <c r="W77" s="14"/>
    </row>
    <row r="78" spans="4:23">
      <c r="D78" s="2" t="s">
        <v>145</v>
      </c>
      <c r="F78" s="4"/>
      <c r="G78" s="4"/>
      <c r="I78" s="6" t="s">
        <v>146</v>
      </c>
      <c r="J78" s="11">
        <f t="shared" si="8"/>
        <v>1</v>
      </c>
      <c r="O78" s="12">
        <f t="shared" si="14"/>
        <v>0</v>
      </c>
      <c r="T78" s="13">
        <f t="shared" si="15"/>
        <v>0</v>
      </c>
      <c r="U78" s="13">
        <f t="shared" si="16"/>
        <v>1</v>
      </c>
      <c r="V78" s="2">
        <f t="shared" si="17"/>
        <v>11</v>
      </c>
      <c r="W78" s="14"/>
    </row>
    <row r="79" spans="4:23">
      <c r="D79" s="7" t="s">
        <v>147</v>
      </c>
      <c r="E79" s="7"/>
      <c r="F79" s="5" t="s">
        <v>148</v>
      </c>
      <c r="G79" s="4"/>
      <c r="J79" s="11">
        <f t="shared" si="8"/>
        <v>1</v>
      </c>
      <c r="O79" s="12">
        <f t="shared" si="14"/>
        <v>0</v>
      </c>
      <c r="R79" s="6" t="s">
        <v>149</v>
      </c>
      <c r="T79" s="13">
        <f t="shared" si="15"/>
        <v>1</v>
      </c>
      <c r="U79" s="13">
        <f t="shared" si="16"/>
        <v>2</v>
      </c>
      <c r="V79" s="2">
        <f t="shared" si="17"/>
        <v>10</v>
      </c>
      <c r="W79" s="14"/>
    </row>
    <row r="80" spans="4:23">
      <c r="D80" s="7" t="s">
        <v>150</v>
      </c>
      <c r="E80" s="7"/>
      <c r="F80" s="4"/>
      <c r="G80" s="5" t="s">
        <v>151</v>
      </c>
      <c r="J80" s="11">
        <f t="shared" si="8"/>
        <v>1</v>
      </c>
      <c r="O80" s="12">
        <f t="shared" si="14"/>
        <v>0</v>
      </c>
      <c r="T80" s="13">
        <f t="shared" si="15"/>
        <v>0</v>
      </c>
      <c r="U80" s="13">
        <f t="shared" si="16"/>
        <v>1</v>
      </c>
      <c r="V80" s="2">
        <f t="shared" si="17"/>
        <v>11</v>
      </c>
      <c r="W80" s="14"/>
    </row>
    <row r="81" spans="4:23">
      <c r="D81" s="7" t="s">
        <v>152</v>
      </c>
      <c r="E81" s="7"/>
      <c r="J81" s="11">
        <f t="shared" si="8"/>
        <v>0</v>
      </c>
      <c r="O81" s="12">
        <f t="shared" si="14"/>
        <v>0</v>
      </c>
      <c r="T81" s="13"/>
      <c r="U81" s="13"/>
      <c r="W81" s="14"/>
    </row>
    <row r="82" ht="69" customHeight="1" spans="4:23">
      <c r="D82" s="7"/>
      <c r="E82" s="7"/>
      <c r="J82" s="11"/>
      <c r="O82" s="12"/>
      <c r="T82" s="13"/>
      <c r="U82" s="13"/>
      <c r="W82" s="14"/>
    </row>
    <row r="83" ht="28.8" spans="3:23">
      <c r="C83" s="2" t="s">
        <v>153</v>
      </c>
      <c r="D83" s="2" t="s">
        <v>124</v>
      </c>
      <c r="F83" s="4"/>
      <c r="G83" s="4"/>
      <c r="J83" s="11">
        <f t="shared" si="8"/>
        <v>0</v>
      </c>
      <c r="K83" s="6" t="s">
        <v>126</v>
      </c>
      <c r="L83" s="6" t="s">
        <v>154</v>
      </c>
      <c r="M83" s="6" t="s">
        <v>140</v>
      </c>
      <c r="N83" s="6" t="s">
        <v>133</v>
      </c>
      <c r="O83" s="12">
        <f t="shared" si="14"/>
        <v>4</v>
      </c>
      <c r="Q83" s="6" t="s">
        <v>121</v>
      </c>
      <c r="R83" s="6" t="s">
        <v>155</v>
      </c>
      <c r="S83" s="6" t="s">
        <v>128</v>
      </c>
      <c r="T83" s="13">
        <f t="shared" si="15"/>
        <v>3</v>
      </c>
      <c r="U83" s="13">
        <f t="shared" si="16"/>
        <v>7</v>
      </c>
      <c r="V83" s="2">
        <f t="shared" si="17"/>
        <v>5</v>
      </c>
      <c r="W83" s="14"/>
    </row>
    <row r="84" spans="4:23">
      <c r="D84" s="2" t="s">
        <v>156</v>
      </c>
      <c r="F84" s="4"/>
      <c r="G84" s="4"/>
      <c r="J84" s="11">
        <f t="shared" si="8"/>
        <v>0</v>
      </c>
      <c r="O84" s="12">
        <f t="shared" si="14"/>
        <v>0</v>
      </c>
      <c r="P84" s="6" t="s">
        <v>61</v>
      </c>
      <c r="T84" s="13">
        <f t="shared" si="15"/>
        <v>1</v>
      </c>
      <c r="U84" s="13">
        <f t="shared" si="16"/>
        <v>1</v>
      </c>
      <c r="V84" s="2">
        <f t="shared" si="17"/>
        <v>11</v>
      </c>
      <c r="W84" s="14"/>
    </row>
    <row r="85" spans="4:23">
      <c r="D85" s="2" t="s">
        <v>157</v>
      </c>
      <c r="F85" s="4"/>
      <c r="G85" s="4"/>
      <c r="H85" s="2" t="s">
        <v>158</v>
      </c>
      <c r="J85" s="11">
        <f t="shared" si="8"/>
        <v>1</v>
      </c>
      <c r="O85" s="12">
        <f t="shared" si="14"/>
        <v>0</v>
      </c>
      <c r="T85" s="13">
        <f t="shared" si="15"/>
        <v>0</v>
      </c>
      <c r="U85" s="13">
        <f t="shared" si="16"/>
        <v>1</v>
      </c>
      <c r="V85" s="2">
        <f t="shared" si="17"/>
        <v>11</v>
      </c>
      <c r="W85" s="14"/>
    </row>
    <row r="86" ht="28.8" spans="4:23">
      <c r="D86" s="2" t="s">
        <v>159</v>
      </c>
      <c r="F86" s="4"/>
      <c r="G86" s="4"/>
      <c r="I86" s="6" t="s">
        <v>160</v>
      </c>
      <c r="J86" s="11">
        <f t="shared" si="8"/>
        <v>1</v>
      </c>
      <c r="O86" s="12">
        <f t="shared" si="14"/>
        <v>0</v>
      </c>
      <c r="T86" s="13">
        <f t="shared" si="15"/>
        <v>0</v>
      </c>
      <c r="U86" s="13">
        <f t="shared" si="16"/>
        <v>1</v>
      </c>
      <c r="V86" s="2">
        <f t="shared" si="17"/>
        <v>11</v>
      </c>
      <c r="W86" s="14"/>
    </row>
    <row r="87" spans="4:23">
      <c r="D87" s="2" t="s">
        <v>161</v>
      </c>
      <c r="J87" s="11"/>
      <c r="O87" s="12"/>
      <c r="T87" s="13"/>
      <c r="U87" s="13"/>
      <c r="W87" s="14"/>
    </row>
    <row r="88" spans="10:23">
      <c r="J88" s="11"/>
      <c r="O88" s="12"/>
      <c r="T88" s="13"/>
      <c r="U88" s="13"/>
      <c r="W88" s="14"/>
    </row>
    <row r="89" ht="28.8" spans="3:23">
      <c r="C89" s="2" t="s">
        <v>162</v>
      </c>
      <c r="D89" s="2" t="s">
        <v>124</v>
      </c>
      <c r="F89" s="4"/>
      <c r="G89" s="4"/>
      <c r="J89" s="11">
        <f t="shared" si="8"/>
        <v>0</v>
      </c>
      <c r="O89" s="12">
        <f t="shared" si="14"/>
        <v>0</v>
      </c>
      <c r="S89" s="6" t="s">
        <v>128</v>
      </c>
      <c r="T89" s="13">
        <f t="shared" si="15"/>
        <v>1</v>
      </c>
      <c r="U89" s="13">
        <f t="shared" si="16"/>
        <v>1</v>
      </c>
      <c r="V89" s="2">
        <f t="shared" si="17"/>
        <v>11</v>
      </c>
      <c r="W89" s="14"/>
    </row>
    <row r="90" spans="4:23">
      <c r="D90" s="2" t="s">
        <v>132</v>
      </c>
      <c r="F90" s="4"/>
      <c r="G90" s="4"/>
      <c r="I90" s="6" t="s">
        <v>163</v>
      </c>
      <c r="J90" s="11">
        <f t="shared" si="8"/>
        <v>1</v>
      </c>
      <c r="K90" s="6" t="s">
        <v>56</v>
      </c>
      <c r="N90" s="6" t="s">
        <v>164</v>
      </c>
      <c r="O90" s="12">
        <f t="shared" si="14"/>
        <v>2</v>
      </c>
      <c r="R90" s="6" t="s">
        <v>165</v>
      </c>
      <c r="T90" s="13">
        <f t="shared" si="15"/>
        <v>1</v>
      </c>
      <c r="U90" s="13">
        <f t="shared" si="16"/>
        <v>4</v>
      </c>
      <c r="V90" s="2">
        <f t="shared" si="17"/>
        <v>8</v>
      </c>
      <c r="W90" s="14"/>
    </row>
    <row r="91" spans="4:23">
      <c r="D91" s="2" t="s">
        <v>166</v>
      </c>
      <c r="F91" s="4"/>
      <c r="G91" s="4"/>
      <c r="J91" s="11">
        <f t="shared" si="8"/>
        <v>0</v>
      </c>
      <c r="L91" s="6" t="s">
        <v>167</v>
      </c>
      <c r="M91" s="6" t="s">
        <v>84</v>
      </c>
      <c r="O91" s="12">
        <f t="shared" si="14"/>
        <v>2</v>
      </c>
      <c r="Q91" s="6" t="s">
        <v>54</v>
      </c>
      <c r="T91" s="13">
        <f t="shared" si="15"/>
        <v>1</v>
      </c>
      <c r="U91" s="13">
        <f t="shared" si="16"/>
        <v>3</v>
      </c>
      <c r="V91" s="2">
        <f t="shared" si="17"/>
        <v>9</v>
      </c>
      <c r="W91" s="14"/>
    </row>
    <row r="92" spans="4:23">
      <c r="D92" s="2" t="s">
        <v>168</v>
      </c>
      <c r="F92" s="4"/>
      <c r="G92" s="5" t="s">
        <v>127</v>
      </c>
      <c r="H92" s="6" t="s">
        <v>169</v>
      </c>
      <c r="J92" s="11">
        <f t="shared" si="8"/>
        <v>2</v>
      </c>
      <c r="O92" s="12">
        <f t="shared" si="14"/>
        <v>0</v>
      </c>
      <c r="T92" s="13">
        <f t="shared" si="15"/>
        <v>0</v>
      </c>
      <c r="U92" s="13">
        <f t="shared" si="16"/>
        <v>2</v>
      </c>
      <c r="V92" s="2">
        <f t="shared" si="17"/>
        <v>10</v>
      </c>
      <c r="W92" s="14"/>
    </row>
    <row r="93" spans="4:23">
      <c r="D93" s="2" t="s">
        <v>170</v>
      </c>
      <c r="F93" s="4"/>
      <c r="G93" s="4"/>
      <c r="J93" s="11">
        <f t="shared" si="8"/>
        <v>0</v>
      </c>
      <c r="O93" s="12">
        <f t="shared" si="14"/>
        <v>0</v>
      </c>
      <c r="P93" s="6" t="s">
        <v>140</v>
      </c>
      <c r="T93" s="13">
        <f t="shared" si="15"/>
        <v>1</v>
      </c>
      <c r="U93" s="13">
        <f t="shared" si="16"/>
        <v>1</v>
      </c>
      <c r="V93" s="2">
        <f t="shared" si="17"/>
        <v>11</v>
      </c>
      <c r="W93" s="14"/>
    </row>
    <row r="94" spans="4:23">
      <c r="D94" s="2" t="s">
        <v>171</v>
      </c>
      <c r="J94" s="11"/>
      <c r="O94" s="12"/>
      <c r="T94" s="13"/>
      <c r="U94" s="13"/>
      <c r="W94" s="14"/>
    </row>
    <row r="95" spans="10:23">
      <c r="J95" s="11"/>
      <c r="O95" s="12"/>
      <c r="T95" s="13"/>
      <c r="U95" s="13"/>
      <c r="W95" s="14"/>
    </row>
    <row r="96" ht="43.2" spans="3:23">
      <c r="C96" s="2" t="s">
        <v>172</v>
      </c>
      <c r="D96" s="2" t="s">
        <v>124</v>
      </c>
      <c r="F96" s="4"/>
      <c r="G96" s="4"/>
      <c r="J96" s="11">
        <f t="shared" si="8"/>
        <v>0</v>
      </c>
      <c r="K96" s="6" t="s">
        <v>173</v>
      </c>
      <c r="O96" s="12">
        <f t="shared" si="14"/>
        <v>1</v>
      </c>
      <c r="S96" s="6" t="s">
        <v>128</v>
      </c>
      <c r="T96" s="13">
        <f t="shared" si="15"/>
        <v>1</v>
      </c>
      <c r="U96" s="13">
        <f t="shared" si="16"/>
        <v>2</v>
      </c>
      <c r="V96" s="2">
        <f t="shared" si="17"/>
        <v>10</v>
      </c>
      <c r="W96" s="14"/>
    </row>
    <row r="97" spans="4:23">
      <c r="D97" s="2" t="s">
        <v>132</v>
      </c>
      <c r="F97" s="4"/>
      <c r="G97" s="4"/>
      <c r="J97" s="11">
        <f t="shared" si="8"/>
        <v>0</v>
      </c>
      <c r="M97" s="6" t="s">
        <v>174</v>
      </c>
      <c r="N97" s="6" t="s">
        <v>175</v>
      </c>
      <c r="O97" s="12">
        <f t="shared" si="14"/>
        <v>2</v>
      </c>
      <c r="R97" s="6" t="s">
        <v>176</v>
      </c>
      <c r="T97" s="13">
        <f t="shared" si="15"/>
        <v>1</v>
      </c>
      <c r="U97" s="13">
        <f t="shared" si="16"/>
        <v>3</v>
      </c>
      <c r="V97" s="2">
        <f t="shared" si="17"/>
        <v>9</v>
      </c>
      <c r="W97" s="14"/>
    </row>
    <row r="98" spans="4:23">
      <c r="D98" s="2" t="s">
        <v>177</v>
      </c>
      <c r="F98" s="4"/>
      <c r="G98" s="4"/>
      <c r="I98" s="6" t="s">
        <v>178</v>
      </c>
      <c r="J98" s="11">
        <f t="shared" ref="J98:J162" si="18">COUNTIF(F98:I98,"&lt;&gt;"&amp;"")</f>
        <v>1</v>
      </c>
      <c r="O98" s="12">
        <f t="shared" si="14"/>
        <v>0</v>
      </c>
      <c r="T98" s="13">
        <f t="shared" si="15"/>
        <v>0</v>
      </c>
      <c r="U98" s="13">
        <f t="shared" si="16"/>
        <v>1</v>
      </c>
      <c r="V98" s="2">
        <f t="shared" si="17"/>
        <v>11</v>
      </c>
      <c r="W98" s="14"/>
    </row>
    <row r="99" spans="4:23">
      <c r="D99" s="2" t="s">
        <v>179</v>
      </c>
      <c r="F99" s="4"/>
      <c r="G99" s="4"/>
      <c r="H99" s="6" t="s">
        <v>180</v>
      </c>
      <c r="J99" s="11">
        <f t="shared" si="18"/>
        <v>1</v>
      </c>
      <c r="O99" s="12">
        <f t="shared" si="14"/>
        <v>0</v>
      </c>
      <c r="P99" s="6" t="s">
        <v>56</v>
      </c>
      <c r="T99" s="13">
        <f t="shared" si="15"/>
        <v>1</v>
      </c>
      <c r="U99" s="13">
        <f t="shared" si="16"/>
        <v>2</v>
      </c>
      <c r="V99" s="2">
        <f t="shared" si="17"/>
        <v>10</v>
      </c>
      <c r="W99" s="14"/>
    </row>
    <row r="100" spans="4:23">
      <c r="D100" s="2" t="s">
        <v>181</v>
      </c>
      <c r="F100" s="4"/>
      <c r="G100" s="4"/>
      <c r="J100" s="11">
        <f t="shared" si="18"/>
        <v>0</v>
      </c>
      <c r="L100" s="6" t="s">
        <v>182</v>
      </c>
      <c r="O100" s="12">
        <f t="shared" si="14"/>
        <v>1</v>
      </c>
      <c r="T100" s="13">
        <f t="shared" si="15"/>
        <v>0</v>
      </c>
      <c r="U100" s="13">
        <f t="shared" ref="U100" si="19">J100+O100+T100</f>
        <v>1</v>
      </c>
      <c r="V100" s="2">
        <f t="shared" ref="V100" si="20">$U$7-U100</f>
        <v>11</v>
      </c>
      <c r="W100" s="14"/>
    </row>
    <row r="101" spans="4:23">
      <c r="D101" s="2" t="s">
        <v>157</v>
      </c>
      <c r="F101" s="5" t="s">
        <v>175</v>
      </c>
      <c r="G101" s="4"/>
      <c r="J101" s="11">
        <f t="shared" si="18"/>
        <v>1</v>
      </c>
      <c r="O101" s="12">
        <f t="shared" si="14"/>
        <v>0</v>
      </c>
      <c r="Q101" s="6" t="s">
        <v>183</v>
      </c>
      <c r="T101" s="13">
        <f t="shared" si="15"/>
        <v>1</v>
      </c>
      <c r="U101" s="13">
        <f t="shared" si="16"/>
        <v>2</v>
      </c>
      <c r="V101" s="2">
        <f t="shared" si="17"/>
        <v>10</v>
      </c>
      <c r="W101" s="14"/>
    </row>
    <row r="102" spans="4:23">
      <c r="D102" s="2" t="s">
        <v>184</v>
      </c>
      <c r="J102" s="11">
        <f t="shared" si="18"/>
        <v>0</v>
      </c>
      <c r="O102" s="12"/>
      <c r="T102" s="13"/>
      <c r="U102" s="13"/>
      <c r="W102" s="14"/>
    </row>
    <row r="103" spans="10:23">
      <c r="J103" s="11"/>
      <c r="O103" s="12"/>
      <c r="T103" s="13"/>
      <c r="U103" s="13"/>
      <c r="W103" s="14"/>
    </row>
    <row r="104" ht="18.95" customHeight="1" spans="3:23">
      <c r="C104" s="2" t="s">
        <v>185</v>
      </c>
      <c r="D104" s="2" t="s">
        <v>186</v>
      </c>
      <c r="F104" s="5" t="s">
        <v>187</v>
      </c>
      <c r="G104" s="4"/>
      <c r="J104" s="11">
        <f t="shared" si="18"/>
        <v>1</v>
      </c>
      <c r="K104" s="6" t="s">
        <v>149</v>
      </c>
      <c r="M104" s="6" t="s">
        <v>143</v>
      </c>
      <c r="N104" s="6" t="s">
        <v>178</v>
      </c>
      <c r="O104" s="12">
        <f t="shared" si="14"/>
        <v>3</v>
      </c>
      <c r="P104" s="6" t="s">
        <v>155</v>
      </c>
      <c r="S104" s="6" t="s">
        <v>188</v>
      </c>
      <c r="T104" s="13">
        <f t="shared" si="15"/>
        <v>2</v>
      </c>
      <c r="U104" s="13">
        <f t="shared" si="16"/>
        <v>6</v>
      </c>
      <c r="V104" s="2">
        <f t="shared" si="17"/>
        <v>6</v>
      </c>
      <c r="W104" s="14"/>
    </row>
    <row r="105" ht="18.95" customHeight="1" spans="4:23">
      <c r="D105" s="7" t="s">
        <v>189</v>
      </c>
      <c r="E105" s="7"/>
      <c r="F105" s="4"/>
      <c r="G105" s="4"/>
      <c r="J105" s="11">
        <f t="shared" si="18"/>
        <v>0</v>
      </c>
      <c r="O105" s="12">
        <f t="shared" si="14"/>
        <v>0</v>
      </c>
      <c r="R105" s="6" t="s">
        <v>190</v>
      </c>
      <c r="T105" s="13">
        <f t="shared" si="15"/>
        <v>1</v>
      </c>
      <c r="U105" s="13">
        <f t="shared" si="16"/>
        <v>1</v>
      </c>
      <c r="V105" s="2">
        <f t="shared" si="17"/>
        <v>11</v>
      </c>
      <c r="W105" s="14"/>
    </row>
    <row r="106" ht="18.95" customHeight="1" spans="4:23">
      <c r="D106" s="7" t="s">
        <v>132</v>
      </c>
      <c r="E106" s="7"/>
      <c r="F106" s="4"/>
      <c r="G106" s="5" t="s">
        <v>121</v>
      </c>
      <c r="J106" s="11">
        <f t="shared" si="18"/>
        <v>1</v>
      </c>
      <c r="O106" s="12">
        <f t="shared" si="14"/>
        <v>0</v>
      </c>
      <c r="T106" s="13">
        <f t="shared" si="15"/>
        <v>0</v>
      </c>
      <c r="U106" s="13">
        <f t="shared" si="16"/>
        <v>1</v>
      </c>
      <c r="V106" s="2">
        <f t="shared" si="17"/>
        <v>11</v>
      </c>
      <c r="W106" s="14"/>
    </row>
    <row r="107" ht="18.95" customHeight="1" spans="4:23">
      <c r="D107" s="2" t="s">
        <v>191</v>
      </c>
      <c r="F107" s="4"/>
      <c r="G107" s="4"/>
      <c r="I107" s="6" t="s">
        <v>192</v>
      </c>
      <c r="J107" s="11">
        <f t="shared" si="18"/>
        <v>1</v>
      </c>
      <c r="O107" s="12">
        <f t="shared" si="14"/>
        <v>0</v>
      </c>
      <c r="T107" s="13">
        <f t="shared" si="15"/>
        <v>0</v>
      </c>
      <c r="U107" s="13">
        <f t="shared" si="16"/>
        <v>1</v>
      </c>
      <c r="V107" s="2">
        <f t="shared" si="17"/>
        <v>11</v>
      </c>
      <c r="W107" s="14"/>
    </row>
    <row r="108" ht="18.95" customHeight="1" spans="4:23">
      <c r="D108" s="20" t="s">
        <v>193</v>
      </c>
      <c r="E108" s="20"/>
      <c r="F108" s="4"/>
      <c r="G108" s="4"/>
      <c r="J108" s="11">
        <f t="shared" si="18"/>
        <v>0</v>
      </c>
      <c r="L108" s="6" t="s">
        <v>194</v>
      </c>
      <c r="O108" s="12">
        <f t="shared" si="14"/>
        <v>1</v>
      </c>
      <c r="T108" s="13">
        <f t="shared" si="15"/>
        <v>0</v>
      </c>
      <c r="U108" s="13">
        <f t="shared" si="16"/>
        <v>1</v>
      </c>
      <c r="V108" s="2">
        <f t="shared" si="17"/>
        <v>11</v>
      </c>
      <c r="W108" s="14"/>
    </row>
    <row r="109" ht="24" customHeight="1" spans="4:23">
      <c r="D109" s="7" t="s">
        <v>195</v>
      </c>
      <c r="E109" s="7"/>
      <c r="F109" s="4"/>
      <c r="G109" s="4"/>
      <c r="J109" s="11">
        <f t="shared" si="18"/>
        <v>0</v>
      </c>
      <c r="O109" s="12">
        <f t="shared" si="14"/>
        <v>0</v>
      </c>
      <c r="Q109" s="6" t="s">
        <v>196</v>
      </c>
      <c r="T109" s="13">
        <f t="shared" si="15"/>
        <v>1</v>
      </c>
      <c r="U109" s="13">
        <f t="shared" si="16"/>
        <v>1</v>
      </c>
      <c r="V109" s="2">
        <f t="shared" si="17"/>
        <v>11</v>
      </c>
      <c r="W109" s="14"/>
    </row>
    <row r="110" ht="24" customHeight="1" spans="4:23">
      <c r="D110" s="7" t="s">
        <v>197</v>
      </c>
      <c r="E110" s="7"/>
      <c r="J110" s="11"/>
      <c r="O110" s="12"/>
      <c r="T110" s="13"/>
      <c r="U110" s="13"/>
      <c r="W110" s="14"/>
    </row>
    <row r="111" ht="24" customHeight="1" spans="4:23">
      <c r="D111" s="7"/>
      <c r="E111" s="7"/>
      <c r="J111" s="11"/>
      <c r="O111" s="12"/>
      <c r="T111" s="13"/>
      <c r="U111" s="13"/>
      <c r="W111" s="14"/>
    </row>
    <row r="112" spans="3:23">
      <c r="C112" s="2" t="s">
        <v>198</v>
      </c>
      <c r="D112" s="7" t="s">
        <v>124</v>
      </c>
      <c r="E112" s="7"/>
      <c r="F112" s="4"/>
      <c r="G112" s="4"/>
      <c r="J112" s="11">
        <f t="shared" si="18"/>
        <v>0</v>
      </c>
      <c r="M112" s="6" t="s">
        <v>54</v>
      </c>
      <c r="O112" s="12">
        <f t="shared" si="14"/>
        <v>1</v>
      </c>
      <c r="P112" s="6" t="s">
        <v>199</v>
      </c>
      <c r="Q112" s="6" t="s">
        <v>176</v>
      </c>
      <c r="S112" s="6" t="s">
        <v>200</v>
      </c>
      <c r="T112" s="13">
        <f t="shared" si="15"/>
        <v>3</v>
      </c>
      <c r="U112" s="13">
        <f t="shared" si="16"/>
        <v>4</v>
      </c>
      <c r="V112" s="2">
        <f t="shared" si="17"/>
        <v>8</v>
      </c>
      <c r="W112" s="14"/>
    </row>
    <row r="113" spans="4:23">
      <c r="D113" s="7" t="s">
        <v>132</v>
      </c>
      <c r="E113" s="7"/>
      <c r="F113" s="4"/>
      <c r="G113" s="4"/>
      <c r="J113" s="11">
        <f t="shared" si="18"/>
        <v>0</v>
      </c>
      <c r="K113" s="6" t="s">
        <v>201</v>
      </c>
      <c r="L113" s="6" t="s">
        <v>202</v>
      </c>
      <c r="N113" s="6" t="s">
        <v>131</v>
      </c>
      <c r="O113" s="12">
        <f t="shared" si="14"/>
        <v>3</v>
      </c>
      <c r="T113" s="13">
        <f t="shared" si="15"/>
        <v>0</v>
      </c>
      <c r="U113" s="13">
        <f t="shared" si="16"/>
        <v>3</v>
      </c>
      <c r="V113" s="2">
        <f t="shared" si="17"/>
        <v>9</v>
      </c>
      <c r="W113" s="14"/>
    </row>
    <row r="114" spans="4:23">
      <c r="D114" s="7" t="s">
        <v>166</v>
      </c>
      <c r="E114" s="7"/>
      <c r="F114" s="4"/>
      <c r="G114" s="4"/>
      <c r="J114" s="11">
        <f t="shared" si="18"/>
        <v>0</v>
      </c>
      <c r="O114" s="12">
        <f t="shared" si="14"/>
        <v>0</v>
      </c>
      <c r="R114" s="6" t="s">
        <v>203</v>
      </c>
      <c r="T114" s="13">
        <f t="shared" si="15"/>
        <v>1</v>
      </c>
      <c r="U114" s="13">
        <f t="shared" si="16"/>
        <v>1</v>
      </c>
      <c r="V114" s="2">
        <f t="shared" si="17"/>
        <v>11</v>
      </c>
      <c r="W114" s="14"/>
    </row>
    <row r="115" spans="4:23">
      <c r="D115" s="2" t="s">
        <v>177</v>
      </c>
      <c r="F115" s="4"/>
      <c r="G115" s="4"/>
      <c r="I115" s="6" t="s">
        <v>182</v>
      </c>
      <c r="J115" s="11">
        <f t="shared" si="18"/>
        <v>1</v>
      </c>
      <c r="O115" s="12">
        <f t="shared" si="14"/>
        <v>0</v>
      </c>
      <c r="T115" s="13">
        <f t="shared" si="15"/>
        <v>0</v>
      </c>
      <c r="U115" s="13">
        <f t="shared" si="16"/>
        <v>1</v>
      </c>
      <c r="V115" s="2">
        <f t="shared" si="17"/>
        <v>11</v>
      </c>
      <c r="W115" s="14"/>
    </row>
    <row r="116" spans="4:23">
      <c r="D116" s="2" t="s">
        <v>204</v>
      </c>
      <c r="E116" s="7"/>
      <c r="F116" s="4"/>
      <c r="G116" s="4"/>
      <c r="H116" s="2" t="s">
        <v>205</v>
      </c>
      <c r="J116" s="11">
        <f t="shared" si="18"/>
        <v>1</v>
      </c>
      <c r="O116" s="12">
        <f t="shared" si="14"/>
        <v>0</v>
      </c>
      <c r="T116" s="13">
        <f t="shared" si="15"/>
        <v>0</v>
      </c>
      <c r="U116" s="13">
        <f t="shared" si="16"/>
        <v>1</v>
      </c>
      <c r="V116" s="2">
        <f t="shared" si="17"/>
        <v>11</v>
      </c>
      <c r="W116" s="14"/>
    </row>
    <row r="117" spans="4:23">
      <c r="D117" s="7" t="s">
        <v>206</v>
      </c>
      <c r="E117" s="7"/>
      <c r="F117" s="8" t="s">
        <v>207</v>
      </c>
      <c r="G117" s="4"/>
      <c r="J117" s="11">
        <f t="shared" si="18"/>
        <v>1</v>
      </c>
      <c r="O117" s="12">
        <f t="shared" si="14"/>
        <v>0</v>
      </c>
      <c r="T117" s="13">
        <f t="shared" si="15"/>
        <v>0</v>
      </c>
      <c r="U117" s="13">
        <f t="shared" si="16"/>
        <v>1</v>
      </c>
      <c r="V117" s="2">
        <f t="shared" si="17"/>
        <v>11</v>
      </c>
      <c r="W117" s="14"/>
    </row>
    <row r="118" spans="4:23">
      <c r="D118" s="7" t="s">
        <v>208</v>
      </c>
      <c r="E118" s="7"/>
      <c r="F118" s="21"/>
      <c r="G118" s="22" t="s">
        <v>141</v>
      </c>
      <c r="J118" s="11">
        <f t="shared" si="18"/>
        <v>1</v>
      </c>
      <c r="O118" s="12">
        <f t="shared" si="14"/>
        <v>0</v>
      </c>
      <c r="T118" s="13">
        <f t="shared" ref="T118" si="21">COUNTIF(P118:S118,"&lt;&gt;"&amp;"")</f>
        <v>0</v>
      </c>
      <c r="U118" s="13">
        <f t="shared" si="16"/>
        <v>1</v>
      </c>
      <c r="V118" s="2">
        <f t="shared" ref="V118" si="22">$U$7-U118</f>
        <v>11</v>
      </c>
      <c r="W118" s="14"/>
    </row>
    <row r="119" spans="4:23">
      <c r="D119" s="7" t="s">
        <v>209</v>
      </c>
      <c r="E119" s="7"/>
      <c r="J119" s="11"/>
      <c r="O119" s="12"/>
      <c r="T119" s="13"/>
      <c r="U119" s="13"/>
      <c r="W119" s="14"/>
    </row>
    <row r="120" spans="4:23">
      <c r="D120" s="7"/>
      <c r="E120" s="7"/>
      <c r="J120" s="11"/>
      <c r="O120" s="12"/>
      <c r="T120" s="13"/>
      <c r="U120" s="13"/>
      <c r="W120" s="14"/>
    </row>
    <row r="121" ht="28.8" spans="3:23">
      <c r="C121" s="2" t="s">
        <v>210</v>
      </c>
      <c r="D121" s="2" t="s">
        <v>124</v>
      </c>
      <c r="F121" s="4"/>
      <c r="G121" s="4"/>
      <c r="J121" s="11">
        <f t="shared" si="18"/>
        <v>0</v>
      </c>
      <c r="K121" s="6" t="s">
        <v>201</v>
      </c>
      <c r="O121" s="12">
        <f t="shared" si="14"/>
        <v>1</v>
      </c>
      <c r="T121" s="13">
        <f t="shared" si="15"/>
        <v>0</v>
      </c>
      <c r="U121" s="13">
        <f t="shared" si="16"/>
        <v>1</v>
      </c>
      <c r="V121" s="2">
        <f t="shared" si="17"/>
        <v>11</v>
      </c>
      <c r="W121" s="14"/>
    </row>
    <row r="122" spans="4:23">
      <c r="D122" s="2" t="s">
        <v>132</v>
      </c>
      <c r="F122" s="4"/>
      <c r="G122" s="4"/>
      <c r="J122" s="11">
        <f t="shared" si="18"/>
        <v>0</v>
      </c>
      <c r="L122" s="6" t="s">
        <v>202</v>
      </c>
      <c r="O122" s="12">
        <f t="shared" si="14"/>
        <v>1</v>
      </c>
      <c r="Q122" s="6" t="s">
        <v>165</v>
      </c>
      <c r="T122" s="13">
        <f t="shared" si="15"/>
        <v>1</v>
      </c>
      <c r="U122" s="13">
        <f t="shared" si="16"/>
        <v>2</v>
      </c>
      <c r="V122" s="2">
        <f t="shared" si="17"/>
        <v>10</v>
      </c>
      <c r="W122" s="14"/>
    </row>
    <row r="123" spans="4:23">
      <c r="D123" s="2" t="s">
        <v>166</v>
      </c>
      <c r="F123" s="4"/>
      <c r="G123" s="4"/>
      <c r="J123" s="11">
        <f t="shared" si="18"/>
        <v>0</v>
      </c>
      <c r="N123" s="6" t="s">
        <v>211</v>
      </c>
      <c r="O123" s="12">
        <f t="shared" si="14"/>
        <v>1</v>
      </c>
      <c r="R123" s="6" t="s">
        <v>203</v>
      </c>
      <c r="T123" s="13">
        <f t="shared" si="15"/>
        <v>1</v>
      </c>
      <c r="U123" s="13">
        <f t="shared" si="16"/>
        <v>2</v>
      </c>
      <c r="V123" s="2">
        <f t="shared" si="17"/>
        <v>10</v>
      </c>
      <c r="W123" s="14"/>
    </row>
    <row r="124" spans="4:23">
      <c r="D124" s="2" t="s">
        <v>212</v>
      </c>
      <c r="F124" s="4"/>
      <c r="G124" s="4"/>
      <c r="J124" s="11">
        <f t="shared" si="18"/>
        <v>0</v>
      </c>
      <c r="O124" s="12">
        <f t="shared" si="14"/>
        <v>0</v>
      </c>
      <c r="S124" s="6" t="s">
        <v>200</v>
      </c>
      <c r="T124" s="13">
        <f t="shared" si="15"/>
        <v>1</v>
      </c>
      <c r="U124" s="13">
        <f t="shared" si="16"/>
        <v>1</v>
      </c>
      <c r="V124" s="2">
        <f t="shared" si="17"/>
        <v>11</v>
      </c>
      <c r="W124" s="14"/>
    </row>
    <row r="125" spans="4:23">
      <c r="D125" s="2" t="s">
        <v>213</v>
      </c>
      <c r="F125" s="4"/>
      <c r="G125" s="4"/>
      <c r="J125" s="11">
        <f t="shared" si="18"/>
        <v>0</v>
      </c>
      <c r="M125" s="6" t="s">
        <v>54</v>
      </c>
      <c r="O125" s="12">
        <f t="shared" si="14"/>
        <v>1</v>
      </c>
      <c r="T125" s="13">
        <f t="shared" si="15"/>
        <v>0</v>
      </c>
      <c r="U125" s="13">
        <f t="shared" si="16"/>
        <v>1</v>
      </c>
      <c r="V125" s="2">
        <f t="shared" si="17"/>
        <v>11</v>
      </c>
      <c r="W125" s="14"/>
    </row>
    <row r="126" spans="4:23">
      <c r="D126" s="2" t="s">
        <v>214</v>
      </c>
      <c r="F126" s="4"/>
      <c r="G126" s="4"/>
      <c r="I126" s="6" t="s">
        <v>215</v>
      </c>
      <c r="J126" s="11">
        <f t="shared" si="18"/>
        <v>1</v>
      </c>
      <c r="O126" s="12">
        <f t="shared" si="14"/>
        <v>0</v>
      </c>
      <c r="T126" s="13">
        <f t="shared" si="15"/>
        <v>0</v>
      </c>
      <c r="U126" s="13">
        <f t="shared" si="16"/>
        <v>1</v>
      </c>
      <c r="V126" s="2">
        <f t="shared" si="17"/>
        <v>11</v>
      </c>
      <c r="W126" s="14"/>
    </row>
    <row r="127" spans="4:23">
      <c r="D127" s="2" t="s">
        <v>147</v>
      </c>
      <c r="F127" s="4"/>
      <c r="G127" s="5" t="s">
        <v>141</v>
      </c>
      <c r="J127" s="11">
        <f t="shared" si="18"/>
        <v>1</v>
      </c>
      <c r="O127" s="12">
        <f t="shared" si="14"/>
        <v>0</v>
      </c>
      <c r="T127" s="13">
        <f t="shared" si="15"/>
        <v>0</v>
      </c>
      <c r="U127" s="13">
        <f t="shared" si="16"/>
        <v>1</v>
      </c>
      <c r="V127" s="2">
        <f t="shared" si="17"/>
        <v>11</v>
      </c>
      <c r="W127" s="14"/>
    </row>
    <row r="128" spans="4:23">
      <c r="D128" s="2" t="s">
        <v>216</v>
      </c>
      <c r="F128" s="4"/>
      <c r="G128" s="4"/>
      <c r="J128" s="11">
        <f t="shared" si="18"/>
        <v>0</v>
      </c>
      <c r="O128" s="12">
        <f t="shared" si="14"/>
        <v>0</v>
      </c>
      <c r="P128" s="6" t="s">
        <v>201</v>
      </c>
      <c r="T128" s="13">
        <f t="shared" si="15"/>
        <v>1</v>
      </c>
      <c r="U128" s="13">
        <f t="shared" si="16"/>
        <v>1</v>
      </c>
      <c r="V128" s="2">
        <f t="shared" si="17"/>
        <v>11</v>
      </c>
      <c r="W128" s="14"/>
    </row>
    <row r="129" spans="4:23">
      <c r="D129" s="2" t="s">
        <v>217</v>
      </c>
      <c r="F129" s="5" t="s">
        <v>207</v>
      </c>
      <c r="G129" s="4"/>
      <c r="J129" s="11">
        <f t="shared" si="18"/>
        <v>1</v>
      </c>
      <c r="O129" s="12">
        <f t="shared" si="14"/>
        <v>0</v>
      </c>
      <c r="T129" s="13">
        <f t="shared" si="15"/>
        <v>0</v>
      </c>
      <c r="U129" s="13">
        <f t="shared" si="16"/>
        <v>1</v>
      </c>
      <c r="V129" s="2">
        <f t="shared" si="17"/>
        <v>11</v>
      </c>
      <c r="W129" s="14"/>
    </row>
    <row r="130" spans="4:23">
      <c r="D130" s="2" t="s">
        <v>218</v>
      </c>
      <c r="J130" s="11"/>
      <c r="O130" s="12"/>
      <c r="T130" s="13"/>
      <c r="U130" s="13"/>
      <c r="W130" s="14"/>
    </row>
    <row r="131" spans="10:23">
      <c r="J131" s="11"/>
      <c r="O131" s="12"/>
      <c r="T131" s="13"/>
      <c r="U131" s="13"/>
      <c r="W131" s="14"/>
    </row>
    <row r="132" ht="28.8" spans="3:23">
      <c r="C132" s="2" t="s">
        <v>219</v>
      </c>
      <c r="D132" s="2" t="s">
        <v>220</v>
      </c>
      <c r="F132" s="4"/>
      <c r="G132" s="4"/>
      <c r="J132" s="11">
        <f t="shared" si="18"/>
        <v>0</v>
      </c>
      <c r="M132" s="6" t="s">
        <v>54</v>
      </c>
      <c r="O132" s="12">
        <f t="shared" si="14"/>
        <v>1</v>
      </c>
      <c r="T132" s="13">
        <f t="shared" si="15"/>
        <v>0</v>
      </c>
      <c r="U132" s="13">
        <f t="shared" si="16"/>
        <v>1</v>
      </c>
      <c r="V132" s="2">
        <f t="shared" si="17"/>
        <v>11</v>
      </c>
      <c r="W132" s="14"/>
    </row>
    <row r="133" spans="4:23">
      <c r="D133" s="2" t="s">
        <v>132</v>
      </c>
      <c r="F133" s="4"/>
      <c r="G133" s="4"/>
      <c r="J133" s="11">
        <f t="shared" si="18"/>
        <v>0</v>
      </c>
      <c r="K133" s="6" t="s">
        <v>221</v>
      </c>
      <c r="O133" s="12">
        <f t="shared" si="14"/>
        <v>1</v>
      </c>
      <c r="Q133" s="6" t="s">
        <v>155</v>
      </c>
      <c r="T133" s="13">
        <f t="shared" si="15"/>
        <v>1</v>
      </c>
      <c r="U133" s="13">
        <f t="shared" si="16"/>
        <v>2</v>
      </c>
      <c r="V133" s="2">
        <f t="shared" si="17"/>
        <v>10</v>
      </c>
      <c r="W133" s="14"/>
    </row>
    <row r="134" spans="4:23">
      <c r="D134" s="2" t="s">
        <v>166</v>
      </c>
      <c r="F134" s="4"/>
      <c r="G134" s="4"/>
      <c r="J134" s="11">
        <f t="shared" si="18"/>
        <v>0</v>
      </c>
      <c r="L134" s="6" t="s">
        <v>222</v>
      </c>
      <c r="N134" s="6" t="s">
        <v>223</v>
      </c>
      <c r="O134" s="12">
        <f t="shared" si="14"/>
        <v>2</v>
      </c>
      <c r="S134" s="6" t="s">
        <v>224</v>
      </c>
      <c r="T134" s="13">
        <f t="shared" si="15"/>
        <v>1</v>
      </c>
      <c r="U134" s="13">
        <f t="shared" si="16"/>
        <v>3</v>
      </c>
      <c r="V134" s="2">
        <f t="shared" si="17"/>
        <v>9</v>
      </c>
      <c r="W134" s="14"/>
    </row>
    <row r="135" spans="4:23">
      <c r="D135" s="2" t="s">
        <v>225</v>
      </c>
      <c r="F135" s="4"/>
      <c r="G135" s="4"/>
      <c r="H135" s="6" t="s">
        <v>226</v>
      </c>
      <c r="J135" s="11">
        <f t="shared" si="18"/>
        <v>1</v>
      </c>
      <c r="O135" s="12">
        <f t="shared" si="14"/>
        <v>0</v>
      </c>
      <c r="T135" s="13">
        <f t="shared" si="15"/>
        <v>0</v>
      </c>
      <c r="U135" s="13">
        <f t="shared" si="16"/>
        <v>1</v>
      </c>
      <c r="V135" s="2">
        <f t="shared" si="17"/>
        <v>11</v>
      </c>
      <c r="W135" s="14"/>
    </row>
    <row r="136" ht="28.8" spans="4:23">
      <c r="D136" s="2" t="s">
        <v>227</v>
      </c>
      <c r="F136" s="4"/>
      <c r="G136" s="4"/>
      <c r="J136" s="11">
        <f t="shared" si="18"/>
        <v>0</v>
      </c>
      <c r="O136" s="12">
        <f t="shared" si="14"/>
        <v>0</v>
      </c>
      <c r="P136" s="6" t="s">
        <v>221</v>
      </c>
      <c r="T136" s="13">
        <f t="shared" si="15"/>
        <v>1</v>
      </c>
      <c r="U136" s="13">
        <f t="shared" si="16"/>
        <v>1</v>
      </c>
      <c r="V136" s="2">
        <f t="shared" si="17"/>
        <v>11</v>
      </c>
      <c r="W136" s="14"/>
    </row>
    <row r="137" spans="4:23">
      <c r="D137" s="2" t="s">
        <v>157</v>
      </c>
      <c r="F137" s="4"/>
      <c r="G137" s="4"/>
      <c r="J137" s="11">
        <f t="shared" si="18"/>
        <v>0</v>
      </c>
      <c r="O137" s="12">
        <f t="shared" ref="O137:O202" si="23">COUNTIF(K137:N137,"&lt;&gt;"&amp;"")</f>
        <v>0</v>
      </c>
      <c r="R137" s="6" t="s">
        <v>207</v>
      </c>
      <c r="T137" s="13">
        <f t="shared" ref="T137:T201" si="24">COUNTIF(P137:S137,"&lt;&gt;"&amp;"")</f>
        <v>1</v>
      </c>
      <c r="U137" s="13">
        <f t="shared" ref="U137:U201" si="25">J137+O137+T137</f>
        <v>1</v>
      </c>
      <c r="V137" s="2">
        <f t="shared" ref="V137:V201" si="26">$U$7-U137</f>
        <v>11</v>
      </c>
      <c r="W137" s="14"/>
    </row>
    <row r="138" ht="28.8" spans="4:23">
      <c r="D138" s="2" t="s">
        <v>159</v>
      </c>
      <c r="F138" s="4"/>
      <c r="G138" s="4"/>
      <c r="I138" s="6" t="s">
        <v>215</v>
      </c>
      <c r="J138" s="11">
        <f t="shared" si="18"/>
        <v>1</v>
      </c>
      <c r="O138" s="12">
        <f t="shared" si="23"/>
        <v>0</v>
      </c>
      <c r="T138" s="13">
        <f t="shared" si="24"/>
        <v>0</v>
      </c>
      <c r="U138" s="13">
        <f t="shared" si="25"/>
        <v>1</v>
      </c>
      <c r="V138" s="2">
        <f t="shared" si="26"/>
        <v>11</v>
      </c>
      <c r="W138" s="14"/>
    </row>
    <row r="139" spans="4:23">
      <c r="D139" s="2" t="s">
        <v>228</v>
      </c>
      <c r="J139" s="11"/>
      <c r="O139" s="12"/>
      <c r="T139" s="13"/>
      <c r="U139" s="13"/>
      <c r="W139" s="14"/>
    </row>
    <row r="140" spans="10:23">
      <c r="J140" s="11"/>
      <c r="O140" s="12"/>
      <c r="T140" s="13"/>
      <c r="U140" s="13"/>
      <c r="W140" s="14"/>
    </row>
    <row r="141" ht="28.8" spans="3:23">
      <c r="C141" s="2" t="s">
        <v>229</v>
      </c>
      <c r="D141" s="2" t="s">
        <v>124</v>
      </c>
      <c r="F141" s="4"/>
      <c r="G141" s="4"/>
      <c r="J141" s="11">
        <f t="shared" si="18"/>
        <v>0</v>
      </c>
      <c r="K141" s="6" t="s">
        <v>230</v>
      </c>
      <c r="L141" s="6" t="s">
        <v>231</v>
      </c>
      <c r="O141" s="12">
        <f t="shared" si="23"/>
        <v>2</v>
      </c>
      <c r="S141" s="6" t="s">
        <v>224</v>
      </c>
      <c r="T141" s="13">
        <f t="shared" si="24"/>
        <v>1</v>
      </c>
      <c r="U141" s="13">
        <f t="shared" si="25"/>
        <v>3</v>
      </c>
      <c r="V141" s="2">
        <f t="shared" si="26"/>
        <v>9</v>
      </c>
      <c r="W141" s="14"/>
    </row>
    <row r="142" spans="4:23">
      <c r="D142" s="2" t="s">
        <v>132</v>
      </c>
      <c r="F142" s="4"/>
      <c r="G142" s="4"/>
      <c r="J142" s="11">
        <f t="shared" si="18"/>
        <v>0</v>
      </c>
      <c r="N142" s="6" t="s">
        <v>232</v>
      </c>
      <c r="O142" s="12">
        <f t="shared" si="23"/>
        <v>1</v>
      </c>
      <c r="T142" s="13">
        <f t="shared" si="24"/>
        <v>0</v>
      </c>
      <c r="U142" s="13">
        <f t="shared" si="25"/>
        <v>1</v>
      </c>
      <c r="V142" s="2">
        <f t="shared" si="26"/>
        <v>11</v>
      </c>
      <c r="W142" s="14"/>
    </row>
    <row r="143" spans="4:23">
      <c r="D143" s="2" t="s">
        <v>166</v>
      </c>
      <c r="F143" s="4"/>
      <c r="G143" s="4"/>
      <c r="J143" s="11">
        <f t="shared" si="18"/>
        <v>0</v>
      </c>
      <c r="M143" s="6" t="s">
        <v>54</v>
      </c>
      <c r="O143" s="12">
        <f t="shared" si="23"/>
        <v>1</v>
      </c>
      <c r="Q143" s="6" t="s">
        <v>233</v>
      </c>
      <c r="R143" s="6" t="s">
        <v>234</v>
      </c>
      <c r="T143" s="13">
        <f t="shared" si="24"/>
        <v>2</v>
      </c>
      <c r="U143" s="13">
        <f t="shared" si="25"/>
        <v>3</v>
      </c>
      <c r="V143" s="2">
        <f t="shared" si="26"/>
        <v>9</v>
      </c>
      <c r="W143" s="14"/>
    </row>
    <row r="144" spans="4:23">
      <c r="D144" s="2" t="s">
        <v>177</v>
      </c>
      <c r="F144" s="4"/>
      <c r="G144" s="4"/>
      <c r="I144" s="6" t="s">
        <v>235</v>
      </c>
      <c r="J144" s="11">
        <f t="shared" si="18"/>
        <v>1</v>
      </c>
      <c r="O144" s="12">
        <f t="shared" si="23"/>
        <v>0</v>
      </c>
      <c r="T144" s="13">
        <f t="shared" si="24"/>
        <v>0</v>
      </c>
      <c r="U144" s="13">
        <f t="shared" si="25"/>
        <v>1</v>
      </c>
      <c r="V144" s="2">
        <f t="shared" si="26"/>
        <v>11</v>
      </c>
      <c r="W144" s="14"/>
    </row>
    <row r="145" spans="4:23">
      <c r="D145" s="2" t="s">
        <v>236</v>
      </c>
      <c r="F145" s="4"/>
      <c r="G145" s="4"/>
      <c r="J145" s="11">
        <f t="shared" si="18"/>
        <v>0</v>
      </c>
      <c r="O145" s="12">
        <f t="shared" si="23"/>
        <v>0</v>
      </c>
      <c r="P145" s="6" t="s">
        <v>230</v>
      </c>
      <c r="T145" s="13">
        <f t="shared" si="24"/>
        <v>1</v>
      </c>
      <c r="U145" s="13">
        <f t="shared" si="25"/>
        <v>1</v>
      </c>
      <c r="V145" s="2">
        <f t="shared" si="26"/>
        <v>11</v>
      </c>
      <c r="W145" s="14"/>
    </row>
    <row r="146" spans="4:23">
      <c r="D146" s="2" t="s">
        <v>157</v>
      </c>
      <c r="F146" s="4"/>
      <c r="G146" s="4"/>
      <c r="H146" s="2" t="s">
        <v>237</v>
      </c>
      <c r="J146" s="11">
        <f t="shared" si="18"/>
        <v>1</v>
      </c>
      <c r="O146" s="12">
        <f t="shared" si="23"/>
        <v>0</v>
      </c>
      <c r="T146" s="13">
        <f t="shared" si="24"/>
        <v>0</v>
      </c>
      <c r="U146" s="13">
        <f t="shared" si="25"/>
        <v>1</v>
      </c>
      <c r="V146" s="2">
        <f t="shared" si="26"/>
        <v>11</v>
      </c>
      <c r="W146" s="14"/>
    </row>
    <row r="147" spans="4:23">
      <c r="D147" s="2" t="s">
        <v>238</v>
      </c>
      <c r="J147" s="11"/>
      <c r="O147" s="12"/>
      <c r="T147" s="13"/>
      <c r="U147" s="13"/>
      <c r="W147" s="14"/>
    </row>
    <row r="148" spans="10:23">
      <c r="J148" s="11"/>
      <c r="O148" s="12"/>
      <c r="T148" s="13"/>
      <c r="U148" s="13"/>
      <c r="W148" s="14"/>
    </row>
    <row r="149" ht="43.2" spans="3:23">
      <c r="C149" s="2" t="s">
        <v>239</v>
      </c>
      <c r="D149" s="7" t="s">
        <v>124</v>
      </c>
      <c r="E149" s="7"/>
      <c r="F149" s="4"/>
      <c r="G149" s="4"/>
      <c r="J149" s="11">
        <f t="shared" si="18"/>
        <v>0</v>
      </c>
      <c r="L149" s="6" t="s">
        <v>240</v>
      </c>
      <c r="O149" s="12">
        <f t="shared" si="23"/>
        <v>1</v>
      </c>
      <c r="T149" s="13">
        <f t="shared" si="24"/>
        <v>0</v>
      </c>
      <c r="U149" s="13">
        <f t="shared" si="25"/>
        <v>1</v>
      </c>
      <c r="V149" s="2">
        <f t="shared" si="26"/>
        <v>11</v>
      </c>
      <c r="W149" s="14"/>
    </row>
    <row r="150" spans="4:23">
      <c r="D150" s="7" t="s">
        <v>132</v>
      </c>
      <c r="E150" s="7"/>
      <c r="F150" s="4"/>
      <c r="G150" s="4"/>
      <c r="J150" s="11">
        <f t="shared" si="18"/>
        <v>0</v>
      </c>
      <c r="K150" s="6" t="s">
        <v>176</v>
      </c>
      <c r="N150" s="6" t="s">
        <v>196</v>
      </c>
      <c r="O150" s="12">
        <f t="shared" si="23"/>
        <v>2</v>
      </c>
      <c r="T150" s="13">
        <f t="shared" si="24"/>
        <v>0</v>
      </c>
      <c r="U150" s="13">
        <f t="shared" si="25"/>
        <v>2</v>
      </c>
      <c r="V150" s="2">
        <f t="shared" si="26"/>
        <v>10</v>
      </c>
      <c r="W150" s="14"/>
    </row>
    <row r="151" spans="4:23">
      <c r="D151" s="2" t="s">
        <v>166</v>
      </c>
      <c r="E151" s="7"/>
      <c r="F151" s="4"/>
      <c r="G151" s="4"/>
      <c r="J151" s="11">
        <f t="shared" si="18"/>
        <v>0</v>
      </c>
      <c r="K151" s="6"/>
      <c r="N151" s="6"/>
      <c r="O151" s="12">
        <f t="shared" si="23"/>
        <v>0</v>
      </c>
      <c r="R151" s="6" t="s">
        <v>234</v>
      </c>
      <c r="T151" s="13">
        <f t="shared" si="24"/>
        <v>1</v>
      </c>
      <c r="U151" s="13">
        <f t="shared" ref="U151:U152" si="27">J151+O151+T151</f>
        <v>1</v>
      </c>
      <c r="V151" s="2">
        <f t="shared" ref="V151:V152" si="28">$U$7-U151</f>
        <v>11</v>
      </c>
      <c r="W151" s="14"/>
    </row>
    <row r="152" spans="4:23">
      <c r="D152" s="2" t="s">
        <v>177</v>
      </c>
      <c r="F152" s="4"/>
      <c r="G152" s="4"/>
      <c r="I152" s="6" t="s">
        <v>240</v>
      </c>
      <c r="J152" s="11">
        <f t="shared" si="18"/>
        <v>1</v>
      </c>
      <c r="O152" s="12">
        <f t="shared" si="23"/>
        <v>0</v>
      </c>
      <c r="T152" s="13">
        <f t="shared" si="24"/>
        <v>0</v>
      </c>
      <c r="U152" s="13">
        <f t="shared" si="27"/>
        <v>1</v>
      </c>
      <c r="V152" s="2">
        <f t="shared" si="28"/>
        <v>11</v>
      </c>
      <c r="W152" s="14"/>
    </row>
    <row r="153" ht="28.8" spans="4:23">
      <c r="D153" s="7" t="s">
        <v>241</v>
      </c>
      <c r="E153" s="7"/>
      <c r="F153" s="4"/>
      <c r="G153" s="4"/>
      <c r="J153" s="11">
        <f t="shared" si="18"/>
        <v>0</v>
      </c>
      <c r="O153" s="12">
        <f t="shared" si="23"/>
        <v>0</v>
      </c>
      <c r="P153" s="6" t="s">
        <v>176</v>
      </c>
      <c r="T153" s="13">
        <f t="shared" si="24"/>
        <v>1</v>
      </c>
      <c r="U153" s="13">
        <f t="shared" si="25"/>
        <v>1</v>
      </c>
      <c r="V153" s="2">
        <f t="shared" si="26"/>
        <v>11</v>
      </c>
      <c r="W153" s="14"/>
    </row>
    <row r="154" spans="4:23">
      <c r="D154" s="7" t="s">
        <v>157</v>
      </c>
      <c r="E154" s="7"/>
      <c r="F154" s="9"/>
      <c r="G154" s="9"/>
      <c r="H154" s="2" t="s">
        <v>242</v>
      </c>
      <c r="J154" s="11">
        <f t="shared" si="18"/>
        <v>1</v>
      </c>
      <c r="M154" s="2" t="s">
        <v>54</v>
      </c>
      <c r="O154" s="12">
        <f t="shared" si="23"/>
        <v>1</v>
      </c>
      <c r="Q154" s="2" t="s">
        <v>243</v>
      </c>
      <c r="S154" s="2" t="s">
        <v>244</v>
      </c>
      <c r="T154" s="13">
        <f t="shared" si="24"/>
        <v>2</v>
      </c>
      <c r="U154" s="13">
        <f t="shared" si="25"/>
        <v>4</v>
      </c>
      <c r="V154" s="2">
        <f t="shared" si="26"/>
        <v>8</v>
      </c>
      <c r="W154" s="14"/>
    </row>
    <row r="155" spans="4:23">
      <c r="D155" s="7" t="s">
        <v>245</v>
      </c>
      <c r="E155" s="7"/>
      <c r="F155" s="21"/>
      <c r="G155" s="24" t="s">
        <v>141</v>
      </c>
      <c r="J155" s="11">
        <f t="shared" si="18"/>
        <v>1</v>
      </c>
      <c r="O155" s="12">
        <f t="shared" si="23"/>
        <v>0</v>
      </c>
      <c r="T155" s="13">
        <f t="shared" ref="T155" si="29">COUNTIF(P155:S155,"&lt;&gt;"&amp;"")</f>
        <v>0</v>
      </c>
      <c r="U155" s="13">
        <f t="shared" ref="U155" si="30">J155+O155+T155</f>
        <v>1</v>
      </c>
      <c r="V155" s="2">
        <f t="shared" ref="V155" si="31">$U$7-U155</f>
        <v>11</v>
      </c>
      <c r="W155" s="14"/>
    </row>
    <row r="156" spans="4:23">
      <c r="D156" s="7" t="s">
        <v>246</v>
      </c>
      <c r="E156" s="7"/>
      <c r="J156" s="11"/>
      <c r="O156" s="12"/>
      <c r="T156" s="13"/>
      <c r="U156" s="13"/>
      <c r="W156" s="14"/>
    </row>
    <row r="157" spans="4:23">
      <c r="D157" s="7"/>
      <c r="E157" s="7"/>
      <c r="J157" s="11"/>
      <c r="O157" s="12"/>
      <c r="T157" s="13"/>
      <c r="U157" s="13"/>
      <c r="W157" s="14"/>
    </row>
    <row r="158" spans="3:23">
      <c r="C158" s="2" t="s">
        <v>247</v>
      </c>
      <c r="D158" s="2" t="s">
        <v>124</v>
      </c>
      <c r="F158" s="4"/>
      <c r="G158" s="4"/>
      <c r="J158" s="11">
        <f t="shared" si="18"/>
        <v>0</v>
      </c>
      <c r="K158" s="6" t="s">
        <v>149</v>
      </c>
      <c r="L158" s="6" t="s">
        <v>248</v>
      </c>
      <c r="M158" s="6" t="s">
        <v>148</v>
      </c>
      <c r="N158" s="6" t="s">
        <v>178</v>
      </c>
      <c r="O158" s="12">
        <f t="shared" si="23"/>
        <v>4</v>
      </c>
      <c r="P158" s="6" t="s">
        <v>155</v>
      </c>
      <c r="T158" s="13">
        <f t="shared" si="24"/>
        <v>1</v>
      </c>
      <c r="U158" s="13">
        <f t="shared" si="25"/>
        <v>5</v>
      </c>
      <c r="V158" s="2">
        <f t="shared" si="26"/>
        <v>7</v>
      </c>
      <c r="W158" s="14"/>
    </row>
    <row r="159" spans="4:23">
      <c r="D159" s="7" t="s">
        <v>189</v>
      </c>
      <c r="E159" s="7"/>
      <c r="F159" s="4"/>
      <c r="G159" s="4"/>
      <c r="J159" s="11">
        <f t="shared" si="18"/>
        <v>0</v>
      </c>
      <c r="O159" s="12">
        <f t="shared" si="23"/>
        <v>0</v>
      </c>
      <c r="R159" s="6" t="s">
        <v>190</v>
      </c>
      <c r="T159" s="13">
        <f t="shared" si="24"/>
        <v>1</v>
      </c>
      <c r="U159" s="13">
        <f t="shared" si="25"/>
        <v>1</v>
      </c>
      <c r="V159" s="2">
        <f t="shared" si="26"/>
        <v>11</v>
      </c>
      <c r="W159" s="14"/>
    </row>
    <row r="160" spans="4:23">
      <c r="D160" s="2" t="s">
        <v>132</v>
      </c>
      <c r="F160" s="4"/>
      <c r="G160" s="5" t="s">
        <v>121</v>
      </c>
      <c r="J160" s="11">
        <f t="shared" si="18"/>
        <v>1</v>
      </c>
      <c r="O160" s="12">
        <f t="shared" si="23"/>
        <v>0</v>
      </c>
      <c r="S160" s="6" t="s">
        <v>188</v>
      </c>
      <c r="T160" s="13">
        <f t="shared" si="24"/>
        <v>1</v>
      </c>
      <c r="U160" s="13">
        <f t="shared" si="25"/>
        <v>2</v>
      </c>
      <c r="V160" s="2">
        <f t="shared" si="26"/>
        <v>10</v>
      </c>
      <c r="W160" s="14"/>
    </row>
    <row r="161" spans="4:23">
      <c r="D161" s="2" t="s">
        <v>249</v>
      </c>
      <c r="F161" s="4"/>
      <c r="G161" s="4"/>
      <c r="I161" s="6" t="s">
        <v>192</v>
      </c>
      <c r="J161" s="11">
        <f t="shared" si="18"/>
        <v>1</v>
      </c>
      <c r="O161" s="12">
        <f t="shared" si="23"/>
        <v>0</v>
      </c>
      <c r="T161" s="13">
        <f t="shared" si="24"/>
        <v>0</v>
      </c>
      <c r="U161" s="13">
        <f t="shared" si="25"/>
        <v>1</v>
      </c>
      <c r="V161" s="2">
        <f t="shared" si="26"/>
        <v>11</v>
      </c>
      <c r="W161" s="14"/>
    </row>
    <row r="162" spans="4:23">
      <c r="D162" s="7" t="s">
        <v>250</v>
      </c>
      <c r="E162" s="7"/>
      <c r="F162" s="5" t="s">
        <v>251</v>
      </c>
      <c r="G162" s="4"/>
      <c r="J162" s="11">
        <f t="shared" si="18"/>
        <v>1</v>
      </c>
      <c r="O162" s="12">
        <f t="shared" si="23"/>
        <v>0</v>
      </c>
      <c r="T162" s="13">
        <f t="shared" si="24"/>
        <v>0</v>
      </c>
      <c r="U162" s="13">
        <f t="shared" si="25"/>
        <v>1</v>
      </c>
      <c r="V162" s="2">
        <f t="shared" si="26"/>
        <v>11</v>
      </c>
      <c r="W162" s="14"/>
    </row>
    <row r="163" spans="4:23">
      <c r="D163" s="7" t="s">
        <v>195</v>
      </c>
      <c r="E163" s="7"/>
      <c r="F163" s="4"/>
      <c r="G163" s="4"/>
      <c r="J163" s="11">
        <f t="shared" ref="J163:J217" si="32">COUNTIF(F163:I163,"&lt;&gt;"&amp;"")</f>
        <v>0</v>
      </c>
      <c r="O163" s="12">
        <f t="shared" si="23"/>
        <v>0</v>
      </c>
      <c r="Q163" s="6" t="s">
        <v>196</v>
      </c>
      <c r="T163" s="13">
        <f t="shared" si="24"/>
        <v>1</v>
      </c>
      <c r="U163" s="13">
        <f t="shared" si="25"/>
        <v>1</v>
      </c>
      <c r="V163" s="2">
        <f t="shared" si="26"/>
        <v>11</v>
      </c>
      <c r="W163" s="14"/>
    </row>
    <row r="164" spans="4:23">
      <c r="D164" s="7" t="s">
        <v>252</v>
      </c>
      <c r="E164" s="7"/>
      <c r="J164" s="11"/>
      <c r="O164" s="12"/>
      <c r="T164" s="13"/>
      <c r="U164" s="13"/>
      <c r="W164" s="14"/>
    </row>
    <row r="165" spans="4:23">
      <c r="D165" s="7"/>
      <c r="E165" s="7"/>
      <c r="J165" s="11"/>
      <c r="O165" s="12"/>
      <c r="T165" s="13"/>
      <c r="U165" s="13"/>
      <c r="W165" s="14"/>
    </row>
    <row r="166" ht="43.2" spans="3:23">
      <c r="C166" s="2" t="s">
        <v>253</v>
      </c>
      <c r="D166" s="2" t="s">
        <v>124</v>
      </c>
      <c r="F166" s="4"/>
      <c r="G166" s="4"/>
      <c r="J166" s="11">
        <f t="shared" si="32"/>
        <v>0</v>
      </c>
      <c r="K166" s="6" t="s">
        <v>211</v>
      </c>
      <c r="L166" s="6" t="s">
        <v>254</v>
      </c>
      <c r="M166" s="6" t="s">
        <v>255</v>
      </c>
      <c r="N166" s="6" t="s">
        <v>256</v>
      </c>
      <c r="O166" s="12">
        <f t="shared" si="23"/>
        <v>4</v>
      </c>
      <c r="Q166" s="6" t="s">
        <v>257</v>
      </c>
      <c r="T166" s="13">
        <f t="shared" si="24"/>
        <v>1</v>
      </c>
      <c r="U166" s="13">
        <f t="shared" si="25"/>
        <v>5</v>
      </c>
      <c r="V166" s="2">
        <f t="shared" si="26"/>
        <v>7</v>
      </c>
      <c r="W166" s="14"/>
    </row>
    <row r="167" spans="4:23">
      <c r="D167" s="7" t="s">
        <v>189</v>
      </c>
      <c r="E167" s="7"/>
      <c r="F167" s="4"/>
      <c r="G167" s="4"/>
      <c r="J167" s="11">
        <f t="shared" si="32"/>
        <v>0</v>
      </c>
      <c r="O167" s="12">
        <f t="shared" si="23"/>
        <v>0</v>
      </c>
      <c r="R167" s="6" t="s">
        <v>258</v>
      </c>
      <c r="T167" s="13">
        <f t="shared" si="24"/>
        <v>1</v>
      </c>
      <c r="U167" s="13">
        <f t="shared" si="25"/>
        <v>1</v>
      </c>
      <c r="V167" s="2">
        <f t="shared" si="26"/>
        <v>11</v>
      </c>
      <c r="W167" s="14"/>
    </row>
    <row r="168" spans="4:23">
      <c r="D168" s="2" t="s">
        <v>132</v>
      </c>
      <c r="F168" s="4"/>
      <c r="G168" s="4"/>
      <c r="J168" s="11">
        <f t="shared" si="32"/>
        <v>0</v>
      </c>
      <c r="O168" s="12">
        <f t="shared" si="23"/>
        <v>0</v>
      </c>
      <c r="S168" s="6" t="s">
        <v>259</v>
      </c>
      <c r="T168" s="13">
        <f t="shared" si="24"/>
        <v>1</v>
      </c>
      <c r="U168" s="13">
        <f t="shared" si="25"/>
        <v>1</v>
      </c>
      <c r="V168" s="2">
        <f t="shared" si="26"/>
        <v>11</v>
      </c>
      <c r="W168" s="14"/>
    </row>
    <row r="169" spans="4:23">
      <c r="D169" s="2" t="s">
        <v>177</v>
      </c>
      <c r="F169" s="4"/>
      <c r="G169" s="4"/>
      <c r="I169" s="6" t="s">
        <v>260</v>
      </c>
      <c r="J169" s="11">
        <f t="shared" si="32"/>
        <v>1</v>
      </c>
      <c r="O169" s="12">
        <f t="shared" si="23"/>
        <v>0</v>
      </c>
      <c r="T169" s="13">
        <f t="shared" si="24"/>
        <v>0</v>
      </c>
      <c r="U169" s="13">
        <f t="shared" si="25"/>
        <v>1</v>
      </c>
      <c r="V169" s="2">
        <f t="shared" si="26"/>
        <v>11</v>
      </c>
      <c r="W169" s="14"/>
    </row>
    <row r="170" spans="4:23">
      <c r="D170" s="2" t="s">
        <v>261</v>
      </c>
      <c r="F170" s="4"/>
      <c r="G170" s="4"/>
      <c r="J170" s="11">
        <f t="shared" si="32"/>
        <v>0</v>
      </c>
      <c r="O170" s="12">
        <f t="shared" si="23"/>
        <v>0</v>
      </c>
      <c r="P170" s="6" t="s">
        <v>233</v>
      </c>
      <c r="T170" s="13">
        <f t="shared" si="24"/>
        <v>1</v>
      </c>
      <c r="U170" s="13">
        <f t="shared" si="25"/>
        <v>1</v>
      </c>
      <c r="V170" s="2">
        <f t="shared" si="26"/>
        <v>11</v>
      </c>
      <c r="W170" s="14"/>
    </row>
    <row r="171" spans="4:23">
      <c r="D171" s="7" t="s">
        <v>262</v>
      </c>
      <c r="E171" s="7"/>
      <c r="J171" s="11"/>
      <c r="O171" s="12"/>
      <c r="T171" s="13"/>
      <c r="U171" s="13"/>
      <c r="W171" s="14"/>
    </row>
    <row r="172" spans="4:23">
      <c r="D172" s="7"/>
      <c r="E172" s="7"/>
      <c r="J172" s="11"/>
      <c r="O172" s="12"/>
      <c r="T172" s="13"/>
      <c r="U172" s="13"/>
      <c r="W172" s="14"/>
    </row>
    <row r="173" ht="28.8" spans="3:23">
      <c r="C173" s="2" t="s">
        <v>263</v>
      </c>
      <c r="D173" s="2" t="s">
        <v>124</v>
      </c>
      <c r="F173" s="4"/>
      <c r="G173" s="4"/>
      <c r="J173" s="11">
        <f t="shared" si="32"/>
        <v>0</v>
      </c>
      <c r="K173" s="6" t="s">
        <v>233</v>
      </c>
      <c r="L173" s="6" t="s">
        <v>264</v>
      </c>
      <c r="M173" s="6" t="s">
        <v>265</v>
      </c>
      <c r="N173" s="6" t="s">
        <v>266</v>
      </c>
      <c r="O173" s="12">
        <f t="shared" si="23"/>
        <v>4</v>
      </c>
      <c r="Q173" s="6" t="s">
        <v>267</v>
      </c>
      <c r="S173" s="6" t="s">
        <v>268</v>
      </c>
      <c r="T173" s="13">
        <f t="shared" si="24"/>
        <v>2</v>
      </c>
      <c r="U173" s="13">
        <f t="shared" si="25"/>
        <v>6</v>
      </c>
      <c r="V173" s="2">
        <f t="shared" si="26"/>
        <v>6</v>
      </c>
      <c r="W173" s="14"/>
    </row>
    <row r="174" spans="4:23">
      <c r="D174" s="7" t="s">
        <v>189</v>
      </c>
      <c r="E174" s="7"/>
      <c r="F174" s="4"/>
      <c r="G174" s="4"/>
      <c r="J174" s="11">
        <f t="shared" si="32"/>
        <v>0</v>
      </c>
      <c r="O174" s="12">
        <f t="shared" si="23"/>
        <v>0</v>
      </c>
      <c r="R174" s="6" t="s">
        <v>269</v>
      </c>
      <c r="T174" s="13">
        <f t="shared" si="24"/>
        <v>1</v>
      </c>
      <c r="U174" s="13">
        <f t="shared" si="25"/>
        <v>1</v>
      </c>
      <c r="V174" s="2">
        <f t="shared" si="26"/>
        <v>11</v>
      </c>
      <c r="W174" s="14"/>
    </row>
    <row r="175" spans="4:23">
      <c r="D175" s="2" t="s">
        <v>177</v>
      </c>
      <c r="F175" s="4"/>
      <c r="G175" s="4"/>
      <c r="I175" s="6" t="s">
        <v>270</v>
      </c>
      <c r="J175" s="11">
        <f t="shared" si="32"/>
        <v>1</v>
      </c>
      <c r="O175" s="12">
        <f t="shared" si="23"/>
        <v>0</v>
      </c>
      <c r="T175" s="13">
        <f t="shared" si="24"/>
        <v>0</v>
      </c>
      <c r="U175" s="13">
        <f t="shared" si="25"/>
        <v>1</v>
      </c>
      <c r="V175" s="2">
        <f t="shared" si="26"/>
        <v>11</v>
      </c>
      <c r="W175" s="14"/>
    </row>
    <row r="176" spans="4:23">
      <c r="D176" s="2" t="s">
        <v>261</v>
      </c>
      <c r="F176" s="4"/>
      <c r="G176" s="4"/>
      <c r="J176" s="11">
        <f t="shared" si="32"/>
        <v>0</v>
      </c>
      <c r="O176" s="12">
        <f t="shared" si="23"/>
        <v>0</v>
      </c>
      <c r="P176" s="6" t="s">
        <v>232</v>
      </c>
      <c r="T176" s="13">
        <f t="shared" si="24"/>
        <v>1</v>
      </c>
      <c r="U176" s="13">
        <f t="shared" si="25"/>
        <v>1</v>
      </c>
      <c r="V176" s="2">
        <f t="shared" si="26"/>
        <v>11</v>
      </c>
      <c r="W176" s="14"/>
    </row>
    <row r="177" spans="4:23">
      <c r="D177" s="2" t="s">
        <v>271</v>
      </c>
      <c r="J177" s="11"/>
      <c r="O177" s="12"/>
      <c r="T177" s="13"/>
      <c r="U177" s="13"/>
      <c r="W177" s="14"/>
    </row>
    <row r="178" spans="10:23">
      <c r="J178" s="11"/>
      <c r="O178" s="12"/>
      <c r="T178" s="13"/>
      <c r="U178" s="13"/>
      <c r="W178" s="14"/>
    </row>
    <row r="179" ht="28.8" spans="3:23">
      <c r="C179" s="2" t="s">
        <v>272</v>
      </c>
      <c r="D179" s="2" t="s">
        <v>124</v>
      </c>
      <c r="F179" s="4"/>
      <c r="G179" s="4"/>
      <c r="J179" s="11">
        <f t="shared" si="32"/>
        <v>0</v>
      </c>
      <c r="K179" s="6" t="s">
        <v>273</v>
      </c>
      <c r="L179" s="6" t="s">
        <v>274</v>
      </c>
      <c r="M179" s="6" t="s">
        <v>275</v>
      </c>
      <c r="N179" s="6" t="s">
        <v>259</v>
      </c>
      <c r="O179" s="12">
        <f t="shared" si="23"/>
        <v>4</v>
      </c>
      <c r="Q179" s="6" t="s">
        <v>163</v>
      </c>
      <c r="R179" s="6" t="s">
        <v>215</v>
      </c>
      <c r="S179" s="6" t="s">
        <v>276</v>
      </c>
      <c r="T179" s="13">
        <f t="shared" si="24"/>
        <v>3</v>
      </c>
      <c r="U179" s="13">
        <f t="shared" si="25"/>
        <v>7</v>
      </c>
      <c r="V179" s="2">
        <f t="shared" si="26"/>
        <v>5</v>
      </c>
      <c r="W179" s="14"/>
    </row>
    <row r="180" spans="4:23">
      <c r="D180" s="2" t="s">
        <v>261</v>
      </c>
      <c r="F180" s="4"/>
      <c r="G180" s="4"/>
      <c r="J180" s="11">
        <f t="shared" si="32"/>
        <v>0</v>
      </c>
      <c r="O180" s="12">
        <f t="shared" si="23"/>
        <v>0</v>
      </c>
      <c r="P180" s="6" t="s">
        <v>277</v>
      </c>
      <c r="T180" s="13">
        <f t="shared" si="24"/>
        <v>1</v>
      </c>
      <c r="U180" s="13">
        <f t="shared" si="25"/>
        <v>1</v>
      </c>
      <c r="V180" s="2">
        <f t="shared" si="26"/>
        <v>11</v>
      </c>
      <c r="W180" s="14"/>
    </row>
    <row r="181" spans="4:23">
      <c r="D181" s="2" t="s">
        <v>278</v>
      </c>
      <c r="J181" s="11"/>
      <c r="O181" s="12"/>
      <c r="T181" s="13"/>
      <c r="U181" s="13"/>
      <c r="W181" s="14"/>
    </row>
    <row r="182" spans="10:23">
      <c r="J182" s="11"/>
      <c r="O182" s="12"/>
      <c r="T182" s="13"/>
      <c r="U182" s="13"/>
      <c r="W182" s="14"/>
    </row>
    <row r="183" ht="43.2" spans="3:23">
      <c r="C183" s="2" t="s">
        <v>279</v>
      </c>
      <c r="D183" s="2" t="s">
        <v>124</v>
      </c>
      <c r="F183" s="4"/>
      <c r="G183" s="4"/>
      <c r="J183" s="11">
        <f t="shared" si="32"/>
        <v>0</v>
      </c>
      <c r="K183" s="6" t="s">
        <v>196</v>
      </c>
      <c r="L183" s="6" t="s">
        <v>260</v>
      </c>
      <c r="M183" s="6" t="s">
        <v>207</v>
      </c>
      <c r="N183" s="6" t="s">
        <v>280</v>
      </c>
      <c r="O183" s="12">
        <f t="shared" si="23"/>
        <v>4</v>
      </c>
      <c r="Q183" s="6" t="s">
        <v>163</v>
      </c>
      <c r="S183" s="6" t="s">
        <v>281</v>
      </c>
      <c r="T183" s="13">
        <f t="shared" si="24"/>
        <v>2</v>
      </c>
      <c r="U183" s="13">
        <f t="shared" si="25"/>
        <v>6</v>
      </c>
      <c r="V183" s="2">
        <f t="shared" si="26"/>
        <v>6</v>
      </c>
      <c r="W183" s="14"/>
    </row>
    <row r="184" spans="4:23">
      <c r="D184" s="7" t="s">
        <v>189</v>
      </c>
      <c r="E184" s="7"/>
      <c r="F184" s="4"/>
      <c r="G184" s="4"/>
      <c r="J184" s="11">
        <f t="shared" si="32"/>
        <v>0</v>
      </c>
      <c r="O184" s="12">
        <f t="shared" si="23"/>
        <v>0</v>
      </c>
      <c r="R184" s="6" t="s">
        <v>282</v>
      </c>
      <c r="T184" s="13">
        <f t="shared" si="24"/>
        <v>1</v>
      </c>
      <c r="U184" s="13">
        <f t="shared" si="25"/>
        <v>1</v>
      </c>
      <c r="V184" s="2">
        <f t="shared" si="26"/>
        <v>11</v>
      </c>
      <c r="W184" s="14"/>
    </row>
    <row r="185" spans="4:23">
      <c r="D185" s="2" t="s">
        <v>177</v>
      </c>
      <c r="F185" s="4"/>
      <c r="G185" s="4"/>
      <c r="I185" s="6" t="s">
        <v>283</v>
      </c>
      <c r="J185" s="11">
        <f t="shared" si="32"/>
        <v>1</v>
      </c>
      <c r="O185" s="12">
        <f t="shared" si="23"/>
        <v>0</v>
      </c>
      <c r="T185" s="13">
        <f t="shared" si="24"/>
        <v>0</v>
      </c>
      <c r="U185" s="13">
        <f t="shared" si="25"/>
        <v>1</v>
      </c>
      <c r="V185" s="2">
        <f t="shared" si="26"/>
        <v>11</v>
      </c>
      <c r="W185" s="14"/>
    </row>
    <row r="186" spans="4:23">
      <c r="D186" s="2" t="s">
        <v>284</v>
      </c>
      <c r="F186" s="4"/>
      <c r="G186" s="4"/>
      <c r="J186" s="11">
        <f t="shared" si="32"/>
        <v>0</v>
      </c>
      <c r="O186" s="12">
        <f t="shared" si="23"/>
        <v>0</v>
      </c>
      <c r="P186" s="6" t="s">
        <v>146</v>
      </c>
      <c r="T186" s="13">
        <f t="shared" si="24"/>
        <v>1</v>
      </c>
      <c r="U186" s="13">
        <f t="shared" si="25"/>
        <v>1</v>
      </c>
      <c r="V186" s="2">
        <f t="shared" si="26"/>
        <v>11</v>
      </c>
      <c r="W186" s="14"/>
    </row>
    <row r="187" spans="4:23">
      <c r="D187" s="7" t="s">
        <v>285</v>
      </c>
      <c r="E187" s="7"/>
      <c r="J187" s="11"/>
      <c r="O187" s="12"/>
      <c r="T187" s="13"/>
      <c r="U187" s="13"/>
      <c r="W187" s="14"/>
    </row>
    <row r="188" spans="4:23">
      <c r="D188" s="7"/>
      <c r="E188" s="7"/>
      <c r="J188" s="11"/>
      <c r="O188" s="12"/>
      <c r="T188" s="13"/>
      <c r="U188" s="13"/>
      <c r="W188" s="14"/>
    </row>
    <row r="189" ht="43.2" spans="3:23">
      <c r="C189" s="2" t="s">
        <v>286</v>
      </c>
      <c r="D189" s="2" t="s">
        <v>124</v>
      </c>
      <c r="F189" s="4"/>
      <c r="G189" s="4"/>
      <c r="J189" s="11">
        <f t="shared" si="32"/>
        <v>0</v>
      </c>
      <c r="K189" s="6" t="s">
        <v>277</v>
      </c>
      <c r="L189" s="6" t="s">
        <v>287</v>
      </c>
      <c r="M189" s="6" t="s">
        <v>288</v>
      </c>
      <c r="N189" s="6" t="s">
        <v>289</v>
      </c>
      <c r="O189" s="12">
        <f t="shared" si="23"/>
        <v>4</v>
      </c>
      <c r="Q189" s="6" t="s">
        <v>290</v>
      </c>
      <c r="S189" s="6" t="s">
        <v>291</v>
      </c>
      <c r="T189" s="13">
        <f t="shared" si="24"/>
        <v>2</v>
      </c>
      <c r="U189" s="13">
        <f t="shared" si="25"/>
        <v>6</v>
      </c>
      <c r="V189" s="2">
        <f t="shared" si="26"/>
        <v>6</v>
      </c>
      <c r="W189" s="14"/>
    </row>
    <row r="190" ht="43.2" spans="4:23">
      <c r="D190" s="7" t="s">
        <v>189</v>
      </c>
      <c r="E190" s="7"/>
      <c r="F190" s="4"/>
      <c r="G190" s="4"/>
      <c r="J190" s="11">
        <f t="shared" si="32"/>
        <v>0</v>
      </c>
      <c r="O190" s="12">
        <f t="shared" si="23"/>
        <v>0</v>
      </c>
      <c r="R190" s="6" t="s">
        <v>292</v>
      </c>
      <c r="T190" s="13">
        <f t="shared" si="24"/>
        <v>1</v>
      </c>
      <c r="U190" s="13">
        <f t="shared" si="25"/>
        <v>1</v>
      </c>
      <c r="V190" s="2">
        <f t="shared" si="26"/>
        <v>11</v>
      </c>
      <c r="W190" s="14"/>
    </row>
    <row r="191" spans="4:23">
      <c r="D191" s="2" t="s">
        <v>293</v>
      </c>
      <c r="F191" s="4"/>
      <c r="G191" s="4"/>
      <c r="J191" s="11">
        <f t="shared" si="32"/>
        <v>0</v>
      </c>
      <c r="O191" s="12">
        <f t="shared" si="23"/>
        <v>0</v>
      </c>
      <c r="P191" s="6" t="s">
        <v>160</v>
      </c>
      <c r="T191" s="13">
        <f t="shared" si="24"/>
        <v>1</v>
      </c>
      <c r="U191" s="13">
        <f t="shared" si="25"/>
        <v>1</v>
      </c>
      <c r="V191" s="2">
        <f t="shared" si="26"/>
        <v>11</v>
      </c>
      <c r="W191" s="14"/>
    </row>
    <row r="192" spans="4:23">
      <c r="D192" s="2" t="s">
        <v>294</v>
      </c>
      <c r="F192" s="4"/>
      <c r="G192" s="4"/>
      <c r="H192" s="6" t="s">
        <v>295</v>
      </c>
      <c r="J192" s="11">
        <f t="shared" si="32"/>
        <v>1</v>
      </c>
      <c r="O192" s="12">
        <f t="shared" si="23"/>
        <v>0</v>
      </c>
      <c r="T192" s="13">
        <f t="shared" si="24"/>
        <v>0</v>
      </c>
      <c r="U192" s="13">
        <f t="shared" si="25"/>
        <v>1</v>
      </c>
      <c r="V192" s="2">
        <f t="shared" si="26"/>
        <v>11</v>
      </c>
      <c r="W192" s="14"/>
    </row>
    <row r="193" spans="4:23">
      <c r="D193" s="7" t="s">
        <v>296</v>
      </c>
      <c r="E193" s="7"/>
      <c r="J193" s="11"/>
      <c r="O193" s="12"/>
      <c r="T193" s="13"/>
      <c r="U193" s="13"/>
      <c r="W193" s="14"/>
    </row>
    <row r="194" spans="4:23">
      <c r="D194" s="7"/>
      <c r="E194" s="7"/>
      <c r="J194" s="11"/>
      <c r="O194" s="12"/>
      <c r="T194" s="13"/>
      <c r="U194" s="13"/>
      <c r="W194" s="14"/>
    </row>
    <row r="195" ht="43.2" spans="3:23">
      <c r="C195" s="2" t="s">
        <v>297</v>
      </c>
      <c r="D195" s="2" t="s">
        <v>124</v>
      </c>
      <c r="F195" s="4"/>
      <c r="G195" s="4"/>
      <c r="J195" s="11">
        <f t="shared" si="32"/>
        <v>0</v>
      </c>
      <c r="K195" s="6" t="s">
        <v>257</v>
      </c>
      <c r="L195" s="6" t="s">
        <v>298</v>
      </c>
      <c r="M195" s="6" t="s">
        <v>299</v>
      </c>
      <c r="O195" s="12">
        <f t="shared" si="23"/>
        <v>3</v>
      </c>
      <c r="T195" s="13">
        <f t="shared" si="24"/>
        <v>0</v>
      </c>
      <c r="U195" s="13">
        <f t="shared" si="25"/>
        <v>3</v>
      </c>
      <c r="V195" s="2">
        <f t="shared" si="26"/>
        <v>9</v>
      </c>
      <c r="W195" s="14"/>
    </row>
    <row r="196" spans="4:23">
      <c r="D196" s="2" t="s">
        <v>132</v>
      </c>
      <c r="F196" s="4"/>
      <c r="G196" s="4"/>
      <c r="J196" s="11">
        <f t="shared" si="32"/>
        <v>0</v>
      </c>
      <c r="N196" s="6" t="s">
        <v>300</v>
      </c>
      <c r="O196" s="12">
        <f t="shared" si="23"/>
        <v>1</v>
      </c>
      <c r="Q196" s="6" t="s">
        <v>301</v>
      </c>
      <c r="R196" s="6" t="s">
        <v>302</v>
      </c>
      <c r="T196" s="13">
        <f t="shared" si="24"/>
        <v>2</v>
      </c>
      <c r="U196" s="13">
        <f t="shared" si="25"/>
        <v>3</v>
      </c>
      <c r="V196" s="2">
        <f t="shared" si="26"/>
        <v>9</v>
      </c>
      <c r="W196" s="14"/>
    </row>
    <row r="197" spans="4:23">
      <c r="D197" s="2" t="s">
        <v>166</v>
      </c>
      <c r="F197" s="4"/>
      <c r="G197" s="4"/>
      <c r="J197" s="11">
        <f t="shared" si="32"/>
        <v>0</v>
      </c>
      <c r="O197" s="12">
        <f t="shared" si="23"/>
        <v>0</v>
      </c>
      <c r="S197" s="6" t="s">
        <v>303</v>
      </c>
      <c r="T197" s="13">
        <f t="shared" si="24"/>
        <v>1</v>
      </c>
      <c r="U197" s="13">
        <f t="shared" si="25"/>
        <v>1</v>
      </c>
      <c r="V197" s="2">
        <f t="shared" si="26"/>
        <v>11</v>
      </c>
      <c r="W197" s="14"/>
    </row>
    <row r="198" spans="4:23">
      <c r="D198" s="2" t="s">
        <v>177</v>
      </c>
      <c r="F198" s="4"/>
      <c r="G198" s="4"/>
      <c r="I198" s="6" t="s">
        <v>304</v>
      </c>
      <c r="J198" s="11">
        <f t="shared" si="32"/>
        <v>1</v>
      </c>
      <c r="O198" s="12">
        <f t="shared" si="23"/>
        <v>0</v>
      </c>
      <c r="T198" s="13">
        <f t="shared" si="24"/>
        <v>0</v>
      </c>
      <c r="U198" s="13">
        <f t="shared" si="25"/>
        <v>1</v>
      </c>
      <c r="V198" s="2">
        <f t="shared" si="26"/>
        <v>11</v>
      </c>
      <c r="W198" s="14"/>
    </row>
    <row r="199" spans="4:23">
      <c r="D199" s="2" t="s">
        <v>305</v>
      </c>
      <c r="F199" s="4"/>
      <c r="G199" s="4"/>
      <c r="J199" s="11">
        <f t="shared" si="32"/>
        <v>0</v>
      </c>
      <c r="O199" s="12">
        <f t="shared" si="23"/>
        <v>0</v>
      </c>
      <c r="P199" s="6" t="s">
        <v>306</v>
      </c>
      <c r="T199" s="13">
        <f t="shared" si="24"/>
        <v>1</v>
      </c>
      <c r="U199" s="13">
        <f t="shared" si="25"/>
        <v>1</v>
      </c>
      <c r="V199" s="2">
        <f t="shared" si="26"/>
        <v>11</v>
      </c>
      <c r="W199" s="14"/>
    </row>
    <row r="200" spans="10:23">
      <c r="J200" s="11">
        <f t="shared" si="32"/>
        <v>0</v>
      </c>
      <c r="O200" s="12">
        <f t="shared" si="23"/>
        <v>0</v>
      </c>
      <c r="T200" s="13">
        <f t="shared" si="24"/>
        <v>0</v>
      </c>
      <c r="U200" s="13"/>
      <c r="W200" s="14"/>
    </row>
    <row r="201" spans="3:23">
      <c r="C201" s="2" t="s">
        <v>307</v>
      </c>
      <c r="D201" s="2" t="s">
        <v>308</v>
      </c>
      <c r="F201" s="4"/>
      <c r="G201" s="4"/>
      <c r="I201" s="6" t="s">
        <v>274</v>
      </c>
      <c r="J201" s="11">
        <f t="shared" si="32"/>
        <v>1</v>
      </c>
      <c r="O201" s="12">
        <f t="shared" si="23"/>
        <v>0</v>
      </c>
      <c r="T201" s="13">
        <f t="shared" si="24"/>
        <v>0</v>
      </c>
      <c r="U201" s="13">
        <f t="shared" si="25"/>
        <v>1</v>
      </c>
      <c r="V201" s="2">
        <f t="shared" si="26"/>
        <v>11</v>
      </c>
      <c r="W201" s="14"/>
    </row>
    <row r="202" spans="4:23">
      <c r="D202" s="2" t="s">
        <v>195</v>
      </c>
      <c r="F202" s="5" t="s">
        <v>288</v>
      </c>
      <c r="G202" s="5" t="s">
        <v>24</v>
      </c>
      <c r="J202" s="11">
        <f t="shared" si="32"/>
        <v>2</v>
      </c>
      <c r="O202" s="12">
        <f t="shared" si="23"/>
        <v>0</v>
      </c>
      <c r="T202" s="13"/>
      <c r="U202" s="13">
        <f t="shared" ref="U202:U203" si="33">J202+O202+T202</f>
        <v>2</v>
      </c>
      <c r="V202" s="2">
        <f t="shared" ref="V202:V203" si="34">$U$7-U202</f>
        <v>10</v>
      </c>
      <c r="W202" s="14"/>
    </row>
    <row r="203" spans="4:23">
      <c r="D203" s="2" t="s">
        <v>309</v>
      </c>
      <c r="F203" s="4"/>
      <c r="G203" s="4"/>
      <c r="J203" s="11">
        <f t="shared" si="32"/>
        <v>0</v>
      </c>
      <c r="K203" s="6" t="s">
        <v>165</v>
      </c>
      <c r="L203" s="6" t="s">
        <v>310</v>
      </c>
      <c r="M203" s="6" t="s">
        <v>164</v>
      </c>
      <c r="N203" s="6" t="s">
        <v>163</v>
      </c>
      <c r="O203" s="12">
        <f t="shared" ref="O203" si="35">COUNTIF(K203:N203,"&lt;&gt;"&amp;"")</f>
        <v>4</v>
      </c>
      <c r="P203" s="6" t="s">
        <v>165</v>
      </c>
      <c r="Q203" s="6" t="s">
        <v>273</v>
      </c>
      <c r="R203" s="6" t="s">
        <v>311</v>
      </c>
      <c r="S203" s="6" t="s">
        <v>312</v>
      </c>
      <c r="T203" s="13">
        <f t="shared" ref="T203:T262" si="36">COUNTIF(P203:S203,"&lt;&gt;"&amp;"")</f>
        <v>4</v>
      </c>
      <c r="U203" s="13">
        <f t="shared" si="33"/>
        <v>8</v>
      </c>
      <c r="V203" s="2">
        <f t="shared" si="34"/>
        <v>4</v>
      </c>
      <c r="W203" s="14"/>
    </row>
    <row r="204" spans="10:21">
      <c r="J204" s="11"/>
      <c r="O204" s="12"/>
      <c r="T204" s="13"/>
      <c r="U204" s="13"/>
    </row>
    <row r="205" ht="28.8" spans="3:23">
      <c r="C205" s="25" t="s">
        <v>313</v>
      </c>
      <c r="F205" s="4"/>
      <c r="G205" s="4"/>
      <c r="J205" s="11">
        <f t="shared" si="32"/>
        <v>0</v>
      </c>
      <c r="L205" s="6" t="s">
        <v>314</v>
      </c>
      <c r="O205" s="12">
        <f t="shared" ref="O205:O262" si="37">COUNTIF(K205:N205,"&lt;&gt;"&amp;"")</f>
        <v>1</v>
      </c>
      <c r="S205" s="6" t="s">
        <v>128</v>
      </c>
      <c r="T205" s="13">
        <f t="shared" si="36"/>
        <v>1</v>
      </c>
      <c r="U205" s="13">
        <f t="shared" ref="U205:U262" si="38">J205+O205+T205</f>
        <v>2</v>
      </c>
      <c r="V205" s="2">
        <f t="shared" ref="V205:V262" si="39">$U$7-U205</f>
        <v>10</v>
      </c>
      <c r="W205" s="14"/>
    </row>
    <row r="206" ht="28.8" spans="3:23">
      <c r="C206" s="7" t="s">
        <v>315</v>
      </c>
      <c r="F206" s="9"/>
      <c r="G206" s="9"/>
      <c r="J206" s="11">
        <f t="shared" si="32"/>
        <v>0</v>
      </c>
      <c r="L206" s="6" t="s">
        <v>231</v>
      </c>
      <c r="M206" s="6" t="s">
        <v>316</v>
      </c>
      <c r="O206" s="12">
        <f t="shared" si="37"/>
        <v>2</v>
      </c>
      <c r="P206" s="6" t="s">
        <v>221</v>
      </c>
      <c r="S206" s="6" t="s">
        <v>317</v>
      </c>
      <c r="T206" s="13">
        <f t="shared" si="36"/>
        <v>2</v>
      </c>
      <c r="U206" s="13">
        <f t="shared" si="38"/>
        <v>4</v>
      </c>
      <c r="V206" s="2">
        <f t="shared" si="39"/>
        <v>8</v>
      </c>
      <c r="W206" s="14"/>
    </row>
    <row r="207" ht="28.8" spans="3:23">
      <c r="C207" s="25" t="s">
        <v>318</v>
      </c>
      <c r="D207" s="7"/>
      <c r="E207" s="7"/>
      <c r="F207" s="9"/>
      <c r="G207" s="9"/>
      <c r="J207" s="11">
        <f t="shared" si="32"/>
        <v>0</v>
      </c>
      <c r="L207" s="6" t="s">
        <v>298</v>
      </c>
      <c r="M207" s="6" t="s">
        <v>187</v>
      </c>
      <c r="O207" s="12">
        <f t="shared" si="37"/>
        <v>2</v>
      </c>
      <c r="P207" s="6" t="s">
        <v>319</v>
      </c>
      <c r="T207" s="13">
        <f t="shared" si="36"/>
        <v>1</v>
      </c>
      <c r="U207" s="13">
        <f t="shared" si="38"/>
        <v>3</v>
      </c>
      <c r="V207" s="2">
        <f t="shared" si="39"/>
        <v>9</v>
      </c>
      <c r="W207" s="14"/>
    </row>
    <row r="208" spans="3:23">
      <c r="C208" s="2" t="s">
        <v>320</v>
      </c>
      <c r="F208" s="9"/>
      <c r="G208" s="8" t="s">
        <v>319</v>
      </c>
      <c r="I208" s="6" t="s">
        <v>235</v>
      </c>
      <c r="J208" s="11">
        <f t="shared" si="32"/>
        <v>2</v>
      </c>
      <c r="K208" s="6" t="s">
        <v>201</v>
      </c>
      <c r="L208" s="6" t="s">
        <v>302</v>
      </c>
      <c r="N208" s="6" t="s">
        <v>211</v>
      </c>
      <c r="O208" s="12">
        <f t="shared" si="37"/>
        <v>3</v>
      </c>
      <c r="P208" s="6" t="s">
        <v>201</v>
      </c>
      <c r="T208" s="13">
        <f t="shared" si="36"/>
        <v>1</v>
      </c>
      <c r="U208" s="13">
        <f t="shared" si="38"/>
        <v>6</v>
      </c>
      <c r="V208" s="2">
        <f t="shared" si="39"/>
        <v>6</v>
      </c>
      <c r="W208" s="14"/>
    </row>
    <row r="209" ht="28.8" spans="3:23">
      <c r="C209" s="2" t="s">
        <v>321</v>
      </c>
      <c r="F209" s="4"/>
      <c r="G209" s="4"/>
      <c r="H209" s="6" t="s">
        <v>322</v>
      </c>
      <c r="J209" s="11">
        <f t="shared" si="32"/>
        <v>1</v>
      </c>
      <c r="K209" s="6" t="s">
        <v>323</v>
      </c>
      <c r="O209" s="12">
        <f t="shared" si="37"/>
        <v>1</v>
      </c>
      <c r="P209" s="6" t="s">
        <v>201</v>
      </c>
      <c r="T209" s="13">
        <f t="shared" si="36"/>
        <v>1</v>
      </c>
      <c r="U209" s="13">
        <f t="shared" si="38"/>
        <v>3</v>
      </c>
      <c r="V209" s="2">
        <f t="shared" si="39"/>
        <v>9</v>
      </c>
      <c r="W209" s="14"/>
    </row>
    <row r="210" spans="3:23">
      <c r="C210" s="26" t="s">
        <v>324</v>
      </c>
      <c r="F210" s="8" t="s">
        <v>325</v>
      </c>
      <c r="G210" s="9"/>
      <c r="J210" s="11">
        <f t="shared" si="32"/>
        <v>1</v>
      </c>
      <c r="L210" s="6" t="s">
        <v>326</v>
      </c>
      <c r="M210" s="6" t="s">
        <v>187</v>
      </c>
      <c r="N210" s="6" t="s">
        <v>163</v>
      </c>
      <c r="O210" s="12">
        <f t="shared" si="37"/>
        <v>3</v>
      </c>
      <c r="S210" s="6" t="s">
        <v>312</v>
      </c>
      <c r="T210" s="13">
        <f t="shared" si="36"/>
        <v>1</v>
      </c>
      <c r="U210" s="13">
        <f t="shared" si="38"/>
        <v>5</v>
      </c>
      <c r="V210" s="2">
        <f t="shared" si="39"/>
        <v>7</v>
      </c>
      <c r="W210" s="14"/>
    </row>
    <row r="211" ht="35.1" customHeight="1" spans="3:23">
      <c r="C211" s="7" t="s">
        <v>327</v>
      </c>
      <c r="F211" s="9"/>
      <c r="G211" s="9"/>
      <c r="J211" s="11">
        <f t="shared" si="32"/>
        <v>0</v>
      </c>
      <c r="L211" s="6" t="s">
        <v>56</v>
      </c>
      <c r="O211" s="12">
        <f t="shared" si="37"/>
        <v>1</v>
      </c>
      <c r="Q211" s="6" t="s">
        <v>56</v>
      </c>
      <c r="R211" s="6" t="s">
        <v>141</v>
      </c>
      <c r="T211" s="13">
        <f t="shared" si="36"/>
        <v>2</v>
      </c>
      <c r="U211" s="13">
        <f t="shared" si="38"/>
        <v>3</v>
      </c>
      <c r="V211" s="2">
        <f t="shared" si="39"/>
        <v>9</v>
      </c>
      <c r="W211" s="14"/>
    </row>
    <row r="212" ht="28.8" spans="3:23">
      <c r="C212" s="7" t="s">
        <v>328</v>
      </c>
      <c r="F212" s="9"/>
      <c r="G212" s="9"/>
      <c r="J212" s="11">
        <f t="shared" si="32"/>
        <v>0</v>
      </c>
      <c r="L212" s="6" t="s">
        <v>329</v>
      </c>
      <c r="O212" s="12">
        <f t="shared" si="37"/>
        <v>1</v>
      </c>
      <c r="T212" s="13">
        <f t="shared" si="36"/>
        <v>0</v>
      </c>
      <c r="U212" s="13">
        <f t="shared" si="38"/>
        <v>1</v>
      </c>
      <c r="V212" s="2">
        <f t="shared" si="39"/>
        <v>11</v>
      </c>
      <c r="W212" s="14"/>
    </row>
    <row r="213" ht="30.95" customHeight="1" spans="3:23">
      <c r="C213" s="7" t="s">
        <v>330</v>
      </c>
      <c r="F213" s="9"/>
      <c r="G213" s="9"/>
      <c r="J213" s="11">
        <f t="shared" si="32"/>
        <v>0</v>
      </c>
      <c r="L213" s="6" t="s">
        <v>269</v>
      </c>
      <c r="O213" s="12">
        <f t="shared" si="37"/>
        <v>1</v>
      </c>
      <c r="R213" s="6" t="s">
        <v>131</v>
      </c>
      <c r="T213" s="13">
        <f t="shared" si="36"/>
        <v>1</v>
      </c>
      <c r="U213" s="13">
        <f t="shared" si="38"/>
        <v>2</v>
      </c>
      <c r="V213" s="2">
        <f t="shared" si="39"/>
        <v>10</v>
      </c>
      <c r="W213" s="14"/>
    </row>
    <row r="214" ht="30.95" customHeight="1" spans="3:23">
      <c r="C214" s="7" t="s">
        <v>331</v>
      </c>
      <c r="F214" s="9"/>
      <c r="G214" s="9"/>
      <c r="H214" s="6" t="s">
        <v>332</v>
      </c>
      <c r="J214" s="11">
        <f t="shared" si="32"/>
        <v>1</v>
      </c>
      <c r="L214" s="6" t="s">
        <v>260</v>
      </c>
      <c r="O214" s="12">
        <f t="shared" si="37"/>
        <v>1</v>
      </c>
      <c r="R214" s="6" t="s">
        <v>155</v>
      </c>
      <c r="T214" s="13">
        <f t="shared" si="36"/>
        <v>1</v>
      </c>
      <c r="U214" s="13">
        <f t="shared" si="38"/>
        <v>3</v>
      </c>
      <c r="V214" s="2">
        <f t="shared" si="39"/>
        <v>9</v>
      </c>
      <c r="W214" s="14"/>
    </row>
    <row r="215" ht="30.95" customHeight="1" spans="3:23">
      <c r="C215" s="7" t="s">
        <v>333</v>
      </c>
      <c r="F215" s="9"/>
      <c r="G215" s="9"/>
      <c r="J215" s="11">
        <f t="shared" si="32"/>
        <v>0</v>
      </c>
      <c r="N215" s="6" t="s">
        <v>334</v>
      </c>
      <c r="O215" s="12">
        <f t="shared" si="37"/>
        <v>1</v>
      </c>
      <c r="T215" s="13">
        <f t="shared" si="36"/>
        <v>0</v>
      </c>
      <c r="U215" s="13">
        <f t="shared" si="38"/>
        <v>1</v>
      </c>
      <c r="V215" s="2">
        <f t="shared" si="39"/>
        <v>11</v>
      </c>
      <c r="W215" s="14"/>
    </row>
    <row r="216" ht="30.95" customHeight="1" spans="3:23">
      <c r="C216" s="7" t="s">
        <v>335</v>
      </c>
      <c r="F216" s="9"/>
      <c r="G216" s="9"/>
      <c r="J216" s="11">
        <f t="shared" si="32"/>
        <v>0</v>
      </c>
      <c r="N216" s="6" t="s">
        <v>164</v>
      </c>
      <c r="O216" s="12">
        <f t="shared" si="37"/>
        <v>1</v>
      </c>
      <c r="T216" s="13">
        <f t="shared" si="36"/>
        <v>0</v>
      </c>
      <c r="U216" s="13">
        <f t="shared" si="38"/>
        <v>1</v>
      </c>
      <c r="V216" s="2">
        <f t="shared" si="39"/>
        <v>11</v>
      </c>
      <c r="W216" s="14"/>
    </row>
    <row r="217" ht="30.95" customHeight="1" spans="3:23">
      <c r="C217" s="2" t="s">
        <v>336</v>
      </c>
      <c r="F217" s="8" t="s">
        <v>337</v>
      </c>
      <c r="G217" s="9"/>
      <c r="J217" s="11">
        <f t="shared" si="32"/>
        <v>1</v>
      </c>
      <c r="O217" s="12">
        <f t="shared" si="37"/>
        <v>0</v>
      </c>
      <c r="T217" s="13">
        <f t="shared" si="36"/>
        <v>0</v>
      </c>
      <c r="U217" s="13">
        <f t="shared" si="38"/>
        <v>1</v>
      </c>
      <c r="V217" s="2">
        <f t="shared" si="39"/>
        <v>11</v>
      </c>
      <c r="W217" s="14"/>
    </row>
    <row r="218" ht="30.95" customHeight="1" spans="3:23">
      <c r="C218" s="2" t="s">
        <v>338</v>
      </c>
      <c r="F218" s="8" t="s">
        <v>339</v>
      </c>
      <c r="G218" s="8" t="s">
        <v>173</v>
      </c>
      <c r="J218" s="11">
        <f t="shared" ref="J218:J293" si="40">COUNTIF(F218:I218,"&lt;&gt;"&amp;"")</f>
        <v>2</v>
      </c>
      <c r="O218" s="12">
        <f t="shared" si="37"/>
        <v>0</v>
      </c>
      <c r="T218" s="13">
        <f t="shared" si="36"/>
        <v>0</v>
      </c>
      <c r="U218" s="13">
        <f t="shared" si="38"/>
        <v>2</v>
      </c>
      <c r="V218" s="2">
        <f t="shared" si="39"/>
        <v>10</v>
      </c>
      <c r="W218" s="14"/>
    </row>
    <row r="219" ht="30.95" customHeight="1" spans="3:23">
      <c r="C219" s="2" t="s">
        <v>340</v>
      </c>
      <c r="F219" s="8" t="s">
        <v>341</v>
      </c>
      <c r="G219" s="8" t="s">
        <v>174</v>
      </c>
      <c r="J219" s="11">
        <f t="shared" si="40"/>
        <v>2</v>
      </c>
      <c r="O219" s="12">
        <f t="shared" si="37"/>
        <v>0</v>
      </c>
      <c r="T219" s="13">
        <f t="shared" si="36"/>
        <v>0</v>
      </c>
      <c r="U219" s="13">
        <f t="shared" si="38"/>
        <v>2</v>
      </c>
      <c r="V219" s="2">
        <f t="shared" si="39"/>
        <v>10</v>
      </c>
      <c r="W219" s="14"/>
    </row>
    <row r="220" ht="28.8" spans="3:23">
      <c r="C220" s="2" t="s">
        <v>342</v>
      </c>
      <c r="F220" s="4"/>
      <c r="G220" s="4"/>
      <c r="J220" s="11">
        <f t="shared" si="40"/>
        <v>0</v>
      </c>
      <c r="L220" s="6" t="s">
        <v>343</v>
      </c>
      <c r="O220" s="12">
        <f t="shared" si="37"/>
        <v>1</v>
      </c>
      <c r="T220" s="13">
        <f t="shared" si="36"/>
        <v>0</v>
      </c>
      <c r="U220" s="13">
        <f t="shared" si="38"/>
        <v>1</v>
      </c>
      <c r="V220" s="2">
        <f t="shared" si="39"/>
        <v>11</v>
      </c>
      <c r="W220" s="14"/>
    </row>
    <row r="221" ht="28.8" spans="3:23">
      <c r="C221" s="7" t="s">
        <v>344</v>
      </c>
      <c r="F221" s="4"/>
      <c r="G221" s="4"/>
      <c r="I221" s="6" t="s">
        <v>345</v>
      </c>
      <c r="J221" s="11">
        <f t="shared" si="40"/>
        <v>1</v>
      </c>
      <c r="O221" s="12">
        <f t="shared" si="37"/>
        <v>0</v>
      </c>
      <c r="T221" s="13">
        <f t="shared" si="36"/>
        <v>0</v>
      </c>
      <c r="U221" s="13">
        <f t="shared" si="38"/>
        <v>1</v>
      </c>
      <c r="V221" s="2">
        <f t="shared" si="39"/>
        <v>11</v>
      </c>
      <c r="W221" s="14"/>
    </row>
    <row r="222" spans="3:23">
      <c r="C222" s="7" t="s">
        <v>346</v>
      </c>
      <c r="F222" s="4"/>
      <c r="G222" s="4"/>
      <c r="J222" s="11">
        <f t="shared" si="40"/>
        <v>0</v>
      </c>
      <c r="O222" s="12">
        <f t="shared" si="37"/>
        <v>0</v>
      </c>
      <c r="Q222" s="6" t="s">
        <v>141</v>
      </c>
      <c r="T222" s="13">
        <f t="shared" si="36"/>
        <v>1</v>
      </c>
      <c r="U222" s="13">
        <f t="shared" si="38"/>
        <v>1</v>
      </c>
      <c r="V222" s="2">
        <f t="shared" si="39"/>
        <v>11</v>
      </c>
      <c r="W222" s="14"/>
    </row>
    <row r="223" ht="28.8" spans="3:23">
      <c r="C223" s="7" t="s">
        <v>347</v>
      </c>
      <c r="F223" s="4"/>
      <c r="G223" s="4"/>
      <c r="I223" s="6" t="s">
        <v>182</v>
      </c>
      <c r="J223" s="11">
        <f t="shared" si="40"/>
        <v>1</v>
      </c>
      <c r="O223" s="12">
        <f t="shared" si="37"/>
        <v>0</v>
      </c>
      <c r="T223" s="13">
        <f t="shared" si="36"/>
        <v>0</v>
      </c>
      <c r="U223" s="13">
        <f t="shared" si="38"/>
        <v>1</v>
      </c>
      <c r="V223" s="2">
        <f t="shared" si="39"/>
        <v>11</v>
      </c>
      <c r="W223" s="14"/>
    </row>
    <row r="224" ht="31.5" customHeight="1" spans="3:23">
      <c r="C224" s="7" t="s">
        <v>348</v>
      </c>
      <c r="F224" s="4"/>
      <c r="G224" s="4"/>
      <c r="I224" s="6" t="s">
        <v>215</v>
      </c>
      <c r="J224" s="11">
        <f t="shared" si="40"/>
        <v>1</v>
      </c>
      <c r="O224" s="12">
        <f t="shared" si="37"/>
        <v>0</v>
      </c>
      <c r="T224" s="13">
        <f t="shared" si="36"/>
        <v>0</v>
      </c>
      <c r="U224" s="13">
        <f t="shared" si="38"/>
        <v>1</v>
      </c>
      <c r="V224" s="2">
        <f t="shared" si="39"/>
        <v>11</v>
      </c>
      <c r="W224" s="14"/>
    </row>
    <row r="225" ht="28.8" spans="3:23">
      <c r="C225" s="2" t="s">
        <v>349</v>
      </c>
      <c r="F225" s="4"/>
      <c r="G225" s="4"/>
      <c r="I225" s="6" t="s">
        <v>350</v>
      </c>
      <c r="J225" s="11">
        <f t="shared" si="40"/>
        <v>1</v>
      </c>
      <c r="O225" s="12">
        <f t="shared" si="37"/>
        <v>0</v>
      </c>
      <c r="T225" s="13">
        <f t="shared" si="36"/>
        <v>0</v>
      </c>
      <c r="U225" s="13">
        <f t="shared" si="38"/>
        <v>1</v>
      </c>
      <c r="V225" s="2">
        <f t="shared" si="39"/>
        <v>11</v>
      </c>
      <c r="W225" s="14"/>
    </row>
    <row r="226" ht="28.8" spans="3:23">
      <c r="C226" s="7" t="s">
        <v>351</v>
      </c>
      <c r="E226" s="7"/>
      <c r="F226" s="5" t="s">
        <v>288</v>
      </c>
      <c r="G226" s="4"/>
      <c r="J226" s="11">
        <f t="shared" si="40"/>
        <v>1</v>
      </c>
      <c r="O226" s="12">
        <f t="shared" si="37"/>
        <v>0</v>
      </c>
      <c r="T226" s="13">
        <f t="shared" si="36"/>
        <v>0</v>
      </c>
      <c r="U226" s="13">
        <f t="shared" si="38"/>
        <v>1</v>
      </c>
      <c r="V226" s="2">
        <f t="shared" si="39"/>
        <v>11</v>
      </c>
      <c r="W226" s="14"/>
    </row>
    <row r="227" ht="49.5" customHeight="1" spans="3:33">
      <c r="C227" s="2" t="s">
        <v>352</v>
      </c>
      <c r="E227" s="7"/>
      <c r="F227" s="4"/>
      <c r="G227" s="4"/>
      <c r="H227" s="6" t="s">
        <v>353</v>
      </c>
      <c r="I227" s="6" t="s">
        <v>354</v>
      </c>
      <c r="J227" s="11">
        <f t="shared" si="40"/>
        <v>2</v>
      </c>
      <c r="O227" s="12">
        <f t="shared" si="37"/>
        <v>0</v>
      </c>
      <c r="T227" s="13">
        <f t="shared" si="36"/>
        <v>0</v>
      </c>
      <c r="U227" s="13">
        <f t="shared" si="38"/>
        <v>2</v>
      </c>
      <c r="V227" s="2">
        <f t="shared" si="39"/>
        <v>10</v>
      </c>
      <c r="W227" s="14"/>
      <c r="AF227" s="7"/>
      <c r="AG227" s="7"/>
    </row>
    <row r="228" spans="3:23">
      <c r="C228" s="2" t="s">
        <v>355</v>
      </c>
      <c r="F228" s="4"/>
      <c r="G228" s="4"/>
      <c r="J228" s="11">
        <f t="shared" si="40"/>
        <v>0</v>
      </c>
      <c r="O228" s="12">
        <f t="shared" si="37"/>
        <v>0</v>
      </c>
      <c r="P228" s="6" t="s">
        <v>165</v>
      </c>
      <c r="T228" s="13">
        <f t="shared" si="36"/>
        <v>1</v>
      </c>
      <c r="U228" s="13">
        <f t="shared" si="38"/>
        <v>1</v>
      </c>
      <c r="V228" s="2">
        <f t="shared" si="39"/>
        <v>11</v>
      </c>
      <c r="W228" s="14"/>
    </row>
    <row r="229" spans="3:23">
      <c r="C229" s="2" t="s">
        <v>356</v>
      </c>
      <c r="F229" s="4"/>
      <c r="G229" s="4"/>
      <c r="J229" s="11">
        <f t="shared" si="40"/>
        <v>0</v>
      </c>
      <c r="O229" s="12">
        <f t="shared" si="37"/>
        <v>0</v>
      </c>
      <c r="P229" s="6" t="s">
        <v>165</v>
      </c>
      <c r="T229" s="13">
        <f t="shared" si="36"/>
        <v>1</v>
      </c>
      <c r="U229" s="13">
        <f t="shared" si="38"/>
        <v>1</v>
      </c>
      <c r="V229" s="2">
        <f t="shared" si="39"/>
        <v>11</v>
      </c>
      <c r="W229" s="14"/>
    </row>
    <row r="230" spans="3:23">
      <c r="C230" s="2" t="s">
        <v>357</v>
      </c>
      <c r="F230" s="4"/>
      <c r="G230" s="4"/>
      <c r="J230" s="11">
        <f t="shared" si="40"/>
        <v>0</v>
      </c>
      <c r="O230" s="12">
        <f t="shared" si="37"/>
        <v>0</v>
      </c>
      <c r="P230" s="6" t="s">
        <v>165</v>
      </c>
      <c r="T230" s="13">
        <f t="shared" si="36"/>
        <v>1</v>
      </c>
      <c r="U230" s="13">
        <f t="shared" si="38"/>
        <v>1</v>
      </c>
      <c r="V230" s="2">
        <f t="shared" si="39"/>
        <v>11</v>
      </c>
      <c r="W230" s="14"/>
    </row>
    <row r="231" ht="28.8" spans="3:23">
      <c r="C231" s="2" t="s">
        <v>358</v>
      </c>
      <c r="F231" s="4"/>
      <c r="G231" s="4"/>
      <c r="J231" s="11">
        <f t="shared" si="40"/>
        <v>0</v>
      </c>
      <c r="K231" s="6" t="s">
        <v>165</v>
      </c>
      <c r="O231" s="12">
        <f t="shared" si="37"/>
        <v>1</v>
      </c>
      <c r="T231" s="13">
        <f t="shared" si="36"/>
        <v>0</v>
      </c>
      <c r="U231" s="13">
        <f t="shared" si="38"/>
        <v>1</v>
      </c>
      <c r="V231" s="2">
        <f t="shared" si="39"/>
        <v>11</v>
      </c>
      <c r="W231" s="14"/>
    </row>
    <row r="232" spans="3:23">
      <c r="C232" s="2" t="s">
        <v>359</v>
      </c>
      <c r="F232" s="4"/>
      <c r="G232" s="4"/>
      <c r="J232" s="11">
        <f t="shared" si="40"/>
        <v>0</v>
      </c>
      <c r="L232" s="6" t="s">
        <v>310</v>
      </c>
      <c r="O232" s="12">
        <f t="shared" si="37"/>
        <v>1</v>
      </c>
      <c r="T232" s="13">
        <f t="shared" si="36"/>
        <v>0</v>
      </c>
      <c r="U232" s="13">
        <f t="shared" si="38"/>
        <v>1</v>
      </c>
      <c r="V232" s="2">
        <f t="shared" si="39"/>
        <v>11</v>
      </c>
      <c r="W232" s="14"/>
    </row>
    <row r="233" ht="28.8" spans="3:23">
      <c r="C233" s="2" t="s">
        <v>360</v>
      </c>
      <c r="F233" s="4"/>
      <c r="G233" s="4"/>
      <c r="J233" s="11">
        <f t="shared" si="40"/>
        <v>0</v>
      </c>
      <c r="O233" s="12">
        <f t="shared" si="37"/>
        <v>0</v>
      </c>
      <c r="S233" s="6" t="s">
        <v>312</v>
      </c>
      <c r="T233" s="13">
        <f t="shared" si="36"/>
        <v>1</v>
      </c>
      <c r="U233" s="13">
        <f t="shared" si="38"/>
        <v>1</v>
      </c>
      <c r="V233" s="2">
        <f t="shared" si="39"/>
        <v>11</v>
      </c>
      <c r="W233" s="14"/>
    </row>
    <row r="234" ht="28.8" spans="3:23">
      <c r="C234" s="2" t="s">
        <v>361</v>
      </c>
      <c r="F234" s="4"/>
      <c r="G234" s="4"/>
      <c r="J234" s="11">
        <f t="shared" si="40"/>
        <v>0</v>
      </c>
      <c r="O234" s="12">
        <f t="shared" si="37"/>
        <v>0</v>
      </c>
      <c r="P234" s="6" t="s">
        <v>200</v>
      </c>
      <c r="T234" s="13">
        <f t="shared" si="36"/>
        <v>1</v>
      </c>
      <c r="U234" s="13">
        <f t="shared" si="38"/>
        <v>1</v>
      </c>
      <c r="V234" s="2">
        <f t="shared" si="39"/>
        <v>11</v>
      </c>
      <c r="W234" s="14"/>
    </row>
    <row r="235" spans="3:23">
      <c r="C235" s="2" t="s">
        <v>362</v>
      </c>
      <c r="F235" s="4"/>
      <c r="G235" s="4"/>
      <c r="J235" s="11">
        <f t="shared" si="40"/>
        <v>0</v>
      </c>
      <c r="O235" s="12">
        <f t="shared" si="37"/>
        <v>0</v>
      </c>
      <c r="Q235" s="6" t="s">
        <v>233</v>
      </c>
      <c r="T235" s="13">
        <f t="shared" si="36"/>
        <v>1</v>
      </c>
      <c r="U235" s="13">
        <f t="shared" si="38"/>
        <v>1</v>
      </c>
      <c r="V235" s="2">
        <f t="shared" si="39"/>
        <v>11</v>
      </c>
      <c r="W235" s="14"/>
    </row>
    <row r="236" ht="28.8" spans="3:23">
      <c r="C236" s="2" t="s">
        <v>363</v>
      </c>
      <c r="F236" s="4"/>
      <c r="G236" s="4"/>
      <c r="J236" s="11">
        <f t="shared" si="40"/>
        <v>0</v>
      </c>
      <c r="O236" s="12">
        <f t="shared" si="37"/>
        <v>0</v>
      </c>
      <c r="R236" s="6" t="s">
        <v>127</v>
      </c>
      <c r="T236" s="13">
        <f t="shared" si="36"/>
        <v>1</v>
      </c>
      <c r="U236" s="13">
        <f t="shared" si="38"/>
        <v>1</v>
      </c>
      <c r="V236" s="2">
        <f t="shared" si="39"/>
        <v>11</v>
      </c>
      <c r="W236" s="14"/>
    </row>
    <row r="237" ht="28.8" spans="3:23">
      <c r="C237" s="2" t="s">
        <v>364</v>
      </c>
      <c r="F237" s="4"/>
      <c r="G237" s="4"/>
      <c r="H237" s="6" t="s">
        <v>311</v>
      </c>
      <c r="J237" s="11">
        <f t="shared" si="40"/>
        <v>1</v>
      </c>
      <c r="O237" s="12">
        <f t="shared" si="37"/>
        <v>0</v>
      </c>
      <c r="T237" s="13">
        <f t="shared" ref="T237" si="41">COUNTIF(P237:S237,"&lt;&gt;"&amp;"")</f>
        <v>0</v>
      </c>
      <c r="U237" s="13">
        <f t="shared" ref="U237" si="42">J237+O237+T237</f>
        <v>1</v>
      </c>
      <c r="V237" s="2">
        <f t="shared" ref="V237" si="43">$U$7-U237</f>
        <v>11</v>
      </c>
      <c r="W237" s="14"/>
    </row>
    <row r="238" ht="28.8" spans="3:23">
      <c r="C238" s="2" t="s">
        <v>365</v>
      </c>
      <c r="F238" s="4"/>
      <c r="G238" s="4"/>
      <c r="J238" s="11">
        <f t="shared" si="40"/>
        <v>0</v>
      </c>
      <c r="O238" s="12">
        <f t="shared" si="37"/>
        <v>0</v>
      </c>
      <c r="R238" s="6" t="s">
        <v>104</v>
      </c>
      <c r="T238" s="13">
        <f t="shared" si="36"/>
        <v>1</v>
      </c>
      <c r="U238" s="13">
        <f t="shared" si="38"/>
        <v>1</v>
      </c>
      <c r="V238" s="2">
        <f t="shared" si="39"/>
        <v>11</v>
      </c>
      <c r="W238" s="14"/>
    </row>
    <row r="239" spans="3:23">
      <c r="C239" s="2" t="s">
        <v>366</v>
      </c>
      <c r="F239" s="4"/>
      <c r="G239" s="4"/>
      <c r="J239" s="11">
        <f t="shared" si="40"/>
        <v>0</v>
      </c>
      <c r="L239" s="6" t="s">
        <v>298</v>
      </c>
      <c r="M239" s="6" t="s">
        <v>128</v>
      </c>
      <c r="O239" s="12">
        <f t="shared" si="37"/>
        <v>2</v>
      </c>
      <c r="R239" s="6" t="s">
        <v>367</v>
      </c>
      <c r="T239" s="13">
        <f t="shared" si="36"/>
        <v>1</v>
      </c>
      <c r="U239" s="13">
        <f t="shared" si="38"/>
        <v>3</v>
      </c>
      <c r="V239" s="2">
        <f t="shared" si="39"/>
        <v>9</v>
      </c>
      <c r="W239" s="14"/>
    </row>
    <row r="240" ht="28.8" spans="3:23">
      <c r="C240" s="7" t="s">
        <v>368</v>
      </c>
      <c r="F240" s="9"/>
      <c r="G240" s="9"/>
      <c r="J240" s="11">
        <f t="shared" si="40"/>
        <v>0</v>
      </c>
      <c r="O240" s="12">
        <f t="shared" si="37"/>
        <v>0</v>
      </c>
      <c r="R240" s="6" t="s">
        <v>369</v>
      </c>
      <c r="T240" s="13">
        <f t="shared" si="36"/>
        <v>1</v>
      </c>
      <c r="U240" s="13">
        <f t="shared" si="38"/>
        <v>1</v>
      </c>
      <c r="V240" s="2">
        <f t="shared" si="39"/>
        <v>11</v>
      </c>
      <c r="W240" s="14"/>
    </row>
    <row r="241" ht="28.8" spans="3:23">
      <c r="C241" s="7" t="s">
        <v>370</v>
      </c>
      <c r="F241" s="21"/>
      <c r="G241" s="24" t="s">
        <v>133</v>
      </c>
      <c r="J241" s="11">
        <f t="shared" si="40"/>
        <v>1</v>
      </c>
      <c r="O241" s="12">
        <f t="shared" si="37"/>
        <v>0</v>
      </c>
      <c r="T241" s="13">
        <f t="shared" ref="T241" si="44">COUNTIF(P241:S241,"&lt;&gt;"&amp;"")</f>
        <v>0</v>
      </c>
      <c r="U241" s="13">
        <f t="shared" ref="U241" si="45">J241+O241+T241</f>
        <v>1</v>
      </c>
      <c r="V241" s="2">
        <f t="shared" ref="V241" si="46">$U$7-U241</f>
        <v>11</v>
      </c>
      <c r="W241" s="14"/>
    </row>
    <row r="242" spans="3:23">
      <c r="C242" s="7"/>
      <c r="G242" s="27"/>
      <c r="J242" s="11"/>
      <c r="O242" s="12">
        <f t="shared" si="37"/>
        <v>0</v>
      </c>
      <c r="T242" s="13"/>
      <c r="U242" s="13"/>
      <c r="W242" s="14"/>
    </row>
    <row r="243" s="1" customFormat="1" ht="28.8" spans="2:23">
      <c r="B243" s="1" t="s">
        <v>371</v>
      </c>
      <c r="G243" s="28"/>
      <c r="J243" s="11">
        <f t="shared" si="40"/>
        <v>0</v>
      </c>
      <c r="O243" s="12">
        <f t="shared" si="37"/>
        <v>0</v>
      </c>
      <c r="T243" s="13"/>
      <c r="U243" s="13"/>
      <c r="V243" s="2"/>
      <c r="W243" s="14"/>
    </row>
    <row r="244" ht="28.8" spans="3:23">
      <c r="C244" s="2" t="s">
        <v>372</v>
      </c>
      <c r="D244" s="7" t="s">
        <v>373</v>
      </c>
      <c r="E244" s="7"/>
      <c r="F244" s="4"/>
      <c r="G244" s="4"/>
      <c r="I244" s="6" t="s">
        <v>374</v>
      </c>
      <c r="J244" s="11">
        <f t="shared" si="40"/>
        <v>1</v>
      </c>
      <c r="O244" s="12">
        <f t="shared" si="37"/>
        <v>0</v>
      </c>
      <c r="T244" s="13">
        <f t="shared" si="36"/>
        <v>0</v>
      </c>
      <c r="U244" s="13">
        <f t="shared" si="38"/>
        <v>1</v>
      </c>
      <c r="V244" s="2">
        <f t="shared" si="39"/>
        <v>11</v>
      </c>
      <c r="W244" s="14"/>
    </row>
    <row r="245" ht="21" customHeight="1" spans="4:23">
      <c r="D245" s="29" t="s">
        <v>375</v>
      </c>
      <c r="E245" s="29"/>
      <c r="F245" s="4"/>
      <c r="G245" s="4"/>
      <c r="J245" s="11">
        <f t="shared" si="40"/>
        <v>0</v>
      </c>
      <c r="K245" s="6" t="s">
        <v>135</v>
      </c>
      <c r="M245" s="6" t="s">
        <v>93</v>
      </c>
      <c r="O245" s="12">
        <f t="shared" si="37"/>
        <v>2</v>
      </c>
      <c r="R245" s="6" t="s">
        <v>58</v>
      </c>
      <c r="S245" s="6" t="s">
        <v>303</v>
      </c>
      <c r="T245" s="13">
        <f t="shared" si="36"/>
        <v>2</v>
      </c>
      <c r="U245" s="13">
        <f t="shared" si="38"/>
        <v>4</v>
      </c>
      <c r="V245" s="2">
        <f t="shared" si="39"/>
        <v>8</v>
      </c>
      <c r="W245" s="14"/>
    </row>
    <row r="246" ht="28.8" spans="4:23">
      <c r="D246" s="7" t="s">
        <v>376</v>
      </c>
      <c r="E246" s="7"/>
      <c r="F246" s="4"/>
      <c r="G246" s="4"/>
      <c r="I246" s="6" t="s">
        <v>377</v>
      </c>
      <c r="J246" s="11">
        <f t="shared" si="40"/>
        <v>1</v>
      </c>
      <c r="O246" s="12">
        <f t="shared" si="37"/>
        <v>0</v>
      </c>
      <c r="T246" s="13">
        <f t="shared" si="36"/>
        <v>0</v>
      </c>
      <c r="U246" s="13">
        <f t="shared" si="38"/>
        <v>1</v>
      </c>
      <c r="V246" s="2">
        <f t="shared" si="39"/>
        <v>11</v>
      </c>
      <c r="W246" s="14"/>
    </row>
    <row r="247" ht="43.2" spans="4:23">
      <c r="D247" s="7" t="s">
        <v>378</v>
      </c>
      <c r="E247" s="7"/>
      <c r="F247" s="5" t="s">
        <v>379</v>
      </c>
      <c r="G247" s="4"/>
      <c r="J247" s="11">
        <f t="shared" si="40"/>
        <v>1</v>
      </c>
      <c r="N247" s="6" t="s">
        <v>380</v>
      </c>
      <c r="O247" s="12">
        <f t="shared" si="37"/>
        <v>1</v>
      </c>
      <c r="P247" s="6" t="s">
        <v>21</v>
      </c>
      <c r="T247" s="13">
        <f t="shared" si="36"/>
        <v>1</v>
      </c>
      <c r="U247" s="13">
        <f t="shared" si="38"/>
        <v>3</v>
      </c>
      <c r="V247" s="2">
        <f t="shared" si="39"/>
        <v>9</v>
      </c>
      <c r="W247" s="14"/>
    </row>
    <row r="248" spans="4:23">
      <c r="D248" s="7" t="s">
        <v>381</v>
      </c>
      <c r="E248" s="7"/>
      <c r="F248" s="4"/>
      <c r="G248" s="4"/>
      <c r="J248" s="11">
        <f t="shared" si="40"/>
        <v>0</v>
      </c>
      <c r="M248" s="6" t="s">
        <v>93</v>
      </c>
      <c r="O248" s="12">
        <f t="shared" si="37"/>
        <v>1</v>
      </c>
      <c r="P248" s="6" t="s">
        <v>21</v>
      </c>
      <c r="T248" s="13">
        <f t="shared" si="36"/>
        <v>1</v>
      </c>
      <c r="U248" s="13">
        <f t="shared" si="38"/>
        <v>2</v>
      </c>
      <c r="V248" s="2">
        <f t="shared" si="39"/>
        <v>10</v>
      </c>
      <c r="W248" s="14"/>
    </row>
    <row r="249" ht="28.8" spans="4:23">
      <c r="D249" s="7" t="s">
        <v>382</v>
      </c>
      <c r="E249" s="7"/>
      <c r="F249" s="4"/>
      <c r="G249" s="4"/>
      <c r="J249" s="11">
        <f t="shared" si="40"/>
        <v>0</v>
      </c>
      <c r="K249" s="6" t="s">
        <v>21</v>
      </c>
      <c r="O249" s="12">
        <f t="shared" si="37"/>
        <v>1</v>
      </c>
      <c r="T249" s="13">
        <f t="shared" si="36"/>
        <v>0</v>
      </c>
      <c r="U249" s="13">
        <f t="shared" si="38"/>
        <v>1</v>
      </c>
      <c r="V249" s="2">
        <f t="shared" si="39"/>
        <v>11</v>
      </c>
      <c r="W249" s="14"/>
    </row>
    <row r="250" ht="28.8" spans="4:23">
      <c r="D250" s="7" t="s">
        <v>383</v>
      </c>
      <c r="E250" s="7"/>
      <c r="F250" s="4"/>
      <c r="G250" s="4"/>
      <c r="J250" s="11">
        <f t="shared" si="40"/>
        <v>0</v>
      </c>
      <c r="K250" s="6" t="s">
        <v>384</v>
      </c>
      <c r="O250" s="12">
        <f t="shared" si="37"/>
        <v>1</v>
      </c>
      <c r="T250" s="13">
        <f t="shared" si="36"/>
        <v>0</v>
      </c>
      <c r="U250" s="13">
        <f t="shared" si="38"/>
        <v>1</v>
      </c>
      <c r="V250" s="2">
        <f t="shared" si="39"/>
        <v>11</v>
      </c>
      <c r="W250" s="14"/>
    </row>
    <row r="251" ht="28.8" spans="4:23">
      <c r="D251" s="7" t="s">
        <v>385</v>
      </c>
      <c r="E251" s="7"/>
      <c r="F251" s="4"/>
      <c r="G251" s="4"/>
      <c r="J251" s="11">
        <f t="shared" si="40"/>
        <v>0</v>
      </c>
      <c r="L251" s="6" t="s">
        <v>374</v>
      </c>
      <c r="O251" s="12">
        <f t="shared" si="37"/>
        <v>1</v>
      </c>
      <c r="T251" s="13">
        <f t="shared" si="36"/>
        <v>0</v>
      </c>
      <c r="U251" s="13">
        <f t="shared" si="38"/>
        <v>1</v>
      </c>
      <c r="V251" s="2">
        <f t="shared" si="39"/>
        <v>11</v>
      </c>
      <c r="W251" s="14"/>
    </row>
    <row r="252" ht="28.8" spans="4:23">
      <c r="D252" s="7" t="s">
        <v>386</v>
      </c>
      <c r="E252" s="7"/>
      <c r="F252" s="4"/>
      <c r="G252" s="4"/>
      <c r="J252" s="11">
        <f t="shared" si="40"/>
        <v>0</v>
      </c>
      <c r="L252" s="6" t="s">
        <v>387</v>
      </c>
      <c r="O252" s="12">
        <f t="shared" si="37"/>
        <v>1</v>
      </c>
      <c r="T252" s="13">
        <f t="shared" si="36"/>
        <v>0</v>
      </c>
      <c r="U252" s="13">
        <f t="shared" si="38"/>
        <v>1</v>
      </c>
      <c r="V252" s="2">
        <f t="shared" si="39"/>
        <v>11</v>
      </c>
      <c r="W252" s="14"/>
    </row>
    <row r="253" ht="28.8" spans="4:23">
      <c r="D253" s="7" t="s">
        <v>388</v>
      </c>
      <c r="E253" s="7"/>
      <c r="F253" s="4"/>
      <c r="G253" s="4"/>
      <c r="J253" s="11">
        <f t="shared" si="40"/>
        <v>0</v>
      </c>
      <c r="L253" s="6" t="s">
        <v>61</v>
      </c>
      <c r="O253" s="12">
        <f t="shared" si="37"/>
        <v>1</v>
      </c>
      <c r="T253" s="13">
        <f t="shared" si="36"/>
        <v>0</v>
      </c>
      <c r="U253" s="13">
        <f t="shared" si="38"/>
        <v>1</v>
      </c>
      <c r="V253" s="2">
        <f t="shared" si="39"/>
        <v>11</v>
      </c>
      <c r="W253" s="14"/>
    </row>
    <row r="254" ht="28.8" spans="4:23">
      <c r="D254" s="2" t="s">
        <v>389</v>
      </c>
      <c r="F254" s="4"/>
      <c r="G254" s="4"/>
      <c r="H254" s="6" t="s">
        <v>40</v>
      </c>
      <c r="J254" s="11">
        <f t="shared" si="40"/>
        <v>1</v>
      </c>
      <c r="O254" s="12">
        <f t="shared" si="37"/>
        <v>0</v>
      </c>
      <c r="T254" s="13">
        <f t="shared" si="36"/>
        <v>0</v>
      </c>
      <c r="U254" s="13">
        <f t="shared" si="38"/>
        <v>1</v>
      </c>
      <c r="V254" s="2">
        <f t="shared" si="39"/>
        <v>11</v>
      </c>
      <c r="W254" s="14"/>
    </row>
    <row r="255" ht="30" customHeight="1" spans="4:23">
      <c r="D255" s="7" t="s">
        <v>390</v>
      </c>
      <c r="E255" s="7"/>
      <c r="F255" s="4"/>
      <c r="G255" s="4"/>
      <c r="J255" s="11">
        <f t="shared" si="40"/>
        <v>0</v>
      </c>
      <c r="O255" s="12">
        <f t="shared" si="37"/>
        <v>0</v>
      </c>
      <c r="R255" s="6" t="s">
        <v>21</v>
      </c>
      <c r="S255" s="6" t="s">
        <v>35</v>
      </c>
      <c r="T255" s="13">
        <f t="shared" si="36"/>
        <v>2</v>
      </c>
      <c r="U255" s="13">
        <f t="shared" si="38"/>
        <v>2</v>
      </c>
      <c r="V255" s="2">
        <f t="shared" si="39"/>
        <v>10</v>
      </c>
      <c r="W255" s="14"/>
    </row>
    <row r="256" spans="4:23">
      <c r="D256" s="7" t="s">
        <v>391</v>
      </c>
      <c r="E256" s="7"/>
      <c r="F256" s="4"/>
      <c r="G256" s="4"/>
      <c r="J256" s="11">
        <f t="shared" si="40"/>
        <v>0</v>
      </c>
      <c r="M256" s="6" t="s">
        <v>93</v>
      </c>
      <c r="O256" s="12">
        <f t="shared" si="37"/>
        <v>1</v>
      </c>
      <c r="T256" s="13">
        <f t="shared" si="36"/>
        <v>0</v>
      </c>
      <c r="U256" s="13">
        <f t="shared" si="38"/>
        <v>1</v>
      </c>
      <c r="V256" s="2">
        <f t="shared" si="39"/>
        <v>11</v>
      </c>
      <c r="W256" s="14"/>
    </row>
    <row r="257" spans="4:23">
      <c r="D257" s="7" t="s">
        <v>392</v>
      </c>
      <c r="E257" s="7"/>
      <c r="F257" s="4"/>
      <c r="G257" s="5" t="s">
        <v>28</v>
      </c>
      <c r="J257" s="11">
        <f t="shared" si="40"/>
        <v>1</v>
      </c>
      <c r="O257" s="12">
        <f t="shared" si="37"/>
        <v>0</v>
      </c>
      <c r="T257" s="13">
        <f t="shared" si="36"/>
        <v>0</v>
      </c>
      <c r="U257" s="13">
        <f t="shared" si="38"/>
        <v>1</v>
      </c>
      <c r="V257" s="2">
        <f t="shared" si="39"/>
        <v>11</v>
      </c>
      <c r="W257" s="14"/>
    </row>
    <row r="258" ht="28.8" spans="4:23">
      <c r="D258" s="7" t="s">
        <v>393</v>
      </c>
      <c r="E258" s="7"/>
      <c r="F258" s="4"/>
      <c r="G258" s="5" t="s">
        <v>394</v>
      </c>
      <c r="J258" s="11">
        <f t="shared" si="40"/>
        <v>1</v>
      </c>
      <c r="O258" s="12">
        <f t="shared" si="37"/>
        <v>0</v>
      </c>
      <c r="T258" s="13">
        <f t="shared" si="36"/>
        <v>0</v>
      </c>
      <c r="U258" s="13">
        <f t="shared" si="38"/>
        <v>1</v>
      </c>
      <c r="V258" s="2">
        <f t="shared" si="39"/>
        <v>11</v>
      </c>
      <c r="W258" s="14"/>
    </row>
    <row r="259" ht="28.8" spans="4:23">
      <c r="D259" s="7" t="s">
        <v>395</v>
      </c>
      <c r="E259" s="7"/>
      <c r="F259" s="4"/>
      <c r="G259" s="4"/>
      <c r="J259" s="11">
        <f t="shared" si="40"/>
        <v>0</v>
      </c>
      <c r="N259" s="6" t="s">
        <v>21</v>
      </c>
      <c r="O259" s="12">
        <f t="shared" si="37"/>
        <v>1</v>
      </c>
      <c r="T259" s="13">
        <f t="shared" si="36"/>
        <v>0</v>
      </c>
      <c r="U259" s="13">
        <f t="shared" si="38"/>
        <v>1</v>
      </c>
      <c r="V259" s="2">
        <f t="shared" si="39"/>
        <v>11</v>
      </c>
      <c r="W259" s="14"/>
    </row>
    <row r="260" spans="4:23">
      <c r="D260" s="7" t="s">
        <v>396</v>
      </c>
      <c r="E260" s="7"/>
      <c r="F260" s="4"/>
      <c r="G260" s="4"/>
      <c r="J260" s="11">
        <f t="shared" si="40"/>
        <v>0</v>
      </c>
      <c r="O260" s="12">
        <f t="shared" si="37"/>
        <v>0</v>
      </c>
      <c r="Q260" s="6" t="s">
        <v>44</v>
      </c>
      <c r="T260" s="13">
        <f t="shared" si="36"/>
        <v>1</v>
      </c>
      <c r="U260" s="13">
        <f t="shared" si="38"/>
        <v>1</v>
      </c>
      <c r="V260" s="2">
        <f t="shared" si="39"/>
        <v>11</v>
      </c>
      <c r="W260" s="14"/>
    </row>
    <row r="261" spans="4:23">
      <c r="D261" s="7"/>
      <c r="E261" s="7"/>
      <c r="J261" s="11"/>
      <c r="O261" s="12"/>
      <c r="T261" s="13"/>
      <c r="U261" s="13"/>
      <c r="W261" s="14"/>
    </row>
    <row r="262" ht="33" customHeight="1" spans="3:23">
      <c r="C262" s="2" t="s">
        <v>397</v>
      </c>
      <c r="D262" s="2" t="s">
        <v>398</v>
      </c>
      <c r="F262" s="4"/>
      <c r="G262" s="4"/>
      <c r="I262" s="6" t="s">
        <v>399</v>
      </c>
      <c r="J262" s="11">
        <f t="shared" si="40"/>
        <v>1</v>
      </c>
      <c r="O262" s="12">
        <f t="shared" si="37"/>
        <v>0</v>
      </c>
      <c r="T262" s="13">
        <f t="shared" si="36"/>
        <v>0</v>
      </c>
      <c r="U262" s="13">
        <f t="shared" si="38"/>
        <v>1</v>
      </c>
      <c r="V262" s="2">
        <f t="shared" si="39"/>
        <v>11</v>
      </c>
      <c r="W262" s="14"/>
    </row>
    <row r="263" spans="4:23">
      <c r="D263" s="2" t="s">
        <v>400</v>
      </c>
      <c r="F263" s="4"/>
      <c r="G263" s="4"/>
      <c r="I263" s="6" t="s">
        <v>135</v>
      </c>
      <c r="J263" s="11">
        <f t="shared" si="40"/>
        <v>1</v>
      </c>
      <c r="O263" s="12">
        <f t="shared" ref="O263:O317" si="47">COUNTIF(K263:N263,"&lt;&gt;"&amp;"")</f>
        <v>0</v>
      </c>
      <c r="T263" s="13">
        <f t="shared" ref="T263:T316" si="48">COUNTIF(P263:S263,"&lt;&gt;"&amp;"")</f>
        <v>0</v>
      </c>
      <c r="U263" s="13">
        <f t="shared" ref="U263:U316" si="49">J263+O263+T263</f>
        <v>1</v>
      </c>
      <c r="V263" s="2">
        <f t="shared" ref="V263:V316" si="50">$U$7-U263</f>
        <v>11</v>
      </c>
      <c r="W263" s="14"/>
    </row>
    <row r="264" spans="4:23">
      <c r="D264" s="2" t="s">
        <v>401</v>
      </c>
      <c r="F264" s="4"/>
      <c r="G264" s="4"/>
      <c r="I264" s="6" t="s">
        <v>135</v>
      </c>
      <c r="J264" s="11">
        <f t="shared" si="40"/>
        <v>1</v>
      </c>
      <c r="O264" s="12">
        <f t="shared" si="47"/>
        <v>0</v>
      </c>
      <c r="T264" s="13">
        <f t="shared" si="48"/>
        <v>0</v>
      </c>
      <c r="U264" s="13">
        <f t="shared" si="49"/>
        <v>1</v>
      </c>
      <c r="V264" s="2">
        <f t="shared" si="50"/>
        <v>11</v>
      </c>
      <c r="W264" s="14"/>
    </row>
    <row r="265" ht="28.8" spans="4:23">
      <c r="D265" s="7" t="s">
        <v>402</v>
      </c>
      <c r="E265" s="7"/>
      <c r="F265" s="4"/>
      <c r="G265" s="5" t="s">
        <v>141</v>
      </c>
      <c r="I265" s="6" t="s">
        <v>306</v>
      </c>
      <c r="J265" s="11">
        <f t="shared" si="40"/>
        <v>2</v>
      </c>
      <c r="N265" s="6" t="s">
        <v>403</v>
      </c>
      <c r="O265" s="12">
        <f t="shared" si="47"/>
        <v>1</v>
      </c>
      <c r="T265" s="13">
        <f t="shared" si="48"/>
        <v>0</v>
      </c>
      <c r="U265" s="13">
        <f t="shared" si="49"/>
        <v>3</v>
      </c>
      <c r="V265" s="2">
        <f t="shared" si="50"/>
        <v>9</v>
      </c>
      <c r="W265" s="14"/>
    </row>
    <row r="266" spans="4:23">
      <c r="D266" s="7" t="s">
        <v>404</v>
      </c>
      <c r="E266" s="7"/>
      <c r="F266" s="4"/>
      <c r="G266" s="4"/>
      <c r="I266" s="6" t="s">
        <v>405</v>
      </c>
      <c r="J266" s="11">
        <f t="shared" si="40"/>
        <v>1</v>
      </c>
      <c r="O266" s="12">
        <f t="shared" si="47"/>
        <v>0</v>
      </c>
      <c r="T266" s="13">
        <f t="shared" si="48"/>
        <v>0</v>
      </c>
      <c r="U266" s="13">
        <f t="shared" si="49"/>
        <v>1</v>
      </c>
      <c r="V266" s="2">
        <f t="shared" si="50"/>
        <v>11</v>
      </c>
      <c r="W266" s="14"/>
    </row>
    <row r="267" spans="4:23">
      <c r="D267" s="7" t="s">
        <v>406</v>
      </c>
      <c r="E267" s="7"/>
      <c r="F267" s="4"/>
      <c r="G267" s="4"/>
      <c r="I267" s="6" t="s">
        <v>178</v>
      </c>
      <c r="J267" s="11">
        <f t="shared" si="40"/>
        <v>1</v>
      </c>
      <c r="O267" s="12">
        <f t="shared" si="47"/>
        <v>0</v>
      </c>
      <c r="Q267" s="6" t="s">
        <v>65</v>
      </c>
      <c r="T267" s="13">
        <f t="shared" si="48"/>
        <v>1</v>
      </c>
      <c r="U267" s="13">
        <f t="shared" si="49"/>
        <v>2</v>
      </c>
      <c r="V267" s="2">
        <f t="shared" si="50"/>
        <v>10</v>
      </c>
      <c r="W267" s="14"/>
    </row>
    <row r="268" spans="4:23">
      <c r="D268" s="7" t="s">
        <v>407</v>
      </c>
      <c r="E268" s="7"/>
      <c r="F268" s="4"/>
      <c r="G268" s="4"/>
      <c r="I268" s="6" t="s">
        <v>408</v>
      </c>
      <c r="J268" s="11">
        <f t="shared" si="40"/>
        <v>1</v>
      </c>
      <c r="O268" s="12">
        <f t="shared" si="47"/>
        <v>0</v>
      </c>
      <c r="T268" s="13">
        <f t="shared" si="48"/>
        <v>0</v>
      </c>
      <c r="U268" s="13">
        <f t="shared" si="49"/>
        <v>1</v>
      </c>
      <c r="V268" s="2">
        <f t="shared" si="50"/>
        <v>11</v>
      </c>
      <c r="W268" s="14"/>
    </row>
    <row r="269" ht="28.8" spans="4:23">
      <c r="D269" s="7" t="s">
        <v>409</v>
      </c>
      <c r="E269" s="7"/>
      <c r="F269" s="4"/>
      <c r="G269" s="4"/>
      <c r="I269" s="6" t="s">
        <v>226</v>
      </c>
      <c r="J269" s="11">
        <f t="shared" si="40"/>
        <v>1</v>
      </c>
      <c r="O269" s="12">
        <f t="shared" si="47"/>
        <v>0</v>
      </c>
      <c r="T269" s="13">
        <f t="shared" si="48"/>
        <v>0</v>
      </c>
      <c r="U269" s="13">
        <f t="shared" si="49"/>
        <v>1</v>
      </c>
      <c r="V269" s="2">
        <f t="shared" si="50"/>
        <v>11</v>
      </c>
      <c r="W269" s="14"/>
    </row>
    <row r="270" ht="43.5" customHeight="1" spans="4:23">
      <c r="D270" s="7" t="s">
        <v>410</v>
      </c>
      <c r="E270" s="7"/>
      <c r="F270" s="4"/>
      <c r="G270" s="4"/>
      <c r="I270" s="6" t="s">
        <v>411</v>
      </c>
      <c r="J270" s="11">
        <f t="shared" si="40"/>
        <v>1</v>
      </c>
      <c r="O270" s="12">
        <f t="shared" si="47"/>
        <v>0</v>
      </c>
      <c r="T270" s="13">
        <f t="shared" si="48"/>
        <v>0</v>
      </c>
      <c r="U270" s="13">
        <f t="shared" si="49"/>
        <v>1</v>
      </c>
      <c r="V270" s="2">
        <f t="shared" si="50"/>
        <v>11</v>
      </c>
      <c r="W270" s="14"/>
    </row>
    <row r="271" ht="28.8" spans="4:23">
      <c r="D271" s="30" t="s">
        <v>412</v>
      </c>
      <c r="E271" s="30"/>
      <c r="F271" s="4"/>
      <c r="G271" s="4"/>
      <c r="I271" s="6" t="s">
        <v>413</v>
      </c>
      <c r="J271" s="11">
        <f t="shared" si="40"/>
        <v>1</v>
      </c>
      <c r="O271" s="12">
        <f t="shared" si="47"/>
        <v>0</v>
      </c>
      <c r="T271" s="13">
        <f t="shared" si="48"/>
        <v>0</v>
      </c>
      <c r="U271" s="13">
        <f t="shared" si="49"/>
        <v>1</v>
      </c>
      <c r="V271" s="2">
        <f t="shared" si="50"/>
        <v>11</v>
      </c>
      <c r="W271" s="14"/>
    </row>
    <row r="272" ht="28.8" spans="4:23">
      <c r="D272" s="30" t="s">
        <v>414</v>
      </c>
      <c r="E272" s="30"/>
      <c r="F272" s="4"/>
      <c r="G272" s="4"/>
      <c r="H272" s="6" t="s">
        <v>299</v>
      </c>
      <c r="J272" s="11">
        <f t="shared" si="40"/>
        <v>1</v>
      </c>
      <c r="O272" s="12">
        <f t="shared" si="47"/>
        <v>0</v>
      </c>
      <c r="T272" s="13">
        <f t="shared" si="48"/>
        <v>0</v>
      </c>
      <c r="U272" s="13">
        <f t="shared" si="49"/>
        <v>1</v>
      </c>
      <c r="V272" s="2">
        <f t="shared" si="50"/>
        <v>11</v>
      </c>
      <c r="W272" s="14"/>
    </row>
    <row r="273" spans="4:23">
      <c r="D273" s="30" t="s">
        <v>415</v>
      </c>
      <c r="E273" s="30"/>
      <c r="F273" s="4"/>
      <c r="G273" s="4"/>
      <c r="H273" s="6" t="s">
        <v>180</v>
      </c>
      <c r="J273" s="11">
        <f t="shared" si="40"/>
        <v>1</v>
      </c>
      <c r="L273" s="6" t="s">
        <v>269</v>
      </c>
      <c r="O273" s="12">
        <f t="shared" si="47"/>
        <v>1</v>
      </c>
      <c r="T273" s="13">
        <f t="shared" si="48"/>
        <v>0</v>
      </c>
      <c r="U273" s="13">
        <f t="shared" si="49"/>
        <v>2</v>
      </c>
      <c r="V273" s="2">
        <f t="shared" si="50"/>
        <v>10</v>
      </c>
      <c r="W273" s="14"/>
    </row>
    <row r="274" ht="28.8" spans="4:23">
      <c r="D274" s="30" t="s">
        <v>416</v>
      </c>
      <c r="E274" s="30"/>
      <c r="F274" s="4"/>
      <c r="G274" s="4"/>
      <c r="H274" s="6" t="s">
        <v>235</v>
      </c>
      <c r="J274" s="11">
        <f t="shared" si="40"/>
        <v>1</v>
      </c>
      <c r="N274" s="6" t="s">
        <v>243</v>
      </c>
      <c r="O274" s="12">
        <f t="shared" si="47"/>
        <v>1</v>
      </c>
      <c r="T274" s="13">
        <f t="shared" si="48"/>
        <v>0</v>
      </c>
      <c r="U274" s="13">
        <f t="shared" si="49"/>
        <v>2</v>
      </c>
      <c r="V274" s="2">
        <f t="shared" si="50"/>
        <v>10</v>
      </c>
      <c r="W274" s="14"/>
    </row>
    <row r="275" ht="28.8" spans="4:23">
      <c r="D275" s="30" t="s">
        <v>417</v>
      </c>
      <c r="E275" s="30"/>
      <c r="F275" s="4"/>
      <c r="G275" s="4"/>
      <c r="H275" s="6" t="s">
        <v>418</v>
      </c>
      <c r="J275" s="11">
        <f t="shared" si="40"/>
        <v>1</v>
      </c>
      <c r="N275" s="6" t="s">
        <v>121</v>
      </c>
      <c r="O275" s="12">
        <f t="shared" si="47"/>
        <v>1</v>
      </c>
      <c r="Q275" s="6" t="s">
        <v>419</v>
      </c>
      <c r="T275" s="13">
        <f t="shared" si="48"/>
        <v>1</v>
      </c>
      <c r="U275" s="13">
        <f t="shared" si="49"/>
        <v>3</v>
      </c>
      <c r="V275" s="2">
        <f t="shared" si="50"/>
        <v>9</v>
      </c>
      <c r="W275" s="14"/>
    </row>
    <row r="276" ht="28.8" spans="4:23">
      <c r="D276" s="30" t="s">
        <v>420</v>
      </c>
      <c r="E276" s="30"/>
      <c r="F276" s="9"/>
      <c r="G276" s="9"/>
      <c r="H276" s="6" t="s">
        <v>133</v>
      </c>
      <c r="J276" s="11">
        <f t="shared" si="40"/>
        <v>1</v>
      </c>
      <c r="O276" s="12">
        <f t="shared" si="47"/>
        <v>0</v>
      </c>
      <c r="T276" s="13">
        <f t="shared" ref="T276:T282" si="51">COUNTIF(P276:S276,"&lt;&gt;"&amp;"")</f>
        <v>0</v>
      </c>
      <c r="U276" s="13">
        <f t="shared" ref="U276:U282" si="52">J276+O276+T276</f>
        <v>1</v>
      </c>
      <c r="V276" s="2">
        <f t="shared" ref="V276:V282" si="53">$U$7-U276</f>
        <v>11</v>
      </c>
      <c r="W276" s="14"/>
    </row>
    <row r="277" spans="4:23">
      <c r="D277" s="30" t="s">
        <v>421</v>
      </c>
      <c r="E277" s="30"/>
      <c r="F277" s="31"/>
      <c r="G277" s="17" t="s">
        <v>151</v>
      </c>
      <c r="J277" s="11">
        <f t="shared" si="40"/>
        <v>1</v>
      </c>
      <c r="O277" s="12">
        <f t="shared" si="47"/>
        <v>0</v>
      </c>
      <c r="T277" s="13">
        <f t="shared" si="51"/>
        <v>0</v>
      </c>
      <c r="U277" s="13">
        <f t="shared" si="52"/>
        <v>1</v>
      </c>
      <c r="V277" s="2">
        <f t="shared" si="53"/>
        <v>11</v>
      </c>
      <c r="W277" s="14"/>
    </row>
    <row r="278" spans="3:23">
      <c r="C278" s="2" t="s">
        <v>422</v>
      </c>
      <c r="D278" s="2" t="s">
        <v>423</v>
      </c>
      <c r="F278" s="9"/>
      <c r="G278" s="32"/>
      <c r="J278" s="11">
        <f t="shared" si="40"/>
        <v>0</v>
      </c>
      <c r="K278" s="6" t="s">
        <v>155</v>
      </c>
      <c r="L278" s="6" t="s">
        <v>424</v>
      </c>
      <c r="O278" s="12">
        <f t="shared" si="47"/>
        <v>2</v>
      </c>
      <c r="P278" s="6" t="s">
        <v>425</v>
      </c>
      <c r="R278" s="6" t="s">
        <v>426</v>
      </c>
      <c r="S278" s="6" t="s">
        <v>427</v>
      </c>
      <c r="T278" s="13">
        <f t="shared" si="51"/>
        <v>3</v>
      </c>
      <c r="U278" s="13">
        <f t="shared" si="52"/>
        <v>5</v>
      </c>
      <c r="V278" s="2">
        <f t="shared" si="53"/>
        <v>7</v>
      </c>
      <c r="W278" s="14"/>
    </row>
    <row r="279" spans="4:23">
      <c r="D279" s="2" t="s">
        <v>428</v>
      </c>
      <c r="F279" s="9"/>
      <c r="G279" s="9"/>
      <c r="J279" s="11">
        <f t="shared" si="40"/>
        <v>0</v>
      </c>
      <c r="M279" s="6" t="s">
        <v>429</v>
      </c>
      <c r="N279" s="6" t="s">
        <v>430</v>
      </c>
      <c r="O279" s="12">
        <f t="shared" si="47"/>
        <v>2</v>
      </c>
      <c r="T279" s="13">
        <f t="shared" si="51"/>
        <v>0</v>
      </c>
      <c r="U279" s="13">
        <f t="shared" si="52"/>
        <v>2</v>
      </c>
      <c r="V279" s="2">
        <f t="shared" si="53"/>
        <v>10</v>
      </c>
      <c r="W279" s="14"/>
    </row>
    <row r="280" spans="4:23">
      <c r="D280" s="2" t="s">
        <v>431</v>
      </c>
      <c r="F280" s="8" t="s">
        <v>299</v>
      </c>
      <c r="G280" s="9"/>
      <c r="J280" s="11">
        <f t="shared" si="40"/>
        <v>1</v>
      </c>
      <c r="O280" s="12">
        <f t="shared" si="47"/>
        <v>0</v>
      </c>
      <c r="T280" s="13">
        <f t="shared" si="51"/>
        <v>0</v>
      </c>
      <c r="U280" s="13">
        <f t="shared" si="52"/>
        <v>1</v>
      </c>
      <c r="V280" s="2">
        <f t="shared" si="53"/>
        <v>11</v>
      </c>
      <c r="W280" s="14"/>
    </row>
    <row r="281" spans="4:23">
      <c r="D281" s="2" t="s">
        <v>432</v>
      </c>
      <c r="F281" s="9"/>
      <c r="G281" s="9"/>
      <c r="J281" s="11">
        <f t="shared" ref="J281:J282" si="54">COUNTIF(F281:I281,"&lt;&gt;"&amp;"")</f>
        <v>0</v>
      </c>
      <c r="O281" s="12">
        <f t="shared" ref="O281:O282" si="55">COUNTIF(K281:N281,"&lt;&gt;"&amp;"")</f>
        <v>0</v>
      </c>
      <c r="Q281" s="6" t="s">
        <v>277</v>
      </c>
      <c r="T281" s="13">
        <f t="shared" si="51"/>
        <v>1</v>
      </c>
      <c r="U281" s="13">
        <f t="shared" si="52"/>
        <v>1</v>
      </c>
      <c r="V281" s="2">
        <f t="shared" si="53"/>
        <v>11</v>
      </c>
      <c r="W281" s="14"/>
    </row>
    <row r="282" ht="28.8" spans="4:23">
      <c r="D282" s="2" t="s">
        <v>433</v>
      </c>
      <c r="F282" s="21"/>
      <c r="G282" s="24" t="s">
        <v>61</v>
      </c>
      <c r="J282" s="11">
        <f t="shared" si="54"/>
        <v>1</v>
      </c>
      <c r="O282" s="12">
        <f t="shared" si="55"/>
        <v>0</v>
      </c>
      <c r="T282" s="13">
        <f t="shared" si="51"/>
        <v>0</v>
      </c>
      <c r="U282" s="13">
        <f t="shared" si="52"/>
        <v>1</v>
      </c>
      <c r="V282" s="2">
        <f t="shared" si="53"/>
        <v>11</v>
      </c>
      <c r="W282" s="14"/>
    </row>
    <row r="283" ht="43.2" spans="2:23">
      <c r="B283" s="2" t="s">
        <v>434</v>
      </c>
      <c r="D283" s="30"/>
      <c r="E283" s="30"/>
      <c r="J283" s="11"/>
      <c r="O283" s="12"/>
      <c r="T283" s="13"/>
      <c r="U283" s="13"/>
      <c r="W283" s="14"/>
    </row>
    <row r="284" ht="43.2" spans="3:23">
      <c r="C284" s="2" t="s">
        <v>435</v>
      </c>
      <c r="D284" s="2" t="s">
        <v>436</v>
      </c>
      <c r="F284" s="4"/>
      <c r="G284" s="4"/>
      <c r="I284" s="6" t="s">
        <v>437</v>
      </c>
      <c r="J284" s="11">
        <f t="shared" si="40"/>
        <v>1</v>
      </c>
      <c r="M284" s="6" t="s">
        <v>56</v>
      </c>
      <c r="O284" s="12">
        <f t="shared" si="47"/>
        <v>1</v>
      </c>
      <c r="T284" s="13">
        <f t="shared" si="48"/>
        <v>0</v>
      </c>
      <c r="U284" s="13">
        <f t="shared" si="49"/>
        <v>2</v>
      </c>
      <c r="V284" s="2">
        <f t="shared" si="50"/>
        <v>10</v>
      </c>
      <c r="W284" s="14"/>
    </row>
    <row r="285" ht="36" customHeight="1" spans="4:23">
      <c r="D285" s="7" t="s">
        <v>438</v>
      </c>
      <c r="F285" s="4"/>
      <c r="G285" s="4"/>
      <c r="I285" s="6" t="s">
        <v>439</v>
      </c>
      <c r="J285" s="11">
        <f t="shared" si="40"/>
        <v>1</v>
      </c>
      <c r="O285" s="12">
        <f t="shared" si="47"/>
        <v>0</v>
      </c>
      <c r="T285" s="13">
        <f t="shared" si="48"/>
        <v>0</v>
      </c>
      <c r="U285" s="13">
        <f t="shared" si="49"/>
        <v>1</v>
      </c>
      <c r="V285" s="2">
        <f t="shared" si="50"/>
        <v>11</v>
      </c>
      <c r="W285" s="14"/>
    </row>
    <row r="286" ht="28.8" spans="4:23">
      <c r="D286" s="2" t="s">
        <v>440</v>
      </c>
      <c r="F286" s="4"/>
      <c r="G286" s="4"/>
      <c r="I286" s="6" t="s">
        <v>441</v>
      </c>
      <c r="J286" s="11">
        <f t="shared" si="40"/>
        <v>1</v>
      </c>
      <c r="O286" s="12">
        <f t="shared" si="47"/>
        <v>0</v>
      </c>
      <c r="T286" s="13">
        <f t="shared" si="48"/>
        <v>0</v>
      </c>
      <c r="U286" s="13">
        <f t="shared" si="49"/>
        <v>1</v>
      </c>
      <c r="V286" s="2">
        <f t="shared" si="50"/>
        <v>11</v>
      </c>
      <c r="W286" s="14"/>
    </row>
    <row r="287" ht="28.8" spans="4:23">
      <c r="D287" s="7" t="s">
        <v>442</v>
      </c>
      <c r="F287" s="4"/>
      <c r="G287" s="4"/>
      <c r="I287" s="6" t="s">
        <v>266</v>
      </c>
      <c r="J287" s="11">
        <f t="shared" si="40"/>
        <v>1</v>
      </c>
      <c r="O287" s="12">
        <f t="shared" si="47"/>
        <v>0</v>
      </c>
      <c r="T287" s="13">
        <f t="shared" si="48"/>
        <v>0</v>
      </c>
      <c r="U287" s="13">
        <f t="shared" si="49"/>
        <v>1</v>
      </c>
      <c r="V287" s="2">
        <f t="shared" si="50"/>
        <v>11</v>
      </c>
      <c r="W287" s="14"/>
    </row>
    <row r="288" ht="28.8" spans="4:23">
      <c r="D288" s="7" t="s">
        <v>443</v>
      </c>
      <c r="F288" s="4"/>
      <c r="G288" s="4"/>
      <c r="I288" s="6" t="s">
        <v>444</v>
      </c>
      <c r="J288" s="11">
        <f t="shared" si="40"/>
        <v>1</v>
      </c>
      <c r="O288" s="12">
        <f t="shared" si="47"/>
        <v>0</v>
      </c>
      <c r="T288" s="13">
        <f t="shared" si="48"/>
        <v>0</v>
      </c>
      <c r="U288" s="13">
        <f t="shared" si="49"/>
        <v>1</v>
      </c>
      <c r="V288" s="2">
        <f t="shared" si="50"/>
        <v>11</v>
      </c>
      <c r="W288" s="14"/>
    </row>
    <row r="289" ht="28.8" spans="4:23">
      <c r="D289" s="2" t="s">
        <v>445</v>
      </c>
      <c r="F289" s="4"/>
      <c r="G289" s="4"/>
      <c r="I289" s="6" t="s">
        <v>446</v>
      </c>
      <c r="J289" s="11">
        <f t="shared" si="40"/>
        <v>1</v>
      </c>
      <c r="O289" s="12">
        <f t="shared" si="47"/>
        <v>0</v>
      </c>
      <c r="T289" s="13">
        <f t="shared" si="48"/>
        <v>0</v>
      </c>
      <c r="U289" s="13">
        <f t="shared" si="49"/>
        <v>1</v>
      </c>
      <c r="V289" s="2">
        <f t="shared" si="50"/>
        <v>11</v>
      </c>
      <c r="W289" s="14"/>
    </row>
    <row r="290" ht="28.8" spans="4:23">
      <c r="D290" s="2" t="s">
        <v>447</v>
      </c>
      <c r="F290" s="4"/>
      <c r="G290" s="4"/>
      <c r="I290" s="6" t="s">
        <v>240</v>
      </c>
      <c r="J290" s="11">
        <f t="shared" si="40"/>
        <v>1</v>
      </c>
      <c r="O290" s="12">
        <f t="shared" si="47"/>
        <v>0</v>
      </c>
      <c r="T290" s="13">
        <f t="shared" si="48"/>
        <v>0</v>
      </c>
      <c r="U290" s="13">
        <f t="shared" si="49"/>
        <v>1</v>
      </c>
      <c r="V290" s="2">
        <f t="shared" si="50"/>
        <v>11</v>
      </c>
      <c r="W290" s="14"/>
    </row>
    <row r="291" spans="4:23">
      <c r="D291" s="2" t="s">
        <v>448</v>
      </c>
      <c r="F291" s="4"/>
      <c r="G291" s="4"/>
      <c r="I291" s="6" t="s">
        <v>240</v>
      </c>
      <c r="J291" s="11">
        <f t="shared" si="40"/>
        <v>1</v>
      </c>
      <c r="O291" s="12">
        <f t="shared" si="47"/>
        <v>0</v>
      </c>
      <c r="T291" s="13">
        <f t="shared" si="48"/>
        <v>0</v>
      </c>
      <c r="U291" s="13">
        <f t="shared" si="49"/>
        <v>1</v>
      </c>
      <c r="V291" s="2">
        <f t="shared" si="50"/>
        <v>11</v>
      </c>
      <c r="W291" s="14"/>
    </row>
    <row r="292" ht="28.8" spans="4:23">
      <c r="D292" s="7" t="s">
        <v>449</v>
      </c>
      <c r="F292" s="5" t="s">
        <v>175</v>
      </c>
      <c r="G292" s="4"/>
      <c r="I292" s="6" t="s">
        <v>450</v>
      </c>
      <c r="J292" s="11">
        <f t="shared" si="40"/>
        <v>2</v>
      </c>
      <c r="L292" s="6" t="s">
        <v>92</v>
      </c>
      <c r="M292" s="6" t="s">
        <v>451</v>
      </c>
      <c r="N292" s="6" t="s">
        <v>290</v>
      </c>
      <c r="O292" s="12">
        <f t="shared" si="47"/>
        <v>3</v>
      </c>
      <c r="T292" s="13">
        <f t="shared" si="48"/>
        <v>0</v>
      </c>
      <c r="U292" s="13">
        <f t="shared" si="49"/>
        <v>5</v>
      </c>
      <c r="V292" s="2">
        <f t="shared" si="50"/>
        <v>7</v>
      </c>
      <c r="W292" s="14"/>
    </row>
    <row r="293" spans="4:23">
      <c r="D293" s="2" t="s">
        <v>452</v>
      </c>
      <c r="F293" s="4"/>
      <c r="G293" s="4"/>
      <c r="I293" s="6" t="s">
        <v>453</v>
      </c>
      <c r="J293" s="11">
        <f t="shared" si="40"/>
        <v>1</v>
      </c>
      <c r="O293" s="12">
        <f t="shared" si="47"/>
        <v>0</v>
      </c>
      <c r="T293" s="13">
        <f t="shared" si="48"/>
        <v>0</v>
      </c>
      <c r="U293" s="13">
        <f t="shared" si="49"/>
        <v>1</v>
      </c>
      <c r="V293" s="2">
        <f t="shared" si="50"/>
        <v>11</v>
      </c>
      <c r="W293" s="14"/>
    </row>
    <row r="294" spans="4:23">
      <c r="D294" s="2" t="s">
        <v>454</v>
      </c>
      <c r="F294" s="4"/>
      <c r="G294" s="5" t="s">
        <v>319</v>
      </c>
      <c r="H294" s="6" t="s">
        <v>455</v>
      </c>
      <c r="I294" s="6" t="s">
        <v>456</v>
      </c>
      <c r="J294" s="11">
        <f t="shared" ref="J294:J317" si="56">COUNTIF(F294:I294,"&lt;&gt;"&amp;"")</f>
        <v>3</v>
      </c>
      <c r="O294" s="12">
        <f t="shared" si="47"/>
        <v>0</v>
      </c>
      <c r="T294" s="13">
        <f t="shared" si="48"/>
        <v>0</v>
      </c>
      <c r="U294" s="13">
        <f t="shared" si="49"/>
        <v>3</v>
      </c>
      <c r="V294" s="2">
        <f t="shared" si="50"/>
        <v>9</v>
      </c>
      <c r="W294" s="14"/>
    </row>
    <row r="295" ht="29.1" customHeight="1" spans="4:23">
      <c r="D295" s="2" t="s">
        <v>457</v>
      </c>
      <c r="F295" s="4"/>
      <c r="G295" s="4"/>
      <c r="H295" s="6" t="s">
        <v>180</v>
      </c>
      <c r="J295" s="11">
        <f t="shared" si="56"/>
        <v>1</v>
      </c>
      <c r="K295" s="6" t="s">
        <v>126</v>
      </c>
      <c r="L295" s="6" t="s">
        <v>458</v>
      </c>
      <c r="O295" s="12">
        <f t="shared" si="47"/>
        <v>2</v>
      </c>
      <c r="Q295" s="6" t="s">
        <v>459</v>
      </c>
      <c r="S295" s="6" t="s">
        <v>188</v>
      </c>
      <c r="T295" s="13">
        <f t="shared" si="48"/>
        <v>2</v>
      </c>
      <c r="U295" s="13">
        <f t="shared" si="49"/>
        <v>5</v>
      </c>
      <c r="V295" s="2">
        <f t="shared" si="50"/>
        <v>7</v>
      </c>
      <c r="W295" s="14"/>
    </row>
    <row r="296" ht="28.8" spans="4:23">
      <c r="D296" s="2" t="s">
        <v>460</v>
      </c>
      <c r="F296" s="4"/>
      <c r="G296" s="4"/>
      <c r="J296" s="11">
        <f t="shared" si="56"/>
        <v>0</v>
      </c>
      <c r="K296" s="6" t="s">
        <v>461</v>
      </c>
      <c r="L296" s="6" t="s">
        <v>167</v>
      </c>
      <c r="N296" s="6" t="s">
        <v>462</v>
      </c>
      <c r="O296" s="12">
        <f t="shared" si="47"/>
        <v>3</v>
      </c>
      <c r="Q296" s="6" t="s">
        <v>463</v>
      </c>
      <c r="T296" s="13">
        <f t="shared" si="48"/>
        <v>1</v>
      </c>
      <c r="U296" s="13">
        <f t="shared" si="49"/>
        <v>4</v>
      </c>
      <c r="V296" s="2">
        <f t="shared" si="50"/>
        <v>8</v>
      </c>
      <c r="W296" s="14"/>
    </row>
    <row r="297" spans="4:23">
      <c r="D297" s="7" t="s">
        <v>464</v>
      </c>
      <c r="E297" s="7"/>
      <c r="F297" s="4"/>
      <c r="G297" s="4"/>
      <c r="J297" s="11">
        <f t="shared" si="56"/>
        <v>0</v>
      </c>
      <c r="K297" s="6" t="s">
        <v>465</v>
      </c>
      <c r="L297" s="6" t="s">
        <v>466</v>
      </c>
      <c r="O297" s="12">
        <f t="shared" si="47"/>
        <v>2</v>
      </c>
      <c r="T297" s="13">
        <f t="shared" si="48"/>
        <v>0</v>
      </c>
      <c r="U297" s="13">
        <f t="shared" si="49"/>
        <v>2</v>
      </c>
      <c r="V297" s="2">
        <f t="shared" si="50"/>
        <v>10</v>
      </c>
      <c r="W297" s="14"/>
    </row>
    <row r="298" ht="36.95" customHeight="1" spans="4:23">
      <c r="D298" s="7" t="s">
        <v>74</v>
      </c>
      <c r="E298" s="7"/>
      <c r="F298" s="4"/>
      <c r="G298" s="4"/>
      <c r="J298" s="11">
        <f t="shared" si="56"/>
        <v>0</v>
      </c>
      <c r="L298" s="6" t="s">
        <v>182</v>
      </c>
      <c r="N298" s="6" t="s">
        <v>224</v>
      </c>
      <c r="O298" s="12">
        <f t="shared" si="47"/>
        <v>2</v>
      </c>
      <c r="T298" s="13">
        <f t="shared" si="48"/>
        <v>0</v>
      </c>
      <c r="U298" s="13">
        <f t="shared" si="49"/>
        <v>2</v>
      </c>
      <c r="V298" s="2">
        <f t="shared" si="50"/>
        <v>10</v>
      </c>
      <c r="W298" s="14"/>
    </row>
    <row r="299" ht="26.1" customHeight="1" spans="4:23">
      <c r="D299" s="2" t="s">
        <v>467</v>
      </c>
      <c r="F299" s="4"/>
      <c r="G299" s="4"/>
      <c r="J299" s="11">
        <f t="shared" si="56"/>
        <v>0</v>
      </c>
      <c r="L299" s="6" t="s">
        <v>468</v>
      </c>
      <c r="O299" s="12">
        <f t="shared" si="47"/>
        <v>1</v>
      </c>
      <c r="R299" s="6" t="s">
        <v>426</v>
      </c>
      <c r="T299" s="13">
        <f t="shared" si="48"/>
        <v>1</v>
      </c>
      <c r="U299" s="13">
        <f t="shared" si="49"/>
        <v>2</v>
      </c>
      <c r="V299" s="2">
        <f t="shared" si="50"/>
        <v>10</v>
      </c>
      <c r="W299" s="14"/>
    </row>
    <row r="300" ht="28.8" spans="4:23">
      <c r="D300" s="2" t="s">
        <v>469</v>
      </c>
      <c r="F300" s="4"/>
      <c r="G300" s="4"/>
      <c r="H300" s="6" t="s">
        <v>470</v>
      </c>
      <c r="I300" s="6" t="s">
        <v>260</v>
      </c>
      <c r="J300" s="11">
        <f t="shared" si="56"/>
        <v>2</v>
      </c>
      <c r="O300" s="12">
        <f t="shared" si="47"/>
        <v>0</v>
      </c>
      <c r="T300" s="13">
        <f t="shared" si="48"/>
        <v>0</v>
      </c>
      <c r="U300" s="13">
        <f t="shared" si="49"/>
        <v>2</v>
      </c>
      <c r="V300" s="2">
        <f t="shared" si="50"/>
        <v>10</v>
      </c>
      <c r="W300" s="14"/>
    </row>
    <row r="301" ht="35.1" customHeight="1" spans="4:23">
      <c r="D301" s="2" t="s">
        <v>471</v>
      </c>
      <c r="F301" s="4"/>
      <c r="G301" s="4"/>
      <c r="H301" s="6" t="s">
        <v>369</v>
      </c>
      <c r="J301" s="11">
        <f t="shared" si="56"/>
        <v>1</v>
      </c>
      <c r="O301" s="12">
        <f t="shared" si="47"/>
        <v>0</v>
      </c>
      <c r="T301" s="13">
        <f t="shared" si="48"/>
        <v>0</v>
      </c>
      <c r="U301" s="13">
        <f t="shared" si="49"/>
        <v>1</v>
      </c>
      <c r="V301" s="2">
        <f t="shared" si="50"/>
        <v>11</v>
      </c>
      <c r="W301" s="14"/>
    </row>
    <row r="302" ht="28.8" spans="4:23">
      <c r="D302" s="2" t="s">
        <v>472</v>
      </c>
      <c r="F302" s="4"/>
      <c r="G302" s="4"/>
      <c r="H302" s="6" t="s">
        <v>473</v>
      </c>
      <c r="J302" s="11">
        <f t="shared" si="56"/>
        <v>1</v>
      </c>
      <c r="O302" s="12">
        <f t="shared" si="47"/>
        <v>0</v>
      </c>
      <c r="T302" s="13">
        <f t="shared" si="48"/>
        <v>0</v>
      </c>
      <c r="U302" s="13">
        <f t="shared" si="49"/>
        <v>1</v>
      </c>
      <c r="V302" s="2">
        <f t="shared" si="50"/>
        <v>11</v>
      </c>
      <c r="W302" s="14"/>
    </row>
    <row r="303" ht="43.2" spans="4:23">
      <c r="D303" s="2" t="s">
        <v>474</v>
      </c>
      <c r="F303" s="4"/>
      <c r="G303" s="4"/>
      <c r="H303" s="6" t="s">
        <v>240</v>
      </c>
      <c r="J303" s="11">
        <f t="shared" si="56"/>
        <v>1</v>
      </c>
      <c r="O303" s="12">
        <f t="shared" si="47"/>
        <v>0</v>
      </c>
      <c r="T303" s="13">
        <f t="shared" si="48"/>
        <v>0</v>
      </c>
      <c r="U303" s="13">
        <f t="shared" si="49"/>
        <v>1</v>
      </c>
      <c r="V303" s="2">
        <f t="shared" si="50"/>
        <v>11</v>
      </c>
      <c r="W303" s="14"/>
    </row>
    <row r="304" spans="4:23">
      <c r="D304" s="2" t="s">
        <v>475</v>
      </c>
      <c r="F304" s="4"/>
      <c r="G304" s="4"/>
      <c r="H304" s="6" t="s">
        <v>476</v>
      </c>
      <c r="J304" s="11">
        <f t="shared" si="56"/>
        <v>1</v>
      </c>
      <c r="O304" s="12">
        <f t="shared" si="47"/>
        <v>0</v>
      </c>
      <c r="T304" s="13">
        <f t="shared" si="48"/>
        <v>0</v>
      </c>
      <c r="U304" s="13">
        <f t="shared" si="49"/>
        <v>1</v>
      </c>
      <c r="V304" s="2">
        <f t="shared" si="50"/>
        <v>11</v>
      </c>
      <c r="W304" s="14"/>
    </row>
    <row r="305" spans="4:23">
      <c r="D305" s="2" t="s">
        <v>477</v>
      </c>
      <c r="F305" s="4"/>
      <c r="G305" s="4"/>
      <c r="H305" s="6" t="s">
        <v>478</v>
      </c>
      <c r="J305" s="11">
        <f t="shared" si="56"/>
        <v>1</v>
      </c>
      <c r="O305" s="12">
        <f t="shared" si="47"/>
        <v>0</v>
      </c>
      <c r="T305" s="13">
        <f t="shared" si="48"/>
        <v>0</v>
      </c>
      <c r="U305" s="13">
        <f t="shared" si="49"/>
        <v>1</v>
      </c>
      <c r="V305" s="2">
        <f t="shared" si="50"/>
        <v>11</v>
      </c>
      <c r="W305" s="14"/>
    </row>
    <row r="306" spans="4:23">
      <c r="D306" s="2" t="s">
        <v>479</v>
      </c>
      <c r="F306" s="4"/>
      <c r="G306" s="4"/>
      <c r="H306" s="6" t="s">
        <v>478</v>
      </c>
      <c r="J306" s="11">
        <f t="shared" si="56"/>
        <v>1</v>
      </c>
      <c r="O306" s="12">
        <f t="shared" si="47"/>
        <v>0</v>
      </c>
      <c r="T306" s="13">
        <f t="shared" si="48"/>
        <v>0</v>
      </c>
      <c r="U306" s="13">
        <f t="shared" si="49"/>
        <v>1</v>
      </c>
      <c r="V306" s="2">
        <f t="shared" si="50"/>
        <v>11</v>
      </c>
      <c r="W306" s="14"/>
    </row>
    <row r="307" ht="28.8" spans="4:23">
      <c r="D307" s="2" t="s">
        <v>480</v>
      </c>
      <c r="F307" s="4"/>
      <c r="G307" s="4"/>
      <c r="H307" s="6" t="s">
        <v>481</v>
      </c>
      <c r="J307" s="11">
        <f t="shared" si="56"/>
        <v>1</v>
      </c>
      <c r="O307" s="12">
        <f t="shared" si="47"/>
        <v>0</v>
      </c>
      <c r="T307" s="13">
        <f t="shared" si="48"/>
        <v>0</v>
      </c>
      <c r="U307" s="13">
        <f t="shared" si="49"/>
        <v>1</v>
      </c>
      <c r="V307" s="2">
        <f t="shared" si="50"/>
        <v>11</v>
      </c>
      <c r="W307" s="14"/>
    </row>
    <row r="308" spans="4:23">
      <c r="D308" s="2" t="s">
        <v>482</v>
      </c>
      <c r="F308" s="4"/>
      <c r="G308" s="4"/>
      <c r="J308" s="11">
        <f t="shared" si="56"/>
        <v>0</v>
      </c>
      <c r="M308" s="6" t="s">
        <v>183</v>
      </c>
      <c r="N308" s="6" t="s">
        <v>223</v>
      </c>
      <c r="O308" s="12">
        <f t="shared" si="47"/>
        <v>2</v>
      </c>
      <c r="R308" s="6" t="s">
        <v>203</v>
      </c>
      <c r="S308" s="6" t="s">
        <v>200</v>
      </c>
      <c r="T308" s="13">
        <f t="shared" si="48"/>
        <v>2</v>
      </c>
      <c r="U308" s="13">
        <f t="shared" si="49"/>
        <v>4</v>
      </c>
      <c r="V308" s="2">
        <f t="shared" si="50"/>
        <v>8</v>
      </c>
      <c r="W308" s="14"/>
    </row>
    <row r="309" ht="28.8" spans="4:23">
      <c r="D309" s="2" t="s">
        <v>483</v>
      </c>
      <c r="F309" s="4"/>
      <c r="G309" s="4"/>
      <c r="J309" s="11">
        <f t="shared" si="56"/>
        <v>0</v>
      </c>
      <c r="O309" s="12">
        <f t="shared" si="47"/>
        <v>0</v>
      </c>
      <c r="R309" s="6" t="s">
        <v>176</v>
      </c>
      <c r="T309" s="13">
        <f t="shared" si="48"/>
        <v>1</v>
      </c>
      <c r="U309" s="13">
        <f t="shared" si="49"/>
        <v>1</v>
      </c>
      <c r="V309" s="2">
        <f t="shared" si="50"/>
        <v>11</v>
      </c>
      <c r="W309" s="14"/>
    </row>
    <row r="310" ht="28.8" spans="4:23">
      <c r="D310" s="2" t="s">
        <v>484</v>
      </c>
      <c r="F310" s="4"/>
      <c r="G310" s="4"/>
      <c r="J310" s="11">
        <f t="shared" si="56"/>
        <v>0</v>
      </c>
      <c r="N310" s="33" t="s">
        <v>148</v>
      </c>
      <c r="O310" s="12">
        <f t="shared" si="47"/>
        <v>1</v>
      </c>
      <c r="R310" s="6" t="s">
        <v>265</v>
      </c>
      <c r="S310" s="6" t="s">
        <v>306</v>
      </c>
      <c r="T310" s="13">
        <f t="shared" si="48"/>
        <v>2</v>
      </c>
      <c r="U310" s="13">
        <f t="shared" si="49"/>
        <v>3</v>
      </c>
      <c r="V310" s="2">
        <f t="shared" si="50"/>
        <v>9</v>
      </c>
      <c r="W310" s="14"/>
    </row>
    <row r="311" ht="28.8" spans="4:23">
      <c r="D311" s="2" t="s">
        <v>485</v>
      </c>
      <c r="F311" s="5" t="s">
        <v>426</v>
      </c>
      <c r="G311" s="4"/>
      <c r="J311" s="11">
        <f t="shared" si="56"/>
        <v>1</v>
      </c>
      <c r="N311" s="33" t="s">
        <v>200</v>
      </c>
      <c r="O311" s="12">
        <f t="shared" si="47"/>
        <v>1</v>
      </c>
      <c r="S311" s="6" t="s">
        <v>306</v>
      </c>
      <c r="T311" s="13">
        <f t="shared" si="48"/>
        <v>1</v>
      </c>
      <c r="U311" s="13">
        <f t="shared" si="49"/>
        <v>3</v>
      </c>
      <c r="V311" s="2">
        <f t="shared" si="50"/>
        <v>9</v>
      </c>
      <c r="W311" s="14"/>
    </row>
    <row r="312" ht="28.8" spans="4:23">
      <c r="D312" s="2" t="s">
        <v>486</v>
      </c>
      <c r="F312" s="4"/>
      <c r="G312" s="4"/>
      <c r="J312" s="11">
        <f t="shared" si="56"/>
        <v>0</v>
      </c>
      <c r="N312" s="6" t="s">
        <v>487</v>
      </c>
      <c r="O312" s="12">
        <f t="shared" si="47"/>
        <v>1</v>
      </c>
      <c r="T312" s="13">
        <f t="shared" si="48"/>
        <v>0</v>
      </c>
      <c r="U312" s="13">
        <f t="shared" si="49"/>
        <v>1</v>
      </c>
      <c r="V312" s="2">
        <f t="shared" si="50"/>
        <v>11</v>
      </c>
      <c r="W312" s="14"/>
    </row>
    <row r="313" ht="28.8" spans="4:23">
      <c r="D313" s="2" t="s">
        <v>488</v>
      </c>
      <c r="F313" s="4"/>
      <c r="G313" s="4"/>
      <c r="J313" s="11">
        <f t="shared" si="56"/>
        <v>0</v>
      </c>
      <c r="N313" s="6" t="s">
        <v>273</v>
      </c>
      <c r="O313" s="12">
        <f t="shared" si="47"/>
        <v>1</v>
      </c>
      <c r="T313" s="13">
        <f t="shared" si="48"/>
        <v>0</v>
      </c>
      <c r="U313" s="13">
        <f t="shared" si="49"/>
        <v>1</v>
      </c>
      <c r="V313" s="2">
        <f t="shared" si="50"/>
        <v>11</v>
      </c>
      <c r="W313" s="14"/>
    </row>
    <row r="314" spans="4:22">
      <c r="D314" s="2" t="s">
        <v>489</v>
      </c>
      <c r="F314" s="4"/>
      <c r="G314" s="4"/>
      <c r="J314" s="11">
        <f t="shared" si="56"/>
        <v>0</v>
      </c>
      <c r="O314" s="12">
        <f t="shared" si="47"/>
        <v>0</v>
      </c>
      <c r="Q314" s="6" t="s">
        <v>490</v>
      </c>
      <c r="R314" s="6" t="s">
        <v>207</v>
      </c>
      <c r="T314" s="13">
        <f t="shared" si="48"/>
        <v>2</v>
      </c>
      <c r="U314" s="13">
        <f t="shared" si="49"/>
        <v>2</v>
      </c>
      <c r="V314" s="2">
        <f t="shared" si="50"/>
        <v>10</v>
      </c>
    </row>
    <row r="315" spans="4:22">
      <c r="D315" s="2" t="s">
        <v>491</v>
      </c>
      <c r="F315" s="4"/>
      <c r="G315" s="4"/>
      <c r="J315" s="11">
        <f t="shared" si="56"/>
        <v>0</v>
      </c>
      <c r="K315" s="6" t="s">
        <v>135</v>
      </c>
      <c r="M315" s="6" t="s">
        <v>492</v>
      </c>
      <c r="O315" s="12">
        <f t="shared" si="47"/>
        <v>2</v>
      </c>
      <c r="T315" s="13">
        <f t="shared" si="48"/>
        <v>0</v>
      </c>
      <c r="U315" s="13">
        <f t="shared" si="49"/>
        <v>2</v>
      </c>
      <c r="V315" s="2">
        <f t="shared" si="50"/>
        <v>10</v>
      </c>
    </row>
    <row r="316" ht="28.8" spans="4:22">
      <c r="D316" s="2" t="s">
        <v>493</v>
      </c>
      <c r="F316" s="4"/>
      <c r="G316" s="4"/>
      <c r="J316" s="11">
        <f t="shared" si="56"/>
        <v>0</v>
      </c>
      <c r="N316" s="6" t="s">
        <v>44</v>
      </c>
      <c r="O316" s="12">
        <f t="shared" si="47"/>
        <v>1</v>
      </c>
      <c r="T316" s="13">
        <f t="shared" si="48"/>
        <v>0</v>
      </c>
      <c r="U316" s="13">
        <f t="shared" si="49"/>
        <v>1</v>
      </c>
      <c r="V316" s="2">
        <f t="shared" si="50"/>
        <v>11</v>
      </c>
    </row>
    <row r="317" spans="4:22">
      <c r="D317" s="2" t="s">
        <v>494</v>
      </c>
      <c r="F317" s="4"/>
      <c r="G317" s="5" t="s">
        <v>140</v>
      </c>
      <c r="J317" s="11">
        <f t="shared" si="56"/>
        <v>1</v>
      </c>
      <c r="O317" s="12">
        <f t="shared" si="47"/>
        <v>0</v>
      </c>
      <c r="T317" s="13">
        <f t="shared" ref="T317" si="57">COUNTIF(P317:S317,"&lt;&gt;"&amp;"")</f>
        <v>0</v>
      </c>
      <c r="U317" s="13">
        <f t="shared" ref="U317" si="58">J317+O317+T317</f>
        <v>1</v>
      </c>
      <c r="V317" s="2">
        <f t="shared" ref="V317" si="59">$U$7-U317</f>
        <v>11</v>
      </c>
    </row>
    <row r="320" spans="3:4">
      <c r="C320" s="3"/>
      <c r="D320" s="3"/>
    </row>
    <row r="321" spans="3:3">
      <c r="C321" s="7"/>
    </row>
    <row r="322" spans="3:4">
      <c r="C322" s="7"/>
      <c r="D322" s="7"/>
    </row>
    <row r="323" spans="3:4">
      <c r="C323" s="7"/>
      <c r="D323" s="7"/>
    </row>
    <row r="324" spans="3:4">
      <c r="C324" s="7"/>
      <c r="D324" s="7"/>
    </row>
    <row r="325" ht="180.75" customHeight="1" spans="3:19">
      <c r="C325" s="2" t="s">
        <v>15</v>
      </c>
      <c r="G325" s="2" t="s">
        <v>25</v>
      </c>
      <c r="J325" s="2" t="s">
        <v>31</v>
      </c>
      <c r="M325" s="2" t="s">
        <v>41</v>
      </c>
      <c r="P325" s="2" t="s">
        <v>51</v>
      </c>
      <c r="S325" s="2" t="s">
        <v>59</v>
      </c>
    </row>
    <row r="326" spans="3:21">
      <c r="C326" s="2" t="s">
        <v>0</v>
      </c>
      <c r="D326" s="2" t="s">
        <v>1</v>
      </c>
      <c r="F326" s="2" t="s">
        <v>2</v>
      </c>
      <c r="G326" s="2" t="s">
        <v>0</v>
      </c>
      <c r="H326" s="2" t="s">
        <v>1</v>
      </c>
      <c r="I326" s="2" t="s">
        <v>2</v>
      </c>
      <c r="J326" s="2" t="s">
        <v>0</v>
      </c>
      <c r="K326" s="2" t="s">
        <v>1</v>
      </c>
      <c r="L326" s="2" t="s">
        <v>2</v>
      </c>
      <c r="M326" s="2" t="s">
        <v>0</v>
      </c>
      <c r="N326" s="2" t="s">
        <v>1</v>
      </c>
      <c r="O326" s="2" t="s">
        <v>2</v>
      </c>
      <c r="P326" s="2" t="s">
        <v>0</v>
      </c>
      <c r="Q326" s="2" t="s">
        <v>1</v>
      </c>
      <c r="R326" s="2" t="s">
        <v>2</v>
      </c>
      <c r="S326" s="2" t="s">
        <v>0</v>
      </c>
      <c r="T326" s="2" t="s">
        <v>1</v>
      </c>
      <c r="U326" s="2" t="s">
        <v>2</v>
      </c>
    </row>
    <row r="327" spans="2:21">
      <c r="B327" s="2" t="s">
        <v>495</v>
      </c>
      <c r="C327" s="34">
        <v>3</v>
      </c>
      <c r="D327" s="34">
        <v>4</v>
      </c>
      <c r="F327" s="34">
        <v>4</v>
      </c>
      <c r="G327" s="2">
        <v>2</v>
      </c>
      <c r="H327" s="2">
        <v>4</v>
      </c>
      <c r="I327" s="2">
        <v>3</v>
      </c>
      <c r="J327" s="2">
        <v>2</v>
      </c>
      <c r="K327" s="2">
        <v>3</v>
      </c>
      <c r="L327" s="2">
        <v>1</v>
      </c>
      <c r="M327" s="2">
        <v>3</v>
      </c>
      <c r="N327" s="2">
        <v>4</v>
      </c>
      <c r="O327" s="2">
        <v>4</v>
      </c>
      <c r="P327" s="2">
        <v>4</v>
      </c>
      <c r="Q327" s="2">
        <v>4</v>
      </c>
      <c r="R327" s="2">
        <v>4</v>
      </c>
      <c r="S327" s="2">
        <v>2</v>
      </c>
      <c r="T327" s="2">
        <v>2</v>
      </c>
      <c r="U327" s="2">
        <v>3</v>
      </c>
    </row>
    <row r="328" spans="2:13">
      <c r="B328" s="2" t="s">
        <v>496</v>
      </c>
      <c r="J328" s="2">
        <v>1</v>
      </c>
      <c r="L328" s="2">
        <v>2</v>
      </c>
      <c r="M328" s="2">
        <v>1</v>
      </c>
    </row>
    <row r="329" spans="2:21">
      <c r="B329" s="2" t="s">
        <v>497</v>
      </c>
      <c r="C329" s="2">
        <v>1</v>
      </c>
      <c r="I329" s="2">
        <v>1</v>
      </c>
      <c r="J329" s="2">
        <v>1</v>
      </c>
      <c r="K329" s="2">
        <v>1</v>
      </c>
      <c r="L329" s="2">
        <v>1</v>
      </c>
      <c r="S329" s="2">
        <v>2</v>
      </c>
      <c r="T329" s="2">
        <v>2</v>
      </c>
      <c r="U329" s="2">
        <v>1</v>
      </c>
    </row>
    <row r="330" spans="2:7">
      <c r="B330" s="2" t="s">
        <v>498</v>
      </c>
      <c r="G330" s="2">
        <v>2</v>
      </c>
    </row>
    <row r="331" ht="28.8" spans="2:2">
      <c r="B331" s="55" t="s">
        <v>499</v>
      </c>
    </row>
    <row r="337" ht="24" customHeight="1" spans="3:24">
      <c r="C337" s="2" t="s">
        <v>15</v>
      </c>
      <c r="H337" s="2" t="s">
        <v>25</v>
      </c>
      <c r="L337" s="2" t="s">
        <v>31</v>
      </c>
      <c r="P337" s="2" t="s">
        <v>41</v>
      </c>
      <c r="T337" s="2" t="s">
        <v>51</v>
      </c>
      <c r="X337" s="2" t="s">
        <v>59</v>
      </c>
    </row>
    <row r="338" ht="28.8" spans="3:27">
      <c r="C338" s="2" t="s">
        <v>495</v>
      </c>
      <c r="D338" s="2" t="s">
        <v>496</v>
      </c>
      <c r="F338" s="2" t="s">
        <v>497</v>
      </c>
      <c r="G338" s="2" t="s">
        <v>498</v>
      </c>
      <c r="H338" s="2" t="s">
        <v>495</v>
      </c>
      <c r="I338" s="2" t="s">
        <v>496</v>
      </c>
      <c r="J338" s="2" t="s">
        <v>497</v>
      </c>
      <c r="K338" s="2" t="s">
        <v>498</v>
      </c>
      <c r="L338" s="2" t="s">
        <v>495</v>
      </c>
      <c r="M338" s="2" t="s">
        <v>496</v>
      </c>
      <c r="N338" s="2" t="s">
        <v>497</v>
      </c>
      <c r="O338" s="2" t="s">
        <v>498</v>
      </c>
      <c r="P338" s="2" t="s">
        <v>495</v>
      </c>
      <c r="Q338" s="2" t="s">
        <v>496</v>
      </c>
      <c r="R338" s="2" t="s">
        <v>497</v>
      </c>
      <c r="S338" s="2" t="s">
        <v>498</v>
      </c>
      <c r="T338" s="2" t="s">
        <v>495</v>
      </c>
      <c r="U338" s="2" t="s">
        <v>496</v>
      </c>
      <c r="V338" s="2" t="s">
        <v>497</v>
      </c>
      <c r="W338" s="2" t="s">
        <v>498</v>
      </c>
      <c r="X338" s="2" t="s">
        <v>495</v>
      </c>
      <c r="Y338" s="2" t="s">
        <v>496</v>
      </c>
      <c r="Z338" s="2" t="s">
        <v>497</v>
      </c>
      <c r="AA338" s="2" t="s">
        <v>498</v>
      </c>
    </row>
    <row r="339" spans="2:26">
      <c r="B339" s="2" t="s">
        <v>0</v>
      </c>
      <c r="C339" s="34">
        <v>3</v>
      </c>
      <c r="F339" s="2">
        <v>1</v>
      </c>
      <c r="H339" s="2">
        <v>2</v>
      </c>
      <c r="K339" s="2">
        <v>2</v>
      </c>
      <c r="L339" s="2">
        <v>2</v>
      </c>
      <c r="M339" s="2">
        <v>1</v>
      </c>
      <c r="N339" s="2">
        <v>1</v>
      </c>
      <c r="P339" s="2">
        <v>3</v>
      </c>
      <c r="Q339" s="2">
        <v>1</v>
      </c>
      <c r="T339" s="2">
        <v>4</v>
      </c>
      <c r="X339" s="2">
        <v>2</v>
      </c>
      <c r="Z339" s="2">
        <v>2</v>
      </c>
    </row>
    <row r="340" spans="2:26">
      <c r="B340" s="2" t="s">
        <v>1</v>
      </c>
      <c r="C340" s="34">
        <v>4</v>
      </c>
      <c r="H340" s="2">
        <v>4</v>
      </c>
      <c r="L340" s="2">
        <v>3</v>
      </c>
      <c r="N340" s="2">
        <v>1</v>
      </c>
      <c r="P340" s="2">
        <v>4</v>
      </c>
      <c r="T340" s="2">
        <v>4</v>
      </c>
      <c r="X340" s="2">
        <v>2</v>
      </c>
      <c r="Z340" s="2">
        <v>2</v>
      </c>
    </row>
    <row r="341" spans="2:26">
      <c r="B341" s="2" t="s">
        <v>2</v>
      </c>
      <c r="C341" s="34">
        <v>4</v>
      </c>
      <c r="H341" s="2">
        <v>3</v>
      </c>
      <c r="J341" s="2">
        <v>1</v>
      </c>
      <c r="L341" s="2">
        <v>1</v>
      </c>
      <c r="M341" s="2">
        <v>2</v>
      </c>
      <c r="N341" s="2">
        <v>1</v>
      </c>
      <c r="P341" s="2">
        <v>4</v>
      </c>
      <c r="T341" s="2">
        <v>4</v>
      </c>
      <c r="X341" s="2">
        <v>3</v>
      </c>
      <c r="Z341" s="2">
        <v>1</v>
      </c>
    </row>
    <row r="342" ht="28.8" spans="2:2">
      <c r="B342" s="55" t="s">
        <v>499</v>
      </c>
    </row>
    <row r="346" ht="144" spans="3:24">
      <c r="C346" s="2" t="str">
        <f>D171</f>
        <v>Understanding parallel and independent</v>
      </c>
      <c r="H346" s="2" t="str">
        <f>D177</f>
        <v>Defining adjustment triggers</v>
      </c>
      <c r="L346" s="2" t="str">
        <f>D181</f>
        <v>Defining max. duration</v>
      </c>
      <c r="P346" s="2" t="str">
        <f>D187</f>
        <v>Defining conditions for repetitive tasks</v>
      </c>
      <c r="T346" s="2" t="str">
        <f>D193</f>
        <v>Defining clean-up tasks</v>
      </c>
      <c r="X346" s="2" t="s">
        <v>500</v>
      </c>
    </row>
    <row r="347" ht="28.8" spans="3:27">
      <c r="C347" s="2" t="s">
        <v>495</v>
      </c>
      <c r="D347" s="2" t="s">
        <v>496</v>
      </c>
      <c r="F347" s="2" t="s">
        <v>497</v>
      </c>
      <c r="G347" s="2" t="s">
        <v>498</v>
      </c>
      <c r="H347" s="2" t="s">
        <v>495</v>
      </c>
      <c r="I347" s="2" t="s">
        <v>496</v>
      </c>
      <c r="J347" s="2" t="s">
        <v>497</v>
      </c>
      <c r="K347" s="2" t="s">
        <v>498</v>
      </c>
      <c r="L347" s="2" t="s">
        <v>495</v>
      </c>
      <c r="M347" s="2" t="s">
        <v>496</v>
      </c>
      <c r="N347" s="2" t="s">
        <v>497</v>
      </c>
      <c r="O347" s="2" t="s">
        <v>498</v>
      </c>
      <c r="P347" s="2" t="s">
        <v>495</v>
      </c>
      <c r="Q347" s="2" t="s">
        <v>496</v>
      </c>
      <c r="R347" s="2" t="s">
        <v>497</v>
      </c>
      <c r="S347" s="2" t="s">
        <v>498</v>
      </c>
      <c r="T347" s="2" t="s">
        <v>495</v>
      </c>
      <c r="U347" s="2" t="s">
        <v>496</v>
      </c>
      <c r="V347" s="2" t="s">
        <v>497</v>
      </c>
      <c r="W347" s="2" t="s">
        <v>498</v>
      </c>
      <c r="X347" s="2" t="s">
        <v>495</v>
      </c>
      <c r="Y347" s="2" t="s">
        <v>496</v>
      </c>
      <c r="Z347" s="2" t="s">
        <v>497</v>
      </c>
      <c r="AA347" s="2" t="s">
        <v>498</v>
      </c>
    </row>
    <row r="348" spans="2:27">
      <c r="B348" s="2" t="s">
        <v>0</v>
      </c>
      <c r="D348" s="2">
        <v>1</v>
      </c>
      <c r="G348" s="2">
        <v>3</v>
      </c>
      <c r="I348" s="2">
        <v>1</v>
      </c>
      <c r="K348" s="2">
        <v>3</v>
      </c>
      <c r="O348" s="2">
        <v>4</v>
      </c>
      <c r="Q348" s="2">
        <v>1</v>
      </c>
      <c r="S348" s="2">
        <v>3</v>
      </c>
      <c r="T348" s="2">
        <v>1</v>
      </c>
      <c r="W348" s="2">
        <v>3</v>
      </c>
      <c r="Y348" s="2">
        <v>1</v>
      </c>
      <c r="AA348" s="2">
        <v>3</v>
      </c>
    </row>
    <row r="349" spans="2:24">
      <c r="B349" s="2" t="s">
        <v>1</v>
      </c>
      <c r="C349" s="2">
        <v>4</v>
      </c>
      <c r="H349" s="2">
        <v>4</v>
      </c>
      <c r="L349" s="2">
        <v>4</v>
      </c>
      <c r="P349" s="2">
        <v>4</v>
      </c>
      <c r="T349" s="2">
        <v>4</v>
      </c>
      <c r="X349" s="2">
        <v>4</v>
      </c>
    </row>
    <row r="350" spans="2:26">
      <c r="B350" s="2" t="s">
        <v>2</v>
      </c>
      <c r="C350" s="2">
        <v>4</v>
      </c>
      <c r="H350" s="2">
        <v>4</v>
      </c>
      <c r="L350" s="2">
        <v>4</v>
      </c>
      <c r="P350" s="2">
        <v>4</v>
      </c>
      <c r="T350" s="2">
        <v>4</v>
      </c>
      <c r="X350" s="2">
        <v>3</v>
      </c>
      <c r="Z350" s="2">
        <v>1</v>
      </c>
    </row>
    <row r="355" ht="43.2" spans="3:52">
      <c r="C355" s="2" t="s">
        <v>495</v>
      </c>
      <c r="D355" s="2" t="s">
        <v>496</v>
      </c>
      <c r="F355" s="2" t="s">
        <v>497</v>
      </c>
      <c r="G355" s="2" t="s">
        <v>498</v>
      </c>
      <c r="J355" s="2" t="str">
        <f>$B356</f>
        <v>Model 1 - Comprehensibility</v>
      </c>
      <c r="N355" s="2" t="str">
        <f>$B357</f>
        <v>Model 1 - Calrity</v>
      </c>
      <c r="R355" s="2" t="str">
        <f>$B358</f>
        <v>Model 1 - Simplicity</v>
      </c>
      <c r="V355" s="2" t="str">
        <f>$B359</f>
        <v>Model 1 - Logic</v>
      </c>
      <c r="Z355" s="2" t="str">
        <f>$B360</f>
        <v>Model 1 - Extensibility</v>
      </c>
      <c r="AD355" s="2" t="str">
        <f>$B361</f>
        <v>Model 1 - Description</v>
      </c>
      <c r="AK355" s="2" t="s">
        <v>138</v>
      </c>
      <c r="AN355" s="2" t="s">
        <v>152</v>
      </c>
      <c r="AQ355" s="2" t="s">
        <v>161</v>
      </c>
      <c r="AT355" s="2" t="s">
        <v>171</v>
      </c>
      <c r="AW355" s="2" t="s">
        <v>184</v>
      </c>
      <c r="AZ355" s="2" t="s">
        <v>197</v>
      </c>
    </row>
    <row r="356" ht="28.8" spans="2:54">
      <c r="B356" s="2" t="str">
        <f>D74</f>
        <v>Model 1 - Comprehensibility</v>
      </c>
      <c r="C356" s="2">
        <v>11</v>
      </c>
      <c r="F356" s="2">
        <v>1</v>
      </c>
      <c r="G356" s="2">
        <f>12-SUM(C356:F356)</f>
        <v>0</v>
      </c>
      <c r="J356" s="2" t="s">
        <v>495</v>
      </c>
      <c r="K356" s="2" t="s">
        <v>496</v>
      </c>
      <c r="L356" s="2" t="s">
        <v>497</v>
      </c>
      <c r="M356" s="2" t="s">
        <v>498</v>
      </c>
      <c r="N356" s="2" t="s">
        <v>495</v>
      </c>
      <c r="O356" s="2" t="s">
        <v>496</v>
      </c>
      <c r="P356" s="2" t="s">
        <v>497</v>
      </c>
      <c r="Q356" s="2" t="s">
        <v>498</v>
      </c>
      <c r="R356" s="2" t="s">
        <v>495</v>
      </c>
      <c r="S356" s="2" t="s">
        <v>496</v>
      </c>
      <c r="T356" s="2" t="s">
        <v>497</v>
      </c>
      <c r="U356" s="2" t="s">
        <v>498</v>
      </c>
      <c r="V356" s="2" t="s">
        <v>495</v>
      </c>
      <c r="W356" s="2" t="s">
        <v>496</v>
      </c>
      <c r="X356" s="2" t="s">
        <v>497</v>
      </c>
      <c r="Y356" s="2" t="s">
        <v>498</v>
      </c>
      <c r="Z356" s="2" t="s">
        <v>495</v>
      </c>
      <c r="AA356" s="2" t="s">
        <v>496</v>
      </c>
      <c r="AB356" s="2" t="s">
        <v>497</v>
      </c>
      <c r="AC356" s="2" t="s">
        <v>498</v>
      </c>
      <c r="AD356" s="2" t="s">
        <v>495</v>
      </c>
      <c r="AE356" s="2" t="s">
        <v>496</v>
      </c>
      <c r="AF356" s="2" t="s">
        <v>497</v>
      </c>
      <c r="AG356" s="2" t="s">
        <v>498</v>
      </c>
      <c r="AK356" s="2" t="s">
        <v>0</v>
      </c>
      <c r="AL356" s="2" t="s">
        <v>1</v>
      </c>
      <c r="AM356" s="2" t="s">
        <v>2</v>
      </c>
      <c r="AN356" s="2" t="s">
        <v>0</v>
      </c>
      <c r="AO356" s="2" t="s">
        <v>1</v>
      </c>
      <c r="AP356" s="2" t="s">
        <v>2</v>
      </c>
      <c r="AQ356" s="2" t="s">
        <v>0</v>
      </c>
      <c r="AR356" s="2" t="s">
        <v>1</v>
      </c>
      <c r="AS356" s="2" t="s">
        <v>2</v>
      </c>
      <c r="AT356" s="2" t="s">
        <v>0</v>
      </c>
      <c r="AU356" s="2" t="s">
        <v>1</v>
      </c>
      <c r="AV356" s="2" t="s">
        <v>2</v>
      </c>
      <c r="AW356" s="2" t="s">
        <v>0</v>
      </c>
      <c r="AX356" s="2" t="s">
        <v>1</v>
      </c>
      <c r="AY356" s="2" t="s">
        <v>2</v>
      </c>
      <c r="AZ356" s="2" t="s">
        <v>0</v>
      </c>
      <c r="BA356" s="2" t="s">
        <v>1</v>
      </c>
      <c r="BB356" s="2" t="s">
        <v>2</v>
      </c>
    </row>
    <row r="357" spans="2:54">
      <c r="B357" s="2" t="str">
        <f>D81</f>
        <v>Model 1 - Calrity</v>
      </c>
      <c r="C357" s="2">
        <v>11</v>
      </c>
      <c r="D357" s="2">
        <v>1</v>
      </c>
      <c r="G357" s="2">
        <f t="shared" ref="G357:G374" si="60">12-SUM(C357:F357)</f>
        <v>0</v>
      </c>
      <c r="I357" s="2" t="s">
        <v>0</v>
      </c>
      <c r="J357" s="2">
        <v>3</v>
      </c>
      <c r="L357" s="2">
        <v>1</v>
      </c>
      <c r="N357" s="2">
        <v>3</v>
      </c>
      <c r="O357" s="2">
        <v>1</v>
      </c>
      <c r="S357" s="2">
        <v>1</v>
      </c>
      <c r="T357" s="2">
        <v>1</v>
      </c>
      <c r="U357" s="2">
        <v>2</v>
      </c>
      <c r="V357" s="2">
        <v>3</v>
      </c>
      <c r="Y357" s="2">
        <v>1</v>
      </c>
      <c r="Z357" s="2">
        <v>1</v>
      </c>
      <c r="AA357" s="2">
        <v>1</v>
      </c>
      <c r="AB357" s="2">
        <v>1</v>
      </c>
      <c r="AC357" s="2">
        <v>1</v>
      </c>
      <c r="AD357" s="2">
        <v>2</v>
      </c>
      <c r="AF357" s="2">
        <v>1</v>
      </c>
      <c r="AG357" s="2">
        <v>1</v>
      </c>
      <c r="AJ357" s="2" t="s">
        <v>495</v>
      </c>
      <c r="AK357" s="2">
        <v>3</v>
      </c>
      <c r="AL357" s="2">
        <v>4</v>
      </c>
      <c r="AM357" s="2">
        <v>4</v>
      </c>
      <c r="AN357" s="2">
        <v>3</v>
      </c>
      <c r="AO357" s="2">
        <v>4</v>
      </c>
      <c r="AP357" s="2">
        <v>4</v>
      </c>
      <c r="AR357" s="2">
        <v>4</v>
      </c>
      <c r="AS357" s="2">
        <v>4</v>
      </c>
      <c r="AT357" s="2">
        <v>3</v>
      </c>
      <c r="AU357" s="2">
        <v>2</v>
      </c>
      <c r="AV357" s="2">
        <v>3</v>
      </c>
      <c r="AW357" s="2">
        <v>1</v>
      </c>
      <c r="AX357" s="2">
        <v>3</v>
      </c>
      <c r="AY357" s="2">
        <v>3</v>
      </c>
      <c r="AZ357" s="2">
        <v>2</v>
      </c>
      <c r="BA357" s="2">
        <v>4</v>
      </c>
      <c r="BB357" s="2">
        <v>4</v>
      </c>
    </row>
    <row r="358" spans="2:49">
      <c r="B358" s="2" t="str">
        <f>D87</f>
        <v>Model 1 - Simplicity</v>
      </c>
      <c r="C358" s="2">
        <v>8</v>
      </c>
      <c r="D358" s="2">
        <v>1</v>
      </c>
      <c r="F358" s="2">
        <v>1</v>
      </c>
      <c r="G358" s="2">
        <f t="shared" si="60"/>
        <v>2</v>
      </c>
      <c r="I358" s="2" t="s">
        <v>1</v>
      </c>
      <c r="J358" s="2">
        <v>4</v>
      </c>
      <c r="N358" s="2">
        <v>4</v>
      </c>
      <c r="R358" s="2">
        <v>4</v>
      </c>
      <c r="V358" s="2">
        <v>2</v>
      </c>
      <c r="X358" s="2">
        <v>2</v>
      </c>
      <c r="Z358" s="2">
        <v>3</v>
      </c>
      <c r="AB358" s="2">
        <v>1</v>
      </c>
      <c r="AD358" s="2">
        <v>4</v>
      </c>
      <c r="AJ358" s="2" t="s">
        <v>496</v>
      </c>
      <c r="AN358" s="2">
        <v>1</v>
      </c>
      <c r="AQ358" s="2">
        <v>1</v>
      </c>
      <c r="AW358" s="2">
        <v>1</v>
      </c>
    </row>
    <row r="359" spans="2:52">
      <c r="B359" s="2" t="str">
        <f>D94</f>
        <v>Model 1 - Logic</v>
      </c>
      <c r="C359" s="2">
        <v>8</v>
      </c>
      <c r="F359" s="2">
        <v>3</v>
      </c>
      <c r="G359" s="2">
        <f t="shared" si="60"/>
        <v>1</v>
      </c>
      <c r="I359" s="2" t="s">
        <v>2</v>
      </c>
      <c r="J359" s="2">
        <v>4</v>
      </c>
      <c r="N359" s="2">
        <v>4</v>
      </c>
      <c r="R359" s="2">
        <v>4</v>
      </c>
      <c r="V359" s="2">
        <v>3</v>
      </c>
      <c r="X359" s="2">
        <v>1</v>
      </c>
      <c r="Z359" s="2">
        <v>3</v>
      </c>
      <c r="AB359" s="2">
        <v>1</v>
      </c>
      <c r="AD359" s="2">
        <v>4</v>
      </c>
      <c r="AJ359" s="2" t="s">
        <v>497</v>
      </c>
      <c r="AK359" s="2">
        <v>1</v>
      </c>
      <c r="AQ359" s="2">
        <v>1</v>
      </c>
      <c r="AU359" s="2">
        <v>2</v>
      </c>
      <c r="AV359" s="2">
        <v>1</v>
      </c>
      <c r="AW359" s="2">
        <v>1</v>
      </c>
      <c r="AX359" s="2">
        <v>1</v>
      </c>
      <c r="AY359" s="2">
        <v>1</v>
      </c>
      <c r="AZ359" s="2">
        <v>1</v>
      </c>
    </row>
    <row r="360" ht="28.8" spans="2:52">
      <c r="B360" s="2" t="str">
        <f>D102</f>
        <v>Model 1 - Extensibility</v>
      </c>
      <c r="C360" s="2">
        <v>7</v>
      </c>
      <c r="D360" s="2">
        <v>1</v>
      </c>
      <c r="F360" s="2">
        <v>3</v>
      </c>
      <c r="G360" s="2">
        <f t="shared" si="60"/>
        <v>1</v>
      </c>
      <c r="AJ360" s="2" t="s">
        <v>498</v>
      </c>
      <c r="AQ360" s="2">
        <v>2</v>
      </c>
      <c r="AT360" s="2">
        <v>1</v>
      </c>
      <c r="AW360" s="2">
        <v>1</v>
      </c>
      <c r="AZ360" s="2">
        <v>1</v>
      </c>
    </row>
    <row r="361" ht="43.2" spans="2:52">
      <c r="B361" s="2" t="str">
        <f>D110</f>
        <v>Model 1 - Description</v>
      </c>
      <c r="C361" s="2">
        <v>10</v>
      </c>
      <c r="F361" s="2">
        <v>1</v>
      </c>
      <c r="G361" s="2">
        <f t="shared" si="60"/>
        <v>1</v>
      </c>
      <c r="J361" s="2" t="str">
        <f>$B362</f>
        <v>Model 2 - Comprehensibility</v>
      </c>
      <c r="N361" s="2" t="str">
        <f>$B363</f>
        <v>Model 2 - Clarity</v>
      </c>
      <c r="R361" s="2" t="str">
        <f>$B364</f>
        <v>Model 2 - Simplicity</v>
      </c>
      <c r="V361" s="2" t="str">
        <f>$B365</f>
        <v>Model 2 - Logic</v>
      </c>
      <c r="Z361" s="2" t="str">
        <f>$B366</f>
        <v>Model 2 - Extensibility</v>
      </c>
      <c r="AD361" s="2" t="str">
        <f>$B367</f>
        <v>Model 2 - Description</v>
      </c>
      <c r="AK361" s="2" t="s">
        <v>209</v>
      </c>
      <c r="AN361" s="2" t="s">
        <v>218</v>
      </c>
      <c r="AQ361" s="2" t="s">
        <v>228</v>
      </c>
      <c r="AT361" s="2" t="s">
        <v>238</v>
      </c>
      <c r="AW361" s="2" t="s">
        <v>246</v>
      </c>
      <c r="AZ361" s="2" t="s">
        <v>252</v>
      </c>
    </row>
    <row r="362" ht="28.8" spans="2:54">
      <c r="B362" s="2" t="str">
        <f>D119</f>
        <v>Model 2 - Comprehensibility</v>
      </c>
      <c r="C362" s="2">
        <v>9</v>
      </c>
      <c r="D362" s="2">
        <v>1</v>
      </c>
      <c r="F362" s="2">
        <v>2</v>
      </c>
      <c r="G362" s="2">
        <f t="shared" si="60"/>
        <v>0</v>
      </c>
      <c r="J362" s="2" t="s">
        <v>495</v>
      </c>
      <c r="K362" s="2" t="s">
        <v>496</v>
      </c>
      <c r="L362" s="2" t="s">
        <v>497</v>
      </c>
      <c r="M362" s="2" t="s">
        <v>498</v>
      </c>
      <c r="N362" s="2" t="s">
        <v>495</v>
      </c>
      <c r="O362" s="2" t="s">
        <v>496</v>
      </c>
      <c r="P362" s="2" t="s">
        <v>497</v>
      </c>
      <c r="Q362" s="2" t="s">
        <v>498</v>
      </c>
      <c r="R362" s="2" t="s">
        <v>495</v>
      </c>
      <c r="S362" s="2" t="s">
        <v>496</v>
      </c>
      <c r="T362" s="2" t="s">
        <v>497</v>
      </c>
      <c r="U362" s="2" t="s">
        <v>498</v>
      </c>
      <c r="V362" s="2" t="s">
        <v>495</v>
      </c>
      <c r="W362" s="2" t="s">
        <v>496</v>
      </c>
      <c r="X362" s="2" t="s">
        <v>497</v>
      </c>
      <c r="Y362" s="2" t="s">
        <v>498</v>
      </c>
      <c r="Z362" s="2" t="s">
        <v>495</v>
      </c>
      <c r="AA362" s="2" t="s">
        <v>496</v>
      </c>
      <c r="AB362" s="2" t="s">
        <v>497</v>
      </c>
      <c r="AC362" s="2" t="s">
        <v>498</v>
      </c>
      <c r="AD362" s="2" t="s">
        <v>495</v>
      </c>
      <c r="AE362" s="2" t="s">
        <v>496</v>
      </c>
      <c r="AF362" s="2" t="s">
        <v>497</v>
      </c>
      <c r="AG362" s="2" t="s">
        <v>498</v>
      </c>
      <c r="AK362" s="2" t="s">
        <v>0</v>
      </c>
      <c r="AL362" s="2" t="s">
        <v>1</v>
      </c>
      <c r="AM362" s="2" t="s">
        <v>2</v>
      </c>
      <c r="AN362" s="2" t="s">
        <v>0</v>
      </c>
      <c r="AO362" s="2" t="s">
        <v>1</v>
      </c>
      <c r="AP362" s="2" t="s">
        <v>2</v>
      </c>
      <c r="AQ362" s="2" t="s">
        <v>0</v>
      </c>
      <c r="AR362" s="2" t="s">
        <v>1</v>
      </c>
      <c r="AS362" s="2" t="s">
        <v>2</v>
      </c>
      <c r="AT362" s="2" t="s">
        <v>0</v>
      </c>
      <c r="AU362" s="2" t="s">
        <v>1</v>
      </c>
      <c r="AV362" s="2" t="s">
        <v>2</v>
      </c>
      <c r="AW362" s="2" t="s">
        <v>0</v>
      </c>
      <c r="AX362" s="2" t="s">
        <v>1</v>
      </c>
      <c r="AY362" s="2" t="s">
        <v>2</v>
      </c>
      <c r="AZ362" s="2" t="s">
        <v>0</v>
      </c>
      <c r="BA362" s="2" t="s">
        <v>1</v>
      </c>
      <c r="BB362" s="2" t="s">
        <v>2</v>
      </c>
    </row>
    <row r="363" spans="2:54">
      <c r="B363" s="2" t="str">
        <f>D130</f>
        <v>Model 2 - Clarity</v>
      </c>
      <c r="C363" s="2">
        <v>6</v>
      </c>
      <c r="D363" s="2">
        <v>3</v>
      </c>
      <c r="F363" s="2">
        <v>2</v>
      </c>
      <c r="G363" s="2">
        <f t="shared" si="60"/>
        <v>1</v>
      </c>
      <c r="I363" s="2" t="s">
        <v>0</v>
      </c>
      <c r="J363" s="2">
        <v>2</v>
      </c>
      <c r="K363" s="2">
        <v>1</v>
      </c>
      <c r="L363" s="2">
        <v>1</v>
      </c>
      <c r="N363" s="2">
        <v>2</v>
      </c>
      <c r="O363" s="2">
        <v>1</v>
      </c>
      <c r="Q363" s="2">
        <v>1</v>
      </c>
      <c r="R363" s="2">
        <v>1</v>
      </c>
      <c r="S363" s="2">
        <v>1</v>
      </c>
      <c r="U363" s="2">
        <v>2</v>
      </c>
      <c r="W363" s="2">
        <v>1</v>
      </c>
      <c r="X363" s="2">
        <v>1</v>
      </c>
      <c r="Y363" s="2">
        <v>2</v>
      </c>
      <c r="AA363" s="2">
        <v>1</v>
      </c>
      <c r="AB363" s="2">
        <v>2</v>
      </c>
      <c r="AC363" s="2">
        <v>1</v>
      </c>
      <c r="AD363" s="2">
        <v>2</v>
      </c>
      <c r="AE363" s="2">
        <v>1</v>
      </c>
      <c r="AG363" s="2">
        <v>1</v>
      </c>
      <c r="AJ363" s="2" t="s">
        <v>495</v>
      </c>
      <c r="AK363" s="2">
        <v>2</v>
      </c>
      <c r="AL363" s="2">
        <v>4</v>
      </c>
      <c r="AM363" s="2">
        <v>3</v>
      </c>
      <c r="AN363" s="2">
        <v>2</v>
      </c>
      <c r="AO363" s="2">
        <v>2</v>
      </c>
      <c r="AP363" s="2">
        <v>2</v>
      </c>
      <c r="AQ363" s="2">
        <v>1</v>
      </c>
      <c r="AR363" s="2">
        <v>2</v>
      </c>
      <c r="AS363" s="2">
        <v>2</v>
      </c>
      <c r="AU363" s="2">
        <v>3</v>
      </c>
      <c r="AV363" s="2">
        <v>2</v>
      </c>
      <c r="AX363" s="2">
        <v>3</v>
      </c>
      <c r="AY363" s="2">
        <v>1</v>
      </c>
      <c r="AZ363" s="2">
        <v>2</v>
      </c>
      <c r="BA363" s="2">
        <v>4</v>
      </c>
      <c r="BB363" s="2">
        <v>4</v>
      </c>
    </row>
    <row r="364" spans="2:52">
      <c r="B364" s="2" t="str">
        <f>D139</f>
        <v>Model 2 - Simplicity</v>
      </c>
      <c r="C364" s="2">
        <v>5</v>
      </c>
      <c r="D364" s="2">
        <v>1</v>
      </c>
      <c r="F364" s="2">
        <v>4</v>
      </c>
      <c r="G364" s="2">
        <f t="shared" si="60"/>
        <v>2</v>
      </c>
      <c r="I364" s="2" t="s">
        <v>1</v>
      </c>
      <c r="J364" s="2">
        <v>4</v>
      </c>
      <c r="N364" s="2">
        <v>2</v>
      </c>
      <c r="O364" s="2">
        <v>1</v>
      </c>
      <c r="P364" s="2">
        <v>1</v>
      </c>
      <c r="R364" s="2">
        <v>2</v>
      </c>
      <c r="T364" s="2">
        <v>2</v>
      </c>
      <c r="V364" s="2">
        <v>3</v>
      </c>
      <c r="X364" s="2">
        <v>1</v>
      </c>
      <c r="Z364" s="2">
        <v>3</v>
      </c>
      <c r="AB364" s="2">
        <v>1</v>
      </c>
      <c r="AD364" s="2">
        <v>4</v>
      </c>
      <c r="AJ364" s="2" t="s">
        <v>496</v>
      </c>
      <c r="AK364" s="2">
        <v>1</v>
      </c>
      <c r="AN364" s="2">
        <v>1</v>
      </c>
      <c r="AO364" s="2">
        <v>1</v>
      </c>
      <c r="AP364" s="2">
        <v>1</v>
      </c>
      <c r="AQ364" s="2">
        <v>1</v>
      </c>
      <c r="AT364" s="2">
        <v>1</v>
      </c>
      <c r="AW364" s="2">
        <v>1</v>
      </c>
      <c r="AZ364" s="2">
        <v>1</v>
      </c>
    </row>
    <row r="365" spans="2:51">
      <c r="B365" s="2" t="str">
        <f>D147</f>
        <v>Model 2 - Logic</v>
      </c>
      <c r="C365" s="2">
        <v>5</v>
      </c>
      <c r="D365" s="2">
        <v>1</v>
      </c>
      <c r="F365" s="2">
        <v>4</v>
      </c>
      <c r="G365" s="2">
        <f t="shared" si="60"/>
        <v>2</v>
      </c>
      <c r="I365" s="2" t="s">
        <v>2</v>
      </c>
      <c r="J365" s="2">
        <v>3</v>
      </c>
      <c r="L365" s="2">
        <v>1</v>
      </c>
      <c r="N365" s="2">
        <v>2</v>
      </c>
      <c r="O365" s="2">
        <v>1</v>
      </c>
      <c r="P365" s="2">
        <v>1</v>
      </c>
      <c r="R365" s="2">
        <v>2</v>
      </c>
      <c r="T365" s="2">
        <v>2</v>
      </c>
      <c r="V365" s="2">
        <v>2</v>
      </c>
      <c r="X365" s="2">
        <v>2</v>
      </c>
      <c r="Z365" s="2">
        <v>1</v>
      </c>
      <c r="AB365" s="2">
        <v>3</v>
      </c>
      <c r="AD365" s="2">
        <v>4</v>
      </c>
      <c r="AJ365" s="2" t="s">
        <v>497</v>
      </c>
      <c r="AK365" s="2">
        <v>1</v>
      </c>
      <c r="AM365" s="2">
        <v>1</v>
      </c>
      <c r="AO365" s="2">
        <v>1</v>
      </c>
      <c r="AP365" s="2">
        <v>1</v>
      </c>
      <c r="AR365" s="2">
        <v>2</v>
      </c>
      <c r="AS365" s="2">
        <v>2</v>
      </c>
      <c r="AT365" s="2">
        <v>1</v>
      </c>
      <c r="AU365" s="2">
        <v>1</v>
      </c>
      <c r="AV365" s="2">
        <v>2</v>
      </c>
      <c r="AW365" s="2">
        <v>2</v>
      </c>
      <c r="AX365" s="2">
        <v>1</v>
      </c>
      <c r="AY365" s="2">
        <v>3</v>
      </c>
    </row>
    <row r="366" ht="28.8" spans="2:52">
      <c r="B366" s="2" t="str">
        <f>D156</f>
        <v>Model 2 - Extensibility</v>
      </c>
      <c r="C366" s="2">
        <v>4</v>
      </c>
      <c r="D366" s="2">
        <v>1</v>
      </c>
      <c r="F366" s="2">
        <v>5</v>
      </c>
      <c r="G366" s="2">
        <f t="shared" si="60"/>
        <v>2</v>
      </c>
      <c r="AJ366" s="2" t="s">
        <v>498</v>
      </c>
      <c r="AN366" s="2">
        <v>1</v>
      </c>
      <c r="AQ366" s="2">
        <v>2</v>
      </c>
      <c r="AT366" s="2">
        <v>2</v>
      </c>
      <c r="AW366" s="2">
        <v>1</v>
      </c>
      <c r="AZ366" s="2">
        <v>1</v>
      </c>
    </row>
    <row r="367" ht="28.8" spans="2:7">
      <c r="B367" s="2" t="str">
        <f>D164</f>
        <v>Model 2 - Description</v>
      </c>
      <c r="C367" s="2">
        <v>10</v>
      </c>
      <c r="D367" s="2">
        <v>1</v>
      </c>
      <c r="G367" s="2">
        <f t="shared" si="60"/>
        <v>1</v>
      </c>
    </row>
    <row r="368" ht="144" spans="10:25">
      <c r="J368" s="2" t="str">
        <f>$B369</f>
        <v>Understanding parallel and independent</v>
      </c>
      <c r="M368" s="2" t="str">
        <f>$B370</f>
        <v>Defining adjustment triggers</v>
      </c>
      <c r="P368" s="2" t="str">
        <f>$B371</f>
        <v>Defining max. duration</v>
      </c>
      <c r="S368" s="2" t="str">
        <f>$B372</f>
        <v>Defining conditions for repetitive tasks</v>
      </c>
      <c r="V368" s="2" t="str">
        <f>$B373</f>
        <v>Defining clean-up tasks</v>
      </c>
      <c r="Y368" s="2" t="str">
        <f>$B374</f>
        <v>Understanding complex processes in context of continuous processe</v>
      </c>
    </row>
    <row r="369" ht="43.2" spans="2:27">
      <c r="B369" s="2" t="str">
        <f>D171</f>
        <v>Understanding parallel and independent</v>
      </c>
      <c r="C369" s="2">
        <v>8</v>
      </c>
      <c r="D369" s="2">
        <v>1</v>
      </c>
      <c r="G369" s="2">
        <f t="shared" si="60"/>
        <v>3</v>
      </c>
      <c r="J369" s="2" t="s">
        <v>0</v>
      </c>
      <c r="K369" s="2" t="s">
        <v>1</v>
      </c>
      <c r="L369" s="2" t="s">
        <v>2</v>
      </c>
      <c r="M369" s="2" t="s">
        <v>0</v>
      </c>
      <c r="N369" s="2" t="s">
        <v>1</v>
      </c>
      <c r="O369" s="2" t="s">
        <v>2</v>
      </c>
      <c r="P369" s="2" t="s">
        <v>0</v>
      </c>
      <c r="Q369" s="2" t="s">
        <v>1</v>
      </c>
      <c r="R369" s="2" t="s">
        <v>2</v>
      </c>
      <c r="S369" s="2" t="s">
        <v>0</v>
      </c>
      <c r="T369" s="2" t="s">
        <v>1</v>
      </c>
      <c r="U369" s="2" t="s">
        <v>2</v>
      </c>
      <c r="V369" s="2" t="s">
        <v>0</v>
      </c>
      <c r="W369" s="2" t="s">
        <v>1</v>
      </c>
      <c r="X369" s="2" t="s">
        <v>2</v>
      </c>
      <c r="Y369" s="2" t="s">
        <v>0</v>
      </c>
      <c r="Z369" s="2" t="s">
        <v>1</v>
      </c>
      <c r="AA369" s="2" t="s">
        <v>2</v>
      </c>
    </row>
    <row r="370" ht="28.8" spans="2:27">
      <c r="B370" s="2" t="str">
        <f>D177</f>
        <v>Defining adjustment triggers</v>
      </c>
      <c r="C370" s="2">
        <v>8</v>
      </c>
      <c r="D370" s="2">
        <v>1</v>
      </c>
      <c r="G370" s="2">
        <f t="shared" si="60"/>
        <v>3</v>
      </c>
      <c r="I370" s="2" t="s">
        <v>495</v>
      </c>
      <c r="K370" s="2">
        <v>4</v>
      </c>
      <c r="L370" s="2">
        <v>4</v>
      </c>
      <c r="N370" s="2">
        <v>4</v>
      </c>
      <c r="O370" s="2">
        <v>4</v>
      </c>
      <c r="Q370" s="2">
        <v>4</v>
      </c>
      <c r="R370" s="2">
        <v>4</v>
      </c>
      <c r="T370" s="2">
        <v>4</v>
      </c>
      <c r="U370" s="2">
        <v>4</v>
      </c>
      <c r="V370" s="2">
        <v>1</v>
      </c>
      <c r="W370" s="2">
        <v>4</v>
      </c>
      <c r="X370" s="2">
        <v>4</v>
      </c>
      <c r="Z370" s="2">
        <v>4</v>
      </c>
      <c r="AA370" s="2">
        <v>3</v>
      </c>
    </row>
    <row r="371" ht="28.8" spans="2:25">
      <c r="B371" s="2" t="str">
        <f>D181</f>
        <v>Defining max. duration</v>
      </c>
      <c r="C371" s="2">
        <v>8</v>
      </c>
      <c r="G371" s="2">
        <f t="shared" si="60"/>
        <v>4</v>
      </c>
      <c r="I371" s="2" t="s">
        <v>496</v>
      </c>
      <c r="J371" s="2">
        <v>1</v>
      </c>
      <c r="M371" s="2">
        <v>1</v>
      </c>
      <c r="S371" s="2">
        <v>1</v>
      </c>
      <c r="Y371" s="2">
        <v>1</v>
      </c>
    </row>
    <row r="372" ht="28.8" spans="2:27">
      <c r="B372" s="2" t="str">
        <f>D187</f>
        <v>Defining conditions for repetitive tasks</v>
      </c>
      <c r="C372" s="2">
        <v>8</v>
      </c>
      <c r="D372" s="2">
        <v>1</v>
      </c>
      <c r="G372" s="2">
        <f t="shared" si="60"/>
        <v>3</v>
      </c>
      <c r="I372" s="2" t="s">
        <v>497</v>
      </c>
      <c r="AA372" s="2">
        <v>1</v>
      </c>
    </row>
    <row r="373" ht="24" customHeight="1" spans="2:25">
      <c r="B373" s="2" t="str">
        <f>D193</f>
        <v>Defining clean-up tasks</v>
      </c>
      <c r="C373" s="2">
        <v>9</v>
      </c>
      <c r="G373" s="2">
        <f t="shared" si="60"/>
        <v>3</v>
      </c>
      <c r="I373" s="2" t="s">
        <v>498</v>
      </c>
      <c r="J373" s="2">
        <v>3</v>
      </c>
      <c r="M373" s="2">
        <v>3</v>
      </c>
      <c r="P373" s="2">
        <v>4</v>
      </c>
      <c r="S373" s="2">
        <v>3</v>
      </c>
      <c r="V373" s="2">
        <v>3</v>
      </c>
      <c r="Y373" s="2">
        <v>3</v>
      </c>
    </row>
    <row r="374" ht="72" spans="2:7">
      <c r="B374" s="2" t="s">
        <v>500</v>
      </c>
      <c r="C374" s="2">
        <v>7</v>
      </c>
      <c r="D374" s="2">
        <v>1</v>
      </c>
      <c r="F374" s="2">
        <v>1</v>
      </c>
      <c r="G374" s="2">
        <f t="shared" si="60"/>
        <v>3</v>
      </c>
    </row>
    <row r="378" spans="4:20">
      <c r="D378" s="3" t="s">
        <v>0</v>
      </c>
      <c r="E378" s="3"/>
      <c r="F378" s="3" t="s">
        <v>1</v>
      </c>
      <c r="G378" s="3" t="s">
        <v>2</v>
      </c>
      <c r="H378" s="3" t="s">
        <v>6</v>
      </c>
      <c r="L378" s="3" t="s">
        <v>0</v>
      </c>
      <c r="M378" s="3" t="s">
        <v>1</v>
      </c>
      <c r="N378" s="3" t="s">
        <v>2</v>
      </c>
      <c r="O378" s="3" t="s">
        <v>6</v>
      </c>
      <c r="Q378" s="3" t="s">
        <v>0</v>
      </c>
      <c r="R378" s="3" t="s">
        <v>1</v>
      </c>
      <c r="S378" s="3" t="s">
        <v>2</v>
      </c>
      <c r="T378" s="3" t="s">
        <v>6</v>
      </c>
    </row>
    <row r="379" ht="259.2" spans="2:20">
      <c r="B379" s="3" t="s">
        <v>67</v>
      </c>
      <c r="C379" s="7" t="s">
        <v>68</v>
      </c>
      <c r="G379" s="2">
        <v>1</v>
      </c>
      <c r="H379" s="2">
        <f>SUM(D379:G379)</f>
        <v>1</v>
      </c>
      <c r="J379" s="3" t="s">
        <v>67</v>
      </c>
      <c r="K379" s="35" t="s">
        <v>68</v>
      </c>
      <c r="N379" s="2">
        <v>1</v>
      </c>
      <c r="O379" s="2">
        <f t="shared" ref="O379:O394" si="61">SUM(L379:N379)</f>
        <v>1</v>
      </c>
      <c r="P379" s="2" t="s">
        <v>501</v>
      </c>
      <c r="Q379" s="2" t="s">
        <v>502</v>
      </c>
      <c r="R379" s="2" t="s">
        <v>503</v>
      </c>
      <c r="S379" s="2" t="s">
        <v>504</v>
      </c>
      <c r="T379" s="2">
        <v>6</v>
      </c>
    </row>
    <row r="380" ht="28.8" spans="3:20">
      <c r="C380" s="7" t="s">
        <v>69</v>
      </c>
      <c r="F380" s="2">
        <v>1</v>
      </c>
      <c r="G380" s="2">
        <v>1</v>
      </c>
      <c r="H380" s="2">
        <f t="shared" ref="H380:H443" si="62">SUM(D380:G380)</f>
        <v>2</v>
      </c>
      <c r="K380" s="2" t="s">
        <v>69</v>
      </c>
      <c r="M380" s="2">
        <v>1</v>
      </c>
      <c r="N380" s="2">
        <v>1</v>
      </c>
      <c r="O380" s="2">
        <f t="shared" si="61"/>
        <v>2</v>
      </c>
      <c r="P380" s="2" t="s">
        <v>505</v>
      </c>
      <c r="R380" s="2">
        <v>1</v>
      </c>
      <c r="S380" s="2">
        <v>1</v>
      </c>
      <c r="T380" s="2">
        <f t="shared" ref="T379:T390" si="63">SUM(Q380:S380)</f>
        <v>2</v>
      </c>
    </row>
    <row r="381" ht="201.6" spans="3:20">
      <c r="C381" s="7" t="s">
        <v>71</v>
      </c>
      <c r="D381" s="7"/>
      <c r="G381" s="2">
        <v>1</v>
      </c>
      <c r="H381" s="2">
        <f t="shared" si="62"/>
        <v>1</v>
      </c>
      <c r="K381" s="35" t="s">
        <v>71</v>
      </c>
      <c r="L381" s="7"/>
      <c r="N381" s="2">
        <v>1</v>
      </c>
      <c r="O381" s="2">
        <f t="shared" si="61"/>
        <v>1</v>
      </c>
      <c r="P381" s="2" t="s">
        <v>506</v>
      </c>
      <c r="Q381" s="2" t="s">
        <v>507</v>
      </c>
      <c r="R381" s="2" t="s">
        <v>508</v>
      </c>
      <c r="S381" s="2" t="s">
        <v>509</v>
      </c>
      <c r="T381" s="2">
        <f t="shared" si="63"/>
        <v>0</v>
      </c>
    </row>
    <row r="382" ht="43.2" spans="3:20">
      <c r="C382" s="7" t="s">
        <v>72</v>
      </c>
      <c r="D382" s="7"/>
      <c r="F382" s="2">
        <v>2</v>
      </c>
      <c r="H382" s="2">
        <f t="shared" si="62"/>
        <v>2</v>
      </c>
      <c r="K382" s="35" t="s">
        <v>72</v>
      </c>
      <c r="L382" s="7"/>
      <c r="M382" s="2">
        <v>2</v>
      </c>
      <c r="O382" s="2">
        <f t="shared" si="61"/>
        <v>2</v>
      </c>
      <c r="P382" s="2" t="s">
        <v>510</v>
      </c>
      <c r="R382" s="36" t="s">
        <v>511</v>
      </c>
      <c r="S382" s="2" t="s">
        <v>512</v>
      </c>
      <c r="T382" s="2">
        <v>3</v>
      </c>
    </row>
    <row r="383" ht="331.2" spans="3:20">
      <c r="C383" s="7" t="s">
        <v>73</v>
      </c>
      <c r="D383" s="7"/>
      <c r="F383" s="2">
        <v>1</v>
      </c>
      <c r="H383" s="2">
        <f t="shared" si="62"/>
        <v>1</v>
      </c>
      <c r="K383" s="35" t="s">
        <v>73</v>
      </c>
      <c r="L383" s="7"/>
      <c r="M383" s="2">
        <v>1</v>
      </c>
      <c r="O383" s="2">
        <f t="shared" si="61"/>
        <v>1</v>
      </c>
      <c r="P383" s="2" t="s">
        <v>513</v>
      </c>
      <c r="Q383" s="36" t="s">
        <v>514</v>
      </c>
      <c r="R383" s="2" t="s">
        <v>515</v>
      </c>
      <c r="S383" s="36" t="s">
        <v>516</v>
      </c>
      <c r="T383" s="2">
        <f t="shared" si="63"/>
        <v>0</v>
      </c>
    </row>
    <row r="384" ht="100.8" spans="3:20">
      <c r="C384" s="7" t="s">
        <v>74</v>
      </c>
      <c r="D384" s="7"/>
      <c r="F384" s="2">
        <v>1</v>
      </c>
      <c r="H384" s="2">
        <f t="shared" si="62"/>
        <v>1</v>
      </c>
      <c r="K384" s="35" t="s">
        <v>74</v>
      </c>
      <c r="L384" s="7"/>
      <c r="M384" s="2">
        <v>1</v>
      </c>
      <c r="O384" s="2">
        <f t="shared" si="61"/>
        <v>1</v>
      </c>
      <c r="P384" s="2" t="s">
        <v>517</v>
      </c>
      <c r="Q384" s="2" t="s">
        <v>518</v>
      </c>
      <c r="R384" s="2" t="s">
        <v>519</v>
      </c>
      <c r="S384" s="2" t="s">
        <v>520</v>
      </c>
      <c r="T384" s="2">
        <v>4</v>
      </c>
    </row>
    <row r="385" ht="201.6" spans="3:20">
      <c r="C385" s="7" t="s">
        <v>75</v>
      </c>
      <c r="D385" s="2">
        <v>1</v>
      </c>
      <c r="F385" s="2">
        <v>1</v>
      </c>
      <c r="H385" s="2">
        <f t="shared" si="62"/>
        <v>2</v>
      </c>
      <c r="K385" s="35" t="s">
        <v>75</v>
      </c>
      <c r="L385" s="2">
        <v>1</v>
      </c>
      <c r="M385" s="2">
        <v>1</v>
      </c>
      <c r="O385" s="2">
        <f t="shared" si="61"/>
        <v>2</v>
      </c>
      <c r="P385" s="2" t="s">
        <v>521</v>
      </c>
      <c r="Q385" s="2" t="s">
        <v>522</v>
      </c>
      <c r="R385" s="2" t="s">
        <v>523</v>
      </c>
      <c r="S385" s="2" t="s">
        <v>524</v>
      </c>
      <c r="T385" s="2">
        <f t="shared" si="63"/>
        <v>0</v>
      </c>
    </row>
    <row r="386" ht="316.8" spans="3:20">
      <c r="C386" s="7" t="s">
        <v>78</v>
      </c>
      <c r="D386" s="7">
        <v>1</v>
      </c>
      <c r="H386" s="2">
        <f t="shared" si="62"/>
        <v>1</v>
      </c>
      <c r="K386" s="35" t="s">
        <v>78</v>
      </c>
      <c r="L386" s="7">
        <v>1</v>
      </c>
      <c r="O386" s="2">
        <f t="shared" si="61"/>
        <v>1</v>
      </c>
      <c r="P386" s="2" t="s">
        <v>525</v>
      </c>
      <c r="Q386" s="2" t="s">
        <v>526</v>
      </c>
      <c r="R386" s="36" t="s">
        <v>527</v>
      </c>
      <c r="S386" s="36" t="s">
        <v>528</v>
      </c>
      <c r="T386" s="2">
        <f t="shared" si="63"/>
        <v>0</v>
      </c>
    </row>
    <row r="387" ht="28.8" spans="3:20">
      <c r="C387" s="7" t="s">
        <v>80</v>
      </c>
      <c r="D387" s="7"/>
      <c r="G387" s="2">
        <v>1</v>
      </c>
      <c r="H387" s="2">
        <f t="shared" si="62"/>
        <v>1</v>
      </c>
      <c r="K387" s="38" t="s">
        <v>80</v>
      </c>
      <c r="L387" s="39"/>
      <c r="M387" s="40"/>
      <c r="N387" s="40">
        <v>1</v>
      </c>
      <c r="O387" s="41">
        <f t="shared" si="61"/>
        <v>1</v>
      </c>
      <c r="T387" s="2">
        <f t="shared" si="63"/>
        <v>0</v>
      </c>
    </row>
    <row r="388" spans="3:20">
      <c r="C388" s="7" t="s">
        <v>81</v>
      </c>
      <c r="D388" s="7"/>
      <c r="G388" s="2">
        <v>1</v>
      </c>
      <c r="H388" s="2">
        <f t="shared" si="62"/>
        <v>1</v>
      </c>
      <c r="K388" s="35" t="s">
        <v>81</v>
      </c>
      <c r="L388" s="7"/>
      <c r="N388" s="2">
        <v>1</v>
      </c>
      <c r="O388" s="2">
        <f t="shared" si="61"/>
        <v>1</v>
      </c>
      <c r="T388" s="2">
        <f t="shared" si="63"/>
        <v>0</v>
      </c>
    </row>
    <row r="389" ht="28.8" spans="3:20">
      <c r="C389" s="7" t="s">
        <v>82</v>
      </c>
      <c r="D389" s="7"/>
      <c r="G389" s="2">
        <v>1</v>
      </c>
      <c r="H389" s="2">
        <f t="shared" si="62"/>
        <v>1</v>
      </c>
      <c r="K389" s="38" t="s">
        <v>82</v>
      </c>
      <c r="L389" s="39"/>
      <c r="M389" s="40"/>
      <c r="N389" s="40">
        <v>1</v>
      </c>
      <c r="O389" s="41">
        <f t="shared" si="61"/>
        <v>1</v>
      </c>
      <c r="P389" s="2" t="s">
        <v>517</v>
      </c>
      <c r="T389" s="2">
        <f t="shared" si="63"/>
        <v>0</v>
      </c>
    </row>
    <row r="390" ht="57.6" spans="3:20">
      <c r="C390" s="7" t="s">
        <v>83</v>
      </c>
      <c r="D390" s="7">
        <v>1</v>
      </c>
      <c r="H390" s="2">
        <f t="shared" si="62"/>
        <v>1</v>
      </c>
      <c r="K390" s="35" t="s">
        <v>83</v>
      </c>
      <c r="L390" s="7">
        <v>1</v>
      </c>
      <c r="O390" s="2">
        <f t="shared" si="61"/>
        <v>1</v>
      </c>
      <c r="P390" s="2" t="s">
        <v>529</v>
      </c>
      <c r="Q390" s="2">
        <v>2</v>
      </c>
      <c r="T390" s="2">
        <f t="shared" si="63"/>
        <v>2</v>
      </c>
    </row>
    <row r="391" ht="331.2" spans="3:20">
      <c r="C391" s="7" t="s">
        <v>85</v>
      </c>
      <c r="D391" s="37"/>
      <c r="G391" s="2">
        <v>1</v>
      </c>
      <c r="H391" s="2">
        <f t="shared" si="62"/>
        <v>1</v>
      </c>
      <c r="K391" s="35" t="s">
        <v>85</v>
      </c>
      <c r="L391" s="37"/>
      <c r="N391" s="2">
        <v>1</v>
      </c>
      <c r="O391" s="2">
        <f t="shared" si="61"/>
        <v>1</v>
      </c>
      <c r="P391" s="2" t="s">
        <v>530</v>
      </c>
      <c r="Q391" s="2" t="s">
        <v>531</v>
      </c>
      <c r="R391" s="2" t="s">
        <v>532</v>
      </c>
      <c r="S391" s="2" t="s">
        <v>533</v>
      </c>
      <c r="T391" s="2">
        <f t="shared" ref="T391:T454" si="64">SUM(Q391:S391)</f>
        <v>0</v>
      </c>
    </row>
    <row r="392" spans="3:20">
      <c r="C392" s="7" t="s">
        <v>86</v>
      </c>
      <c r="F392" s="2">
        <v>1</v>
      </c>
      <c r="G392" s="2">
        <v>1</v>
      </c>
      <c r="H392" s="2">
        <f t="shared" si="62"/>
        <v>2</v>
      </c>
      <c r="K392" s="7" t="s">
        <v>86</v>
      </c>
      <c r="M392" s="2">
        <v>1</v>
      </c>
      <c r="N392" s="2">
        <v>1</v>
      </c>
      <c r="O392" s="2">
        <f t="shared" si="61"/>
        <v>2</v>
      </c>
      <c r="T392" s="2">
        <f t="shared" si="64"/>
        <v>0</v>
      </c>
    </row>
    <row r="393" ht="409.5" spans="3:20">
      <c r="C393" s="7" t="s">
        <v>87</v>
      </c>
      <c r="G393" s="2">
        <v>1</v>
      </c>
      <c r="H393" s="2">
        <f t="shared" si="62"/>
        <v>1</v>
      </c>
      <c r="K393" s="35" t="s">
        <v>87</v>
      </c>
      <c r="N393" s="2">
        <v>1</v>
      </c>
      <c r="O393" s="2">
        <f t="shared" si="61"/>
        <v>1</v>
      </c>
      <c r="P393" s="2" t="s">
        <v>534</v>
      </c>
      <c r="Q393" s="2" t="s">
        <v>535</v>
      </c>
      <c r="R393" s="2" t="s">
        <v>536</v>
      </c>
      <c r="S393" s="2" t="s">
        <v>537</v>
      </c>
      <c r="T393" s="2">
        <f t="shared" si="64"/>
        <v>0</v>
      </c>
    </row>
    <row r="394" ht="28.8" spans="3:20">
      <c r="C394" s="7" t="s">
        <v>88</v>
      </c>
      <c r="F394" s="2">
        <v>1</v>
      </c>
      <c r="H394" s="2">
        <f t="shared" si="62"/>
        <v>1</v>
      </c>
      <c r="K394" s="38" t="s">
        <v>88</v>
      </c>
      <c r="L394" s="40"/>
      <c r="M394" s="40">
        <v>1</v>
      </c>
      <c r="N394" s="40"/>
      <c r="O394" s="41">
        <f t="shared" si="61"/>
        <v>1</v>
      </c>
      <c r="T394" s="2">
        <f t="shared" si="64"/>
        <v>0</v>
      </c>
    </row>
    <row r="395" spans="4:20">
      <c r="D395" s="7"/>
      <c r="L395" s="7"/>
      <c r="T395" s="2">
        <f t="shared" si="64"/>
        <v>0</v>
      </c>
    </row>
    <row r="396" ht="57.6" spans="2:20">
      <c r="B396" s="2" t="s">
        <v>90</v>
      </c>
      <c r="C396" s="2" t="s">
        <v>91</v>
      </c>
      <c r="D396" s="7">
        <v>1</v>
      </c>
      <c r="F396" s="2">
        <v>2</v>
      </c>
      <c r="H396" s="2">
        <f t="shared" si="62"/>
        <v>3</v>
      </c>
      <c r="J396" s="2" t="s">
        <v>90</v>
      </c>
      <c r="K396" s="42" t="s">
        <v>91</v>
      </c>
      <c r="L396" s="7">
        <v>1</v>
      </c>
      <c r="M396" s="2">
        <v>2</v>
      </c>
      <c r="O396" s="2">
        <f t="shared" ref="O396:O412" si="65">SUM(L396:N396)</f>
        <v>3</v>
      </c>
      <c r="P396" s="2" t="s">
        <v>530</v>
      </c>
      <c r="T396" s="2">
        <f t="shared" si="64"/>
        <v>0</v>
      </c>
    </row>
    <row r="397" ht="43.2" spans="3:20">
      <c r="C397" s="7" t="s">
        <v>94</v>
      </c>
      <c r="D397" s="7">
        <v>2</v>
      </c>
      <c r="H397" s="2">
        <f t="shared" si="62"/>
        <v>2</v>
      </c>
      <c r="K397" s="35" t="s">
        <v>94</v>
      </c>
      <c r="L397" s="7">
        <v>2</v>
      </c>
      <c r="O397" s="2">
        <f t="shared" si="65"/>
        <v>2</v>
      </c>
      <c r="P397" s="2" t="s">
        <v>530</v>
      </c>
      <c r="T397" s="2">
        <f t="shared" si="64"/>
        <v>0</v>
      </c>
    </row>
    <row r="398" ht="409.5" spans="3:20">
      <c r="C398" s="7" t="s">
        <v>97</v>
      </c>
      <c r="D398" s="7">
        <v>1</v>
      </c>
      <c r="H398" s="2">
        <f t="shared" si="62"/>
        <v>1</v>
      </c>
      <c r="K398" s="35" t="s">
        <v>97</v>
      </c>
      <c r="L398" s="7">
        <v>1</v>
      </c>
      <c r="O398" s="2">
        <f t="shared" si="65"/>
        <v>1</v>
      </c>
      <c r="P398" s="2" t="s">
        <v>538</v>
      </c>
      <c r="Q398" s="2" t="s">
        <v>539</v>
      </c>
      <c r="T398" s="2">
        <f t="shared" si="64"/>
        <v>0</v>
      </c>
    </row>
    <row r="399" spans="3:20">
      <c r="C399" s="7" t="s">
        <v>99</v>
      </c>
      <c r="D399" s="7">
        <v>2</v>
      </c>
      <c r="H399" s="2">
        <f t="shared" si="62"/>
        <v>2</v>
      </c>
      <c r="K399" s="35" t="s">
        <v>99</v>
      </c>
      <c r="L399" s="7">
        <v>2</v>
      </c>
      <c r="O399" s="2">
        <f t="shared" si="65"/>
        <v>2</v>
      </c>
      <c r="P399" s="2" t="s">
        <v>530</v>
      </c>
      <c r="T399" s="2">
        <f t="shared" si="64"/>
        <v>0</v>
      </c>
    </row>
    <row r="400" ht="43.2" spans="3:20">
      <c r="C400" s="7" t="s">
        <v>101</v>
      </c>
      <c r="D400" s="7">
        <v>1</v>
      </c>
      <c r="H400" s="2">
        <f t="shared" si="62"/>
        <v>1</v>
      </c>
      <c r="K400" s="35" t="s">
        <v>101</v>
      </c>
      <c r="L400" s="7">
        <v>1</v>
      </c>
      <c r="O400" s="2">
        <f t="shared" si="65"/>
        <v>1</v>
      </c>
      <c r="P400" s="2" t="s">
        <v>540</v>
      </c>
      <c r="Q400" s="2" t="s">
        <v>541</v>
      </c>
      <c r="T400" s="2">
        <f t="shared" si="64"/>
        <v>0</v>
      </c>
    </row>
    <row r="401" ht="28.8" spans="3:20">
      <c r="C401" s="7" t="s">
        <v>102</v>
      </c>
      <c r="D401" s="7">
        <v>1</v>
      </c>
      <c r="H401" s="2">
        <f t="shared" si="62"/>
        <v>1</v>
      </c>
      <c r="K401" s="38" t="s">
        <v>102</v>
      </c>
      <c r="L401" s="39">
        <v>1</v>
      </c>
      <c r="M401" s="40"/>
      <c r="N401" s="40"/>
      <c r="O401" s="41">
        <f t="shared" si="65"/>
        <v>1</v>
      </c>
      <c r="T401" s="2">
        <f t="shared" si="64"/>
        <v>0</v>
      </c>
    </row>
    <row r="402" ht="259.2" spans="3:20">
      <c r="C402" s="2" t="s">
        <v>103</v>
      </c>
      <c r="D402" s="30">
        <v>1</v>
      </c>
      <c r="F402" s="2">
        <v>2</v>
      </c>
      <c r="H402" s="2">
        <f t="shared" si="62"/>
        <v>3</v>
      </c>
      <c r="K402" s="42" t="s">
        <v>103</v>
      </c>
      <c r="L402" s="30">
        <v>1</v>
      </c>
      <c r="M402" s="2">
        <v>2</v>
      </c>
      <c r="O402" s="2">
        <f t="shared" si="65"/>
        <v>3</v>
      </c>
      <c r="P402" s="2" t="s">
        <v>542</v>
      </c>
      <c r="Q402" s="2" t="s">
        <v>543</v>
      </c>
      <c r="R402" s="36" t="s">
        <v>544</v>
      </c>
      <c r="T402" s="2">
        <f t="shared" si="64"/>
        <v>0</v>
      </c>
    </row>
    <row r="403" ht="42.75" customHeight="1" spans="3:20">
      <c r="C403" s="10" t="s">
        <v>105</v>
      </c>
      <c r="D403" s="30">
        <v>1</v>
      </c>
      <c r="F403" s="2">
        <v>1</v>
      </c>
      <c r="G403" s="2">
        <v>1</v>
      </c>
      <c r="H403" s="2">
        <f t="shared" si="62"/>
        <v>3</v>
      </c>
      <c r="K403" s="2" t="s">
        <v>105</v>
      </c>
      <c r="L403" s="30">
        <v>1</v>
      </c>
      <c r="M403" s="2">
        <v>1</v>
      </c>
      <c r="N403" s="2">
        <v>1</v>
      </c>
      <c r="O403" s="2">
        <f t="shared" si="65"/>
        <v>3</v>
      </c>
      <c r="T403" s="2">
        <f t="shared" si="64"/>
        <v>0</v>
      </c>
    </row>
    <row r="404" ht="57.6" spans="3:20">
      <c r="C404" s="2" t="s">
        <v>107</v>
      </c>
      <c r="D404" s="30">
        <v>2</v>
      </c>
      <c r="H404" s="2">
        <f t="shared" si="62"/>
        <v>2</v>
      </c>
      <c r="K404" s="42" t="s">
        <v>107</v>
      </c>
      <c r="L404" s="30">
        <v>2</v>
      </c>
      <c r="O404" s="2">
        <f t="shared" si="65"/>
        <v>2</v>
      </c>
      <c r="P404" s="2" t="s">
        <v>542</v>
      </c>
      <c r="T404" s="2">
        <f t="shared" si="64"/>
        <v>0</v>
      </c>
    </row>
    <row r="405" ht="28.8" spans="3:20">
      <c r="C405" s="2" t="s">
        <v>108</v>
      </c>
      <c r="D405" s="30">
        <v>2</v>
      </c>
      <c r="H405" s="2">
        <f t="shared" si="62"/>
        <v>2</v>
      </c>
      <c r="K405" s="2" t="s">
        <v>108</v>
      </c>
      <c r="L405" s="30">
        <v>2</v>
      </c>
      <c r="O405" s="2">
        <f t="shared" si="65"/>
        <v>2</v>
      </c>
      <c r="T405" s="2">
        <f t="shared" si="64"/>
        <v>0</v>
      </c>
    </row>
    <row r="406" ht="28.8" spans="3:20">
      <c r="C406" s="2" t="s">
        <v>109</v>
      </c>
      <c r="D406" s="30">
        <v>1</v>
      </c>
      <c r="H406" s="2">
        <f t="shared" si="62"/>
        <v>1</v>
      </c>
      <c r="K406" s="42" t="s">
        <v>109</v>
      </c>
      <c r="L406" s="30">
        <v>1</v>
      </c>
      <c r="O406" s="2">
        <f t="shared" si="65"/>
        <v>1</v>
      </c>
      <c r="P406" s="2" t="s">
        <v>542</v>
      </c>
      <c r="T406" s="2">
        <f t="shared" si="64"/>
        <v>0</v>
      </c>
    </row>
    <row r="407" ht="374.4" spans="3:20">
      <c r="C407" s="2" t="s">
        <v>111</v>
      </c>
      <c r="D407" s="30">
        <v>1</v>
      </c>
      <c r="H407" s="2">
        <f t="shared" si="62"/>
        <v>1</v>
      </c>
      <c r="K407" s="42" t="s">
        <v>111</v>
      </c>
      <c r="L407" s="30">
        <v>1</v>
      </c>
      <c r="O407" s="2">
        <f t="shared" si="65"/>
        <v>1</v>
      </c>
      <c r="P407" s="2" t="s">
        <v>545</v>
      </c>
      <c r="Q407" s="2" t="s">
        <v>546</v>
      </c>
      <c r="R407" s="2" t="s">
        <v>547</v>
      </c>
      <c r="S407" s="36" t="s">
        <v>548</v>
      </c>
      <c r="T407" s="2">
        <f t="shared" si="64"/>
        <v>0</v>
      </c>
    </row>
    <row r="408" ht="100.8" spans="3:20">
      <c r="C408" s="2" t="s">
        <v>113</v>
      </c>
      <c r="D408" s="7">
        <v>1</v>
      </c>
      <c r="H408" s="2">
        <f t="shared" si="62"/>
        <v>1</v>
      </c>
      <c r="K408" s="42" t="s">
        <v>113</v>
      </c>
      <c r="L408" s="7">
        <v>1</v>
      </c>
      <c r="O408" s="2">
        <f t="shared" si="65"/>
        <v>1</v>
      </c>
      <c r="P408" s="2" t="s">
        <v>545</v>
      </c>
      <c r="T408" s="2">
        <f t="shared" si="64"/>
        <v>0</v>
      </c>
    </row>
    <row r="409" ht="57.6" spans="3:20">
      <c r="C409" s="2" t="s">
        <v>115</v>
      </c>
      <c r="D409" s="2">
        <v>2</v>
      </c>
      <c r="H409" s="2">
        <f t="shared" si="62"/>
        <v>2</v>
      </c>
      <c r="K409" s="42" t="s">
        <v>115</v>
      </c>
      <c r="L409" s="2">
        <v>2</v>
      </c>
      <c r="O409" s="2">
        <f t="shared" si="65"/>
        <v>2</v>
      </c>
      <c r="T409" s="2">
        <f t="shared" si="64"/>
        <v>0</v>
      </c>
    </row>
    <row r="410" spans="3:20">
      <c r="C410" s="2" t="s">
        <v>118</v>
      </c>
      <c r="D410" s="2">
        <v>1</v>
      </c>
      <c r="H410" s="2">
        <f t="shared" si="62"/>
        <v>1</v>
      </c>
      <c r="K410" s="43" t="s">
        <v>118</v>
      </c>
      <c r="L410" s="40">
        <v>1</v>
      </c>
      <c r="M410" s="40"/>
      <c r="N410" s="40"/>
      <c r="O410" s="41">
        <f t="shared" si="65"/>
        <v>1</v>
      </c>
      <c r="T410" s="2">
        <f t="shared" si="64"/>
        <v>0</v>
      </c>
    </row>
    <row r="411" ht="57.6" spans="3:20">
      <c r="C411" s="2" t="s">
        <v>119</v>
      </c>
      <c r="D411" s="2">
        <v>1</v>
      </c>
      <c r="H411" s="2">
        <f t="shared" si="62"/>
        <v>1</v>
      </c>
      <c r="K411" s="42" t="s">
        <v>119</v>
      </c>
      <c r="L411" s="2">
        <v>1</v>
      </c>
      <c r="O411" s="2">
        <f t="shared" si="65"/>
        <v>1</v>
      </c>
      <c r="P411" s="2" t="s">
        <v>538</v>
      </c>
      <c r="T411" s="2">
        <f t="shared" si="64"/>
        <v>0</v>
      </c>
    </row>
    <row r="412" ht="43.2" spans="3:20">
      <c r="C412" s="2" t="s">
        <v>120</v>
      </c>
      <c r="D412" s="2">
        <v>1</v>
      </c>
      <c r="H412" s="2">
        <f t="shared" si="62"/>
        <v>1</v>
      </c>
      <c r="K412" s="42" t="s">
        <v>120</v>
      </c>
      <c r="L412" s="2">
        <v>1</v>
      </c>
      <c r="O412" s="2">
        <f t="shared" si="65"/>
        <v>1</v>
      </c>
      <c r="P412" s="2" t="s">
        <v>530</v>
      </c>
      <c r="T412" s="2">
        <f t="shared" si="64"/>
        <v>0</v>
      </c>
    </row>
    <row r="413" spans="20:20">
      <c r="T413" s="2">
        <f t="shared" si="64"/>
        <v>0</v>
      </c>
    </row>
    <row r="414" spans="20:20">
      <c r="T414" s="2">
        <f t="shared" si="64"/>
        <v>0</v>
      </c>
    </row>
    <row r="415" ht="409.5" spans="3:20">
      <c r="C415" s="25" t="s">
        <v>313</v>
      </c>
      <c r="F415" s="2">
        <v>1</v>
      </c>
      <c r="G415" s="2">
        <v>1</v>
      </c>
      <c r="H415" s="2">
        <f t="shared" si="62"/>
        <v>2</v>
      </c>
      <c r="K415" s="44" t="s">
        <v>313</v>
      </c>
      <c r="M415" s="2">
        <v>1</v>
      </c>
      <c r="N415" s="2">
        <v>1</v>
      </c>
      <c r="O415" s="2">
        <f t="shared" ref="O415:O470" si="66">SUM(L415:N415)</f>
        <v>2</v>
      </c>
      <c r="P415" s="2" t="s">
        <v>549</v>
      </c>
      <c r="Q415" s="2" t="s">
        <v>550</v>
      </c>
      <c r="R415" s="2" t="s">
        <v>551</v>
      </c>
      <c r="S415" s="2" t="s">
        <v>552</v>
      </c>
      <c r="T415" s="2">
        <f t="shared" si="64"/>
        <v>0</v>
      </c>
    </row>
    <row r="416" ht="43.2" spans="3:20">
      <c r="C416" s="7" t="s">
        <v>315</v>
      </c>
      <c r="F416" s="2">
        <v>2</v>
      </c>
      <c r="G416" s="2">
        <v>2</v>
      </c>
      <c r="H416" s="2">
        <f t="shared" si="62"/>
        <v>4</v>
      </c>
      <c r="K416" s="35" t="s">
        <v>315</v>
      </c>
      <c r="M416" s="2">
        <v>2</v>
      </c>
      <c r="N416" s="2">
        <v>2</v>
      </c>
      <c r="O416" s="2">
        <f t="shared" si="66"/>
        <v>4</v>
      </c>
      <c r="P416" s="2" t="s">
        <v>549</v>
      </c>
      <c r="T416" s="2">
        <f t="shared" si="64"/>
        <v>0</v>
      </c>
    </row>
    <row r="417" ht="43.2" spans="3:20">
      <c r="C417" s="25" t="s">
        <v>318</v>
      </c>
      <c r="F417" s="2">
        <v>2</v>
      </c>
      <c r="G417" s="2">
        <v>1</v>
      </c>
      <c r="H417" s="2">
        <f t="shared" si="62"/>
        <v>3</v>
      </c>
      <c r="K417" s="44" t="s">
        <v>318</v>
      </c>
      <c r="M417" s="2">
        <v>2</v>
      </c>
      <c r="N417" s="2">
        <v>1</v>
      </c>
      <c r="O417" s="2">
        <f t="shared" si="66"/>
        <v>3</v>
      </c>
      <c r="P417" s="2" t="s">
        <v>549</v>
      </c>
      <c r="T417" s="2">
        <f t="shared" si="64"/>
        <v>0</v>
      </c>
    </row>
    <row r="418" ht="28.8" spans="3:20">
      <c r="C418" s="2" t="s">
        <v>320</v>
      </c>
      <c r="D418" s="2">
        <v>2</v>
      </c>
      <c r="F418" s="2">
        <v>3</v>
      </c>
      <c r="G418" s="2">
        <v>1</v>
      </c>
      <c r="H418" s="2">
        <f t="shared" si="62"/>
        <v>6</v>
      </c>
      <c r="K418" s="44" t="s">
        <v>320</v>
      </c>
      <c r="L418" s="2">
        <v>2</v>
      </c>
      <c r="M418" s="2">
        <v>3</v>
      </c>
      <c r="N418" s="2">
        <v>1</v>
      </c>
      <c r="O418" s="2">
        <f t="shared" si="66"/>
        <v>6</v>
      </c>
      <c r="P418" s="36" t="s">
        <v>534</v>
      </c>
      <c r="T418" s="2">
        <f t="shared" si="64"/>
        <v>0</v>
      </c>
    </row>
    <row r="419" ht="57.6" spans="3:20">
      <c r="C419" s="2" t="s">
        <v>321</v>
      </c>
      <c r="D419" s="2">
        <v>1</v>
      </c>
      <c r="F419" s="2">
        <v>1</v>
      </c>
      <c r="G419" s="2">
        <v>1</v>
      </c>
      <c r="H419" s="2">
        <f t="shared" si="62"/>
        <v>3</v>
      </c>
      <c r="K419" s="35" t="s">
        <v>321</v>
      </c>
      <c r="L419" s="2">
        <v>1</v>
      </c>
      <c r="M419" s="2">
        <v>1</v>
      </c>
      <c r="N419" s="2">
        <v>1</v>
      </c>
      <c r="O419" s="2">
        <f t="shared" si="66"/>
        <v>3</v>
      </c>
      <c r="P419" s="2" t="s">
        <v>534</v>
      </c>
      <c r="T419" s="2">
        <f t="shared" si="64"/>
        <v>0</v>
      </c>
    </row>
    <row r="420" ht="43.2" spans="3:20">
      <c r="C420" s="26" t="s">
        <v>324</v>
      </c>
      <c r="D420" s="2">
        <v>1</v>
      </c>
      <c r="F420" s="2">
        <v>3</v>
      </c>
      <c r="G420" s="2">
        <v>1</v>
      </c>
      <c r="H420" s="2">
        <f t="shared" si="62"/>
        <v>5</v>
      </c>
      <c r="K420" s="45" t="s">
        <v>324</v>
      </c>
      <c r="L420" s="2">
        <v>1</v>
      </c>
      <c r="M420" s="2">
        <v>3</v>
      </c>
      <c r="N420" s="2">
        <v>1</v>
      </c>
      <c r="O420" s="2">
        <f t="shared" si="66"/>
        <v>5</v>
      </c>
      <c r="P420" s="2" t="s">
        <v>549</v>
      </c>
      <c r="T420" s="2">
        <f t="shared" si="64"/>
        <v>0</v>
      </c>
    </row>
    <row r="421" ht="43.2" spans="3:20">
      <c r="C421" s="7" t="s">
        <v>327</v>
      </c>
      <c r="F421" s="2">
        <v>1</v>
      </c>
      <c r="G421" s="2">
        <v>2</v>
      </c>
      <c r="H421" s="2">
        <f t="shared" si="62"/>
        <v>3</v>
      </c>
      <c r="K421" s="35" t="s">
        <v>327</v>
      </c>
      <c r="M421" s="2">
        <v>1</v>
      </c>
      <c r="N421" s="2">
        <v>2</v>
      </c>
      <c r="O421" s="2">
        <f t="shared" si="66"/>
        <v>3</v>
      </c>
      <c r="P421" s="2" t="s">
        <v>525</v>
      </c>
      <c r="T421" s="2">
        <f t="shared" si="64"/>
        <v>0</v>
      </c>
    </row>
    <row r="422" ht="43.2" spans="3:20">
      <c r="C422" s="7" t="s">
        <v>328</v>
      </c>
      <c r="F422" s="2">
        <v>1</v>
      </c>
      <c r="H422" s="2">
        <f t="shared" si="62"/>
        <v>1</v>
      </c>
      <c r="K422" s="35" t="s">
        <v>328</v>
      </c>
      <c r="M422" s="2">
        <v>1</v>
      </c>
      <c r="O422" s="2">
        <f t="shared" si="66"/>
        <v>1</v>
      </c>
      <c r="P422" s="2" t="s">
        <v>540</v>
      </c>
      <c r="R422" s="2" t="s">
        <v>541</v>
      </c>
      <c r="T422" s="2">
        <f t="shared" si="64"/>
        <v>0</v>
      </c>
    </row>
    <row r="423" ht="72" spans="3:20">
      <c r="C423" s="7" t="s">
        <v>330</v>
      </c>
      <c r="F423" s="2">
        <v>1</v>
      </c>
      <c r="G423" s="2">
        <v>1</v>
      </c>
      <c r="H423" s="2">
        <f t="shared" si="62"/>
        <v>2</v>
      </c>
      <c r="K423" s="35" t="s">
        <v>330</v>
      </c>
      <c r="M423" s="2">
        <v>1</v>
      </c>
      <c r="N423" s="2">
        <v>1</v>
      </c>
      <c r="O423" s="2">
        <f t="shared" si="66"/>
        <v>2</v>
      </c>
      <c r="P423" s="2" t="s">
        <v>553</v>
      </c>
      <c r="Q423" s="2" t="s">
        <v>554</v>
      </c>
      <c r="R423" s="2" t="s">
        <v>555</v>
      </c>
      <c r="S423" s="2" t="s">
        <v>556</v>
      </c>
      <c r="T423" s="2">
        <f t="shared" si="64"/>
        <v>0</v>
      </c>
    </row>
    <row r="424" ht="57.6" spans="3:20">
      <c r="C424" s="7" t="s">
        <v>331</v>
      </c>
      <c r="D424" s="7">
        <v>1</v>
      </c>
      <c r="F424" s="2">
        <v>1</v>
      </c>
      <c r="G424" s="2">
        <v>1</v>
      </c>
      <c r="H424" s="2">
        <f t="shared" si="62"/>
        <v>3</v>
      </c>
      <c r="K424" s="35" t="s">
        <v>331</v>
      </c>
      <c r="L424" s="7">
        <v>1</v>
      </c>
      <c r="M424" s="2">
        <v>1</v>
      </c>
      <c r="N424" s="2">
        <v>1</v>
      </c>
      <c r="O424" s="2">
        <f t="shared" si="66"/>
        <v>3</v>
      </c>
      <c r="P424" s="2" t="s">
        <v>534</v>
      </c>
      <c r="T424" s="2">
        <f t="shared" si="64"/>
        <v>0</v>
      </c>
    </row>
    <row r="425" ht="43.2" spans="3:20">
      <c r="C425" s="7" t="s">
        <v>333</v>
      </c>
      <c r="F425" s="2">
        <v>1</v>
      </c>
      <c r="H425" s="2">
        <f t="shared" si="62"/>
        <v>1</v>
      </c>
      <c r="K425" s="38" t="s">
        <v>333</v>
      </c>
      <c r="L425" s="40"/>
      <c r="M425" s="40">
        <v>1</v>
      </c>
      <c r="N425" s="40"/>
      <c r="O425" s="41">
        <f t="shared" si="66"/>
        <v>1</v>
      </c>
      <c r="T425" s="2">
        <f t="shared" si="64"/>
        <v>0</v>
      </c>
    </row>
    <row r="426" ht="28.8" spans="3:20">
      <c r="C426" s="7" t="s">
        <v>335</v>
      </c>
      <c r="F426" s="2">
        <v>1</v>
      </c>
      <c r="H426" s="2">
        <f t="shared" si="62"/>
        <v>1</v>
      </c>
      <c r="K426" s="35" t="s">
        <v>335</v>
      </c>
      <c r="M426" s="2">
        <v>1</v>
      </c>
      <c r="O426" s="2">
        <f t="shared" si="66"/>
        <v>1</v>
      </c>
      <c r="P426" s="2" t="s">
        <v>510</v>
      </c>
      <c r="T426" s="2">
        <f t="shared" si="64"/>
        <v>0</v>
      </c>
    </row>
    <row r="427" ht="57.6" spans="3:20">
      <c r="C427" s="2" t="s">
        <v>336</v>
      </c>
      <c r="D427" s="7">
        <v>1</v>
      </c>
      <c r="H427" s="2">
        <f t="shared" si="62"/>
        <v>1</v>
      </c>
      <c r="K427" s="35" t="s">
        <v>336</v>
      </c>
      <c r="L427" s="7">
        <v>1</v>
      </c>
      <c r="O427" s="2">
        <f t="shared" si="66"/>
        <v>1</v>
      </c>
      <c r="P427" s="2" t="s">
        <v>538</v>
      </c>
      <c r="T427" s="2">
        <f t="shared" si="64"/>
        <v>0</v>
      </c>
    </row>
    <row r="428" spans="3:20">
      <c r="C428" s="2" t="s">
        <v>338</v>
      </c>
      <c r="D428" s="7">
        <v>2</v>
      </c>
      <c r="H428" s="2">
        <f t="shared" si="62"/>
        <v>2</v>
      </c>
      <c r="K428" s="42" t="s">
        <v>338</v>
      </c>
      <c r="L428" s="7">
        <v>2</v>
      </c>
      <c r="O428" s="2">
        <f t="shared" si="66"/>
        <v>2</v>
      </c>
      <c r="P428" s="2" t="s">
        <v>530</v>
      </c>
      <c r="T428" s="2">
        <f t="shared" si="64"/>
        <v>0</v>
      </c>
    </row>
    <row r="429" ht="43.2" spans="3:20">
      <c r="C429" s="2" t="s">
        <v>340</v>
      </c>
      <c r="D429" s="2">
        <v>2</v>
      </c>
      <c r="H429" s="2">
        <f t="shared" si="62"/>
        <v>2</v>
      </c>
      <c r="K429" s="2" t="s">
        <v>340</v>
      </c>
      <c r="L429" s="2">
        <v>2</v>
      </c>
      <c r="O429" s="2">
        <f t="shared" si="66"/>
        <v>2</v>
      </c>
      <c r="T429" s="2">
        <f t="shared" si="64"/>
        <v>0</v>
      </c>
    </row>
    <row r="430" ht="57.6" spans="3:20">
      <c r="C430" s="2" t="s">
        <v>342</v>
      </c>
      <c r="F430" s="2">
        <v>1</v>
      </c>
      <c r="H430" s="2">
        <f t="shared" si="62"/>
        <v>1</v>
      </c>
      <c r="K430" s="42" t="s">
        <v>342</v>
      </c>
      <c r="M430" s="2">
        <v>1</v>
      </c>
      <c r="O430" s="2">
        <f t="shared" si="66"/>
        <v>1</v>
      </c>
      <c r="P430" s="2" t="s">
        <v>525</v>
      </c>
      <c r="T430" s="2">
        <f t="shared" si="64"/>
        <v>0</v>
      </c>
    </row>
    <row r="431" ht="43.2" spans="3:20">
      <c r="C431" s="7" t="s">
        <v>344</v>
      </c>
      <c r="D431" s="2">
        <v>1</v>
      </c>
      <c r="H431" s="2">
        <f t="shared" si="62"/>
        <v>1</v>
      </c>
      <c r="K431" s="38" t="s">
        <v>344</v>
      </c>
      <c r="L431" s="40">
        <v>1</v>
      </c>
      <c r="M431" s="40"/>
      <c r="N431" s="40"/>
      <c r="O431" s="41">
        <f t="shared" si="66"/>
        <v>1</v>
      </c>
      <c r="T431" s="2">
        <f t="shared" si="64"/>
        <v>0</v>
      </c>
    </row>
    <row r="432" ht="172.8" spans="3:20">
      <c r="C432" s="7" t="s">
        <v>346</v>
      </c>
      <c r="G432" s="2">
        <v>1</v>
      </c>
      <c r="H432" s="2">
        <f t="shared" si="62"/>
        <v>1</v>
      </c>
      <c r="K432" s="35" t="s">
        <v>346</v>
      </c>
      <c r="N432" s="2">
        <v>1</v>
      </c>
      <c r="O432" s="2">
        <f t="shared" si="66"/>
        <v>1</v>
      </c>
      <c r="P432" s="2" t="s">
        <v>557</v>
      </c>
      <c r="Q432" s="2" t="s">
        <v>558</v>
      </c>
      <c r="R432" s="2" t="s">
        <v>559</v>
      </c>
      <c r="S432" s="2" t="s">
        <v>560</v>
      </c>
      <c r="T432" s="2">
        <f t="shared" si="64"/>
        <v>0</v>
      </c>
    </row>
    <row r="433" ht="57.6" spans="3:20">
      <c r="C433" s="7" t="s">
        <v>347</v>
      </c>
      <c r="D433" s="2">
        <v>1</v>
      </c>
      <c r="H433" s="2">
        <f t="shared" si="62"/>
        <v>1</v>
      </c>
      <c r="K433" s="35" t="s">
        <v>347</v>
      </c>
      <c r="L433" s="2">
        <v>1</v>
      </c>
      <c r="O433" s="2">
        <f t="shared" si="66"/>
        <v>1</v>
      </c>
      <c r="P433" s="2" t="s">
        <v>534</v>
      </c>
      <c r="T433" s="2">
        <f t="shared" si="64"/>
        <v>0</v>
      </c>
    </row>
    <row r="434" ht="43.2" spans="3:20">
      <c r="C434" s="7" t="s">
        <v>348</v>
      </c>
      <c r="D434" s="7">
        <v>1</v>
      </c>
      <c r="H434" s="2">
        <f t="shared" si="62"/>
        <v>1</v>
      </c>
      <c r="K434" s="35" t="s">
        <v>348</v>
      </c>
      <c r="L434" s="7">
        <v>1</v>
      </c>
      <c r="O434" s="2">
        <f t="shared" si="66"/>
        <v>1</v>
      </c>
      <c r="P434" s="2" t="s">
        <v>549</v>
      </c>
      <c r="T434" s="2">
        <f t="shared" si="64"/>
        <v>0</v>
      </c>
    </row>
    <row r="435" ht="43.2" spans="3:20">
      <c r="C435" s="2" t="s">
        <v>349</v>
      </c>
      <c r="D435" s="2">
        <v>1</v>
      </c>
      <c r="H435" s="2">
        <f t="shared" si="62"/>
        <v>1</v>
      </c>
      <c r="K435" s="35" t="s">
        <v>349</v>
      </c>
      <c r="L435" s="2">
        <v>1</v>
      </c>
      <c r="O435" s="2">
        <f t="shared" si="66"/>
        <v>1</v>
      </c>
      <c r="P435" s="2" t="s">
        <v>557</v>
      </c>
      <c r="T435" s="2">
        <f t="shared" si="64"/>
        <v>0</v>
      </c>
    </row>
    <row r="436" ht="57.6" spans="3:20">
      <c r="C436" s="7" t="s">
        <v>351</v>
      </c>
      <c r="D436" s="2">
        <v>1</v>
      </c>
      <c r="H436" s="2">
        <f t="shared" si="62"/>
        <v>1</v>
      </c>
      <c r="K436" s="35" t="s">
        <v>351</v>
      </c>
      <c r="L436" s="2">
        <v>1</v>
      </c>
      <c r="O436" s="2">
        <f t="shared" si="66"/>
        <v>1</v>
      </c>
      <c r="P436" s="2" t="s">
        <v>549</v>
      </c>
      <c r="T436" s="2">
        <f t="shared" si="64"/>
        <v>0</v>
      </c>
    </row>
    <row r="437" ht="28.8" spans="3:20">
      <c r="C437" s="2" t="s">
        <v>352</v>
      </c>
      <c r="D437" s="2">
        <v>2</v>
      </c>
      <c r="H437" s="2">
        <f t="shared" si="62"/>
        <v>2</v>
      </c>
      <c r="K437" s="42" t="s">
        <v>352</v>
      </c>
      <c r="L437" s="2">
        <v>2</v>
      </c>
      <c r="O437" s="2">
        <f t="shared" si="66"/>
        <v>2</v>
      </c>
      <c r="P437" s="2" t="s">
        <v>530</v>
      </c>
      <c r="T437" s="2">
        <f t="shared" si="64"/>
        <v>0</v>
      </c>
    </row>
    <row r="438" ht="43.2" spans="3:20">
      <c r="C438" s="2" t="s">
        <v>355</v>
      </c>
      <c r="G438" s="2">
        <v>1</v>
      </c>
      <c r="H438" s="2">
        <f t="shared" si="62"/>
        <v>1</v>
      </c>
      <c r="K438" s="42" t="s">
        <v>355</v>
      </c>
      <c r="N438" s="2">
        <v>1</v>
      </c>
      <c r="O438" s="2">
        <f t="shared" si="66"/>
        <v>1</v>
      </c>
      <c r="P438" s="2" t="s">
        <v>549</v>
      </c>
      <c r="T438" s="2">
        <f t="shared" si="64"/>
        <v>0</v>
      </c>
    </row>
    <row r="439" ht="43.2" spans="3:20">
      <c r="C439" s="2" t="s">
        <v>356</v>
      </c>
      <c r="D439" s="7"/>
      <c r="G439" s="2">
        <v>1</v>
      </c>
      <c r="H439" s="2">
        <f t="shared" si="62"/>
        <v>1</v>
      </c>
      <c r="K439" s="42" t="s">
        <v>356</v>
      </c>
      <c r="L439" s="7"/>
      <c r="N439" s="2">
        <v>1</v>
      </c>
      <c r="O439" s="2">
        <f t="shared" si="66"/>
        <v>1</v>
      </c>
      <c r="P439" s="2" t="s">
        <v>549</v>
      </c>
      <c r="T439" s="2">
        <f t="shared" si="64"/>
        <v>0</v>
      </c>
    </row>
    <row r="440" ht="43.2" spans="3:20">
      <c r="C440" s="2" t="s">
        <v>357</v>
      </c>
      <c r="G440" s="2">
        <v>1</v>
      </c>
      <c r="H440" s="2">
        <f t="shared" si="62"/>
        <v>1</v>
      </c>
      <c r="K440" s="42" t="s">
        <v>357</v>
      </c>
      <c r="N440" s="2">
        <v>1</v>
      </c>
      <c r="O440" s="2">
        <f t="shared" si="66"/>
        <v>1</v>
      </c>
      <c r="P440" s="2" t="s">
        <v>549</v>
      </c>
      <c r="T440" s="2">
        <f t="shared" si="64"/>
        <v>0</v>
      </c>
    </row>
    <row r="441" ht="43.2" spans="3:20">
      <c r="C441" s="2" t="s">
        <v>358</v>
      </c>
      <c r="F441" s="2">
        <v>1</v>
      </c>
      <c r="H441" s="2">
        <f t="shared" si="62"/>
        <v>1</v>
      </c>
      <c r="K441" s="42" t="s">
        <v>358</v>
      </c>
      <c r="M441" s="2">
        <v>1</v>
      </c>
      <c r="O441" s="2">
        <f t="shared" si="66"/>
        <v>1</v>
      </c>
      <c r="P441" s="2" t="s">
        <v>549</v>
      </c>
      <c r="T441" s="2">
        <f t="shared" si="64"/>
        <v>0</v>
      </c>
    </row>
    <row r="442" ht="43.2" spans="3:20">
      <c r="C442" s="2" t="s">
        <v>359</v>
      </c>
      <c r="F442" s="2">
        <v>1</v>
      </c>
      <c r="H442" s="2">
        <f t="shared" si="62"/>
        <v>1</v>
      </c>
      <c r="K442" s="42" t="s">
        <v>359</v>
      </c>
      <c r="M442" s="2">
        <v>1</v>
      </c>
      <c r="O442" s="2">
        <f t="shared" si="66"/>
        <v>1</v>
      </c>
      <c r="P442" s="2" t="s">
        <v>549</v>
      </c>
      <c r="T442" s="2">
        <f t="shared" si="64"/>
        <v>0</v>
      </c>
    </row>
    <row r="443" ht="43.2" spans="3:20">
      <c r="C443" s="2" t="s">
        <v>360</v>
      </c>
      <c r="G443" s="2">
        <v>1</v>
      </c>
      <c r="H443" s="2">
        <f t="shared" si="62"/>
        <v>1</v>
      </c>
      <c r="K443" s="42" t="s">
        <v>360</v>
      </c>
      <c r="N443" s="2">
        <v>1</v>
      </c>
      <c r="O443" s="2">
        <f t="shared" si="66"/>
        <v>1</v>
      </c>
      <c r="P443" s="2" t="s">
        <v>549</v>
      </c>
      <c r="T443" s="2">
        <f t="shared" si="64"/>
        <v>0</v>
      </c>
    </row>
    <row r="444" ht="43.2" spans="3:20">
      <c r="C444" s="2" t="s">
        <v>361</v>
      </c>
      <c r="G444" s="2">
        <v>1</v>
      </c>
      <c r="H444" s="2">
        <f t="shared" ref="H444:H507" si="67">SUM(D444:G444)</f>
        <v>1</v>
      </c>
      <c r="K444" s="42" t="s">
        <v>361</v>
      </c>
      <c r="N444" s="2">
        <v>1</v>
      </c>
      <c r="O444" s="2">
        <f t="shared" si="66"/>
        <v>1</v>
      </c>
      <c r="P444" s="2" t="s">
        <v>549</v>
      </c>
      <c r="T444" s="2">
        <f t="shared" si="64"/>
        <v>0</v>
      </c>
    </row>
    <row r="445" ht="32.25" customHeight="1" spans="3:20">
      <c r="C445" s="2" t="s">
        <v>362</v>
      </c>
      <c r="G445" s="2">
        <v>1</v>
      </c>
      <c r="H445" s="2">
        <f t="shared" si="67"/>
        <v>1</v>
      </c>
      <c r="K445" s="42" t="s">
        <v>362</v>
      </c>
      <c r="N445" s="2">
        <v>1</v>
      </c>
      <c r="O445" s="2">
        <f t="shared" si="66"/>
        <v>1</v>
      </c>
      <c r="P445" s="2" t="s">
        <v>525</v>
      </c>
      <c r="T445" s="2">
        <f t="shared" si="64"/>
        <v>0</v>
      </c>
    </row>
    <row r="446" ht="57.6" spans="3:20">
      <c r="C446" s="2" t="s">
        <v>363</v>
      </c>
      <c r="G446" s="2">
        <v>1</v>
      </c>
      <c r="H446" s="2">
        <f t="shared" si="67"/>
        <v>1</v>
      </c>
      <c r="K446" s="42" t="s">
        <v>363</v>
      </c>
      <c r="N446" s="2">
        <v>1</v>
      </c>
      <c r="O446" s="2">
        <f t="shared" si="66"/>
        <v>1</v>
      </c>
      <c r="P446" s="2" t="s">
        <v>513</v>
      </c>
      <c r="T446" s="2">
        <f t="shared" si="64"/>
        <v>0</v>
      </c>
    </row>
    <row r="447" ht="28.8" spans="3:20">
      <c r="C447" s="2" t="s">
        <v>364</v>
      </c>
      <c r="D447" s="2">
        <v>1</v>
      </c>
      <c r="H447" s="2">
        <f t="shared" si="67"/>
        <v>1</v>
      </c>
      <c r="K447" s="43" t="s">
        <v>364</v>
      </c>
      <c r="L447" s="40">
        <v>1</v>
      </c>
      <c r="M447" s="40"/>
      <c r="N447" s="40"/>
      <c r="O447" s="41">
        <f t="shared" si="66"/>
        <v>1</v>
      </c>
      <c r="T447" s="2">
        <f t="shared" si="64"/>
        <v>0</v>
      </c>
    </row>
    <row r="448" ht="100.8" spans="3:20">
      <c r="C448" s="2" t="s">
        <v>365</v>
      </c>
      <c r="G448" s="2">
        <v>1</v>
      </c>
      <c r="H448" s="2">
        <f t="shared" si="67"/>
        <v>1</v>
      </c>
      <c r="K448" s="42" t="s">
        <v>365</v>
      </c>
      <c r="N448" s="2">
        <v>1</v>
      </c>
      <c r="O448" s="2">
        <f t="shared" si="66"/>
        <v>1</v>
      </c>
      <c r="P448" s="2" t="s">
        <v>545</v>
      </c>
      <c r="T448" s="2">
        <f t="shared" si="64"/>
        <v>0</v>
      </c>
    </row>
    <row r="449" ht="43.2" spans="3:20">
      <c r="C449" s="2" t="s">
        <v>366</v>
      </c>
      <c r="F449" s="2">
        <v>2</v>
      </c>
      <c r="G449" s="2">
        <v>1</v>
      </c>
      <c r="H449" s="2">
        <f t="shared" si="67"/>
        <v>3</v>
      </c>
      <c r="K449" s="42" t="s">
        <v>366</v>
      </c>
      <c r="M449" s="2">
        <v>2</v>
      </c>
      <c r="N449" s="2">
        <v>1</v>
      </c>
      <c r="O449" s="2">
        <f t="shared" si="66"/>
        <v>3</v>
      </c>
      <c r="P449" s="2" t="s">
        <v>549</v>
      </c>
      <c r="T449" s="2">
        <f t="shared" si="64"/>
        <v>0</v>
      </c>
    </row>
    <row r="450" ht="57.6" spans="3:20">
      <c r="C450" s="7" t="s">
        <v>368</v>
      </c>
      <c r="G450" s="2">
        <v>1</v>
      </c>
      <c r="H450" s="2">
        <f t="shared" si="67"/>
        <v>1</v>
      </c>
      <c r="K450" s="42" t="s">
        <v>368</v>
      </c>
      <c r="N450" s="2">
        <v>1</v>
      </c>
      <c r="O450" s="2">
        <f t="shared" si="66"/>
        <v>1</v>
      </c>
      <c r="P450" s="36" t="s">
        <v>534</v>
      </c>
      <c r="T450" s="2">
        <f t="shared" si="64"/>
        <v>0</v>
      </c>
    </row>
    <row r="451" ht="43.2" spans="3:20">
      <c r="C451" s="7" t="s">
        <v>370</v>
      </c>
      <c r="D451" s="2">
        <v>1</v>
      </c>
      <c r="H451" s="2">
        <f t="shared" si="67"/>
        <v>1</v>
      </c>
      <c r="K451" s="35" t="s">
        <v>370</v>
      </c>
      <c r="L451" s="2">
        <v>1</v>
      </c>
      <c r="O451" s="2">
        <f t="shared" si="66"/>
        <v>1</v>
      </c>
      <c r="P451" s="2" t="s">
        <v>549</v>
      </c>
      <c r="T451" s="2">
        <f t="shared" si="64"/>
        <v>0</v>
      </c>
    </row>
    <row r="452" spans="8:20">
      <c r="H452" s="2">
        <f t="shared" si="67"/>
        <v>0</v>
      </c>
      <c r="O452" s="2">
        <f t="shared" si="66"/>
        <v>0</v>
      </c>
      <c r="T452" s="2">
        <f t="shared" si="64"/>
        <v>0</v>
      </c>
    </row>
    <row r="453" ht="43.2" spans="1:20">
      <c r="A453" s="1" t="s">
        <v>371</v>
      </c>
      <c r="B453" s="1"/>
      <c r="C453" s="1"/>
      <c r="H453" s="2">
        <f t="shared" si="67"/>
        <v>0</v>
      </c>
      <c r="J453" s="1"/>
      <c r="K453" s="1"/>
      <c r="O453" s="2">
        <f t="shared" si="66"/>
        <v>0</v>
      </c>
      <c r="T453" s="2">
        <f t="shared" si="64"/>
        <v>0</v>
      </c>
    </row>
    <row r="454" ht="57.6" spans="2:20">
      <c r="B454" s="2" t="s">
        <v>372</v>
      </c>
      <c r="C454" s="7" t="s">
        <v>373</v>
      </c>
      <c r="D454" s="2">
        <v>1</v>
      </c>
      <c r="H454" s="2">
        <f t="shared" si="67"/>
        <v>1</v>
      </c>
      <c r="J454" s="2" t="s">
        <v>372</v>
      </c>
      <c r="K454" s="35" t="s">
        <v>373</v>
      </c>
      <c r="L454" s="2">
        <v>1</v>
      </c>
      <c r="O454" s="2">
        <f t="shared" si="66"/>
        <v>1</v>
      </c>
      <c r="P454" s="2" t="s">
        <v>534</v>
      </c>
      <c r="T454" s="2">
        <f t="shared" si="64"/>
        <v>0</v>
      </c>
    </row>
    <row r="455" ht="57.6" spans="3:20">
      <c r="C455" s="29" t="s">
        <v>375</v>
      </c>
      <c r="F455" s="2">
        <v>2</v>
      </c>
      <c r="G455" s="2">
        <v>2</v>
      </c>
      <c r="H455" s="2">
        <f t="shared" si="67"/>
        <v>4</v>
      </c>
      <c r="K455" s="35" t="s">
        <v>375</v>
      </c>
      <c r="M455" s="2">
        <v>2</v>
      </c>
      <c r="N455" s="2">
        <v>2</v>
      </c>
      <c r="O455" s="2">
        <f t="shared" si="66"/>
        <v>4</v>
      </c>
      <c r="P455" s="2" t="s">
        <v>534</v>
      </c>
      <c r="T455" s="2">
        <f t="shared" ref="T455:T518" si="68">SUM(Q455:S455)</f>
        <v>0</v>
      </c>
    </row>
    <row r="456" ht="57.6" spans="3:20">
      <c r="C456" s="7" t="s">
        <v>376</v>
      </c>
      <c r="D456" s="2">
        <v>1</v>
      </c>
      <c r="H456" s="2">
        <f t="shared" si="67"/>
        <v>1</v>
      </c>
      <c r="K456" s="35" t="s">
        <v>376</v>
      </c>
      <c r="L456" s="2">
        <v>1</v>
      </c>
      <c r="O456" s="2">
        <f t="shared" si="66"/>
        <v>1</v>
      </c>
      <c r="P456" s="2" t="s">
        <v>538</v>
      </c>
      <c r="T456" s="2">
        <f t="shared" si="68"/>
        <v>0</v>
      </c>
    </row>
    <row r="457" ht="57.6" spans="3:20">
      <c r="C457" s="7" t="s">
        <v>378</v>
      </c>
      <c r="D457" s="2">
        <v>1</v>
      </c>
      <c r="F457" s="2">
        <v>1</v>
      </c>
      <c r="G457" s="2">
        <v>1</v>
      </c>
      <c r="H457" s="2">
        <f t="shared" si="67"/>
        <v>3</v>
      </c>
      <c r="K457" s="35" t="s">
        <v>378</v>
      </c>
      <c r="L457" s="2">
        <v>1</v>
      </c>
      <c r="M457" s="2">
        <v>1</v>
      </c>
      <c r="N457" s="2">
        <v>1</v>
      </c>
      <c r="O457" s="2">
        <f t="shared" si="66"/>
        <v>3</v>
      </c>
      <c r="P457" s="2" t="s">
        <v>506</v>
      </c>
      <c r="T457" s="2">
        <f t="shared" si="68"/>
        <v>0</v>
      </c>
    </row>
    <row r="458" ht="43.2" spans="3:20">
      <c r="C458" s="7" t="s">
        <v>381</v>
      </c>
      <c r="F458" s="2">
        <v>1</v>
      </c>
      <c r="G458" s="2">
        <v>1</v>
      </c>
      <c r="H458" s="2">
        <f t="shared" si="67"/>
        <v>2</v>
      </c>
      <c r="K458" s="35" t="s">
        <v>381</v>
      </c>
      <c r="M458" s="2">
        <v>1</v>
      </c>
      <c r="N458" s="2">
        <v>1</v>
      </c>
      <c r="O458" s="2">
        <f t="shared" si="66"/>
        <v>2</v>
      </c>
      <c r="P458" s="2" t="s">
        <v>540</v>
      </c>
      <c r="R458" s="2" t="s">
        <v>561</v>
      </c>
      <c r="T458" s="2">
        <f t="shared" si="68"/>
        <v>0</v>
      </c>
    </row>
    <row r="459" ht="43.2" spans="3:20">
      <c r="C459" s="7" t="s">
        <v>382</v>
      </c>
      <c r="F459" s="2">
        <v>1</v>
      </c>
      <c r="H459" s="2">
        <f t="shared" si="67"/>
        <v>1</v>
      </c>
      <c r="K459" s="35" t="s">
        <v>382</v>
      </c>
      <c r="M459" s="2">
        <v>1</v>
      </c>
      <c r="O459" s="2">
        <f t="shared" si="66"/>
        <v>1</v>
      </c>
      <c r="P459" s="2" t="s">
        <v>510</v>
      </c>
      <c r="T459" s="2">
        <f t="shared" si="68"/>
        <v>0</v>
      </c>
    </row>
    <row r="460" ht="43.2" spans="3:20">
      <c r="C460" s="7" t="s">
        <v>383</v>
      </c>
      <c r="F460" s="2">
        <v>1</v>
      </c>
      <c r="H460" s="2">
        <f t="shared" si="67"/>
        <v>1</v>
      </c>
      <c r="K460" s="38" t="s">
        <v>383</v>
      </c>
      <c r="L460" s="40"/>
      <c r="M460" s="40">
        <v>1</v>
      </c>
      <c r="N460" s="40"/>
      <c r="O460" s="41">
        <f t="shared" si="66"/>
        <v>1</v>
      </c>
      <c r="T460" s="2">
        <f t="shared" si="68"/>
        <v>0</v>
      </c>
    </row>
    <row r="461" ht="57.6" spans="3:20">
      <c r="C461" s="7" t="s">
        <v>385</v>
      </c>
      <c r="F461" s="2">
        <v>1</v>
      </c>
      <c r="H461" s="2">
        <f t="shared" si="67"/>
        <v>1</v>
      </c>
      <c r="K461" s="35" t="s">
        <v>385</v>
      </c>
      <c r="M461" s="2">
        <v>1</v>
      </c>
      <c r="O461" s="2">
        <f t="shared" si="66"/>
        <v>1</v>
      </c>
      <c r="P461" s="2" t="s">
        <v>534</v>
      </c>
      <c r="T461" s="2">
        <f t="shared" si="68"/>
        <v>0</v>
      </c>
    </row>
    <row r="462" ht="57.6" spans="3:20">
      <c r="C462" s="7" t="s">
        <v>386</v>
      </c>
      <c r="F462" s="2">
        <v>1</v>
      </c>
      <c r="H462" s="2">
        <f t="shared" si="67"/>
        <v>1</v>
      </c>
      <c r="K462" s="35" t="s">
        <v>386</v>
      </c>
      <c r="M462" s="2">
        <v>1</v>
      </c>
      <c r="O462" s="2">
        <f t="shared" si="66"/>
        <v>1</v>
      </c>
      <c r="P462" s="2" t="s">
        <v>513</v>
      </c>
      <c r="T462" s="2">
        <f t="shared" si="68"/>
        <v>0</v>
      </c>
    </row>
    <row r="463" ht="43.2" spans="3:20">
      <c r="C463" s="7" t="s">
        <v>388</v>
      </c>
      <c r="F463" s="2">
        <v>1</v>
      </c>
      <c r="H463" s="2">
        <f t="shared" si="67"/>
        <v>1</v>
      </c>
      <c r="K463" s="35" t="s">
        <v>388</v>
      </c>
      <c r="M463" s="2">
        <v>1</v>
      </c>
      <c r="O463" s="2">
        <f t="shared" si="66"/>
        <v>1</v>
      </c>
      <c r="P463" s="2" t="s">
        <v>525</v>
      </c>
      <c r="T463" s="2">
        <f t="shared" si="68"/>
        <v>0</v>
      </c>
    </row>
    <row r="464" ht="48" customHeight="1" spans="3:20">
      <c r="C464" s="2" t="s">
        <v>389</v>
      </c>
      <c r="D464" s="2">
        <v>1</v>
      </c>
      <c r="H464" s="2">
        <f t="shared" si="67"/>
        <v>1</v>
      </c>
      <c r="K464" s="35" t="s">
        <v>389</v>
      </c>
      <c r="L464" s="2">
        <v>1</v>
      </c>
      <c r="O464" s="2">
        <f t="shared" si="66"/>
        <v>1</v>
      </c>
      <c r="P464" s="2" t="s">
        <v>545</v>
      </c>
      <c r="T464" s="2">
        <f t="shared" si="68"/>
        <v>0</v>
      </c>
    </row>
    <row r="465" ht="50.25" customHeight="1" spans="3:20">
      <c r="C465" s="7" t="s">
        <v>390</v>
      </c>
      <c r="G465" s="2">
        <v>2</v>
      </c>
      <c r="H465" s="2">
        <f t="shared" si="67"/>
        <v>2</v>
      </c>
      <c r="K465" s="35" t="s">
        <v>390</v>
      </c>
      <c r="N465" s="2">
        <v>2</v>
      </c>
      <c r="O465" s="2">
        <f t="shared" si="66"/>
        <v>2</v>
      </c>
      <c r="P465" s="2" t="s">
        <v>545</v>
      </c>
      <c r="T465" s="2">
        <f t="shared" si="68"/>
        <v>0</v>
      </c>
    </row>
    <row r="466" ht="28.8" spans="3:20">
      <c r="C466" s="7" t="s">
        <v>391</v>
      </c>
      <c r="F466" s="2">
        <v>1</v>
      </c>
      <c r="H466" s="2">
        <f t="shared" si="67"/>
        <v>1</v>
      </c>
      <c r="K466" s="35" t="s">
        <v>391</v>
      </c>
      <c r="M466" s="2">
        <v>1</v>
      </c>
      <c r="O466" s="2">
        <f t="shared" si="66"/>
        <v>1</v>
      </c>
      <c r="P466" s="2" t="s">
        <v>530</v>
      </c>
      <c r="T466" s="2">
        <f t="shared" si="68"/>
        <v>0</v>
      </c>
    </row>
    <row r="467" ht="28.8" spans="3:20">
      <c r="C467" s="7" t="s">
        <v>392</v>
      </c>
      <c r="D467" s="2">
        <v>1</v>
      </c>
      <c r="H467" s="2">
        <f t="shared" si="67"/>
        <v>1</v>
      </c>
      <c r="K467" s="46" t="s">
        <v>392</v>
      </c>
      <c r="L467" s="47">
        <v>1</v>
      </c>
      <c r="M467" s="47"/>
      <c r="N467" s="47"/>
      <c r="O467" s="48">
        <f t="shared" si="66"/>
        <v>1</v>
      </c>
      <c r="T467" s="2">
        <f t="shared" si="68"/>
        <v>0</v>
      </c>
    </row>
    <row r="468" ht="28.8" spans="3:20">
      <c r="C468" s="7" t="s">
        <v>393</v>
      </c>
      <c r="D468" s="2">
        <v>1</v>
      </c>
      <c r="H468" s="2">
        <f t="shared" si="67"/>
        <v>1</v>
      </c>
      <c r="K468" s="49" t="s">
        <v>393</v>
      </c>
      <c r="L468" s="50">
        <v>1</v>
      </c>
      <c r="M468" s="50"/>
      <c r="N468" s="50"/>
      <c r="O468" s="51">
        <f t="shared" si="66"/>
        <v>1</v>
      </c>
      <c r="T468" s="2">
        <f t="shared" si="68"/>
        <v>0</v>
      </c>
    </row>
    <row r="469" ht="43.2" spans="3:20">
      <c r="C469" s="7" t="s">
        <v>395</v>
      </c>
      <c r="F469" s="2">
        <v>1</v>
      </c>
      <c r="H469" s="2">
        <f t="shared" si="67"/>
        <v>1</v>
      </c>
      <c r="K469" s="35" t="s">
        <v>395</v>
      </c>
      <c r="M469" s="2">
        <v>1</v>
      </c>
      <c r="O469" s="2">
        <f t="shared" si="66"/>
        <v>1</v>
      </c>
      <c r="P469" s="2" t="s">
        <v>549</v>
      </c>
      <c r="T469" s="2">
        <f t="shared" si="68"/>
        <v>0</v>
      </c>
    </row>
    <row r="470" spans="3:20">
      <c r="C470" s="7" t="s">
        <v>396</v>
      </c>
      <c r="G470" s="2">
        <v>1</v>
      </c>
      <c r="H470" s="2">
        <f t="shared" si="67"/>
        <v>1</v>
      </c>
      <c r="K470" s="7" t="s">
        <v>396</v>
      </c>
      <c r="N470" s="2">
        <v>1</v>
      </c>
      <c r="O470" s="2">
        <f t="shared" si="66"/>
        <v>1</v>
      </c>
      <c r="T470" s="2">
        <f t="shared" si="68"/>
        <v>0</v>
      </c>
    </row>
    <row r="471" spans="3:20">
      <c r="C471" s="7"/>
      <c r="H471" s="2">
        <f t="shared" si="67"/>
        <v>0</v>
      </c>
      <c r="K471" s="7"/>
      <c r="T471" s="2">
        <f t="shared" si="68"/>
        <v>0</v>
      </c>
    </row>
    <row r="472" ht="57.6" spans="2:20">
      <c r="B472" s="2" t="s">
        <v>397</v>
      </c>
      <c r="C472" s="2" t="s">
        <v>398</v>
      </c>
      <c r="D472" s="2">
        <v>1</v>
      </c>
      <c r="H472" s="2">
        <f t="shared" si="67"/>
        <v>1</v>
      </c>
      <c r="J472" s="2" t="s">
        <v>397</v>
      </c>
      <c r="K472" s="42" t="s">
        <v>398</v>
      </c>
      <c r="L472" s="2">
        <v>1</v>
      </c>
      <c r="O472" s="2">
        <f t="shared" ref="O472:O527" si="69">SUM(L472:N472)</f>
        <v>1</v>
      </c>
      <c r="P472" s="2" t="s">
        <v>538</v>
      </c>
      <c r="T472" s="2">
        <f t="shared" si="68"/>
        <v>0</v>
      </c>
    </row>
    <row r="473" ht="43.2" spans="3:20">
      <c r="C473" s="2" t="s">
        <v>400</v>
      </c>
      <c r="D473" s="2">
        <v>1</v>
      </c>
      <c r="H473" s="2">
        <f t="shared" si="67"/>
        <v>1</v>
      </c>
      <c r="K473" s="42" t="s">
        <v>400</v>
      </c>
      <c r="L473" s="2">
        <v>1</v>
      </c>
      <c r="O473" s="2">
        <f t="shared" si="69"/>
        <v>1</v>
      </c>
      <c r="P473" s="2" t="s">
        <v>506</v>
      </c>
      <c r="T473" s="2">
        <f t="shared" si="68"/>
        <v>0</v>
      </c>
    </row>
    <row r="474" ht="57.6" spans="3:20">
      <c r="C474" s="2" t="s">
        <v>401</v>
      </c>
      <c r="D474" s="2">
        <v>1</v>
      </c>
      <c r="H474" s="2">
        <f t="shared" si="67"/>
        <v>1</v>
      </c>
      <c r="K474" s="42" t="s">
        <v>401</v>
      </c>
      <c r="L474" s="2">
        <v>1</v>
      </c>
      <c r="O474" s="2">
        <f t="shared" si="69"/>
        <v>1</v>
      </c>
      <c r="P474" s="2" t="s">
        <v>538</v>
      </c>
      <c r="T474" s="2">
        <f t="shared" si="68"/>
        <v>0</v>
      </c>
    </row>
    <row r="475" ht="57.6" spans="3:20">
      <c r="C475" s="7" t="s">
        <v>402</v>
      </c>
      <c r="D475" s="2">
        <v>2</v>
      </c>
      <c r="F475" s="2">
        <v>1</v>
      </c>
      <c r="H475" s="2">
        <f t="shared" si="67"/>
        <v>3</v>
      </c>
      <c r="K475" s="35" t="s">
        <v>402</v>
      </c>
      <c r="L475" s="2">
        <v>2</v>
      </c>
      <c r="M475" s="2">
        <v>1</v>
      </c>
      <c r="O475" s="2">
        <f t="shared" si="69"/>
        <v>3</v>
      </c>
      <c r="P475" s="2" t="s">
        <v>513</v>
      </c>
      <c r="T475" s="2">
        <f t="shared" si="68"/>
        <v>0</v>
      </c>
    </row>
    <row r="476" ht="57.6" spans="3:20">
      <c r="C476" s="7" t="s">
        <v>404</v>
      </c>
      <c r="D476" s="2">
        <v>1</v>
      </c>
      <c r="H476" s="2">
        <f t="shared" si="67"/>
        <v>1</v>
      </c>
      <c r="K476" s="35" t="s">
        <v>404</v>
      </c>
      <c r="L476" s="2">
        <v>1</v>
      </c>
      <c r="O476" s="2">
        <f t="shared" si="69"/>
        <v>1</v>
      </c>
      <c r="P476" s="2" t="s">
        <v>538</v>
      </c>
      <c r="T476" s="2">
        <f t="shared" si="68"/>
        <v>0</v>
      </c>
    </row>
    <row r="477" ht="100.8" spans="3:20">
      <c r="C477" s="7" t="s">
        <v>406</v>
      </c>
      <c r="D477" s="2">
        <v>1</v>
      </c>
      <c r="G477" s="2">
        <v>1</v>
      </c>
      <c r="H477" s="2">
        <f t="shared" si="67"/>
        <v>2</v>
      </c>
      <c r="K477" s="35" t="s">
        <v>406</v>
      </c>
      <c r="L477" s="2">
        <v>1</v>
      </c>
      <c r="N477" s="2">
        <v>1</v>
      </c>
      <c r="O477" s="2">
        <f t="shared" si="69"/>
        <v>2</v>
      </c>
      <c r="P477" s="2" t="s">
        <v>545</v>
      </c>
      <c r="T477" s="2">
        <f t="shared" si="68"/>
        <v>0</v>
      </c>
    </row>
    <row r="478" ht="57.6" spans="3:20">
      <c r="C478" s="7" t="s">
        <v>407</v>
      </c>
      <c r="D478" s="2">
        <v>1</v>
      </c>
      <c r="H478" s="2">
        <f t="shared" si="67"/>
        <v>1</v>
      </c>
      <c r="K478" s="35" t="s">
        <v>407</v>
      </c>
      <c r="L478" s="2">
        <v>1</v>
      </c>
      <c r="O478" s="2">
        <f t="shared" si="69"/>
        <v>1</v>
      </c>
      <c r="P478" s="2" t="s">
        <v>538</v>
      </c>
      <c r="T478" s="2">
        <f t="shared" si="68"/>
        <v>0</v>
      </c>
    </row>
    <row r="479" ht="57.6" spans="3:20">
      <c r="C479" s="7" t="s">
        <v>409</v>
      </c>
      <c r="D479" s="2">
        <v>1</v>
      </c>
      <c r="H479" s="2">
        <f t="shared" si="67"/>
        <v>1</v>
      </c>
      <c r="K479" s="35" t="s">
        <v>409</v>
      </c>
      <c r="L479" s="2">
        <v>1</v>
      </c>
      <c r="O479" s="2">
        <f t="shared" si="69"/>
        <v>1</v>
      </c>
      <c r="P479" s="2" t="s">
        <v>534</v>
      </c>
      <c r="T479" s="2">
        <f t="shared" si="68"/>
        <v>0</v>
      </c>
    </row>
    <row r="480" ht="57.6" spans="3:20">
      <c r="C480" s="7" t="s">
        <v>410</v>
      </c>
      <c r="D480" s="2">
        <v>1</v>
      </c>
      <c r="H480" s="2">
        <f t="shared" si="67"/>
        <v>1</v>
      </c>
      <c r="K480" s="35" t="s">
        <v>410</v>
      </c>
      <c r="L480" s="2">
        <v>1</v>
      </c>
      <c r="O480" s="2">
        <f t="shared" si="69"/>
        <v>1</v>
      </c>
      <c r="P480" s="2" t="s">
        <v>534</v>
      </c>
      <c r="T480" s="2">
        <f t="shared" si="68"/>
        <v>0</v>
      </c>
    </row>
    <row r="481" ht="43.2" spans="3:20">
      <c r="C481" s="30" t="s">
        <v>412</v>
      </c>
      <c r="D481" s="2">
        <v>1</v>
      </c>
      <c r="H481" s="2">
        <f t="shared" si="67"/>
        <v>1</v>
      </c>
      <c r="K481" s="35" t="s">
        <v>412</v>
      </c>
      <c r="L481" s="2">
        <v>1</v>
      </c>
      <c r="O481" s="2">
        <f t="shared" si="69"/>
        <v>1</v>
      </c>
      <c r="P481" s="2" t="s">
        <v>557</v>
      </c>
      <c r="T481" s="2">
        <f t="shared" si="68"/>
        <v>0</v>
      </c>
    </row>
    <row r="482" ht="43.2" spans="3:20">
      <c r="C482" s="30" t="s">
        <v>414</v>
      </c>
      <c r="D482" s="2">
        <v>1</v>
      </c>
      <c r="H482" s="2">
        <f t="shared" si="67"/>
        <v>1</v>
      </c>
      <c r="K482" s="52" t="s">
        <v>414</v>
      </c>
      <c r="L482" s="2">
        <v>1</v>
      </c>
      <c r="O482" s="2">
        <f t="shared" si="69"/>
        <v>1</v>
      </c>
      <c r="P482" s="2" t="s">
        <v>540</v>
      </c>
      <c r="Q482" s="2" t="s">
        <v>561</v>
      </c>
      <c r="T482" s="2">
        <f t="shared" si="68"/>
        <v>0</v>
      </c>
    </row>
    <row r="483" spans="3:20">
      <c r="C483" s="30" t="s">
        <v>415</v>
      </c>
      <c r="D483" s="2">
        <v>1</v>
      </c>
      <c r="F483" s="2">
        <v>1</v>
      </c>
      <c r="H483" s="2">
        <f t="shared" si="67"/>
        <v>2</v>
      </c>
      <c r="K483" s="52" t="s">
        <v>415</v>
      </c>
      <c r="L483" s="2">
        <v>1</v>
      </c>
      <c r="M483" s="2">
        <v>1</v>
      </c>
      <c r="O483" s="2">
        <f t="shared" si="69"/>
        <v>2</v>
      </c>
      <c r="P483" s="2" t="s">
        <v>553</v>
      </c>
      <c r="T483" s="2">
        <f t="shared" si="68"/>
        <v>0</v>
      </c>
    </row>
    <row r="484" ht="43.2" spans="3:20">
      <c r="C484" s="30" t="s">
        <v>416</v>
      </c>
      <c r="D484" s="2">
        <v>1</v>
      </c>
      <c r="F484" s="2">
        <v>1</v>
      </c>
      <c r="H484" s="2">
        <f t="shared" si="67"/>
        <v>2</v>
      </c>
      <c r="K484" s="52" t="s">
        <v>416</v>
      </c>
      <c r="L484" s="2">
        <v>1</v>
      </c>
      <c r="M484" s="2">
        <v>1</v>
      </c>
      <c r="O484" s="2">
        <f t="shared" si="69"/>
        <v>2</v>
      </c>
      <c r="P484" s="2" t="s">
        <v>525</v>
      </c>
      <c r="T484" s="2">
        <f t="shared" si="68"/>
        <v>0</v>
      </c>
    </row>
    <row r="485" ht="28.8" spans="3:20">
      <c r="C485" s="30" t="s">
        <v>417</v>
      </c>
      <c r="D485" s="2">
        <v>1</v>
      </c>
      <c r="F485" s="2">
        <v>1</v>
      </c>
      <c r="G485" s="2">
        <v>1</v>
      </c>
      <c r="H485" s="2">
        <f t="shared" si="67"/>
        <v>3</v>
      </c>
      <c r="K485" s="52" t="s">
        <v>417</v>
      </c>
      <c r="L485" s="2">
        <v>1</v>
      </c>
      <c r="M485" s="2">
        <v>1</v>
      </c>
      <c r="N485" s="2">
        <v>1</v>
      </c>
      <c r="O485" s="2">
        <f t="shared" si="69"/>
        <v>3</v>
      </c>
      <c r="P485" s="2" t="s">
        <v>521</v>
      </c>
      <c r="T485" s="2">
        <f t="shared" si="68"/>
        <v>0</v>
      </c>
    </row>
    <row r="486" ht="288" spans="3:20">
      <c r="C486" s="30" t="s">
        <v>420</v>
      </c>
      <c r="D486" s="2">
        <v>1</v>
      </c>
      <c r="H486" s="2">
        <f t="shared" si="67"/>
        <v>1</v>
      </c>
      <c r="K486" s="52" t="s">
        <v>420</v>
      </c>
      <c r="L486" s="2">
        <v>1</v>
      </c>
      <c r="O486" s="2">
        <f t="shared" si="69"/>
        <v>1</v>
      </c>
      <c r="P486" s="2" t="s">
        <v>562</v>
      </c>
      <c r="Q486" s="2" t="s">
        <v>563</v>
      </c>
      <c r="R486" s="2" t="s">
        <v>564</v>
      </c>
      <c r="S486" s="2" t="s">
        <v>565</v>
      </c>
      <c r="T486" s="2">
        <f t="shared" si="68"/>
        <v>0</v>
      </c>
    </row>
    <row r="487" ht="57.6" spans="3:20">
      <c r="C487" s="30" t="s">
        <v>421</v>
      </c>
      <c r="D487" s="2">
        <v>1</v>
      </c>
      <c r="H487" s="2">
        <f t="shared" si="67"/>
        <v>1</v>
      </c>
      <c r="K487" s="52" t="s">
        <v>421</v>
      </c>
      <c r="L487" s="2">
        <v>1</v>
      </c>
      <c r="O487" s="2">
        <f t="shared" si="69"/>
        <v>1</v>
      </c>
      <c r="P487" s="2" t="s">
        <v>538</v>
      </c>
      <c r="T487" s="2">
        <f t="shared" si="68"/>
        <v>0</v>
      </c>
    </row>
    <row r="488" ht="28.8" spans="2:20">
      <c r="B488" s="2" t="s">
        <v>422</v>
      </c>
      <c r="C488" s="2" t="s">
        <v>423</v>
      </c>
      <c r="F488" s="2">
        <v>2</v>
      </c>
      <c r="G488" s="2">
        <v>3</v>
      </c>
      <c r="H488" s="2">
        <f t="shared" si="67"/>
        <v>5</v>
      </c>
      <c r="J488" s="2" t="s">
        <v>422</v>
      </c>
      <c r="K488" s="2" t="s">
        <v>423</v>
      </c>
      <c r="M488" s="2">
        <v>2</v>
      </c>
      <c r="N488" s="2">
        <v>3</v>
      </c>
      <c r="O488" s="2">
        <f t="shared" si="69"/>
        <v>5</v>
      </c>
      <c r="T488" s="2">
        <f t="shared" si="68"/>
        <v>0</v>
      </c>
    </row>
    <row r="489" ht="100.8" spans="3:20">
      <c r="C489" s="2" t="s">
        <v>428</v>
      </c>
      <c r="F489" s="2">
        <v>2</v>
      </c>
      <c r="H489" s="2">
        <f t="shared" si="67"/>
        <v>2</v>
      </c>
      <c r="K489" s="52" t="s">
        <v>428</v>
      </c>
      <c r="M489" s="2">
        <v>2</v>
      </c>
      <c r="O489" s="2">
        <f t="shared" si="69"/>
        <v>2</v>
      </c>
      <c r="P489" s="2" t="s">
        <v>545</v>
      </c>
      <c r="T489" s="2">
        <f t="shared" si="68"/>
        <v>0</v>
      </c>
    </row>
    <row r="490" ht="57.6" spans="3:20">
      <c r="C490" s="2" t="s">
        <v>431</v>
      </c>
      <c r="D490" s="2">
        <v>1</v>
      </c>
      <c r="H490" s="2">
        <f t="shared" si="67"/>
        <v>1</v>
      </c>
      <c r="K490" s="52" t="s">
        <v>431</v>
      </c>
      <c r="L490" s="2">
        <v>1</v>
      </c>
      <c r="O490" s="2">
        <f t="shared" si="69"/>
        <v>1</v>
      </c>
      <c r="P490" s="2" t="s">
        <v>538</v>
      </c>
      <c r="T490" s="2">
        <f t="shared" si="68"/>
        <v>0</v>
      </c>
    </row>
    <row r="491" ht="43.2" spans="3:20">
      <c r="C491" s="2" t="s">
        <v>432</v>
      </c>
      <c r="G491" s="2">
        <v>1</v>
      </c>
      <c r="H491" s="2">
        <f t="shared" si="67"/>
        <v>1</v>
      </c>
      <c r="K491" s="52" t="s">
        <v>432</v>
      </c>
      <c r="N491" s="2">
        <v>1</v>
      </c>
      <c r="O491" s="2">
        <f t="shared" si="69"/>
        <v>1</v>
      </c>
      <c r="P491" s="2" t="s">
        <v>549</v>
      </c>
      <c r="T491" s="2">
        <f t="shared" si="68"/>
        <v>0</v>
      </c>
    </row>
    <row r="492" ht="43.2" spans="3:20">
      <c r="C492" s="2" t="s">
        <v>433</v>
      </c>
      <c r="D492" s="2">
        <v>1</v>
      </c>
      <c r="H492" s="2">
        <f t="shared" si="67"/>
        <v>1</v>
      </c>
      <c r="K492" s="43" t="s">
        <v>433</v>
      </c>
      <c r="L492" s="40">
        <v>1</v>
      </c>
      <c r="M492" s="40"/>
      <c r="N492" s="40"/>
      <c r="O492" s="41">
        <f t="shared" si="69"/>
        <v>1</v>
      </c>
      <c r="T492" s="2">
        <f t="shared" si="68"/>
        <v>0</v>
      </c>
    </row>
    <row r="493" ht="115.2" spans="1:20">
      <c r="A493" s="2" t="s">
        <v>434</v>
      </c>
      <c r="C493" s="30"/>
      <c r="H493" s="2">
        <f t="shared" si="67"/>
        <v>0</v>
      </c>
      <c r="K493" s="30"/>
      <c r="O493" s="2">
        <f t="shared" si="69"/>
        <v>0</v>
      </c>
      <c r="T493" s="2">
        <f t="shared" si="68"/>
        <v>0</v>
      </c>
    </row>
    <row r="494" ht="66" customHeight="1" spans="2:20">
      <c r="B494" s="2" t="s">
        <v>435</v>
      </c>
      <c r="C494" s="2" t="s">
        <v>436</v>
      </c>
      <c r="D494" s="2">
        <v>1</v>
      </c>
      <c r="F494" s="2">
        <v>1</v>
      </c>
      <c r="H494" s="2">
        <f t="shared" si="67"/>
        <v>2</v>
      </c>
      <c r="J494" s="3" t="s">
        <v>435</v>
      </c>
      <c r="K494" s="52" t="s">
        <v>436</v>
      </c>
      <c r="L494" s="2">
        <v>1</v>
      </c>
      <c r="M494" s="2">
        <v>1</v>
      </c>
      <c r="O494" s="2">
        <f t="shared" si="69"/>
        <v>2</v>
      </c>
      <c r="P494" s="2" t="s">
        <v>562</v>
      </c>
      <c r="T494" s="2">
        <f t="shared" si="68"/>
        <v>0</v>
      </c>
    </row>
    <row r="495" ht="43.2" spans="3:20">
      <c r="C495" s="7" t="s">
        <v>438</v>
      </c>
      <c r="D495" s="2">
        <v>1</v>
      </c>
      <c r="H495" s="2">
        <f t="shared" si="67"/>
        <v>1</v>
      </c>
      <c r="K495" s="42" t="s">
        <v>438</v>
      </c>
      <c r="L495" s="2">
        <v>1</v>
      </c>
      <c r="O495" s="2">
        <f t="shared" si="69"/>
        <v>1</v>
      </c>
      <c r="P495" s="2" t="s">
        <v>517</v>
      </c>
      <c r="T495" s="2">
        <f t="shared" si="68"/>
        <v>0</v>
      </c>
    </row>
    <row r="496" ht="43.2" spans="3:20">
      <c r="C496" s="2" t="s">
        <v>440</v>
      </c>
      <c r="D496" s="2">
        <v>1</v>
      </c>
      <c r="H496" s="2">
        <f t="shared" si="67"/>
        <v>1</v>
      </c>
      <c r="K496" s="42" t="s">
        <v>440</v>
      </c>
      <c r="L496" s="2">
        <v>1</v>
      </c>
      <c r="O496" s="2">
        <f t="shared" si="69"/>
        <v>1</v>
      </c>
      <c r="P496" s="2" t="s">
        <v>540</v>
      </c>
      <c r="Q496" s="2" t="s">
        <v>566</v>
      </c>
      <c r="T496" s="2">
        <f t="shared" si="68"/>
        <v>0</v>
      </c>
    </row>
    <row r="497" ht="28.8" spans="3:20">
      <c r="C497" s="7" t="s">
        <v>442</v>
      </c>
      <c r="D497" s="2">
        <v>1</v>
      </c>
      <c r="H497" s="2">
        <f t="shared" si="67"/>
        <v>1</v>
      </c>
      <c r="K497" s="38" t="s">
        <v>442</v>
      </c>
      <c r="L497" s="40">
        <v>1</v>
      </c>
      <c r="M497" s="40"/>
      <c r="N497" s="40"/>
      <c r="O497" s="41">
        <f t="shared" si="69"/>
        <v>1</v>
      </c>
      <c r="T497" s="2">
        <f t="shared" si="68"/>
        <v>0</v>
      </c>
    </row>
    <row r="498" ht="43.2" spans="3:20">
      <c r="C498" s="7" t="s">
        <v>443</v>
      </c>
      <c r="D498" s="2">
        <v>1</v>
      </c>
      <c r="H498" s="2">
        <f t="shared" si="67"/>
        <v>1</v>
      </c>
      <c r="K498" s="42" t="s">
        <v>443</v>
      </c>
      <c r="L498" s="2">
        <v>1</v>
      </c>
      <c r="O498" s="2">
        <f t="shared" si="69"/>
        <v>1</v>
      </c>
      <c r="P498" s="2" t="s">
        <v>562</v>
      </c>
      <c r="T498" s="2">
        <f t="shared" si="68"/>
        <v>0</v>
      </c>
    </row>
    <row r="499" ht="57.6" spans="3:20">
      <c r="C499" s="2" t="s">
        <v>445</v>
      </c>
      <c r="D499" s="2">
        <v>1</v>
      </c>
      <c r="H499" s="2">
        <f t="shared" si="67"/>
        <v>1</v>
      </c>
      <c r="K499" s="42" t="s">
        <v>445</v>
      </c>
      <c r="L499" s="2">
        <v>1</v>
      </c>
      <c r="O499" s="2">
        <f t="shared" si="69"/>
        <v>1</v>
      </c>
      <c r="P499" s="2" t="s">
        <v>538</v>
      </c>
      <c r="T499" s="2">
        <f t="shared" si="68"/>
        <v>0</v>
      </c>
    </row>
    <row r="500" ht="57.6" spans="3:20">
      <c r="C500" s="2" t="s">
        <v>447</v>
      </c>
      <c r="D500" s="2">
        <v>1</v>
      </c>
      <c r="H500" s="2">
        <f t="shared" si="67"/>
        <v>1</v>
      </c>
      <c r="K500" s="42" t="s">
        <v>447</v>
      </c>
      <c r="L500" s="2">
        <v>1</v>
      </c>
      <c r="O500" s="2">
        <f t="shared" si="69"/>
        <v>1</v>
      </c>
      <c r="P500" s="2" t="s">
        <v>538</v>
      </c>
      <c r="T500" s="2">
        <f t="shared" si="68"/>
        <v>0</v>
      </c>
    </row>
    <row r="501" ht="57.6" spans="3:20">
      <c r="C501" s="2" t="s">
        <v>448</v>
      </c>
      <c r="D501" s="2">
        <v>1</v>
      </c>
      <c r="H501" s="2">
        <f t="shared" si="67"/>
        <v>1</v>
      </c>
      <c r="K501" s="42" t="s">
        <v>448</v>
      </c>
      <c r="L501" s="2">
        <v>1</v>
      </c>
      <c r="O501" s="2">
        <f t="shared" si="69"/>
        <v>1</v>
      </c>
      <c r="P501" s="2" t="s">
        <v>538</v>
      </c>
      <c r="T501" s="2">
        <f t="shared" si="68"/>
        <v>0</v>
      </c>
    </row>
    <row r="502" ht="43.2" spans="3:20">
      <c r="C502" s="7" t="s">
        <v>449</v>
      </c>
      <c r="D502" s="2">
        <v>2</v>
      </c>
      <c r="F502" s="2">
        <v>3</v>
      </c>
      <c r="H502" s="2">
        <f t="shared" si="67"/>
        <v>5</v>
      </c>
      <c r="K502" s="7" t="s">
        <v>449</v>
      </c>
      <c r="L502" s="2">
        <v>2</v>
      </c>
      <c r="M502" s="2">
        <v>3</v>
      </c>
      <c r="O502" s="2">
        <f t="shared" si="69"/>
        <v>5</v>
      </c>
      <c r="T502" s="2">
        <f t="shared" si="68"/>
        <v>0</v>
      </c>
    </row>
    <row r="503" ht="100.8" spans="3:20">
      <c r="C503" s="2" t="s">
        <v>452</v>
      </c>
      <c r="D503" s="2">
        <v>1</v>
      </c>
      <c r="H503" s="2">
        <f t="shared" si="67"/>
        <v>1</v>
      </c>
      <c r="K503" s="42" t="s">
        <v>452</v>
      </c>
      <c r="L503" s="2">
        <v>1</v>
      </c>
      <c r="O503" s="2">
        <f t="shared" si="69"/>
        <v>1</v>
      </c>
      <c r="P503" s="2" t="s">
        <v>545</v>
      </c>
      <c r="T503" s="2">
        <f t="shared" si="68"/>
        <v>0</v>
      </c>
    </row>
    <row r="504" ht="43.2" spans="3:20">
      <c r="C504" s="2" t="s">
        <v>454</v>
      </c>
      <c r="D504" s="2">
        <v>3</v>
      </c>
      <c r="H504" s="2">
        <f t="shared" si="67"/>
        <v>3</v>
      </c>
      <c r="K504" s="42" t="s">
        <v>454</v>
      </c>
      <c r="L504" s="2">
        <v>3</v>
      </c>
      <c r="O504" s="2">
        <f t="shared" si="69"/>
        <v>3</v>
      </c>
      <c r="P504" s="2" t="s">
        <v>557</v>
      </c>
      <c r="T504" s="2">
        <f t="shared" si="68"/>
        <v>0</v>
      </c>
    </row>
    <row r="505" ht="28.8" spans="3:20">
      <c r="C505" s="2" t="s">
        <v>457</v>
      </c>
      <c r="D505" s="2">
        <v>1</v>
      </c>
      <c r="F505" s="2">
        <v>2</v>
      </c>
      <c r="G505" s="2">
        <v>2</v>
      </c>
      <c r="H505" s="2">
        <f t="shared" si="67"/>
        <v>5</v>
      </c>
      <c r="K505" s="2" t="s">
        <v>457</v>
      </c>
      <c r="L505" s="2">
        <v>1</v>
      </c>
      <c r="M505" s="2">
        <v>2</v>
      </c>
      <c r="N505" s="2">
        <v>2</v>
      </c>
      <c r="O505" s="2">
        <f t="shared" si="69"/>
        <v>5</v>
      </c>
      <c r="T505" s="2">
        <f t="shared" si="68"/>
        <v>0</v>
      </c>
    </row>
    <row r="506" ht="43.2" spans="3:20">
      <c r="C506" s="2" t="s">
        <v>460</v>
      </c>
      <c r="F506" s="2">
        <v>3</v>
      </c>
      <c r="G506" s="2">
        <v>1</v>
      </c>
      <c r="H506" s="2">
        <f t="shared" si="67"/>
        <v>4</v>
      </c>
      <c r="K506" s="42" t="s">
        <v>460</v>
      </c>
      <c r="M506" s="2">
        <v>3</v>
      </c>
      <c r="N506" s="2">
        <v>1</v>
      </c>
      <c r="O506" s="2">
        <f t="shared" si="69"/>
        <v>4</v>
      </c>
      <c r="P506" s="2" t="s">
        <v>510</v>
      </c>
      <c r="T506" s="2">
        <f t="shared" si="68"/>
        <v>0</v>
      </c>
    </row>
    <row r="507" ht="43.2" spans="3:20">
      <c r="C507" s="7" t="s">
        <v>464</v>
      </c>
      <c r="F507" s="2">
        <v>2</v>
      </c>
      <c r="H507" s="2">
        <f t="shared" si="67"/>
        <v>2</v>
      </c>
      <c r="K507" s="42" t="s">
        <v>464</v>
      </c>
      <c r="M507" s="2">
        <v>2</v>
      </c>
      <c r="O507" s="2">
        <f t="shared" si="69"/>
        <v>2</v>
      </c>
      <c r="P507" s="2" t="s">
        <v>562</v>
      </c>
      <c r="T507" s="2">
        <f t="shared" si="68"/>
        <v>0</v>
      </c>
    </row>
    <row r="508" ht="28.8" spans="3:20">
      <c r="C508" s="7" t="s">
        <v>74</v>
      </c>
      <c r="F508" s="2">
        <v>2</v>
      </c>
      <c r="H508" s="2">
        <f t="shared" ref="H508:H527" si="70">SUM(D508:G508)</f>
        <v>2</v>
      </c>
      <c r="K508" s="42" t="s">
        <v>74</v>
      </c>
      <c r="M508" s="2">
        <v>2</v>
      </c>
      <c r="O508" s="2">
        <f t="shared" si="69"/>
        <v>2</v>
      </c>
      <c r="P508" s="2" t="s">
        <v>517</v>
      </c>
      <c r="T508" s="2">
        <f t="shared" si="68"/>
        <v>0</v>
      </c>
    </row>
    <row r="509" ht="28.8" spans="3:20">
      <c r="C509" s="2" t="s">
        <v>467</v>
      </c>
      <c r="F509" s="2">
        <v>1</v>
      </c>
      <c r="G509" s="2">
        <v>1</v>
      </c>
      <c r="H509" s="2">
        <f t="shared" si="70"/>
        <v>2</v>
      </c>
      <c r="K509" s="7" t="s">
        <v>467</v>
      </c>
      <c r="M509" s="2">
        <v>1</v>
      </c>
      <c r="N509" s="2">
        <v>1</v>
      </c>
      <c r="O509" s="2">
        <f t="shared" si="69"/>
        <v>2</v>
      </c>
      <c r="P509" s="53"/>
      <c r="T509" s="2">
        <f t="shared" si="68"/>
        <v>0</v>
      </c>
    </row>
    <row r="510" ht="43.2" spans="3:20">
      <c r="C510" s="2" t="s">
        <v>469</v>
      </c>
      <c r="D510" s="2">
        <v>2</v>
      </c>
      <c r="H510" s="2">
        <f t="shared" si="70"/>
        <v>2</v>
      </c>
      <c r="K510" s="2" t="s">
        <v>469</v>
      </c>
      <c r="L510" s="2">
        <v>2</v>
      </c>
      <c r="O510" s="2">
        <f t="shared" si="69"/>
        <v>2</v>
      </c>
      <c r="T510" s="2">
        <f t="shared" si="68"/>
        <v>0</v>
      </c>
    </row>
    <row r="511" ht="57.6" spans="3:20">
      <c r="C511" s="2" t="s">
        <v>471</v>
      </c>
      <c r="D511" s="2">
        <v>1</v>
      </c>
      <c r="H511" s="2">
        <f t="shared" si="70"/>
        <v>1</v>
      </c>
      <c r="K511" s="42" t="s">
        <v>471</v>
      </c>
      <c r="L511" s="2">
        <v>1</v>
      </c>
      <c r="O511" s="2">
        <f t="shared" si="69"/>
        <v>1</v>
      </c>
      <c r="P511" s="2" t="s">
        <v>538</v>
      </c>
      <c r="T511" s="2">
        <f t="shared" si="68"/>
        <v>0</v>
      </c>
    </row>
    <row r="512" ht="28.8" spans="3:20">
      <c r="C512" s="2" t="s">
        <v>472</v>
      </c>
      <c r="D512" s="2">
        <v>1</v>
      </c>
      <c r="H512" s="2">
        <f t="shared" si="70"/>
        <v>1</v>
      </c>
      <c r="K512" s="43" t="s">
        <v>472</v>
      </c>
      <c r="L512" s="40">
        <v>1</v>
      </c>
      <c r="M512" s="40"/>
      <c r="N512" s="40"/>
      <c r="O512" s="41">
        <f t="shared" si="69"/>
        <v>1</v>
      </c>
      <c r="T512" s="2">
        <f t="shared" si="68"/>
        <v>0</v>
      </c>
    </row>
    <row r="513" ht="86.4" spans="3:20">
      <c r="C513" s="2" t="s">
        <v>474</v>
      </c>
      <c r="D513" s="2">
        <v>1</v>
      </c>
      <c r="H513" s="2">
        <f t="shared" si="70"/>
        <v>1</v>
      </c>
      <c r="K513" s="42" t="s">
        <v>474</v>
      </c>
      <c r="L513" s="2">
        <v>1</v>
      </c>
      <c r="O513" s="2">
        <f t="shared" si="69"/>
        <v>1</v>
      </c>
      <c r="P513" s="2" t="s">
        <v>525</v>
      </c>
      <c r="T513" s="2">
        <f t="shared" si="68"/>
        <v>0</v>
      </c>
    </row>
    <row r="514" spans="3:20">
      <c r="C514" s="2" t="s">
        <v>475</v>
      </c>
      <c r="D514" s="2">
        <v>1</v>
      </c>
      <c r="H514" s="2">
        <f t="shared" si="70"/>
        <v>1</v>
      </c>
      <c r="K514" s="43" t="s">
        <v>475</v>
      </c>
      <c r="L514" s="40">
        <v>1</v>
      </c>
      <c r="M514" s="40"/>
      <c r="N514" s="40"/>
      <c r="O514" s="41">
        <f t="shared" si="69"/>
        <v>1</v>
      </c>
      <c r="T514" s="2">
        <f t="shared" si="68"/>
        <v>0</v>
      </c>
    </row>
    <row r="515" ht="43.2" spans="3:20">
      <c r="C515" s="2" t="s">
        <v>477</v>
      </c>
      <c r="D515" s="2">
        <v>1</v>
      </c>
      <c r="H515" s="2">
        <f t="shared" si="70"/>
        <v>1</v>
      </c>
      <c r="K515" s="42" t="s">
        <v>477</v>
      </c>
      <c r="L515" s="2">
        <v>1</v>
      </c>
      <c r="O515" s="2">
        <f t="shared" si="69"/>
        <v>1</v>
      </c>
      <c r="P515" s="2" t="s">
        <v>540</v>
      </c>
      <c r="Q515" s="2" t="s">
        <v>561</v>
      </c>
      <c r="T515" s="2">
        <f t="shared" si="68"/>
        <v>0</v>
      </c>
    </row>
    <row r="516" spans="3:20">
      <c r="C516" s="2" t="s">
        <v>479</v>
      </c>
      <c r="D516" s="2">
        <v>1</v>
      </c>
      <c r="H516" s="2">
        <f t="shared" si="70"/>
        <v>1</v>
      </c>
      <c r="K516" s="54" t="s">
        <v>479</v>
      </c>
      <c r="L516" s="47">
        <v>1</v>
      </c>
      <c r="M516" s="47"/>
      <c r="N516" s="47"/>
      <c r="O516" s="48">
        <f t="shared" si="69"/>
        <v>1</v>
      </c>
      <c r="T516" s="2">
        <f t="shared" si="68"/>
        <v>0</v>
      </c>
    </row>
    <row r="517" ht="28.8" spans="3:20">
      <c r="C517" s="2" t="s">
        <v>480</v>
      </c>
      <c r="D517" s="2">
        <v>1</v>
      </c>
      <c r="H517" s="2">
        <f t="shared" si="70"/>
        <v>1</v>
      </c>
      <c r="K517" s="43" t="s">
        <v>480</v>
      </c>
      <c r="L517" s="40">
        <v>1</v>
      </c>
      <c r="M517" s="40"/>
      <c r="N517" s="40"/>
      <c r="O517" s="41">
        <f t="shared" si="69"/>
        <v>1</v>
      </c>
      <c r="T517" s="2">
        <f t="shared" si="68"/>
        <v>0</v>
      </c>
    </row>
    <row r="518" ht="28.8" spans="3:20">
      <c r="C518" s="2" t="s">
        <v>482</v>
      </c>
      <c r="F518" s="2">
        <v>2</v>
      </c>
      <c r="G518" s="2">
        <v>2</v>
      </c>
      <c r="H518" s="2">
        <f t="shared" si="70"/>
        <v>4</v>
      </c>
      <c r="K518" s="2" t="s">
        <v>482</v>
      </c>
      <c r="M518" s="2">
        <v>2</v>
      </c>
      <c r="N518" s="2">
        <v>2</v>
      </c>
      <c r="O518" s="2">
        <f t="shared" si="69"/>
        <v>4</v>
      </c>
      <c r="T518" s="2">
        <f t="shared" si="68"/>
        <v>0</v>
      </c>
    </row>
    <row r="519" ht="43.2" spans="3:20">
      <c r="C519" s="2" t="s">
        <v>483</v>
      </c>
      <c r="G519" s="2">
        <v>1</v>
      </c>
      <c r="H519" s="2">
        <f t="shared" si="70"/>
        <v>1</v>
      </c>
      <c r="K519" s="42" t="s">
        <v>483</v>
      </c>
      <c r="N519" s="2">
        <v>1</v>
      </c>
      <c r="O519" s="2">
        <f t="shared" si="69"/>
        <v>1</v>
      </c>
      <c r="P519" s="36" t="s">
        <v>525</v>
      </c>
      <c r="T519" s="2">
        <f t="shared" ref="T519:T527" si="71">SUM(Q519:S519)</f>
        <v>0</v>
      </c>
    </row>
    <row r="520" ht="43.2" spans="3:20">
      <c r="C520" s="2" t="s">
        <v>484</v>
      </c>
      <c r="F520" s="2">
        <v>1</v>
      </c>
      <c r="G520" s="2">
        <v>2</v>
      </c>
      <c r="H520" s="2">
        <f t="shared" si="70"/>
        <v>3</v>
      </c>
      <c r="K520" s="2" t="s">
        <v>484</v>
      </c>
      <c r="M520" s="2">
        <v>1</v>
      </c>
      <c r="N520" s="2">
        <v>2</v>
      </c>
      <c r="O520" s="2">
        <f t="shared" si="69"/>
        <v>3</v>
      </c>
      <c r="T520" s="2">
        <f t="shared" si="71"/>
        <v>0</v>
      </c>
    </row>
    <row r="521" ht="57.6" spans="3:20">
      <c r="C521" s="2" t="s">
        <v>485</v>
      </c>
      <c r="D521" s="2">
        <v>1</v>
      </c>
      <c r="F521" s="2">
        <v>1</v>
      </c>
      <c r="G521" s="2">
        <v>1</v>
      </c>
      <c r="H521" s="2">
        <f t="shared" si="70"/>
        <v>3</v>
      </c>
      <c r="K521" s="42" t="s">
        <v>485</v>
      </c>
      <c r="L521" s="2">
        <v>1</v>
      </c>
      <c r="M521" s="2">
        <v>1</v>
      </c>
      <c r="N521" s="2">
        <v>1</v>
      </c>
      <c r="O521" s="2">
        <f t="shared" si="69"/>
        <v>3</v>
      </c>
      <c r="P521" s="2" t="s">
        <v>513</v>
      </c>
      <c r="T521" s="2">
        <f t="shared" si="71"/>
        <v>0</v>
      </c>
    </row>
    <row r="522" ht="43.2" spans="3:20">
      <c r="C522" s="2" t="s">
        <v>486</v>
      </c>
      <c r="F522" s="2">
        <v>1</v>
      </c>
      <c r="H522" s="2">
        <f t="shared" si="70"/>
        <v>1</v>
      </c>
      <c r="K522" s="42" t="s">
        <v>486</v>
      </c>
      <c r="M522" s="2">
        <v>1</v>
      </c>
      <c r="O522" s="2">
        <f t="shared" si="69"/>
        <v>1</v>
      </c>
      <c r="P522" s="2" t="s">
        <v>521</v>
      </c>
      <c r="T522" s="2">
        <f t="shared" si="71"/>
        <v>0</v>
      </c>
    </row>
    <row r="523" ht="57.6" spans="3:20">
      <c r="C523" s="2" t="s">
        <v>488</v>
      </c>
      <c r="F523" s="2">
        <v>1</v>
      </c>
      <c r="H523" s="2">
        <f t="shared" si="70"/>
        <v>1</v>
      </c>
      <c r="K523" s="42" t="s">
        <v>488</v>
      </c>
      <c r="M523" s="2">
        <v>1</v>
      </c>
      <c r="O523" s="2">
        <f t="shared" si="69"/>
        <v>1</v>
      </c>
      <c r="P523" s="2" t="s">
        <v>525</v>
      </c>
      <c r="T523" s="2">
        <f t="shared" si="71"/>
        <v>0</v>
      </c>
    </row>
    <row r="524" ht="43.2" spans="3:20">
      <c r="C524" s="2" t="s">
        <v>489</v>
      </c>
      <c r="G524" s="2">
        <v>2</v>
      </c>
      <c r="H524" s="2">
        <f t="shared" si="70"/>
        <v>2</v>
      </c>
      <c r="K524" s="42" t="s">
        <v>489</v>
      </c>
      <c r="N524" s="2">
        <v>2</v>
      </c>
      <c r="O524" s="2">
        <f t="shared" si="69"/>
        <v>2</v>
      </c>
      <c r="P524" s="2" t="s">
        <v>562</v>
      </c>
      <c r="T524" s="2">
        <f t="shared" si="71"/>
        <v>0</v>
      </c>
    </row>
    <row r="525" ht="43.2" spans="3:20">
      <c r="C525" s="2" t="s">
        <v>491</v>
      </c>
      <c r="F525" s="2">
        <v>2</v>
      </c>
      <c r="H525" s="2">
        <f t="shared" si="70"/>
        <v>2</v>
      </c>
      <c r="K525" s="42" t="s">
        <v>491</v>
      </c>
      <c r="M525" s="2">
        <v>2</v>
      </c>
      <c r="O525" s="2">
        <f t="shared" si="69"/>
        <v>2</v>
      </c>
      <c r="P525" s="2" t="s">
        <v>557</v>
      </c>
      <c r="T525" s="2">
        <f t="shared" si="71"/>
        <v>0</v>
      </c>
    </row>
    <row r="526" ht="43.2" spans="3:20">
      <c r="C526" s="2" t="s">
        <v>493</v>
      </c>
      <c r="F526" s="2">
        <v>1</v>
      </c>
      <c r="H526" s="2">
        <f t="shared" si="70"/>
        <v>1</v>
      </c>
      <c r="K526" s="42" t="s">
        <v>493</v>
      </c>
      <c r="M526" s="2">
        <v>1</v>
      </c>
      <c r="O526" s="2">
        <f t="shared" si="69"/>
        <v>1</v>
      </c>
      <c r="P526" s="2" t="s">
        <v>542</v>
      </c>
      <c r="T526" s="2">
        <f t="shared" si="71"/>
        <v>0</v>
      </c>
    </row>
    <row r="527" ht="57.6" spans="3:20">
      <c r="C527" s="2" t="s">
        <v>494</v>
      </c>
      <c r="D527" s="2">
        <v>1</v>
      </c>
      <c r="H527" s="2">
        <f t="shared" si="70"/>
        <v>1</v>
      </c>
      <c r="K527" s="42" t="s">
        <v>494</v>
      </c>
      <c r="L527" s="2">
        <v>1</v>
      </c>
      <c r="O527" s="2">
        <f t="shared" si="69"/>
        <v>1</v>
      </c>
      <c r="P527" s="2" t="s">
        <v>529</v>
      </c>
      <c r="T527" s="2">
        <f t="shared" si="71"/>
        <v>0</v>
      </c>
    </row>
    <row r="531" spans="9:11">
      <c r="I531" s="2" t="s">
        <v>567</v>
      </c>
      <c r="J531" s="2" t="s">
        <v>568</v>
      </c>
      <c r="K531" s="2" t="s">
        <v>569</v>
      </c>
    </row>
    <row r="532" ht="86.4" spans="7:12">
      <c r="G532" s="2" t="s">
        <v>570</v>
      </c>
      <c r="H532" s="2" t="s">
        <v>449</v>
      </c>
      <c r="I532" s="2">
        <v>2</v>
      </c>
      <c r="J532" s="2">
        <v>3</v>
      </c>
      <c r="L532" s="2">
        <f t="shared" ref="L532:L565" si="72">12-(SUM(I532:K532))</f>
        <v>7</v>
      </c>
    </row>
    <row r="533" ht="43.2" spans="8:12">
      <c r="H533" s="2" t="s">
        <v>457</v>
      </c>
      <c r="I533" s="2">
        <v>1</v>
      </c>
      <c r="J533" s="2">
        <v>2</v>
      </c>
      <c r="K533" s="2">
        <v>2</v>
      </c>
      <c r="L533" s="2">
        <f t="shared" si="72"/>
        <v>7</v>
      </c>
    </row>
    <row r="534" ht="57.6" spans="8:12">
      <c r="H534" s="2" t="s">
        <v>460</v>
      </c>
      <c r="J534" s="2">
        <v>3</v>
      </c>
      <c r="K534" s="2">
        <v>1</v>
      </c>
      <c r="L534" s="2">
        <f t="shared" si="72"/>
        <v>8</v>
      </c>
    </row>
    <row r="535" ht="43.2" spans="8:12">
      <c r="H535" s="2" t="s">
        <v>482</v>
      </c>
      <c r="J535" s="2">
        <v>2</v>
      </c>
      <c r="K535" s="2">
        <v>2</v>
      </c>
      <c r="L535" s="2">
        <f t="shared" si="72"/>
        <v>8</v>
      </c>
    </row>
    <row r="536" ht="43.2" spans="8:12">
      <c r="H536" s="2" t="s">
        <v>454</v>
      </c>
      <c r="I536" s="2">
        <v>3</v>
      </c>
      <c r="L536" s="2">
        <f t="shared" si="72"/>
        <v>9</v>
      </c>
    </row>
    <row r="537" ht="57.6" spans="8:12">
      <c r="H537" s="2" t="s">
        <v>484</v>
      </c>
      <c r="J537" s="2">
        <v>1</v>
      </c>
      <c r="K537" s="2">
        <v>2</v>
      </c>
      <c r="L537" s="2">
        <f t="shared" si="72"/>
        <v>9</v>
      </c>
    </row>
    <row r="538" ht="57.6" spans="8:12">
      <c r="H538" s="2" t="s">
        <v>485</v>
      </c>
      <c r="I538" s="2">
        <v>1</v>
      </c>
      <c r="J538" s="2">
        <v>1</v>
      </c>
      <c r="K538" s="2">
        <v>1</v>
      </c>
      <c r="L538" s="2">
        <f t="shared" si="72"/>
        <v>9</v>
      </c>
    </row>
    <row r="539" ht="86.4" spans="8:12">
      <c r="H539" s="2" t="s">
        <v>436</v>
      </c>
      <c r="I539" s="2">
        <v>1</v>
      </c>
      <c r="J539" s="2">
        <v>1</v>
      </c>
      <c r="L539" s="2">
        <f t="shared" si="72"/>
        <v>10</v>
      </c>
    </row>
    <row r="540" ht="43.2" spans="8:12">
      <c r="H540" s="2" t="s">
        <v>464</v>
      </c>
      <c r="J540" s="2">
        <v>2</v>
      </c>
      <c r="L540" s="2">
        <f t="shared" si="72"/>
        <v>10</v>
      </c>
    </row>
    <row r="541" ht="43.2" spans="8:12">
      <c r="H541" s="2" t="s">
        <v>74</v>
      </c>
      <c r="J541" s="2">
        <v>2</v>
      </c>
      <c r="L541" s="2">
        <f t="shared" si="72"/>
        <v>10</v>
      </c>
    </row>
    <row r="542" ht="57.6" spans="8:12">
      <c r="H542" s="2" t="s">
        <v>467</v>
      </c>
      <c r="J542" s="2">
        <v>1</v>
      </c>
      <c r="K542" s="2">
        <v>1</v>
      </c>
      <c r="L542" s="2">
        <f t="shared" si="72"/>
        <v>10</v>
      </c>
    </row>
    <row r="543" ht="72" spans="8:12">
      <c r="H543" s="2" t="s">
        <v>469</v>
      </c>
      <c r="I543" s="2">
        <v>2</v>
      </c>
      <c r="L543" s="2">
        <f t="shared" si="72"/>
        <v>10</v>
      </c>
    </row>
    <row r="544" ht="28.8" spans="8:12">
      <c r="H544" s="2" t="s">
        <v>489</v>
      </c>
      <c r="K544" s="2">
        <v>2</v>
      </c>
      <c r="L544" s="2">
        <f t="shared" si="72"/>
        <v>10</v>
      </c>
    </row>
    <row r="545" ht="28.8" spans="8:12">
      <c r="H545" s="2" t="s">
        <v>491</v>
      </c>
      <c r="J545" s="2">
        <v>2</v>
      </c>
      <c r="L545" s="2">
        <f t="shared" si="72"/>
        <v>10</v>
      </c>
    </row>
    <row r="546" ht="72" spans="8:12">
      <c r="H546" s="7" t="s">
        <v>438</v>
      </c>
      <c r="I546" s="2">
        <v>1</v>
      </c>
      <c r="L546" s="2">
        <f t="shared" si="72"/>
        <v>11</v>
      </c>
    </row>
    <row r="547" ht="57.6" spans="8:12">
      <c r="H547" s="2" t="s">
        <v>440</v>
      </c>
      <c r="I547" s="2">
        <v>1</v>
      </c>
      <c r="L547" s="2">
        <f t="shared" si="72"/>
        <v>11</v>
      </c>
    </row>
    <row r="548" ht="57.6" spans="8:12">
      <c r="H548" s="7" t="s">
        <v>442</v>
      </c>
      <c r="I548" s="2">
        <v>1</v>
      </c>
      <c r="L548" s="2">
        <f t="shared" si="72"/>
        <v>11</v>
      </c>
    </row>
    <row r="549" ht="43.2" spans="8:12">
      <c r="H549" s="7" t="s">
        <v>443</v>
      </c>
      <c r="I549" s="2">
        <v>1</v>
      </c>
      <c r="L549" s="2">
        <f t="shared" si="72"/>
        <v>11</v>
      </c>
    </row>
    <row r="550" ht="28.8" spans="8:12">
      <c r="H550" s="2" t="s">
        <v>445</v>
      </c>
      <c r="I550" s="2">
        <v>1</v>
      </c>
      <c r="L550" s="2">
        <f t="shared" si="72"/>
        <v>11</v>
      </c>
    </row>
    <row r="551" ht="57.6" spans="8:12">
      <c r="H551" s="2" t="s">
        <v>447</v>
      </c>
      <c r="I551" s="2">
        <v>1</v>
      </c>
      <c r="L551" s="2">
        <f t="shared" si="72"/>
        <v>11</v>
      </c>
    </row>
    <row r="552" spans="8:12">
      <c r="H552" s="2" t="s">
        <v>448</v>
      </c>
      <c r="I552" s="2">
        <v>1</v>
      </c>
      <c r="L552" s="2">
        <f t="shared" si="72"/>
        <v>11</v>
      </c>
    </row>
    <row r="553" ht="43.2" spans="8:12">
      <c r="H553" s="2" t="s">
        <v>452</v>
      </c>
      <c r="I553" s="2">
        <v>1</v>
      </c>
      <c r="L553" s="2">
        <f t="shared" si="72"/>
        <v>11</v>
      </c>
    </row>
    <row r="554" ht="43.2" spans="8:12">
      <c r="H554" s="2" t="s">
        <v>471</v>
      </c>
      <c r="I554" s="2">
        <v>1</v>
      </c>
      <c r="L554" s="2">
        <f t="shared" si="72"/>
        <v>11</v>
      </c>
    </row>
    <row r="555" ht="57.6" spans="8:12">
      <c r="H555" s="2" t="s">
        <v>472</v>
      </c>
      <c r="I555" s="2">
        <v>1</v>
      </c>
      <c r="L555" s="2">
        <f t="shared" si="72"/>
        <v>11</v>
      </c>
    </row>
    <row r="556" ht="115.2" spans="8:12">
      <c r="H556" s="2" t="s">
        <v>474</v>
      </c>
      <c r="I556" s="2">
        <v>1</v>
      </c>
      <c r="L556" s="2">
        <f t="shared" si="72"/>
        <v>11</v>
      </c>
    </row>
    <row r="557" ht="28.8" spans="8:12">
      <c r="H557" s="2" t="s">
        <v>475</v>
      </c>
      <c r="I557" s="2">
        <v>1</v>
      </c>
      <c r="L557" s="2">
        <f t="shared" si="72"/>
        <v>11</v>
      </c>
    </row>
    <row r="558" ht="28.8" spans="8:12">
      <c r="H558" s="2" t="s">
        <v>477</v>
      </c>
      <c r="I558" s="2">
        <v>1</v>
      </c>
      <c r="L558" s="2">
        <f t="shared" si="72"/>
        <v>11</v>
      </c>
    </row>
    <row r="559" spans="8:12">
      <c r="H559" s="2" t="s">
        <v>479</v>
      </c>
      <c r="I559" s="2">
        <v>1</v>
      </c>
      <c r="L559" s="2">
        <f t="shared" si="72"/>
        <v>11</v>
      </c>
    </row>
    <row r="560" ht="43.2" spans="8:12">
      <c r="H560" s="2" t="s">
        <v>480</v>
      </c>
      <c r="I560" s="2">
        <v>1</v>
      </c>
      <c r="L560" s="2">
        <f t="shared" si="72"/>
        <v>11</v>
      </c>
    </row>
    <row r="561" ht="57.6" spans="8:12">
      <c r="H561" s="2" t="s">
        <v>483</v>
      </c>
      <c r="K561" s="2">
        <v>1</v>
      </c>
      <c r="L561" s="2">
        <f t="shared" si="72"/>
        <v>11</v>
      </c>
    </row>
    <row r="562" ht="57.6" spans="8:12">
      <c r="H562" s="2" t="s">
        <v>486</v>
      </c>
      <c r="J562" s="2">
        <v>1</v>
      </c>
      <c r="L562" s="2">
        <f t="shared" si="72"/>
        <v>11</v>
      </c>
    </row>
    <row r="563" ht="72" spans="8:12">
      <c r="H563" s="2" t="s">
        <v>488</v>
      </c>
      <c r="J563" s="2">
        <v>1</v>
      </c>
      <c r="L563" s="2">
        <f t="shared" si="72"/>
        <v>11</v>
      </c>
    </row>
    <row r="564" ht="57.6" spans="8:12">
      <c r="H564" s="2" t="s">
        <v>493</v>
      </c>
      <c r="J564" s="2">
        <v>1</v>
      </c>
      <c r="L564" s="2">
        <f t="shared" si="72"/>
        <v>11</v>
      </c>
    </row>
    <row r="565" ht="28.8" spans="8:12">
      <c r="H565" s="2" t="s">
        <v>494</v>
      </c>
      <c r="I565" s="2">
        <v>1</v>
      </c>
      <c r="L565" s="2">
        <f t="shared" si="72"/>
        <v>11</v>
      </c>
    </row>
    <row r="567" spans="9:12">
      <c r="I567" s="2" t="s">
        <v>567</v>
      </c>
      <c r="J567" s="2" t="s">
        <v>568</v>
      </c>
      <c r="K567" s="2" t="s">
        <v>569</v>
      </c>
      <c r="L567" s="2" t="s">
        <v>13</v>
      </c>
    </row>
    <row r="568" ht="57.6" spans="7:12">
      <c r="G568" s="2" t="s">
        <v>571</v>
      </c>
      <c r="H568" s="2" t="s">
        <v>572</v>
      </c>
      <c r="J568" s="2">
        <v>2</v>
      </c>
      <c r="K568" s="2">
        <v>3</v>
      </c>
      <c r="L568" s="2">
        <f t="shared" ref="L568:L588" si="73">12-(SUM(I568:K568))</f>
        <v>7</v>
      </c>
    </row>
    <row r="569" ht="57.6" spans="8:12">
      <c r="H569" s="7" t="s">
        <v>402</v>
      </c>
      <c r="I569" s="2">
        <v>2</v>
      </c>
      <c r="J569" s="2">
        <v>1</v>
      </c>
      <c r="L569" s="2">
        <f t="shared" si="73"/>
        <v>9</v>
      </c>
    </row>
    <row r="570" ht="43.2" spans="8:12">
      <c r="H570" s="30" t="s">
        <v>417</v>
      </c>
      <c r="I570" s="2">
        <v>1</v>
      </c>
      <c r="J570" s="2">
        <v>1</v>
      </c>
      <c r="K570" s="2">
        <v>1</v>
      </c>
      <c r="L570" s="2">
        <f t="shared" si="73"/>
        <v>9</v>
      </c>
    </row>
    <row r="571" ht="28.8" spans="8:12">
      <c r="H571" s="7" t="s">
        <v>406</v>
      </c>
      <c r="I571" s="2">
        <v>1</v>
      </c>
      <c r="K571" s="2">
        <v>1</v>
      </c>
      <c r="L571" s="2">
        <f t="shared" si="73"/>
        <v>10</v>
      </c>
    </row>
    <row r="572" spans="8:12">
      <c r="H572" s="30" t="s">
        <v>415</v>
      </c>
      <c r="I572" s="2">
        <v>1</v>
      </c>
      <c r="J572" s="2">
        <v>1</v>
      </c>
      <c r="L572" s="2">
        <f t="shared" si="73"/>
        <v>10</v>
      </c>
    </row>
    <row r="573" ht="57.6" spans="8:12">
      <c r="H573" s="30" t="s">
        <v>416</v>
      </c>
      <c r="I573" s="2">
        <v>1</v>
      </c>
      <c r="J573" s="2">
        <v>1</v>
      </c>
      <c r="L573" s="2">
        <f t="shared" si="73"/>
        <v>10</v>
      </c>
    </row>
    <row r="574" ht="43.2" spans="8:12">
      <c r="H574" s="2" t="s">
        <v>428</v>
      </c>
      <c r="J574" s="2">
        <v>2</v>
      </c>
      <c r="L574" s="2">
        <f t="shared" si="73"/>
        <v>10</v>
      </c>
    </row>
    <row r="575" ht="43.2" spans="8:12">
      <c r="H575" s="2" t="s">
        <v>398</v>
      </c>
      <c r="I575" s="2">
        <v>1</v>
      </c>
      <c r="L575" s="2">
        <f t="shared" si="73"/>
        <v>11</v>
      </c>
    </row>
    <row r="576" ht="28.8" spans="8:12">
      <c r="H576" s="2" t="s">
        <v>400</v>
      </c>
      <c r="I576" s="2">
        <v>1</v>
      </c>
      <c r="L576" s="2">
        <f t="shared" si="73"/>
        <v>11</v>
      </c>
    </row>
    <row r="577" ht="28.8" spans="8:12">
      <c r="H577" s="2" t="s">
        <v>401</v>
      </c>
      <c r="I577" s="2">
        <v>1</v>
      </c>
      <c r="L577" s="2">
        <f t="shared" si="73"/>
        <v>11</v>
      </c>
    </row>
    <row r="578" ht="43.2" spans="8:12">
      <c r="H578" s="7" t="s">
        <v>404</v>
      </c>
      <c r="I578" s="2">
        <v>1</v>
      </c>
      <c r="L578" s="2">
        <f t="shared" si="73"/>
        <v>11</v>
      </c>
    </row>
    <row r="579" ht="28.8" spans="8:12">
      <c r="H579" s="7" t="s">
        <v>407</v>
      </c>
      <c r="I579" s="2">
        <v>1</v>
      </c>
      <c r="L579" s="2">
        <f t="shared" si="73"/>
        <v>11</v>
      </c>
    </row>
    <row r="580" ht="57.6" spans="8:12">
      <c r="H580" s="7" t="s">
        <v>409</v>
      </c>
      <c r="I580" s="2">
        <v>1</v>
      </c>
      <c r="L580" s="2">
        <f t="shared" si="73"/>
        <v>11</v>
      </c>
    </row>
    <row r="581" ht="43.2" spans="8:12">
      <c r="H581" s="7" t="s">
        <v>410</v>
      </c>
      <c r="I581" s="2">
        <v>1</v>
      </c>
      <c r="L581" s="2">
        <f t="shared" si="73"/>
        <v>11</v>
      </c>
    </row>
    <row r="582" ht="28.8" spans="8:12">
      <c r="H582" s="30" t="s">
        <v>412</v>
      </c>
      <c r="I582" s="2">
        <v>1</v>
      </c>
      <c r="L582" s="2">
        <f t="shared" si="73"/>
        <v>11</v>
      </c>
    </row>
    <row r="583" ht="57.6" spans="8:12">
      <c r="H583" s="30" t="s">
        <v>414</v>
      </c>
      <c r="I583" s="2">
        <v>1</v>
      </c>
      <c r="L583" s="2">
        <f t="shared" si="73"/>
        <v>11</v>
      </c>
    </row>
    <row r="584" ht="72" spans="8:12">
      <c r="H584" s="30" t="s">
        <v>420</v>
      </c>
      <c r="I584" s="2">
        <v>1</v>
      </c>
      <c r="L584" s="2">
        <f t="shared" si="73"/>
        <v>11</v>
      </c>
    </row>
    <row r="585" ht="28.8" spans="8:12">
      <c r="H585" s="30" t="s">
        <v>421</v>
      </c>
      <c r="I585" s="2">
        <v>1</v>
      </c>
      <c r="L585" s="2">
        <f t="shared" si="73"/>
        <v>11</v>
      </c>
    </row>
    <row r="586" ht="28.8" spans="8:12">
      <c r="H586" s="2" t="s">
        <v>431</v>
      </c>
      <c r="I586" s="2">
        <v>1</v>
      </c>
      <c r="L586" s="2">
        <f t="shared" si="73"/>
        <v>11</v>
      </c>
    </row>
    <row r="587" ht="28.8" spans="8:12">
      <c r="H587" s="2" t="s">
        <v>432</v>
      </c>
      <c r="K587" s="2">
        <v>1</v>
      </c>
      <c r="L587" s="2">
        <f t="shared" si="73"/>
        <v>11</v>
      </c>
    </row>
    <row r="588" ht="72" spans="8:12">
      <c r="H588" s="2" t="s">
        <v>433</v>
      </c>
      <c r="I588" s="2">
        <v>1</v>
      </c>
      <c r="L588" s="2">
        <f t="shared" si="73"/>
        <v>11</v>
      </c>
    </row>
    <row r="591" spans="9:12">
      <c r="I591" s="2" t="s">
        <v>567</v>
      </c>
      <c r="J591" s="2" t="s">
        <v>568</v>
      </c>
      <c r="K591" s="2" t="s">
        <v>569</v>
      </c>
      <c r="L591" s="2" t="s">
        <v>13</v>
      </c>
    </row>
    <row r="592" ht="41.4" spans="7:12">
      <c r="G592" s="36" t="s">
        <v>573</v>
      </c>
      <c r="H592" s="29" t="s">
        <v>375</v>
      </c>
      <c r="J592" s="2">
        <v>2</v>
      </c>
      <c r="K592" s="2">
        <v>2</v>
      </c>
      <c r="L592" s="2">
        <f t="shared" ref="L592:L608" si="74">12-(SUM(I592:K592))</f>
        <v>8</v>
      </c>
    </row>
    <row r="593" ht="86.4" spans="8:12">
      <c r="H593" s="7" t="s">
        <v>378</v>
      </c>
      <c r="I593" s="2">
        <v>1</v>
      </c>
      <c r="J593" s="2">
        <v>1</v>
      </c>
      <c r="K593" s="2">
        <v>1</v>
      </c>
      <c r="L593" s="2">
        <f t="shared" si="74"/>
        <v>9</v>
      </c>
    </row>
    <row r="594" ht="43.2" spans="8:12">
      <c r="H594" s="7" t="s">
        <v>381</v>
      </c>
      <c r="J594" s="2">
        <v>1</v>
      </c>
      <c r="K594" s="2">
        <v>1</v>
      </c>
      <c r="L594" s="2">
        <f t="shared" si="74"/>
        <v>10</v>
      </c>
    </row>
    <row r="595" ht="72" spans="8:12">
      <c r="H595" s="7" t="s">
        <v>390</v>
      </c>
      <c r="K595" s="2">
        <v>2</v>
      </c>
      <c r="L595" s="2">
        <f t="shared" si="74"/>
        <v>10</v>
      </c>
    </row>
    <row r="596" ht="57.6" spans="8:12">
      <c r="H596" s="7" t="s">
        <v>373</v>
      </c>
      <c r="I596" s="2">
        <v>1</v>
      </c>
      <c r="L596" s="2">
        <f t="shared" si="74"/>
        <v>11</v>
      </c>
    </row>
    <row r="597" ht="57.6" spans="8:12">
      <c r="H597" s="7" t="s">
        <v>376</v>
      </c>
      <c r="I597" s="2">
        <v>1</v>
      </c>
      <c r="L597" s="2">
        <f t="shared" si="74"/>
        <v>11</v>
      </c>
    </row>
    <row r="598" ht="57.6" spans="8:12">
      <c r="H598" s="7" t="s">
        <v>382</v>
      </c>
      <c r="J598" s="2">
        <v>1</v>
      </c>
      <c r="L598" s="2">
        <f t="shared" si="74"/>
        <v>11</v>
      </c>
    </row>
    <row r="599" ht="57.6" spans="8:12">
      <c r="H599" s="7" t="s">
        <v>383</v>
      </c>
      <c r="J599" s="2">
        <v>1</v>
      </c>
      <c r="L599" s="2">
        <f t="shared" si="74"/>
        <v>11</v>
      </c>
    </row>
    <row r="600" ht="72" spans="8:12">
      <c r="H600" s="7" t="s">
        <v>385</v>
      </c>
      <c r="J600" s="2">
        <v>1</v>
      </c>
      <c r="L600" s="2">
        <f t="shared" si="74"/>
        <v>11</v>
      </c>
    </row>
    <row r="601" ht="57.6" spans="8:12">
      <c r="H601" s="7" t="s">
        <v>386</v>
      </c>
      <c r="J601" s="2">
        <v>1</v>
      </c>
      <c r="L601" s="2">
        <f t="shared" si="74"/>
        <v>11</v>
      </c>
    </row>
    <row r="602" ht="57.6" spans="8:12">
      <c r="H602" s="7" t="s">
        <v>388</v>
      </c>
      <c r="J602" s="2">
        <v>1</v>
      </c>
      <c r="L602" s="2">
        <f t="shared" si="74"/>
        <v>11</v>
      </c>
    </row>
    <row r="603" ht="72" spans="8:12">
      <c r="H603" s="2" t="s">
        <v>389</v>
      </c>
      <c r="I603" s="2">
        <v>1</v>
      </c>
      <c r="L603" s="2">
        <f t="shared" si="74"/>
        <v>11</v>
      </c>
    </row>
    <row r="604" ht="43.2" spans="8:12">
      <c r="H604" s="7" t="s">
        <v>391</v>
      </c>
      <c r="J604" s="2">
        <v>1</v>
      </c>
      <c r="L604" s="2">
        <f t="shared" si="74"/>
        <v>11</v>
      </c>
    </row>
    <row r="605" ht="43.2" spans="8:12">
      <c r="H605" s="7" t="s">
        <v>392</v>
      </c>
      <c r="I605" s="2">
        <v>1</v>
      </c>
      <c r="L605" s="2">
        <f t="shared" si="74"/>
        <v>11</v>
      </c>
    </row>
    <row r="606" ht="43.2" spans="8:12">
      <c r="H606" s="7" t="s">
        <v>393</v>
      </c>
      <c r="I606" s="2">
        <v>1</v>
      </c>
      <c r="L606" s="2">
        <f t="shared" si="74"/>
        <v>11</v>
      </c>
    </row>
    <row r="607" ht="57.6" spans="8:12">
      <c r="H607" s="7" t="s">
        <v>395</v>
      </c>
      <c r="J607" s="2">
        <v>1</v>
      </c>
      <c r="L607" s="2">
        <f t="shared" si="74"/>
        <v>11</v>
      </c>
    </row>
    <row r="608" spans="8:12">
      <c r="H608" s="7" t="s">
        <v>396</v>
      </c>
      <c r="K608" s="2">
        <v>1</v>
      </c>
      <c r="L608" s="2">
        <f t="shared" si="74"/>
        <v>11</v>
      </c>
    </row>
    <row r="616" spans="4:10">
      <c r="D616" s="2" t="s">
        <v>307</v>
      </c>
      <c r="G616" s="2" t="s">
        <v>574</v>
      </c>
      <c r="H616" s="2" t="s">
        <v>575</v>
      </c>
      <c r="I616" s="2" t="s">
        <v>576</v>
      </c>
      <c r="J616" s="2" t="s">
        <v>498</v>
      </c>
    </row>
    <row r="617" spans="4:7">
      <c r="D617" s="2" t="s">
        <v>0</v>
      </c>
      <c r="F617" s="2" t="s">
        <v>577</v>
      </c>
      <c r="G617" s="2">
        <v>1</v>
      </c>
    </row>
    <row r="618" spans="6:7">
      <c r="F618" s="2" t="s">
        <v>578</v>
      </c>
      <c r="G618" s="2">
        <v>1</v>
      </c>
    </row>
    <row r="619" spans="6:10">
      <c r="F619" s="2" t="s">
        <v>579</v>
      </c>
      <c r="J619" s="2">
        <v>1</v>
      </c>
    </row>
    <row r="620" spans="6:8">
      <c r="F620" s="2" t="s">
        <v>580</v>
      </c>
      <c r="H620" s="2">
        <v>1</v>
      </c>
    </row>
    <row r="621" spans="4:7">
      <c r="D621" s="2" t="s">
        <v>1</v>
      </c>
      <c r="F621" s="2" t="s">
        <v>581</v>
      </c>
      <c r="G621" s="2">
        <v>1</v>
      </c>
    </row>
    <row r="622" spans="6:7">
      <c r="F622" s="2" t="s">
        <v>582</v>
      </c>
      <c r="G622" s="2">
        <v>1</v>
      </c>
    </row>
    <row r="623" spans="6:7">
      <c r="F623" s="2" t="s">
        <v>583</v>
      </c>
      <c r="G623" s="2">
        <v>1</v>
      </c>
    </row>
    <row r="624" spans="6:7">
      <c r="F624" s="2" t="s">
        <v>584</v>
      </c>
      <c r="G624" s="2">
        <v>1</v>
      </c>
    </row>
    <row r="625" spans="4:7">
      <c r="D625" s="2" t="s">
        <v>2</v>
      </c>
      <c r="F625" s="2" t="s">
        <v>585</v>
      </c>
      <c r="G625" s="2">
        <v>1</v>
      </c>
    </row>
    <row r="626" spans="6:7">
      <c r="F626" s="2" t="s">
        <v>586</v>
      </c>
      <c r="G626" s="2">
        <v>1</v>
      </c>
    </row>
    <row r="627" spans="6:7">
      <c r="F627" s="2" t="s">
        <v>587</v>
      </c>
      <c r="G627" s="2">
        <v>1</v>
      </c>
    </row>
    <row r="628" spans="6:7">
      <c r="F628" s="2" t="s">
        <v>588</v>
      </c>
      <c r="G628" s="2">
        <v>1</v>
      </c>
    </row>
  </sheetData>
  <sortState ref="G592:L608">
    <sortCondition ref="L592:L608"/>
  </sortState>
  <conditionalFormatting sqref="J591">
    <cfRule type="cellIs" dxfId="0" priority="11" operator="greaterThan">
      <formula>3</formula>
    </cfRule>
    <cfRule type="cellIs" dxfId="1" priority="12" operator="greaterThan">
      <formula>2</formula>
    </cfRule>
  </conditionalFormatting>
  <conditionalFormatting sqref="H379:H527">
    <cfRule type="cellIs" dxfId="2" priority="16" operator="equal">
      <formula>1</formula>
    </cfRule>
  </conditionalFormatting>
  <conditionalFormatting sqref="H415:H527">
    <cfRule type="cellIs" dxfId="2" priority="15" operator="equal">
      <formula>1</formula>
    </cfRule>
  </conditionalFormatting>
  <conditionalFormatting sqref="K611:K613">
    <cfRule type="cellIs" dxfId="0" priority="5" operator="greaterThan">
      <formula>3</formula>
    </cfRule>
    <cfRule type="cellIs" dxfId="1" priority="7" operator="greaterThan">
      <formula>2</formula>
    </cfRule>
  </conditionalFormatting>
  <conditionalFormatting sqref="O379:O527">
    <cfRule type="cellIs" dxfId="2" priority="14" operator="equal">
      <formula>1</formula>
    </cfRule>
  </conditionalFormatting>
  <conditionalFormatting sqref="O415:O527">
    <cfRule type="cellIs" dxfId="2" priority="13" operator="equal">
      <formula>1</formula>
    </cfRule>
  </conditionalFormatting>
  <conditionalFormatting sqref="P611:P613">
    <cfRule type="cellIs" dxfId="0" priority="6" operator="greaterThan">
      <formula>3</formula>
    </cfRule>
    <cfRule type="cellIs" dxfId="1" priority="8" operator="greaterThan">
      <formula>2</formula>
    </cfRule>
  </conditionalFormatting>
  <conditionalFormatting sqref="T1:T6">
    <cfRule type="cellIs" dxfId="0" priority="20" operator="greaterThan">
      <formula>3</formula>
    </cfRule>
    <cfRule type="cellIs" dxfId="1" priority="23" operator="greaterThan">
      <formula>2</formula>
    </cfRule>
  </conditionalFormatting>
  <conditionalFormatting sqref="U8:U317">
    <cfRule type="cellIs" dxfId="2" priority="17" operator="equal">
      <formula>0</formula>
    </cfRule>
  </conditionalFormatting>
  <conditionalFormatting sqref="O1:O6 O318:O324 J8:J324 T8:T324 T331:T333 J331:J333 O331:O333 O375:O377 J375:J377 T375:T377 T528:T608 S467:S485 S392 S387:S390 S418:S421 S424:S431 S394:S397 S433:S443 S408:S414 S399:S406 S487:S527 J569:J588 J532:J567 J592:J610 J614:J615 T616:T1048576 J617:J1048576">
    <cfRule type="cellIs" dxfId="0" priority="21" operator="greaterThan">
      <formula>3</formula>
    </cfRule>
    <cfRule type="cellIs" dxfId="1" priority="24" operator="greaterThan">
      <formula>2</formula>
    </cfRule>
  </conditionalFormatting>
  <conditionalFormatting sqref="J1:J6 J528:J529 O528:O610 O614:O1048576">
    <cfRule type="cellIs" dxfId="0" priority="22" operator="greaterThan">
      <formula>3</formula>
    </cfRule>
    <cfRule type="cellIs" dxfId="1" priority="25" operator="greaterThan">
      <formula>2</formula>
    </cfRule>
  </conditionalFormatting>
  <conditionalFormatting sqref="S609:S610 S612:S613 S615 U609:U610 U612:U613 U615">
    <cfRule type="cellIs" dxfId="0" priority="1" operator="greaterThan">
      <formula>3</formula>
    </cfRule>
    <cfRule type="cellIs" dxfId="1" priority="2" operator="greaterThan">
      <formula>2</formula>
    </cfRule>
  </conditionalFormatting>
  <conditionalFormatting sqref="R611 R614 T611 T614 V611 V614">
    <cfRule type="cellIs" dxfId="0" priority="3" operator="greaterThan">
      <formula>3</formula>
    </cfRule>
    <cfRule type="cellIs" dxfId="1" priority="4" operator="greaterThan">
      <formula>2</formula>
    </cfRule>
  </conditionalFormatting>
  <printOptions gridLines="1"/>
  <pageMargins left="0.7" right="0.7" top="0.75" bottom="0.75" header="0.3" footer="0.3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 Expert Interviews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Strutzenberger</dc:creator>
  <cp:lastModifiedBy>Diana Strutzenberger</cp:lastModifiedBy>
  <dcterms:created xsi:type="dcterms:W3CDTF">2022-02-27T09:50:00Z</dcterms:created>
  <dcterms:modified xsi:type="dcterms:W3CDTF">2022-07-11T08:46:20Z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36FCA257112C49549076A7AC6175BCBB</vt:lpwstr>
  </property>
  <property fmtid="{D5CDD505-2E9C-101B-9397-08002B2CF9AE}" pid="3" name="KSOProductBuildVer">
    <vt:lpwstr>1031-11.2.0.11191</vt:lpwstr>
  </property>
</Properties>
</file>