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:\rus-dist\"/>
    </mc:Choice>
  </mc:AlternateContent>
  <xr:revisionPtr revIDLastSave="0" documentId="13_ncr:1_{41095CC4-60F9-431F-9D48-7ED43CFF3448}" xr6:coauthVersionLast="47" xr6:coauthVersionMax="47" xr10:uidLastSave="{00000000-0000-0000-0000-000000000000}"/>
  <bookViews>
    <workbookView xWindow="-120" yWindow="-120" windowWidth="2256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8" i="1" l="1"/>
  <c r="AZ37" i="1"/>
  <c r="AZ36" i="1"/>
  <c r="AZ35" i="1"/>
  <c r="AZ34" i="1"/>
  <c r="AZ33" i="1"/>
  <c r="AZ32" i="1"/>
  <c r="AZ31" i="1"/>
  <c r="AM38" i="1"/>
  <c r="AM37" i="1"/>
  <c r="AM36" i="1"/>
  <c r="AM35" i="1"/>
  <c r="AM34" i="1"/>
  <c r="AM33" i="1"/>
  <c r="AM32" i="1"/>
  <c r="AM31" i="1"/>
  <c r="AZ25" i="1"/>
  <c r="AZ24" i="1"/>
  <c r="AZ23" i="1"/>
  <c r="AZ22" i="1"/>
  <c r="AZ21" i="1"/>
  <c r="AZ20" i="1"/>
  <c r="AZ19" i="1"/>
  <c r="AZ18" i="1"/>
  <c r="AM25" i="1"/>
  <c r="AM24" i="1"/>
  <c r="AM23" i="1"/>
  <c r="AM22" i="1"/>
  <c r="AM21" i="1"/>
  <c r="AM20" i="1"/>
  <c r="AM19" i="1"/>
  <c r="AM18" i="1"/>
  <c r="Z38" i="1"/>
  <c r="Z37" i="1"/>
  <c r="Z36" i="1"/>
  <c r="Z35" i="1"/>
  <c r="Z34" i="1"/>
  <c r="Z33" i="1"/>
  <c r="Z32" i="1"/>
  <c r="Z31" i="1"/>
  <c r="M38" i="1"/>
  <c r="M37" i="1"/>
  <c r="M36" i="1"/>
  <c r="M35" i="1"/>
  <c r="M34" i="1"/>
  <c r="M33" i="1"/>
  <c r="M32" i="1"/>
  <c r="M31" i="1"/>
  <c r="Z25" i="1"/>
  <c r="Z24" i="1"/>
  <c r="Z23" i="1"/>
  <c r="Z22" i="1"/>
  <c r="Z21" i="1"/>
  <c r="Z20" i="1"/>
  <c r="Z19" i="1"/>
  <c r="Z18" i="1"/>
  <c r="M25" i="1"/>
  <c r="M24" i="1"/>
  <c r="M23" i="1"/>
  <c r="M22" i="1"/>
  <c r="M21" i="1"/>
  <c r="M20" i="1"/>
  <c r="M19" i="1"/>
  <c r="M18" i="1"/>
  <c r="AE38" i="1"/>
  <c r="AF38" i="1"/>
  <c r="AG38" i="1"/>
  <c r="AH38" i="1"/>
  <c r="AI38" i="1"/>
  <c r="AJ38" i="1"/>
  <c r="AK38" i="1"/>
  <c r="AL38" i="1"/>
  <c r="AD38" i="1"/>
  <c r="AE37" i="1"/>
  <c r="AF37" i="1"/>
  <c r="AG37" i="1"/>
  <c r="AH37" i="1"/>
  <c r="AI37" i="1"/>
  <c r="AJ37" i="1"/>
  <c r="AK37" i="1"/>
  <c r="AL37" i="1"/>
  <c r="AD37" i="1"/>
  <c r="AE36" i="1"/>
  <c r="AF36" i="1"/>
  <c r="AG36" i="1"/>
  <c r="AH36" i="1"/>
  <c r="AI36" i="1"/>
  <c r="AJ36" i="1"/>
  <c r="AK36" i="1"/>
  <c r="AL36" i="1"/>
  <c r="AD36" i="1"/>
  <c r="AE35" i="1"/>
  <c r="AF35" i="1"/>
  <c r="AG35" i="1"/>
  <c r="AH35" i="1"/>
  <c r="AI35" i="1"/>
  <c r="AJ35" i="1"/>
  <c r="AK35" i="1"/>
  <c r="AL35" i="1"/>
  <c r="AD35" i="1"/>
  <c r="AE34" i="1"/>
  <c r="AF34" i="1"/>
  <c r="AG34" i="1"/>
  <c r="AH34" i="1"/>
  <c r="AI34" i="1"/>
  <c r="AJ34" i="1"/>
  <c r="AK34" i="1"/>
  <c r="AL34" i="1"/>
  <c r="AD34" i="1"/>
  <c r="AE33" i="1"/>
  <c r="AF33" i="1"/>
  <c r="AG33" i="1"/>
  <c r="AH33" i="1"/>
  <c r="AI33" i="1"/>
  <c r="AJ33" i="1"/>
  <c r="AK33" i="1"/>
  <c r="AL33" i="1"/>
  <c r="AD33" i="1"/>
  <c r="AE32" i="1"/>
  <c r="AF32" i="1"/>
  <c r="AG32" i="1"/>
  <c r="AH32" i="1"/>
  <c r="AI32" i="1"/>
  <c r="AJ32" i="1"/>
  <c r="AK32" i="1"/>
  <c r="AL32" i="1"/>
  <c r="AD32" i="1"/>
  <c r="AE31" i="1"/>
  <c r="AF31" i="1"/>
  <c r="AG31" i="1"/>
  <c r="AH31" i="1"/>
  <c r="AI31" i="1"/>
  <c r="AJ31" i="1"/>
  <c r="AK31" i="1"/>
  <c r="AL31" i="1"/>
  <c r="AD31" i="1"/>
  <c r="AD18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R38" i="1"/>
  <c r="AS38" i="1"/>
  <c r="AT38" i="1"/>
  <c r="AU38" i="1"/>
  <c r="AV38" i="1"/>
  <c r="AW38" i="1"/>
  <c r="AX38" i="1"/>
  <c r="AY38" i="1"/>
  <c r="AQ38" i="1"/>
  <c r="AR37" i="1"/>
  <c r="AS37" i="1"/>
  <c r="AT37" i="1"/>
  <c r="AU37" i="1"/>
  <c r="AV37" i="1"/>
  <c r="AW37" i="1"/>
  <c r="AX37" i="1"/>
  <c r="AY37" i="1"/>
  <c r="AQ37" i="1"/>
  <c r="AR36" i="1"/>
  <c r="AS36" i="1"/>
  <c r="AT36" i="1"/>
  <c r="AU36" i="1"/>
  <c r="AV36" i="1"/>
  <c r="AW36" i="1"/>
  <c r="AX36" i="1"/>
  <c r="AY36" i="1"/>
  <c r="AQ36" i="1"/>
  <c r="AR35" i="1"/>
  <c r="AS35" i="1"/>
  <c r="AT35" i="1"/>
  <c r="AU35" i="1"/>
  <c r="AV35" i="1"/>
  <c r="AW35" i="1"/>
  <c r="AX35" i="1"/>
  <c r="AY35" i="1"/>
  <c r="AQ35" i="1"/>
  <c r="AR34" i="1"/>
  <c r="AS34" i="1"/>
  <c r="AT34" i="1"/>
  <c r="AU34" i="1"/>
  <c r="AV34" i="1"/>
  <c r="AW34" i="1"/>
  <c r="AX34" i="1"/>
  <c r="AY34" i="1"/>
  <c r="AQ34" i="1"/>
  <c r="AR33" i="1"/>
  <c r="AS33" i="1"/>
  <c r="AT33" i="1"/>
  <c r="AU33" i="1"/>
  <c r="AV33" i="1"/>
  <c r="AW33" i="1"/>
  <c r="AX33" i="1"/>
  <c r="AY33" i="1"/>
  <c r="AQ33" i="1"/>
  <c r="AR32" i="1"/>
  <c r="AS32" i="1"/>
  <c r="AT32" i="1"/>
  <c r="AU32" i="1"/>
  <c r="AV32" i="1"/>
  <c r="AW32" i="1"/>
  <c r="AX32" i="1"/>
  <c r="AY32" i="1"/>
  <c r="AQ32" i="1"/>
  <c r="AR31" i="1"/>
  <c r="AS31" i="1"/>
  <c r="AT31" i="1"/>
  <c r="AU31" i="1"/>
  <c r="AV31" i="1"/>
  <c r="AW31" i="1"/>
  <c r="AX31" i="1"/>
  <c r="AY31" i="1"/>
  <c r="AQ31" i="1"/>
  <c r="X31" i="1"/>
  <c r="AY25" i="1"/>
  <c r="AX25" i="1"/>
  <c r="AW25" i="1"/>
  <c r="AV25" i="1"/>
  <c r="AU25" i="1"/>
  <c r="AT25" i="1"/>
  <c r="AS25" i="1"/>
  <c r="AR25" i="1"/>
  <c r="AQ25" i="1"/>
  <c r="AY24" i="1"/>
  <c r="AX24" i="1"/>
  <c r="AW24" i="1"/>
  <c r="AV24" i="1"/>
  <c r="AU24" i="1"/>
  <c r="AT24" i="1"/>
  <c r="AS24" i="1"/>
  <c r="AR24" i="1"/>
  <c r="AQ24" i="1"/>
  <c r="AY23" i="1"/>
  <c r="AX23" i="1"/>
  <c r="AW23" i="1"/>
  <c r="AV23" i="1"/>
  <c r="AU23" i="1"/>
  <c r="AT23" i="1"/>
  <c r="AS23" i="1"/>
  <c r="AR23" i="1"/>
  <c r="AQ23" i="1"/>
  <c r="AY22" i="1"/>
  <c r="AX22" i="1"/>
  <c r="AW22" i="1"/>
  <c r="AV22" i="1"/>
  <c r="AU22" i="1"/>
  <c r="AT22" i="1"/>
  <c r="AS22" i="1"/>
  <c r="AR22" i="1"/>
  <c r="AQ22" i="1"/>
  <c r="AY21" i="1"/>
  <c r="AX21" i="1"/>
  <c r="AW21" i="1"/>
  <c r="AV21" i="1"/>
  <c r="AU21" i="1"/>
  <c r="AT21" i="1"/>
  <c r="AS21" i="1"/>
  <c r="AR21" i="1"/>
  <c r="AQ21" i="1"/>
  <c r="AY20" i="1"/>
  <c r="AX20" i="1"/>
  <c r="AW20" i="1"/>
  <c r="AV20" i="1"/>
  <c r="AU20" i="1"/>
  <c r="AT20" i="1"/>
  <c r="AS20" i="1"/>
  <c r="AR20" i="1"/>
  <c r="AQ20" i="1"/>
  <c r="AY19" i="1"/>
  <c r="AX19" i="1"/>
  <c r="AW19" i="1"/>
  <c r="AV19" i="1"/>
  <c r="AU19" i="1"/>
  <c r="AT19" i="1"/>
  <c r="AS19" i="1"/>
  <c r="AR19" i="1"/>
  <c r="AQ19" i="1"/>
  <c r="AY18" i="1"/>
  <c r="AX18" i="1"/>
  <c r="AW18" i="1"/>
  <c r="AV18" i="1"/>
  <c r="AU18" i="1"/>
  <c r="AT18" i="1"/>
  <c r="AS18" i="1"/>
  <c r="AR18" i="1"/>
  <c r="AQ18" i="1"/>
  <c r="R38" i="1"/>
  <c r="S38" i="1"/>
  <c r="T38" i="1"/>
  <c r="U38" i="1"/>
  <c r="V38" i="1"/>
  <c r="W38" i="1"/>
  <c r="X38" i="1"/>
  <c r="Y38" i="1"/>
  <c r="Q38" i="1"/>
  <c r="R37" i="1"/>
  <c r="S37" i="1"/>
  <c r="T37" i="1"/>
  <c r="U37" i="1"/>
  <c r="V37" i="1"/>
  <c r="W37" i="1"/>
  <c r="X37" i="1"/>
  <c r="Y37" i="1"/>
  <c r="Q37" i="1"/>
  <c r="R36" i="1"/>
  <c r="S36" i="1"/>
  <c r="T36" i="1"/>
  <c r="U36" i="1"/>
  <c r="V36" i="1"/>
  <c r="W36" i="1"/>
  <c r="X36" i="1"/>
  <c r="Y36" i="1"/>
  <c r="Q36" i="1"/>
  <c r="R35" i="1"/>
  <c r="S35" i="1"/>
  <c r="T35" i="1"/>
  <c r="U35" i="1"/>
  <c r="V35" i="1"/>
  <c r="W35" i="1"/>
  <c r="X35" i="1"/>
  <c r="Y35" i="1"/>
  <c r="Q35" i="1"/>
  <c r="R34" i="1"/>
  <c r="S34" i="1"/>
  <c r="T34" i="1"/>
  <c r="U34" i="1"/>
  <c r="V34" i="1"/>
  <c r="W34" i="1"/>
  <c r="X34" i="1"/>
  <c r="Y34" i="1"/>
  <c r="Q34" i="1"/>
  <c r="R33" i="1"/>
  <c r="S33" i="1"/>
  <c r="T33" i="1"/>
  <c r="U33" i="1"/>
  <c r="V33" i="1"/>
  <c r="W33" i="1"/>
  <c r="X33" i="1"/>
  <c r="Y33" i="1"/>
  <c r="Q33" i="1"/>
  <c r="R32" i="1"/>
  <c r="S32" i="1"/>
  <c r="T32" i="1"/>
  <c r="U32" i="1"/>
  <c r="V32" i="1"/>
  <c r="W32" i="1"/>
  <c r="X32" i="1"/>
  <c r="Y32" i="1"/>
  <c r="Q32" i="1"/>
  <c r="R31" i="1"/>
  <c r="S31" i="1"/>
  <c r="T31" i="1"/>
  <c r="U31" i="1"/>
  <c r="V31" i="1"/>
  <c r="W31" i="1"/>
  <c r="Y31" i="1"/>
  <c r="Q31" i="1"/>
  <c r="Y25" i="1"/>
  <c r="X25" i="1"/>
  <c r="W25" i="1"/>
  <c r="V25" i="1"/>
  <c r="U25" i="1"/>
  <c r="T25" i="1"/>
  <c r="S25" i="1"/>
  <c r="R25" i="1"/>
  <c r="Q25" i="1"/>
  <c r="Y24" i="1"/>
  <c r="X24" i="1"/>
  <c r="W24" i="1"/>
  <c r="V24" i="1"/>
  <c r="U24" i="1"/>
  <c r="T24" i="1"/>
  <c r="S24" i="1"/>
  <c r="R24" i="1"/>
  <c r="Q24" i="1"/>
  <c r="Y23" i="1"/>
  <c r="X23" i="1"/>
  <c r="W23" i="1"/>
  <c r="V23" i="1"/>
  <c r="U23" i="1"/>
  <c r="T23" i="1"/>
  <c r="S23" i="1"/>
  <c r="R23" i="1"/>
  <c r="Q23" i="1"/>
  <c r="Y22" i="1"/>
  <c r="X22" i="1"/>
  <c r="W22" i="1"/>
  <c r="V22" i="1"/>
  <c r="U22" i="1"/>
  <c r="T22" i="1"/>
  <c r="S22" i="1"/>
  <c r="R22" i="1"/>
  <c r="Q22" i="1"/>
  <c r="Y21" i="1"/>
  <c r="X21" i="1"/>
  <c r="W21" i="1"/>
  <c r="V21" i="1"/>
  <c r="U21" i="1"/>
  <c r="T21" i="1"/>
  <c r="S21" i="1"/>
  <c r="R21" i="1"/>
  <c r="Q21" i="1"/>
  <c r="Y20" i="1"/>
  <c r="X20" i="1"/>
  <c r="W20" i="1"/>
  <c r="V20" i="1"/>
  <c r="U20" i="1"/>
  <c r="T20" i="1"/>
  <c r="S20" i="1"/>
  <c r="R20" i="1"/>
  <c r="Q20" i="1"/>
  <c r="Y19" i="1"/>
  <c r="X19" i="1"/>
  <c r="W19" i="1"/>
  <c r="V19" i="1"/>
  <c r="U19" i="1"/>
  <c r="T19" i="1"/>
  <c r="S19" i="1"/>
  <c r="R19" i="1"/>
  <c r="Q19" i="1"/>
  <c r="Y18" i="1"/>
  <c r="X18" i="1"/>
  <c r="W18" i="1"/>
  <c r="V18" i="1"/>
  <c r="U18" i="1"/>
  <c r="T18" i="1"/>
  <c r="S18" i="1"/>
  <c r="R18" i="1"/>
  <c r="Q18" i="1"/>
  <c r="L25" i="1"/>
  <c r="L38" i="1" s="1"/>
  <c r="K25" i="1"/>
  <c r="K38" i="1" s="1"/>
  <c r="J25" i="1"/>
  <c r="J38" i="1" s="1"/>
  <c r="I25" i="1"/>
  <c r="I38" i="1" s="1"/>
  <c r="H25" i="1"/>
  <c r="H38" i="1" s="1"/>
  <c r="G25" i="1"/>
  <c r="G38" i="1" s="1"/>
  <c r="F25" i="1"/>
  <c r="F38" i="1" s="1"/>
  <c r="E25" i="1"/>
  <c r="E38" i="1" s="1"/>
  <c r="D25" i="1"/>
  <c r="D38" i="1" s="1"/>
  <c r="L24" i="1"/>
  <c r="L37" i="1" s="1"/>
  <c r="K24" i="1"/>
  <c r="K37" i="1" s="1"/>
  <c r="J24" i="1"/>
  <c r="J37" i="1" s="1"/>
  <c r="I24" i="1"/>
  <c r="I37" i="1" s="1"/>
  <c r="H24" i="1"/>
  <c r="H37" i="1" s="1"/>
  <c r="G24" i="1"/>
  <c r="G37" i="1" s="1"/>
  <c r="F24" i="1"/>
  <c r="F37" i="1" s="1"/>
  <c r="E24" i="1"/>
  <c r="E37" i="1" s="1"/>
  <c r="D24" i="1"/>
  <c r="D37" i="1" s="1"/>
  <c r="L23" i="1"/>
  <c r="L36" i="1" s="1"/>
  <c r="K23" i="1"/>
  <c r="K36" i="1" s="1"/>
  <c r="J23" i="1"/>
  <c r="J36" i="1" s="1"/>
  <c r="I23" i="1"/>
  <c r="I36" i="1" s="1"/>
  <c r="H23" i="1"/>
  <c r="H36" i="1" s="1"/>
  <c r="G23" i="1"/>
  <c r="G36" i="1" s="1"/>
  <c r="F23" i="1"/>
  <c r="F36" i="1" s="1"/>
  <c r="E23" i="1"/>
  <c r="E36" i="1" s="1"/>
  <c r="D23" i="1"/>
  <c r="D36" i="1" s="1"/>
  <c r="L22" i="1"/>
  <c r="L35" i="1" s="1"/>
  <c r="K22" i="1"/>
  <c r="K35" i="1" s="1"/>
  <c r="J22" i="1"/>
  <c r="J35" i="1" s="1"/>
  <c r="I22" i="1"/>
  <c r="I35" i="1" s="1"/>
  <c r="H22" i="1"/>
  <c r="H35" i="1" s="1"/>
  <c r="G22" i="1"/>
  <c r="G35" i="1" s="1"/>
  <c r="F22" i="1"/>
  <c r="F35" i="1" s="1"/>
  <c r="E22" i="1"/>
  <c r="E35" i="1" s="1"/>
  <c r="D22" i="1"/>
  <c r="D35" i="1" s="1"/>
  <c r="L21" i="1"/>
  <c r="L34" i="1" s="1"/>
  <c r="K21" i="1"/>
  <c r="K34" i="1" s="1"/>
  <c r="J21" i="1"/>
  <c r="J34" i="1" s="1"/>
  <c r="I21" i="1"/>
  <c r="I34" i="1" s="1"/>
  <c r="H21" i="1"/>
  <c r="H34" i="1" s="1"/>
  <c r="G21" i="1"/>
  <c r="G34" i="1" s="1"/>
  <c r="F21" i="1"/>
  <c r="F34" i="1" s="1"/>
  <c r="E21" i="1"/>
  <c r="E34" i="1" s="1"/>
  <c r="D21" i="1"/>
  <c r="D34" i="1" s="1"/>
  <c r="L20" i="1"/>
  <c r="L33" i="1" s="1"/>
  <c r="K20" i="1"/>
  <c r="K33" i="1" s="1"/>
  <c r="J20" i="1"/>
  <c r="J33" i="1" s="1"/>
  <c r="I20" i="1"/>
  <c r="I33" i="1" s="1"/>
  <c r="H20" i="1"/>
  <c r="H33" i="1" s="1"/>
  <c r="G20" i="1"/>
  <c r="G33" i="1" s="1"/>
  <c r="F20" i="1"/>
  <c r="F33" i="1" s="1"/>
  <c r="E20" i="1"/>
  <c r="E33" i="1" s="1"/>
  <c r="D20" i="1"/>
  <c r="D33" i="1" s="1"/>
  <c r="L19" i="1"/>
  <c r="L32" i="1" s="1"/>
  <c r="K19" i="1"/>
  <c r="K32" i="1" s="1"/>
  <c r="J19" i="1"/>
  <c r="J32" i="1" s="1"/>
  <c r="I19" i="1"/>
  <c r="I32" i="1" s="1"/>
  <c r="H19" i="1"/>
  <c r="H32" i="1" s="1"/>
  <c r="G19" i="1"/>
  <c r="G32" i="1" s="1"/>
  <c r="F19" i="1"/>
  <c r="F32" i="1" s="1"/>
  <c r="E19" i="1"/>
  <c r="E32" i="1" s="1"/>
  <c r="D19" i="1"/>
  <c r="D32" i="1" s="1"/>
  <c r="L18" i="1"/>
  <c r="L31" i="1" s="1"/>
  <c r="K18" i="1"/>
  <c r="K31" i="1" s="1"/>
  <c r="J18" i="1"/>
  <c r="J31" i="1" s="1"/>
  <c r="I18" i="1"/>
  <c r="I31" i="1" s="1"/>
  <c r="H18" i="1"/>
  <c r="H31" i="1" s="1"/>
  <c r="G18" i="1"/>
  <c r="G31" i="1" s="1"/>
  <c r="F18" i="1"/>
  <c r="F31" i="1" s="1"/>
  <c r="E18" i="1"/>
  <c r="E31" i="1" s="1"/>
  <c r="D18" i="1"/>
  <c r="D31" i="1" s="1"/>
</calcChain>
</file>

<file path=xl/sharedStrings.xml><?xml version="1.0" encoding="utf-8"?>
<sst xmlns="http://schemas.openxmlformats.org/spreadsheetml/2006/main" count="12" uniqueCount="9">
  <si>
    <t>Sequential</t>
  </si>
  <si>
    <t>1 NODE</t>
  </si>
  <si>
    <t>runtime</t>
  </si>
  <si>
    <t>2 NODE</t>
  </si>
  <si>
    <t>speedup</t>
  </si>
  <si>
    <t>efficiency</t>
  </si>
  <si>
    <t>3 NODE</t>
  </si>
  <si>
    <t>4 NODE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</si>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</sst>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38"/>
  <sheetViews>
    <sheetView tabSelected="1" topLeftCell="AC1" zoomScale="73" zoomScaleNormal="73" workbookViewId="0">
      <selection activeCell="AZ28" sqref="AZ28"/>
    </sheetView>
  </sheetViews>
  <sheetFormatPr defaultRowHeight="15" x14ac:dyDescent="0.25"/>
  <cols>
    <col min="1" max="1" width="8.140625" bestFit="1" customWidth="1"/>
    <col min="3" max="3" width="10.5703125" bestFit="1" customWidth="1"/>
    <col min="4" max="11" width="9" bestFit="1" customWidth="1"/>
    <col min="12" max="12" width="10" bestFit="1" customWidth="1"/>
  </cols>
  <sheetData>
    <row r="2" spans="1:52" x14ac:dyDescent="0.25">
      <c r="G2" t="s">
        <v>1</v>
      </c>
      <c r="T2" t="s">
        <v>3</v>
      </c>
      <c r="AG2" t="s">
        <v>6</v>
      </c>
      <c r="AT2" t="s">
        <v>7</v>
      </c>
    </row>
    <row r="4" spans="1:52" x14ac:dyDescent="0.25">
      <c r="D4">
        <v>100</v>
      </c>
      <c r="E4">
        <v>250</v>
      </c>
      <c r="F4">
        <v>500</v>
      </c>
      <c r="G4">
        <v>750</v>
      </c>
      <c r="H4">
        <v>1000</v>
      </c>
      <c r="I4">
        <v>2500</v>
      </c>
      <c r="J4">
        <v>5000</v>
      </c>
      <c r="K4">
        <v>7500</v>
      </c>
      <c r="L4">
        <v>10000</v>
      </c>
      <c r="M4">
        <v>25000</v>
      </c>
      <c r="Q4">
        <v>100</v>
      </c>
      <c r="R4">
        <v>250</v>
      </c>
      <c r="S4">
        <v>500</v>
      </c>
      <c r="T4">
        <v>750</v>
      </c>
      <c r="U4">
        <v>1000</v>
      </c>
      <c r="V4">
        <v>2500</v>
      </c>
      <c r="W4">
        <v>5000</v>
      </c>
      <c r="X4">
        <v>7500</v>
      </c>
      <c r="Y4">
        <v>10000</v>
      </c>
      <c r="Z4">
        <v>25000</v>
      </c>
      <c r="AD4">
        <v>100</v>
      </c>
      <c r="AE4">
        <v>250</v>
      </c>
      <c r="AF4">
        <v>500</v>
      </c>
      <c r="AG4">
        <v>750</v>
      </c>
      <c r="AH4">
        <v>1000</v>
      </c>
      <c r="AI4">
        <v>2500</v>
      </c>
      <c r="AJ4">
        <v>5000</v>
      </c>
      <c r="AK4">
        <v>7500</v>
      </c>
      <c r="AL4">
        <v>10000</v>
      </c>
      <c r="AM4">
        <v>25000</v>
      </c>
      <c r="AQ4">
        <v>100</v>
      </c>
      <c r="AR4">
        <v>250</v>
      </c>
      <c r="AS4">
        <v>500</v>
      </c>
      <c r="AT4">
        <v>750</v>
      </c>
      <c r="AU4">
        <v>1000</v>
      </c>
      <c r="AV4">
        <v>2500</v>
      </c>
      <c r="AW4">
        <v>5000</v>
      </c>
      <c r="AX4">
        <v>7500</v>
      </c>
      <c r="AY4">
        <v>10000</v>
      </c>
      <c r="AZ4">
        <v>25000</v>
      </c>
    </row>
    <row r="5" spans="1:52" x14ac:dyDescent="0.25">
      <c r="C5" s="1" t="s">
        <v>0</v>
      </c>
      <c r="D5" s="1">
        <v>4.9659999999999999E-3</v>
      </c>
      <c r="E5" s="1">
        <v>2.5371000000000001E-2</v>
      </c>
      <c r="F5" s="1">
        <v>0.100158</v>
      </c>
      <c r="G5" s="1">
        <v>0.20846000000000001</v>
      </c>
      <c r="H5" s="1">
        <v>0.431973</v>
      </c>
      <c r="I5" s="1">
        <v>2.7071399999999999</v>
      </c>
      <c r="J5" s="1">
        <v>10.5143</v>
      </c>
      <c r="K5" s="1">
        <v>28.493300000000001</v>
      </c>
      <c r="L5" s="1">
        <v>40.872999999999998</v>
      </c>
      <c r="M5" s="1">
        <v>265.16653500000001</v>
      </c>
      <c r="P5" s="1" t="s">
        <v>0</v>
      </c>
      <c r="Q5" s="1">
        <v>4.9659999999999999E-3</v>
      </c>
      <c r="R5" s="1">
        <v>2.5371000000000001E-2</v>
      </c>
      <c r="S5" s="1">
        <v>0.100158</v>
      </c>
      <c r="T5" s="1">
        <v>0.20846000000000001</v>
      </c>
      <c r="U5" s="1">
        <v>0.431973</v>
      </c>
      <c r="V5" s="1">
        <v>2.7071399999999999</v>
      </c>
      <c r="W5" s="1">
        <v>10.5143</v>
      </c>
      <c r="X5" s="1">
        <v>28.493300000000001</v>
      </c>
      <c r="Y5" s="1">
        <v>40.872999999999998</v>
      </c>
      <c r="Z5" s="1">
        <v>265.16653500000001</v>
      </c>
      <c r="AC5" s="1" t="s">
        <v>0</v>
      </c>
      <c r="AD5" s="1">
        <v>4.9659999999999999E-3</v>
      </c>
      <c r="AE5" s="1">
        <v>2.5371000000000001E-2</v>
      </c>
      <c r="AF5" s="1">
        <v>0.100158</v>
      </c>
      <c r="AG5" s="1">
        <v>0.20846000000000001</v>
      </c>
      <c r="AH5" s="1">
        <v>0.431973</v>
      </c>
      <c r="AI5" s="1">
        <v>2.7071399999999999</v>
      </c>
      <c r="AJ5" s="1">
        <v>10.5143</v>
      </c>
      <c r="AK5" s="1">
        <v>28.493300000000001</v>
      </c>
      <c r="AL5" s="1">
        <v>40.872999999999998</v>
      </c>
      <c r="AM5" s="1">
        <v>265.16653500000001</v>
      </c>
      <c r="AP5" s="1" t="s">
        <v>0</v>
      </c>
      <c r="AQ5" s="1">
        <v>4.9659999999999999E-3</v>
      </c>
      <c r="AR5" s="1">
        <v>2.5371000000000001E-2</v>
      </c>
      <c r="AS5" s="1">
        <v>0.100158</v>
      </c>
      <c r="AT5" s="1">
        <v>0.20846000000000001</v>
      </c>
      <c r="AU5" s="1">
        <v>0.431973</v>
      </c>
      <c r="AV5" s="1">
        <v>2.7071399999999999</v>
      </c>
      <c r="AW5" s="1">
        <v>10.5143</v>
      </c>
      <c r="AX5" s="1">
        <v>28.493300000000001</v>
      </c>
      <c r="AY5" s="1">
        <v>40.872999999999998</v>
      </c>
      <c r="AZ5" s="1">
        <v>265.16653500000001</v>
      </c>
    </row>
    <row r="6" spans="1:52" x14ac:dyDescent="0.25">
      <c r="C6">
        <v>4</v>
      </c>
      <c r="D6">
        <v>0.134743</v>
      </c>
      <c r="E6">
        <v>6.7379999999999995E-2</v>
      </c>
      <c r="F6">
        <v>4.8474999999999997E-2</v>
      </c>
      <c r="G6">
        <v>8.6485999999999993E-2</v>
      </c>
      <c r="H6">
        <v>0.19603699999999999</v>
      </c>
      <c r="I6">
        <v>0.75651999999999997</v>
      </c>
      <c r="J6">
        <v>6.4192710000000002</v>
      </c>
      <c r="K6">
        <v>15.7211</v>
      </c>
      <c r="L6">
        <v>25.921130000000002</v>
      </c>
      <c r="M6">
        <v>156.64396400000001</v>
      </c>
      <c r="P6">
        <v>8</v>
      </c>
      <c r="Q6">
        <v>0.190164</v>
      </c>
      <c r="R6">
        <v>0.17372799999999999</v>
      </c>
      <c r="S6">
        <v>0.22043499999999999</v>
      </c>
      <c r="T6">
        <v>0.25338100000000002</v>
      </c>
      <c r="U6">
        <v>0.31502000000000002</v>
      </c>
      <c r="V6">
        <v>0.59741500000000003</v>
      </c>
      <c r="W6">
        <v>4.5086219999999999</v>
      </c>
      <c r="X6">
        <v>8.3720160000000003</v>
      </c>
      <c r="Y6">
        <v>15.719213999999999</v>
      </c>
      <c r="Z6">
        <v>93.104963999999995</v>
      </c>
      <c r="AC6">
        <v>12</v>
      </c>
      <c r="AD6">
        <v>2.3362999999999998E-2</v>
      </c>
      <c r="AE6">
        <v>8.5273000000000002E-2</v>
      </c>
      <c r="AF6">
        <v>5.1393000000000001E-2</v>
      </c>
      <c r="AG6">
        <v>0.159473</v>
      </c>
      <c r="AH6">
        <v>0.48153400000000002</v>
      </c>
      <c r="AI6">
        <v>0.86725699999999994</v>
      </c>
      <c r="AJ6">
        <v>5.2012450000000001</v>
      </c>
      <c r="AK6">
        <v>7.1139460000000003</v>
      </c>
      <c r="AL6">
        <v>12.035674999999999</v>
      </c>
      <c r="AM6">
        <v>72.763559999999998</v>
      </c>
      <c r="AP6">
        <v>16</v>
      </c>
      <c r="AQ6">
        <v>2.3408999999999999E-2</v>
      </c>
      <c r="AR6">
        <v>3.5924999999999999E-2</v>
      </c>
      <c r="AS6">
        <v>4.4725000000000001E-2</v>
      </c>
      <c r="AT6">
        <v>0.12135</v>
      </c>
      <c r="AU6">
        <v>0.45306600000000002</v>
      </c>
      <c r="AV6">
        <v>0.91897499999999999</v>
      </c>
      <c r="AW6">
        <v>5.3274800000000004</v>
      </c>
      <c r="AX6">
        <v>7.0289549999999998</v>
      </c>
      <c r="AY6">
        <v>11.196845</v>
      </c>
      <c r="AZ6">
        <v>55.479630999999998</v>
      </c>
    </row>
    <row r="7" spans="1:52" x14ac:dyDescent="0.25">
      <c r="C7">
        <v>8</v>
      </c>
      <c r="D7">
        <v>0.113261</v>
      </c>
      <c r="E7">
        <v>5.7723999999999998E-2</v>
      </c>
      <c r="F7">
        <v>4.4219000000000001E-2</v>
      </c>
      <c r="G7">
        <v>8.5667999999999994E-2</v>
      </c>
      <c r="H7">
        <v>0.16514300000000001</v>
      </c>
      <c r="I7">
        <v>0.73726100000000006</v>
      </c>
      <c r="J7">
        <v>5.0315260000000004</v>
      </c>
      <c r="K7">
        <v>12.051270000000001</v>
      </c>
      <c r="L7">
        <v>17.081330000000001</v>
      </c>
      <c r="M7">
        <v>134.192834</v>
      </c>
      <c r="P7">
        <v>16</v>
      </c>
      <c r="Q7">
        <v>0.22103700000000001</v>
      </c>
      <c r="R7">
        <v>0.16217400000000001</v>
      </c>
      <c r="S7">
        <v>0.21645900000000001</v>
      </c>
      <c r="T7">
        <v>0.23873800000000001</v>
      </c>
      <c r="U7">
        <v>0.27117599999999997</v>
      </c>
      <c r="V7">
        <v>0.55382399999999998</v>
      </c>
      <c r="W7">
        <v>3.2864149999999999</v>
      </c>
      <c r="X7">
        <v>7.6326520000000002</v>
      </c>
      <c r="Y7">
        <v>10.823883</v>
      </c>
      <c r="Z7">
        <v>78.583631999999994</v>
      </c>
      <c r="AC7">
        <v>24</v>
      </c>
      <c r="AD7">
        <v>2.8126999999999999E-2</v>
      </c>
      <c r="AE7">
        <v>9.2978000000000005E-2</v>
      </c>
      <c r="AF7">
        <v>5.2985999999999998E-2</v>
      </c>
      <c r="AG7">
        <v>0.16212299999999999</v>
      </c>
      <c r="AH7">
        <v>0.52732800000000002</v>
      </c>
      <c r="AI7">
        <v>0.83465800000000001</v>
      </c>
      <c r="AJ7">
        <v>3.6873559999999999</v>
      </c>
      <c r="AK7">
        <v>6.8865249999999998</v>
      </c>
      <c r="AL7">
        <v>8.1667419999999993</v>
      </c>
      <c r="AM7">
        <v>66.784676000000005</v>
      </c>
      <c r="AP7">
        <v>32</v>
      </c>
      <c r="AQ7">
        <v>3.8127000000000001E-2</v>
      </c>
      <c r="AR7">
        <v>4.2875999999999997E-2</v>
      </c>
      <c r="AS7">
        <v>4.6681E-2</v>
      </c>
      <c r="AT7">
        <v>0.13864199999999999</v>
      </c>
      <c r="AU7">
        <v>0.46872799999999998</v>
      </c>
      <c r="AV7">
        <v>0.87562200000000001</v>
      </c>
      <c r="AW7">
        <v>3.8809369999999999</v>
      </c>
      <c r="AX7">
        <v>6.5258599999999998</v>
      </c>
      <c r="AY7">
        <v>7.8746299999999998</v>
      </c>
      <c r="AZ7">
        <v>50.784748999999998</v>
      </c>
    </row>
    <row r="8" spans="1:52" x14ac:dyDescent="0.25">
      <c r="A8" t="s">
        <v>2</v>
      </c>
      <c r="C8">
        <v>16</v>
      </c>
      <c r="D8">
        <v>0.120143</v>
      </c>
      <c r="E8">
        <v>3.2325E-2</v>
      </c>
      <c r="F8">
        <v>4.5131999999999999E-2</v>
      </c>
      <c r="G8">
        <v>8.3749000000000004E-2</v>
      </c>
      <c r="H8">
        <v>0.13811200000000001</v>
      </c>
      <c r="I8">
        <v>0.63183800000000001</v>
      </c>
      <c r="J8">
        <v>3.7279610000000001</v>
      </c>
      <c r="K8">
        <v>11.493209999999999</v>
      </c>
      <c r="L8">
        <v>16.397300000000001</v>
      </c>
      <c r="M8">
        <v>122.817246</v>
      </c>
      <c r="P8">
        <v>32</v>
      </c>
      <c r="Q8">
        <v>0.24652299999999999</v>
      </c>
      <c r="R8">
        <v>0.169852</v>
      </c>
      <c r="S8">
        <v>0.210899</v>
      </c>
      <c r="T8">
        <v>0.23367499999999999</v>
      </c>
      <c r="U8">
        <v>0.26816299999999998</v>
      </c>
      <c r="V8">
        <v>0.54973899999999998</v>
      </c>
      <c r="W8">
        <v>2.803712</v>
      </c>
      <c r="X8">
        <v>7.4715230000000004</v>
      </c>
      <c r="Y8">
        <v>10.265529000000001</v>
      </c>
      <c r="Z8">
        <v>71.128640000000004</v>
      </c>
      <c r="AC8">
        <v>48</v>
      </c>
      <c r="AD8">
        <v>2.9714000000000001E-2</v>
      </c>
      <c r="AE8">
        <v>9.4987000000000002E-2</v>
      </c>
      <c r="AF8">
        <v>5.4190299999999997E-2</v>
      </c>
      <c r="AG8">
        <v>0.16123899999999999</v>
      </c>
      <c r="AH8">
        <v>0.50267099999999998</v>
      </c>
      <c r="AI8">
        <v>0.81256399999999995</v>
      </c>
      <c r="AJ8">
        <v>3.2486350000000002</v>
      </c>
      <c r="AK8">
        <v>6.7973559999999997</v>
      </c>
      <c r="AL8">
        <v>8.0282699999999991</v>
      </c>
      <c r="AM8">
        <v>64.876510999999994</v>
      </c>
      <c r="AP8">
        <v>64</v>
      </c>
      <c r="AQ8">
        <v>3.9713999999999999E-2</v>
      </c>
      <c r="AR8">
        <v>4.3986999999999998E-2</v>
      </c>
      <c r="AS8">
        <v>5.0672000000000002E-2</v>
      </c>
      <c r="AT8">
        <v>0.13697300000000001</v>
      </c>
      <c r="AU8">
        <v>0.45825700000000003</v>
      </c>
      <c r="AV8">
        <v>0.860985</v>
      </c>
      <c r="AW8">
        <v>3.6983700000000002</v>
      </c>
      <c r="AX8">
        <v>6.3973599999999999</v>
      </c>
      <c r="AY8">
        <v>7.5973699999999997</v>
      </c>
      <c r="AZ8">
        <v>49.205793</v>
      </c>
    </row>
    <row r="9" spans="1:52" x14ac:dyDescent="0.25">
      <c r="C9">
        <v>20</v>
      </c>
      <c r="D9">
        <v>0.12243900000000001</v>
      </c>
      <c r="E9">
        <v>3.3017999999999999E-2</v>
      </c>
      <c r="F9">
        <v>4.4672999999999997E-2</v>
      </c>
      <c r="G9">
        <v>7.7577999999999994E-2</v>
      </c>
      <c r="H9">
        <v>0.135853</v>
      </c>
      <c r="I9">
        <v>0.61266799999999999</v>
      </c>
      <c r="J9">
        <v>3.4216479999999998</v>
      </c>
      <c r="K9">
        <v>11.166589999999999</v>
      </c>
      <c r="L9">
        <v>16.418551999999998</v>
      </c>
      <c r="M9">
        <v>119.12376</v>
      </c>
      <c r="P9">
        <v>40</v>
      </c>
      <c r="Q9">
        <v>0.23442099999999999</v>
      </c>
      <c r="R9">
        <v>0.163851</v>
      </c>
      <c r="S9">
        <v>0.20752000000000001</v>
      </c>
      <c r="T9">
        <v>0.231986</v>
      </c>
      <c r="U9">
        <v>0.26538099999999998</v>
      </c>
      <c r="V9">
        <v>0.52743099999999998</v>
      </c>
      <c r="W9">
        <v>2.3638979999999998</v>
      </c>
      <c r="X9">
        <v>7.3173950000000003</v>
      </c>
      <c r="Y9">
        <v>9.8191240000000004</v>
      </c>
      <c r="Z9">
        <v>69.431297000000001</v>
      </c>
      <c r="AC9">
        <v>60</v>
      </c>
      <c r="AD9">
        <v>3.0127999999999999E-2</v>
      </c>
      <c r="AE9">
        <v>9.8358000000000001E-2</v>
      </c>
      <c r="AF9">
        <v>0.55192300000000005</v>
      </c>
      <c r="AG9">
        <v>0.158912</v>
      </c>
      <c r="AH9">
        <v>0.51828300000000005</v>
      </c>
      <c r="AI9">
        <v>0.77874600000000005</v>
      </c>
      <c r="AJ9">
        <v>3.0678109999999998</v>
      </c>
      <c r="AK9">
        <v>6.6536799999999996</v>
      </c>
      <c r="AL9">
        <v>7.8929499999999999</v>
      </c>
      <c r="AM9">
        <v>63.357635999999999</v>
      </c>
      <c r="AP9">
        <v>80</v>
      </c>
      <c r="AQ9">
        <v>4.0127999999999997E-2</v>
      </c>
      <c r="AR9">
        <v>4.5186999999999998E-2</v>
      </c>
      <c r="AS9">
        <v>5.1862999999999999E-2</v>
      </c>
      <c r="AT9">
        <v>0.13974700000000001</v>
      </c>
      <c r="AU9">
        <v>0.449849</v>
      </c>
      <c r="AV9">
        <v>0.85524599999999995</v>
      </c>
      <c r="AW9">
        <v>3.3764219999999998</v>
      </c>
      <c r="AX9">
        <v>6.2478619999999996</v>
      </c>
      <c r="AY9">
        <v>6.5825630000000004</v>
      </c>
      <c r="AZ9">
        <v>48.106735999999998</v>
      </c>
    </row>
    <row r="10" spans="1:52" x14ac:dyDescent="0.25">
      <c r="C10">
        <v>28</v>
      </c>
      <c r="D10">
        <v>0.124167</v>
      </c>
      <c r="E10">
        <v>3.2233999999999999E-2</v>
      </c>
      <c r="F10">
        <v>4.3813999999999999E-2</v>
      </c>
      <c r="G10">
        <v>7.6291999999999999E-2</v>
      </c>
      <c r="H10">
        <v>0.130964</v>
      </c>
      <c r="I10">
        <v>0.59610300000000005</v>
      </c>
      <c r="J10">
        <v>2.6392099999999998</v>
      </c>
      <c r="K10">
        <v>10.615270000000001</v>
      </c>
      <c r="L10">
        <v>15.184737</v>
      </c>
      <c r="M10">
        <v>118.18274599999999</v>
      </c>
      <c r="P10">
        <v>56</v>
      </c>
      <c r="Q10">
        <v>0.261795</v>
      </c>
      <c r="R10">
        <v>0.17174500000000001</v>
      </c>
      <c r="S10">
        <v>0.21653600000000001</v>
      </c>
      <c r="T10">
        <v>0.22897600000000001</v>
      </c>
      <c r="U10">
        <v>0.25864500000000001</v>
      </c>
      <c r="V10">
        <v>0.49134299999999997</v>
      </c>
      <c r="W10">
        <v>2.1265869999999998</v>
      </c>
      <c r="X10">
        <v>7.1729459999999996</v>
      </c>
      <c r="Y10">
        <v>9.5416609999999995</v>
      </c>
      <c r="Z10">
        <v>67.718235000000007</v>
      </c>
      <c r="AC10">
        <v>84</v>
      </c>
      <c r="AD10">
        <v>2.9340999999999999E-2</v>
      </c>
      <c r="AE10">
        <v>0.10785599999999999</v>
      </c>
      <c r="AF10">
        <v>0.56191999999999998</v>
      </c>
      <c r="AG10">
        <v>0.164129</v>
      </c>
      <c r="AH10">
        <v>0.51798299999999997</v>
      </c>
      <c r="AI10">
        <v>0.79987799999999998</v>
      </c>
      <c r="AJ10">
        <v>2.985643</v>
      </c>
      <c r="AK10">
        <v>6.4996929999999997</v>
      </c>
      <c r="AL10">
        <v>7.8867500000000001</v>
      </c>
      <c r="AM10">
        <v>62.646740000000001</v>
      </c>
      <c r="AP10">
        <v>112</v>
      </c>
      <c r="AQ10">
        <v>3.9341000000000001E-2</v>
      </c>
      <c r="AR10">
        <v>4.5670000000000002E-2</v>
      </c>
      <c r="AS10">
        <v>5.3971999999999999E-2</v>
      </c>
      <c r="AT10">
        <v>0.14080500000000001</v>
      </c>
      <c r="AU10">
        <v>0.44678000000000001</v>
      </c>
      <c r="AV10">
        <v>0.82446799999999998</v>
      </c>
      <c r="AW10">
        <v>3.2998669999999999</v>
      </c>
      <c r="AX10">
        <v>6.0672459999999999</v>
      </c>
      <c r="AY10">
        <v>6.3199670000000001</v>
      </c>
      <c r="AZ10">
        <v>47.576224000000003</v>
      </c>
    </row>
    <row r="11" spans="1:52" x14ac:dyDescent="0.25">
      <c r="C11">
        <v>32</v>
      </c>
      <c r="D11">
        <v>0.127885</v>
      </c>
      <c r="E11">
        <v>3.1972E-2</v>
      </c>
      <c r="F11">
        <v>4.3285999999999998E-2</v>
      </c>
      <c r="G11">
        <v>8.1922999999999996E-2</v>
      </c>
      <c r="H11">
        <v>0.12867300000000001</v>
      </c>
      <c r="I11">
        <v>0.57749899999999998</v>
      </c>
      <c r="J11">
        <v>2.3076650000000001</v>
      </c>
      <c r="K11">
        <v>10.15963</v>
      </c>
      <c r="L11">
        <v>15.028892000000001</v>
      </c>
      <c r="M11">
        <v>117.64324000000001</v>
      </c>
      <c r="P11">
        <v>64</v>
      </c>
      <c r="Q11">
        <v>0.27465699999999998</v>
      </c>
      <c r="R11">
        <v>0.15962999999999999</v>
      </c>
      <c r="S11">
        <v>0.209533</v>
      </c>
      <c r="T11">
        <v>0.22625400000000001</v>
      </c>
      <c r="U11">
        <v>0.25123899999999999</v>
      </c>
      <c r="V11">
        <v>0.46296799999999999</v>
      </c>
      <c r="W11">
        <v>2.0841729999999998</v>
      </c>
      <c r="X11">
        <v>7.0263840000000002</v>
      </c>
      <c r="Y11">
        <v>9.3524130000000003</v>
      </c>
      <c r="Z11">
        <v>67.012386000000006</v>
      </c>
      <c r="AC11">
        <v>96</v>
      </c>
      <c r="AD11">
        <v>0.28683900000000001</v>
      </c>
      <c r="AE11">
        <v>9.7825999999999996E-2</v>
      </c>
      <c r="AF11">
        <v>0.610128</v>
      </c>
      <c r="AG11">
        <v>0.16466800000000001</v>
      </c>
      <c r="AH11">
        <v>0.51446099999999995</v>
      </c>
      <c r="AI11">
        <v>0.78874200000000005</v>
      </c>
      <c r="AJ11">
        <v>2.8871229999999999</v>
      </c>
      <c r="AK11">
        <v>6.382047</v>
      </c>
      <c r="AL11">
        <v>7.6145610000000001</v>
      </c>
      <c r="AM11">
        <v>61.578997000000001</v>
      </c>
      <c r="AP11">
        <v>128</v>
      </c>
      <c r="AQ11">
        <v>0.38683899999999999</v>
      </c>
      <c r="AR11">
        <v>4.8356000000000003E-2</v>
      </c>
      <c r="AS11">
        <v>5.3831999999999998E-2</v>
      </c>
      <c r="AT11">
        <v>0.14163999999999999</v>
      </c>
      <c r="AU11">
        <v>0.43867299999999998</v>
      </c>
      <c r="AV11">
        <v>0.822102</v>
      </c>
      <c r="AW11">
        <v>3.0896780000000001</v>
      </c>
      <c r="AX11">
        <v>5.9527979999999996</v>
      </c>
      <c r="AY11">
        <v>6.2875399999999999</v>
      </c>
      <c r="AZ11">
        <v>47.181972999999999</v>
      </c>
    </row>
    <row r="12" spans="1:52" x14ac:dyDescent="0.25">
      <c r="C12">
        <v>40</v>
      </c>
      <c r="D12">
        <v>0.13276499999999999</v>
      </c>
      <c r="E12">
        <v>3.2465000000000001E-2</v>
      </c>
      <c r="F12">
        <v>4.8543000000000003E-2</v>
      </c>
      <c r="G12">
        <v>7.7411999999999995E-2</v>
      </c>
      <c r="H12">
        <v>0.12681200000000001</v>
      </c>
      <c r="I12">
        <v>0.54533399999999999</v>
      </c>
      <c r="J12">
        <v>2.159662</v>
      </c>
      <c r="K12">
        <v>9.8857040000000005</v>
      </c>
      <c r="L12">
        <v>14.531471</v>
      </c>
      <c r="M12">
        <v>116.123571</v>
      </c>
      <c r="P12">
        <v>80</v>
      </c>
      <c r="Q12">
        <v>0.25192399999999998</v>
      </c>
      <c r="R12">
        <v>0.15756200000000001</v>
      </c>
      <c r="S12">
        <v>0.199854</v>
      </c>
      <c r="T12">
        <v>0.21387600000000001</v>
      </c>
      <c r="U12">
        <v>0.24787699999999999</v>
      </c>
      <c r="V12">
        <v>0.45265499999999997</v>
      </c>
      <c r="W12">
        <v>1.9843409999999999</v>
      </c>
      <c r="X12">
        <v>6.8157319999999997</v>
      </c>
      <c r="Y12">
        <v>9.1786329999999996</v>
      </c>
      <c r="Z12">
        <v>65.817362000000003</v>
      </c>
      <c r="AC12">
        <v>120</v>
      </c>
      <c r="AD12">
        <v>0.31839200000000001</v>
      </c>
      <c r="AE12">
        <v>9.7369999999999998E-2</v>
      </c>
      <c r="AF12">
        <v>0.57129300000000005</v>
      </c>
      <c r="AG12">
        <v>0.165993</v>
      </c>
      <c r="AH12">
        <v>0.481873</v>
      </c>
      <c r="AI12">
        <v>0.74310799999999999</v>
      </c>
      <c r="AJ12">
        <v>2.6132550000000001</v>
      </c>
      <c r="AK12">
        <v>5.937862</v>
      </c>
      <c r="AL12">
        <v>6.9672340000000004</v>
      </c>
      <c r="AM12">
        <v>61.141402999999997</v>
      </c>
      <c r="AP12">
        <v>160</v>
      </c>
      <c r="AQ12">
        <v>0.41839199999999999</v>
      </c>
      <c r="AR12">
        <v>5.1896999999999999E-2</v>
      </c>
      <c r="AS12">
        <v>5.1783000000000003E-2</v>
      </c>
      <c r="AT12">
        <v>0.14597499999999999</v>
      </c>
      <c r="AU12">
        <v>0.44186199999999998</v>
      </c>
      <c r="AV12">
        <v>0.80345900000000003</v>
      </c>
      <c r="AW12">
        <v>2.8887649999999998</v>
      </c>
      <c r="AX12">
        <v>5.7879370000000003</v>
      </c>
      <c r="AY12">
        <v>5.9179339999999998</v>
      </c>
      <c r="AZ12">
        <v>46.568356000000001</v>
      </c>
    </row>
    <row r="13" spans="1:52" x14ac:dyDescent="0.25">
      <c r="C13">
        <v>44</v>
      </c>
      <c r="D13">
        <v>0.13612099999999999</v>
      </c>
      <c r="E13">
        <v>3.4960999999999999E-2</v>
      </c>
      <c r="F13">
        <v>5.2091999999999999E-2</v>
      </c>
      <c r="G13">
        <v>8.2133999999999999E-2</v>
      </c>
      <c r="H13">
        <v>0.110425</v>
      </c>
      <c r="I13">
        <v>0.58120899999999998</v>
      </c>
      <c r="J13">
        <v>2.2618839999999998</v>
      </c>
      <c r="K13">
        <v>11.02688</v>
      </c>
      <c r="L13">
        <v>14.751358</v>
      </c>
      <c r="M13">
        <v>118.423985</v>
      </c>
      <c r="P13">
        <v>88</v>
      </c>
      <c r="Q13">
        <v>0.27557100000000001</v>
      </c>
      <c r="R13">
        <v>0.15398700000000001</v>
      </c>
      <c r="S13">
        <v>0.197962</v>
      </c>
      <c r="T13">
        <v>0.22856599999999999</v>
      </c>
      <c r="U13">
        <v>0.24165200000000001</v>
      </c>
      <c r="V13">
        <v>0.43820100000000001</v>
      </c>
      <c r="W13">
        <v>1.9314199999999999</v>
      </c>
      <c r="X13">
        <v>6.7532940000000004</v>
      </c>
      <c r="Y13">
        <v>9.1286839999999998</v>
      </c>
      <c r="Z13">
        <v>65.792877000000004</v>
      </c>
      <c r="AC13">
        <v>132</v>
      </c>
      <c r="AD13">
        <v>0.32275900000000002</v>
      </c>
      <c r="AE13">
        <v>0.10356700000000001</v>
      </c>
      <c r="AF13">
        <v>0.57213599999999998</v>
      </c>
      <c r="AG13">
        <v>0.16708400000000001</v>
      </c>
      <c r="AH13">
        <v>0.49762299999999998</v>
      </c>
      <c r="AI13">
        <v>0.74883</v>
      </c>
      <c r="AJ13">
        <v>2.590652</v>
      </c>
      <c r="AK13">
        <v>5.9186540000000001</v>
      </c>
      <c r="AL13">
        <v>6.8876559999999998</v>
      </c>
      <c r="AM13">
        <v>60.693722000000001</v>
      </c>
      <c r="AP13">
        <v>176</v>
      </c>
      <c r="AQ13">
        <v>0.422759</v>
      </c>
      <c r="AR13">
        <v>5.4862000000000001E-2</v>
      </c>
      <c r="AS13">
        <v>5.2986999999999999E-2</v>
      </c>
      <c r="AT13">
        <v>0.14432800000000001</v>
      </c>
      <c r="AU13">
        <v>0.43265399999999998</v>
      </c>
      <c r="AV13">
        <v>0.78364699999999998</v>
      </c>
      <c r="AW13">
        <v>2.9143270000000001</v>
      </c>
      <c r="AX13">
        <v>5.7075610000000001</v>
      </c>
      <c r="AY13">
        <v>5.9290700000000003</v>
      </c>
      <c r="AZ13">
        <v>46.376252000000001</v>
      </c>
    </row>
    <row r="14" spans="1:52" x14ac:dyDescent="0.25">
      <c r="AR14" t="s">
        <v>8</v>
      </c>
    </row>
    <row r="17" spans="1:52" x14ac:dyDescent="0.25">
      <c r="D17">
        <v>100</v>
      </c>
      <c r="E17">
        <v>250</v>
      </c>
      <c r="F17">
        <v>500</v>
      </c>
      <c r="G17">
        <v>750</v>
      </c>
      <c r="H17">
        <v>1000</v>
      </c>
      <c r="I17">
        <v>2500</v>
      </c>
      <c r="J17">
        <v>5000</v>
      </c>
      <c r="K17">
        <v>7500</v>
      </c>
      <c r="L17">
        <v>10000</v>
      </c>
      <c r="M17">
        <v>25000</v>
      </c>
      <c r="Q17">
        <v>100</v>
      </c>
      <c r="R17">
        <v>250</v>
      </c>
      <c r="S17">
        <v>500</v>
      </c>
      <c r="T17">
        <v>750</v>
      </c>
      <c r="U17">
        <v>1000</v>
      </c>
      <c r="V17">
        <v>2500</v>
      </c>
      <c r="W17">
        <v>5000</v>
      </c>
      <c r="X17">
        <v>7500</v>
      </c>
      <c r="Y17">
        <v>10000</v>
      </c>
      <c r="Z17">
        <v>25000</v>
      </c>
      <c r="AD17">
        <v>100</v>
      </c>
      <c r="AE17">
        <v>250</v>
      </c>
      <c r="AF17">
        <v>500</v>
      </c>
      <c r="AG17">
        <v>750</v>
      </c>
      <c r="AH17">
        <v>1000</v>
      </c>
      <c r="AI17">
        <v>2500</v>
      </c>
      <c r="AJ17">
        <v>5000</v>
      </c>
      <c r="AK17">
        <v>7500</v>
      </c>
      <c r="AL17">
        <v>10000</v>
      </c>
      <c r="AM17">
        <v>25000</v>
      </c>
      <c r="AQ17">
        <v>100</v>
      </c>
      <c r="AR17">
        <v>250</v>
      </c>
      <c r="AS17">
        <v>500</v>
      </c>
      <c r="AT17">
        <v>750</v>
      </c>
      <c r="AU17">
        <v>1000</v>
      </c>
      <c r="AV17">
        <v>2500</v>
      </c>
      <c r="AW17">
        <v>5000</v>
      </c>
      <c r="AX17">
        <v>7500</v>
      </c>
      <c r="AY17">
        <v>10000</v>
      </c>
      <c r="AZ17">
        <v>25000</v>
      </c>
    </row>
    <row r="18" spans="1:52" x14ac:dyDescent="0.25">
      <c r="C18">
        <v>4</v>
      </c>
      <c r="D18">
        <f t="shared" ref="D18:M18" si="0">D5/D6</f>
        <v>3.68553468454762E-2</v>
      </c>
      <c r="E18">
        <f t="shared" si="0"/>
        <v>0.37653606411398044</v>
      </c>
      <c r="F18">
        <f t="shared" si="0"/>
        <v>2.066178442496132</v>
      </c>
      <c r="G18">
        <f t="shared" si="0"/>
        <v>2.4103323081192336</v>
      </c>
      <c r="H18">
        <f t="shared" si="0"/>
        <v>2.2035279054464207</v>
      </c>
      <c r="I18">
        <f t="shared" si="0"/>
        <v>3.5784116745095966</v>
      </c>
      <c r="J18">
        <f t="shared" si="0"/>
        <v>1.6379274219767324</v>
      </c>
      <c r="K18">
        <f t="shared" si="0"/>
        <v>1.8124240670182112</v>
      </c>
      <c r="L18">
        <f t="shared" si="0"/>
        <v>1.5768216894865308</v>
      </c>
      <c r="M18">
        <f t="shared" si="0"/>
        <v>1.6927976554525905</v>
      </c>
      <c r="P18">
        <v>8</v>
      </c>
      <c r="Q18">
        <f t="shared" ref="Q18:Z18" si="1">Q5/Q6</f>
        <v>2.611430133989609E-2</v>
      </c>
      <c r="R18">
        <f t="shared" si="1"/>
        <v>0.14603863510775467</v>
      </c>
      <c r="S18">
        <f t="shared" si="1"/>
        <v>0.45436523238142762</v>
      </c>
      <c r="T18">
        <f t="shared" si="1"/>
        <v>0.82271362098973477</v>
      </c>
      <c r="U18">
        <f t="shared" si="1"/>
        <v>1.3712557932829661</v>
      </c>
      <c r="V18">
        <f t="shared" si="1"/>
        <v>4.5314228802423768</v>
      </c>
      <c r="W18">
        <f t="shared" si="1"/>
        <v>2.3320429168823646</v>
      </c>
      <c r="X18">
        <f t="shared" si="1"/>
        <v>3.4033977001477305</v>
      </c>
      <c r="Y18">
        <f t="shared" si="1"/>
        <v>2.6001936229126978</v>
      </c>
      <c r="Z18">
        <f t="shared" si="1"/>
        <v>2.8480386394865049</v>
      </c>
      <c r="AC18">
        <v>12</v>
      </c>
      <c r="AD18">
        <f t="shared" ref="AD18:AM18" si="2">AD5/AD6</f>
        <v>0.21255831870906991</v>
      </c>
      <c r="AE18">
        <f t="shared" si="2"/>
        <v>0.29752676697196068</v>
      </c>
      <c r="AF18">
        <f t="shared" si="2"/>
        <v>1.9488646313700309</v>
      </c>
      <c r="AG18">
        <f t="shared" si="2"/>
        <v>1.3071805258570417</v>
      </c>
      <c r="AH18">
        <f t="shared" si="2"/>
        <v>0.89707684192601145</v>
      </c>
      <c r="AI18">
        <f t="shared" si="2"/>
        <v>3.1214968573329474</v>
      </c>
      <c r="AJ18">
        <f t="shared" si="2"/>
        <v>2.0214967762526088</v>
      </c>
      <c r="AK18">
        <f t="shared" si="2"/>
        <v>4.0052735851523193</v>
      </c>
      <c r="AL18">
        <f t="shared" si="2"/>
        <v>3.3959873459527614</v>
      </c>
      <c r="AM18">
        <f t="shared" si="2"/>
        <v>3.6442215718967024</v>
      </c>
      <c r="AP18">
        <v>16</v>
      </c>
      <c r="AQ18">
        <f t="shared" ref="AQ18:AZ18" si="3">AQ5/AQ6</f>
        <v>0.21214062967234826</v>
      </c>
      <c r="AR18">
        <f t="shared" si="3"/>
        <v>0.70622129436325687</v>
      </c>
      <c r="AS18">
        <f t="shared" si="3"/>
        <v>2.239418669647848</v>
      </c>
      <c r="AT18">
        <f t="shared" si="3"/>
        <v>1.7178409559126495</v>
      </c>
      <c r="AU18">
        <f t="shared" si="3"/>
        <v>0.95344386910516343</v>
      </c>
      <c r="AV18">
        <f t="shared" si="3"/>
        <v>2.9458255121194807</v>
      </c>
      <c r="AW18">
        <f t="shared" si="3"/>
        <v>1.9735972730071252</v>
      </c>
      <c r="AX18">
        <f t="shared" si="3"/>
        <v>4.0537035732907665</v>
      </c>
      <c r="AY18">
        <f t="shared" si="3"/>
        <v>3.6504033055740255</v>
      </c>
      <c r="AZ18">
        <f t="shared" si="3"/>
        <v>4.7795295358038707</v>
      </c>
    </row>
    <row r="19" spans="1:52" x14ac:dyDescent="0.25">
      <c r="C19">
        <v>8</v>
      </c>
      <c r="D19">
        <f t="shared" ref="D19:M19" si="4">D5/D7</f>
        <v>4.3845630887949072E-2</v>
      </c>
      <c r="E19">
        <f t="shared" si="4"/>
        <v>0.43952255560945191</v>
      </c>
      <c r="F19">
        <f t="shared" si="4"/>
        <v>2.2650444379113051</v>
      </c>
      <c r="G19">
        <f t="shared" si="4"/>
        <v>2.4333473408974182</v>
      </c>
      <c r="H19">
        <f t="shared" si="4"/>
        <v>2.6157511974470609</v>
      </c>
      <c r="I19">
        <f t="shared" si="4"/>
        <v>3.6718882458179665</v>
      </c>
      <c r="J19">
        <f t="shared" si="4"/>
        <v>2.0896841236634769</v>
      </c>
      <c r="K19">
        <f t="shared" si="4"/>
        <v>2.3643400239144921</v>
      </c>
      <c r="L19">
        <f t="shared" si="4"/>
        <v>2.3928464586773979</v>
      </c>
      <c r="M19">
        <f t="shared" si="4"/>
        <v>1.9760111408035395</v>
      </c>
      <c r="P19">
        <v>16</v>
      </c>
      <c r="Q19">
        <f t="shared" ref="Q19:Z19" si="5">Q5/Q7</f>
        <v>2.2466826820848995E-2</v>
      </c>
      <c r="R19">
        <f t="shared" si="5"/>
        <v>0.15644307965518517</v>
      </c>
      <c r="S19">
        <f t="shared" si="5"/>
        <v>0.4627111831801865</v>
      </c>
      <c r="T19">
        <f t="shared" si="5"/>
        <v>0.87317477737100924</v>
      </c>
      <c r="U19">
        <f t="shared" si="5"/>
        <v>1.5929617665280116</v>
      </c>
      <c r="V19">
        <f t="shared" si="5"/>
        <v>4.8880871901542724</v>
      </c>
      <c r="W19">
        <f t="shared" si="5"/>
        <v>3.1993220576220596</v>
      </c>
      <c r="X19">
        <f t="shared" si="5"/>
        <v>3.7330799308025573</v>
      </c>
      <c r="Y19">
        <f t="shared" si="5"/>
        <v>3.7761864203447133</v>
      </c>
      <c r="Z19">
        <f t="shared" si="5"/>
        <v>3.3743227215560618</v>
      </c>
      <c r="AC19">
        <v>24</v>
      </c>
      <c r="AD19">
        <f t="shared" ref="AD19:AM19" si="6">AD5/AD7</f>
        <v>0.17655633377182067</v>
      </c>
      <c r="AE19">
        <f t="shared" si="6"/>
        <v>0.27287100174234763</v>
      </c>
      <c r="AF19">
        <f t="shared" si="6"/>
        <v>1.8902729022760729</v>
      </c>
      <c r="AG19">
        <f t="shared" si="6"/>
        <v>1.2858138573798907</v>
      </c>
      <c r="AH19">
        <f t="shared" si="6"/>
        <v>0.81917326597487705</v>
      </c>
      <c r="AI19">
        <f t="shared" si="6"/>
        <v>3.2434122718526628</v>
      </c>
      <c r="AJ19">
        <f t="shared" si="6"/>
        <v>2.8514469446400077</v>
      </c>
      <c r="AK19">
        <f t="shared" si="6"/>
        <v>4.1375439717419162</v>
      </c>
      <c r="AL19">
        <f t="shared" si="6"/>
        <v>5.004810976029364</v>
      </c>
      <c r="AM19">
        <f t="shared" si="6"/>
        <v>3.9704697376985103</v>
      </c>
      <c r="AP19">
        <v>32</v>
      </c>
      <c r="AQ19">
        <f t="shared" ref="AQ19:AZ19" si="7">AQ5/AQ7</f>
        <v>0.1302489049754767</v>
      </c>
      <c r="AR19">
        <f t="shared" si="7"/>
        <v>0.59172963895885822</v>
      </c>
      <c r="AS19">
        <f t="shared" si="7"/>
        <v>2.1455838563869669</v>
      </c>
      <c r="AT19">
        <f t="shared" si="7"/>
        <v>1.503584772291225</v>
      </c>
      <c r="AU19">
        <f t="shared" si="7"/>
        <v>0.92158565308665152</v>
      </c>
      <c r="AV19">
        <f t="shared" si="7"/>
        <v>3.0916765453586135</v>
      </c>
      <c r="AW19">
        <f t="shared" si="7"/>
        <v>2.7092168721110395</v>
      </c>
      <c r="AX19">
        <f t="shared" si="7"/>
        <v>4.366213801705829</v>
      </c>
      <c r="AY19">
        <f t="shared" si="7"/>
        <v>5.1904660917401833</v>
      </c>
      <c r="AZ19">
        <f t="shared" si="7"/>
        <v>5.2213812260842332</v>
      </c>
    </row>
    <row r="20" spans="1:52" x14ac:dyDescent="0.25">
      <c r="C20">
        <v>16</v>
      </c>
      <c r="D20">
        <f t="shared" ref="D20:M20" si="8">D5/D8</f>
        <v>4.1334076891704055E-2</v>
      </c>
      <c r="E20">
        <f t="shared" si="8"/>
        <v>0.78487238979118334</v>
      </c>
      <c r="F20">
        <f t="shared" si="8"/>
        <v>2.2192236107418242</v>
      </c>
      <c r="G20">
        <f t="shared" si="8"/>
        <v>2.4891043475145973</v>
      </c>
      <c r="H20">
        <f t="shared" si="8"/>
        <v>3.1277007066728451</v>
      </c>
      <c r="I20">
        <f t="shared" si="8"/>
        <v>4.2845476213839619</v>
      </c>
      <c r="J20">
        <f t="shared" si="8"/>
        <v>2.8203889472019692</v>
      </c>
      <c r="K20">
        <f t="shared" si="8"/>
        <v>2.4791420325566143</v>
      </c>
      <c r="L20">
        <f t="shared" si="8"/>
        <v>2.4926664755782961</v>
      </c>
      <c r="M20">
        <f t="shared" si="8"/>
        <v>2.15903339014783</v>
      </c>
      <c r="P20">
        <v>32</v>
      </c>
      <c r="Q20">
        <f t="shared" ref="Q20:Z20" si="9">Q5/Q8</f>
        <v>2.0144165047480359E-2</v>
      </c>
      <c r="R20">
        <f t="shared" si="9"/>
        <v>0.14937121729505687</v>
      </c>
      <c r="S20">
        <f t="shared" si="9"/>
        <v>0.47490979094258384</v>
      </c>
      <c r="T20">
        <f t="shared" si="9"/>
        <v>0.89209371991013164</v>
      </c>
      <c r="U20">
        <f t="shared" si="9"/>
        <v>1.6108598128750051</v>
      </c>
      <c r="V20">
        <f t="shared" si="9"/>
        <v>4.9244095834568764</v>
      </c>
      <c r="W20">
        <f t="shared" si="9"/>
        <v>3.7501355346055516</v>
      </c>
      <c r="X20">
        <f t="shared" si="9"/>
        <v>3.8135866007506101</v>
      </c>
      <c r="Y20">
        <f t="shared" si="9"/>
        <v>3.9815775689689246</v>
      </c>
      <c r="Z20">
        <f t="shared" si="9"/>
        <v>3.727985450024069</v>
      </c>
      <c r="AC20">
        <v>48</v>
      </c>
      <c r="AD20">
        <f t="shared" ref="AD20:AM20" si="10">AD5/AD8</f>
        <v>0.16712660698660564</v>
      </c>
      <c r="AE20">
        <f t="shared" si="10"/>
        <v>0.26709970838114688</v>
      </c>
      <c r="AF20">
        <f t="shared" si="10"/>
        <v>1.8482643572742723</v>
      </c>
      <c r="AG20">
        <f t="shared" si="10"/>
        <v>1.2928633891304213</v>
      </c>
      <c r="AH20">
        <f t="shared" si="10"/>
        <v>0.85935532385994018</v>
      </c>
      <c r="AI20">
        <f t="shared" si="10"/>
        <v>3.3316021876430657</v>
      </c>
      <c r="AJ20">
        <f t="shared" si="10"/>
        <v>3.2365285727697941</v>
      </c>
      <c r="AK20">
        <f t="shared" si="10"/>
        <v>4.1918210551279058</v>
      </c>
      <c r="AL20">
        <f t="shared" si="10"/>
        <v>5.0911342045048311</v>
      </c>
      <c r="AM20">
        <f t="shared" si="10"/>
        <v>4.0872502376091102</v>
      </c>
      <c r="AP20">
        <v>64</v>
      </c>
      <c r="AQ20">
        <f t="shared" ref="AQ20:AZ20" si="11">AQ5/AQ8</f>
        <v>0.12504406506521629</v>
      </c>
      <c r="AR20">
        <f t="shared" si="11"/>
        <v>0.57678404983290521</v>
      </c>
      <c r="AS20">
        <f t="shared" si="11"/>
        <v>1.9765945689927376</v>
      </c>
      <c r="AT20">
        <f t="shared" si="11"/>
        <v>1.5219057770509516</v>
      </c>
      <c r="AU20">
        <f t="shared" si="11"/>
        <v>0.94264353845113102</v>
      </c>
      <c r="AV20">
        <f t="shared" si="11"/>
        <v>3.1442359622989948</v>
      </c>
      <c r="AW20">
        <f t="shared" si="11"/>
        <v>2.8429551396966772</v>
      </c>
      <c r="AX20">
        <f t="shared" si="11"/>
        <v>4.4539153650880987</v>
      </c>
      <c r="AY20">
        <f t="shared" si="11"/>
        <v>5.3798880402033857</v>
      </c>
      <c r="AZ20">
        <f t="shared" si="11"/>
        <v>5.3889292059575187</v>
      </c>
    </row>
    <row r="21" spans="1:52" x14ac:dyDescent="0.25">
      <c r="A21" t="s">
        <v>4</v>
      </c>
      <c r="C21">
        <v>20</v>
      </c>
      <c r="D21">
        <f t="shared" ref="D21:M21" si="12">D5/D9</f>
        <v>4.0558972222902834E-2</v>
      </c>
      <c r="E21">
        <f t="shared" si="12"/>
        <v>0.76839905506087591</v>
      </c>
      <c r="F21">
        <f t="shared" si="12"/>
        <v>2.2420253844604123</v>
      </c>
      <c r="G21">
        <f t="shared" si="12"/>
        <v>2.6871020134574239</v>
      </c>
      <c r="H21">
        <f t="shared" si="12"/>
        <v>3.1797089501151978</v>
      </c>
      <c r="I21">
        <f t="shared" si="12"/>
        <v>4.4186084469892339</v>
      </c>
      <c r="J21">
        <f t="shared" si="12"/>
        <v>3.0728759942577382</v>
      </c>
      <c r="K21">
        <f t="shared" si="12"/>
        <v>2.5516563248046182</v>
      </c>
      <c r="L21">
        <f t="shared" si="12"/>
        <v>2.489439994464798</v>
      </c>
      <c r="M21">
        <f t="shared" si="12"/>
        <v>2.2259751958803182</v>
      </c>
      <c r="P21">
        <v>40</v>
      </c>
      <c r="Q21">
        <f t="shared" ref="Q21:Z21" si="13">Q5/Q9</f>
        <v>2.1184108932220235E-2</v>
      </c>
      <c r="R21">
        <f t="shared" si="13"/>
        <v>0.15484189904242271</v>
      </c>
      <c r="S21">
        <f t="shared" si="13"/>
        <v>0.48264263685427905</v>
      </c>
      <c r="T21">
        <f t="shared" si="13"/>
        <v>0.89858870793927226</v>
      </c>
      <c r="U21">
        <f t="shared" si="13"/>
        <v>1.6277465229236459</v>
      </c>
      <c r="V21">
        <f t="shared" si="13"/>
        <v>5.1326903424334178</v>
      </c>
      <c r="W21">
        <f t="shared" si="13"/>
        <v>4.4478653478280368</v>
      </c>
      <c r="X21">
        <f t="shared" si="13"/>
        <v>3.8939130660569781</v>
      </c>
      <c r="Y21">
        <f t="shared" si="13"/>
        <v>4.1625912861473182</v>
      </c>
      <c r="Z21">
        <f t="shared" si="13"/>
        <v>3.8191211522377295</v>
      </c>
      <c r="AC21">
        <v>60</v>
      </c>
      <c r="AD21">
        <f t="shared" ref="AD21:AM21" si="14">AD5/AD9</f>
        <v>0.16483005841741902</v>
      </c>
      <c r="AE21">
        <f t="shared" si="14"/>
        <v>0.25794546452754225</v>
      </c>
      <c r="AF21">
        <f t="shared" si="14"/>
        <v>0.18147096605867122</v>
      </c>
      <c r="AG21">
        <f t="shared" si="14"/>
        <v>1.3117952074103907</v>
      </c>
      <c r="AH21">
        <f t="shared" si="14"/>
        <v>0.83346935940403211</v>
      </c>
      <c r="AI21">
        <f t="shared" si="14"/>
        <v>3.4762810980730556</v>
      </c>
      <c r="AJ21">
        <f t="shared" si="14"/>
        <v>3.42729718356183</v>
      </c>
      <c r="AK21">
        <f t="shared" si="14"/>
        <v>4.2823369924613148</v>
      </c>
      <c r="AL21">
        <f t="shared" si="14"/>
        <v>5.1784187154359271</v>
      </c>
      <c r="AM21">
        <f t="shared" si="14"/>
        <v>4.1852340418761838</v>
      </c>
      <c r="AP21">
        <v>80</v>
      </c>
      <c r="AQ21">
        <f t="shared" ref="AQ21:AZ21" si="15">AQ5/AQ9</f>
        <v>0.12375398724082935</v>
      </c>
      <c r="AR21">
        <f t="shared" si="15"/>
        <v>0.56146679354681661</v>
      </c>
      <c r="AS21">
        <f t="shared" si="15"/>
        <v>1.9312033627055898</v>
      </c>
      <c r="AT21">
        <f t="shared" si="15"/>
        <v>1.4916957072423735</v>
      </c>
      <c r="AU21">
        <f t="shared" si="15"/>
        <v>0.96026222132315509</v>
      </c>
      <c r="AV21">
        <f t="shared" si="15"/>
        <v>3.1653348861029458</v>
      </c>
      <c r="AW21">
        <f t="shared" si="15"/>
        <v>3.1140361009376201</v>
      </c>
      <c r="AX21">
        <f t="shared" si="15"/>
        <v>4.5604880517527437</v>
      </c>
      <c r="AY21">
        <f t="shared" si="15"/>
        <v>6.2092835267964768</v>
      </c>
      <c r="AZ21">
        <f t="shared" si="15"/>
        <v>5.5120458598562996</v>
      </c>
    </row>
    <row r="22" spans="1:52" x14ac:dyDescent="0.25">
      <c r="C22">
        <v>28</v>
      </c>
      <c r="D22">
        <f t="shared" ref="D22:M22" si="16">D5/D10</f>
        <v>3.9994523504634887E-2</v>
      </c>
      <c r="E22">
        <f t="shared" si="16"/>
        <v>0.78708816777315882</v>
      </c>
      <c r="F22">
        <f t="shared" si="16"/>
        <v>2.2859816497010086</v>
      </c>
      <c r="G22">
        <f t="shared" si="16"/>
        <v>2.7323965815550779</v>
      </c>
      <c r="H22">
        <f t="shared" si="16"/>
        <v>3.298410250145078</v>
      </c>
      <c r="I22">
        <f t="shared" si="16"/>
        <v>4.5413963694193784</v>
      </c>
      <c r="J22">
        <f t="shared" si="16"/>
        <v>3.9838815403094112</v>
      </c>
      <c r="K22">
        <f t="shared" si="16"/>
        <v>2.6841804306437802</v>
      </c>
      <c r="L22">
        <f t="shared" si="16"/>
        <v>2.6917160303797161</v>
      </c>
      <c r="M22">
        <f t="shared" si="16"/>
        <v>2.2436992198505865</v>
      </c>
      <c r="P22">
        <v>56</v>
      </c>
      <c r="Q22">
        <f t="shared" ref="Q22:Z22" si="17">Q5/Q10</f>
        <v>1.8969040661586355E-2</v>
      </c>
      <c r="R22">
        <f t="shared" si="17"/>
        <v>0.14772482459460246</v>
      </c>
      <c r="S22">
        <f t="shared" si="17"/>
        <v>0.46254664351424241</v>
      </c>
      <c r="T22">
        <f t="shared" si="17"/>
        <v>0.91040109007057501</v>
      </c>
      <c r="U22">
        <f t="shared" si="17"/>
        <v>1.6701386069709445</v>
      </c>
      <c r="V22">
        <f t="shared" si="17"/>
        <v>5.5096745043686388</v>
      </c>
      <c r="W22">
        <f t="shared" si="17"/>
        <v>4.9442134274309026</v>
      </c>
      <c r="X22">
        <f t="shared" si="17"/>
        <v>3.9723288032560125</v>
      </c>
      <c r="Y22">
        <f t="shared" si="17"/>
        <v>4.2836357317661991</v>
      </c>
      <c r="Z22">
        <f t="shared" si="17"/>
        <v>3.9157331108821722</v>
      </c>
      <c r="AC22">
        <v>84</v>
      </c>
      <c r="AD22">
        <f t="shared" ref="AD22:AM22" si="18">AD5/AD10</f>
        <v>0.16925121843154631</v>
      </c>
      <c r="AE22">
        <f t="shared" si="18"/>
        <v>0.23523030707610149</v>
      </c>
      <c r="AF22">
        <f t="shared" si="18"/>
        <v>0.17824245444191344</v>
      </c>
      <c r="AG22">
        <f t="shared" si="18"/>
        <v>1.2700985200665331</v>
      </c>
      <c r="AH22">
        <f t="shared" si="18"/>
        <v>0.83395207950840089</v>
      </c>
      <c r="AI22">
        <f t="shared" si="18"/>
        <v>3.3844411272719088</v>
      </c>
      <c r="AJ22">
        <f t="shared" si="18"/>
        <v>3.5216199659503835</v>
      </c>
      <c r="AK22">
        <f t="shared" si="18"/>
        <v>4.3837916652371121</v>
      </c>
      <c r="AL22">
        <f t="shared" si="18"/>
        <v>5.1824896186642153</v>
      </c>
      <c r="AM22">
        <f t="shared" si="18"/>
        <v>4.2327267947222795</v>
      </c>
      <c r="AP22">
        <v>112</v>
      </c>
      <c r="AQ22">
        <f t="shared" ref="AQ22:AZ22" si="19">AQ5/AQ10</f>
        <v>0.12622963320708674</v>
      </c>
      <c r="AR22">
        <f t="shared" si="19"/>
        <v>0.55552879351872131</v>
      </c>
      <c r="AS22">
        <f t="shared" si="19"/>
        <v>1.8557400133402504</v>
      </c>
      <c r="AT22">
        <f t="shared" si="19"/>
        <v>1.4804871986080039</v>
      </c>
      <c r="AU22">
        <f t="shared" si="19"/>
        <v>0.96685840906038767</v>
      </c>
      <c r="AV22">
        <f t="shared" si="19"/>
        <v>3.2834991776515281</v>
      </c>
      <c r="AW22">
        <f t="shared" si="19"/>
        <v>3.1862799318881643</v>
      </c>
      <c r="AX22">
        <f t="shared" si="19"/>
        <v>4.6962493361897639</v>
      </c>
      <c r="AY22">
        <f t="shared" si="19"/>
        <v>6.4672806044715099</v>
      </c>
      <c r="AZ22">
        <f t="shared" si="19"/>
        <v>5.5735094697721284</v>
      </c>
    </row>
    <row r="23" spans="1:52" x14ac:dyDescent="0.25">
      <c r="C23">
        <v>32</v>
      </c>
      <c r="D23">
        <f t="shared" ref="D23:M23" si="20">D5/D11</f>
        <v>3.8831762911991245E-2</v>
      </c>
      <c r="E23">
        <f t="shared" si="20"/>
        <v>0.7935380958338546</v>
      </c>
      <c r="F23">
        <f t="shared" si="20"/>
        <v>2.3138659150764682</v>
      </c>
      <c r="G23">
        <f t="shared" si="20"/>
        <v>2.54458454890568</v>
      </c>
      <c r="H23">
        <f t="shared" si="20"/>
        <v>3.3571378610897389</v>
      </c>
      <c r="I23">
        <f t="shared" si="20"/>
        <v>4.6876964289115648</v>
      </c>
      <c r="J23">
        <f t="shared" si="20"/>
        <v>4.5562505822985573</v>
      </c>
      <c r="K23">
        <f t="shared" si="20"/>
        <v>2.8045607960132406</v>
      </c>
      <c r="L23">
        <f t="shared" si="20"/>
        <v>2.7196282999438677</v>
      </c>
      <c r="M23">
        <f t="shared" si="20"/>
        <v>2.2539887119735909</v>
      </c>
      <c r="P23">
        <v>64</v>
      </c>
      <c r="Q23">
        <f t="shared" ref="Q23:Z23" si="21">Q5/Q11</f>
        <v>1.8080733423870499E-2</v>
      </c>
      <c r="R23">
        <f t="shared" si="21"/>
        <v>0.15893629017102051</v>
      </c>
      <c r="S23">
        <f t="shared" si="21"/>
        <v>0.47800585110698551</v>
      </c>
      <c r="T23">
        <f t="shared" si="21"/>
        <v>0.921353876616546</v>
      </c>
      <c r="U23">
        <f t="shared" si="21"/>
        <v>1.7193707983235087</v>
      </c>
      <c r="V23">
        <f t="shared" si="21"/>
        <v>5.8473587807364655</v>
      </c>
      <c r="W23">
        <f t="shared" si="21"/>
        <v>5.0448307314220084</v>
      </c>
      <c r="X23">
        <f t="shared" si="21"/>
        <v>4.0551868500212915</v>
      </c>
      <c r="Y23">
        <f t="shared" si="21"/>
        <v>4.3703159815547066</v>
      </c>
      <c r="Z23">
        <f t="shared" si="21"/>
        <v>3.9569779682221728</v>
      </c>
      <c r="AC23">
        <v>96</v>
      </c>
      <c r="AD23">
        <f t="shared" ref="AD23:AM23" si="22">AD5/AD11</f>
        <v>1.7312847973950544E-2</v>
      </c>
      <c r="AE23">
        <f t="shared" si="22"/>
        <v>0.25934823053176048</v>
      </c>
      <c r="AF23">
        <f t="shared" si="22"/>
        <v>0.16415899614507118</v>
      </c>
      <c r="AG23">
        <f t="shared" si="22"/>
        <v>1.2659411664682876</v>
      </c>
      <c r="AH23">
        <f t="shared" si="22"/>
        <v>0.83966131543498934</v>
      </c>
      <c r="AI23">
        <f t="shared" si="22"/>
        <v>3.432224986117133</v>
      </c>
      <c r="AJ23">
        <f t="shared" si="22"/>
        <v>3.641791499704031</v>
      </c>
      <c r="AK23">
        <f t="shared" si="22"/>
        <v>4.4646020312918413</v>
      </c>
      <c r="AL23">
        <f t="shared" si="22"/>
        <v>5.3677421456076058</v>
      </c>
      <c r="AM23">
        <f t="shared" si="22"/>
        <v>4.3061197472898103</v>
      </c>
      <c r="AP23">
        <v>128</v>
      </c>
      <c r="AQ23">
        <f t="shared" ref="AQ23:AZ23" si="23">AQ5/AQ11</f>
        <v>1.2837381959936821E-2</v>
      </c>
      <c r="AR23">
        <f t="shared" si="23"/>
        <v>0.52467118868392748</v>
      </c>
      <c r="AS23">
        <f t="shared" si="23"/>
        <v>1.8605662059741417</v>
      </c>
      <c r="AT23">
        <f t="shared" si="23"/>
        <v>1.4717593900028243</v>
      </c>
      <c r="AU23">
        <f t="shared" si="23"/>
        <v>0.9847266642806829</v>
      </c>
      <c r="AV23">
        <f t="shared" si="23"/>
        <v>3.2929490501178686</v>
      </c>
      <c r="AW23">
        <f t="shared" si="23"/>
        <v>3.4030407052126468</v>
      </c>
      <c r="AX23">
        <f t="shared" si="23"/>
        <v>4.7865390359289872</v>
      </c>
      <c r="AY23">
        <f t="shared" si="23"/>
        <v>6.5006345884081851</v>
      </c>
      <c r="AZ23">
        <f t="shared" si="23"/>
        <v>5.6200815298673499</v>
      </c>
    </row>
    <row r="24" spans="1:52" x14ac:dyDescent="0.25">
      <c r="C24">
        <v>40</v>
      </c>
      <c r="D24">
        <f t="shared" ref="D24:M24" si="24">D5/D12</f>
        <v>3.7404436410198472E-2</v>
      </c>
      <c r="E24">
        <f t="shared" si="24"/>
        <v>0.78148775604497156</v>
      </c>
      <c r="F24">
        <f t="shared" si="24"/>
        <v>2.0632840986342003</v>
      </c>
      <c r="G24">
        <f t="shared" si="24"/>
        <v>2.6928641554280994</v>
      </c>
      <c r="H24">
        <f t="shared" si="24"/>
        <v>3.4064047566476354</v>
      </c>
      <c r="I24">
        <f t="shared" si="24"/>
        <v>4.964187085345861</v>
      </c>
      <c r="J24">
        <f t="shared" si="24"/>
        <v>4.8684933105272954</v>
      </c>
      <c r="K24">
        <f t="shared" si="24"/>
        <v>2.8822732301108753</v>
      </c>
      <c r="L24">
        <f t="shared" si="24"/>
        <v>2.8127228138156144</v>
      </c>
      <c r="M24">
        <f t="shared" si="24"/>
        <v>2.283485882465671</v>
      </c>
      <c r="P24">
        <v>80</v>
      </c>
      <c r="Q24">
        <f t="shared" ref="Q24:Z24" si="25">Q5/Q12</f>
        <v>1.9712294183960245E-2</v>
      </c>
      <c r="R24">
        <f t="shared" si="25"/>
        <v>0.16102232771861236</v>
      </c>
      <c r="S24">
        <f t="shared" si="25"/>
        <v>0.50115584376594913</v>
      </c>
      <c r="T24">
        <f t="shared" si="25"/>
        <v>0.97467691559595282</v>
      </c>
      <c r="U24">
        <f t="shared" si="25"/>
        <v>1.7426909313893586</v>
      </c>
      <c r="V24">
        <f t="shared" si="25"/>
        <v>5.9805812373662057</v>
      </c>
      <c r="W24">
        <f t="shared" si="25"/>
        <v>5.2986356679623112</v>
      </c>
      <c r="X24">
        <f t="shared" si="25"/>
        <v>4.1805194218317272</v>
      </c>
      <c r="Y24">
        <f t="shared" si="25"/>
        <v>4.4530596222770864</v>
      </c>
      <c r="Z24">
        <f t="shared" si="25"/>
        <v>4.028823504047458</v>
      </c>
      <c r="AC24">
        <v>120</v>
      </c>
      <c r="AD24">
        <f t="shared" ref="AD24:AM24" si="26">AD5/AD12</f>
        <v>1.559712555591849E-2</v>
      </c>
      <c r="AE24">
        <f t="shared" si="26"/>
        <v>0.26056280168429702</v>
      </c>
      <c r="AF24">
        <f t="shared" si="26"/>
        <v>0.17531809421785316</v>
      </c>
      <c r="AG24">
        <f t="shared" si="26"/>
        <v>1.2558360894736524</v>
      </c>
      <c r="AH24">
        <f t="shared" si="26"/>
        <v>0.89644574400308796</v>
      </c>
      <c r="AI24">
        <f t="shared" si="26"/>
        <v>3.6429967111106327</v>
      </c>
      <c r="AJ24">
        <f t="shared" si="26"/>
        <v>4.0234496824841051</v>
      </c>
      <c r="AK24">
        <f t="shared" si="26"/>
        <v>4.798579017161396</v>
      </c>
      <c r="AL24">
        <f t="shared" si="26"/>
        <v>5.8664600614820737</v>
      </c>
      <c r="AM24">
        <f t="shared" si="26"/>
        <v>4.3369389969674073</v>
      </c>
      <c r="AP24">
        <v>160</v>
      </c>
      <c r="AQ24">
        <f t="shared" ref="AQ24:AZ24" si="27">AQ5/AQ12</f>
        <v>1.1869251802137708E-2</v>
      </c>
      <c r="AR24">
        <f t="shared" si="27"/>
        <v>0.4888721891438812</v>
      </c>
      <c r="AS24">
        <f t="shared" si="27"/>
        <v>1.9341868953131336</v>
      </c>
      <c r="AT24">
        <f t="shared" si="27"/>
        <v>1.4280527487583492</v>
      </c>
      <c r="AU24">
        <f t="shared" si="27"/>
        <v>0.97761970932100972</v>
      </c>
      <c r="AV24">
        <f t="shared" si="27"/>
        <v>3.3693567437790848</v>
      </c>
      <c r="AW24">
        <f t="shared" si="27"/>
        <v>3.6397214726708476</v>
      </c>
      <c r="AX24">
        <f t="shared" si="27"/>
        <v>4.9228766657273564</v>
      </c>
      <c r="AY24">
        <f t="shared" si="27"/>
        <v>6.9066332946599269</v>
      </c>
      <c r="AZ24">
        <f t="shared" si="27"/>
        <v>5.6941356272057364</v>
      </c>
    </row>
    <row r="25" spans="1:52" x14ac:dyDescent="0.25">
      <c r="C25">
        <v>44</v>
      </c>
      <c r="D25">
        <f t="shared" ref="D25:M25" si="28">D5/D13</f>
        <v>3.648224741222883E-2</v>
      </c>
      <c r="E25">
        <f t="shared" si="28"/>
        <v>0.72569434512742781</v>
      </c>
      <c r="F25">
        <f t="shared" si="28"/>
        <v>1.9227136604469015</v>
      </c>
      <c r="G25">
        <f t="shared" si="28"/>
        <v>2.5380475807826235</v>
      </c>
      <c r="H25">
        <f t="shared" si="28"/>
        <v>3.9119130631650441</v>
      </c>
      <c r="I25">
        <f t="shared" si="28"/>
        <v>4.6577737096294101</v>
      </c>
      <c r="J25">
        <f t="shared" si="28"/>
        <v>4.6484700364828617</v>
      </c>
      <c r="K25">
        <f t="shared" si="28"/>
        <v>2.5839856786325779</v>
      </c>
      <c r="L25">
        <f t="shared" si="28"/>
        <v>2.7707957463983992</v>
      </c>
      <c r="M25">
        <f t="shared" si="28"/>
        <v>2.2391286275326743</v>
      </c>
      <c r="P25">
        <v>88</v>
      </c>
      <c r="Q25">
        <f t="shared" ref="Q25:Z25" si="29">Q5/Q13</f>
        <v>1.8020764158783033E-2</v>
      </c>
      <c r="R25">
        <f t="shared" si="29"/>
        <v>0.16476066161429212</v>
      </c>
      <c r="S25">
        <f t="shared" si="29"/>
        <v>0.50594558551641222</v>
      </c>
      <c r="T25">
        <f t="shared" si="29"/>
        <v>0.91203416081131938</v>
      </c>
      <c r="U25">
        <f t="shared" si="29"/>
        <v>1.7875829705526955</v>
      </c>
      <c r="V25">
        <f t="shared" si="29"/>
        <v>6.1778498908035351</v>
      </c>
      <c r="W25">
        <f t="shared" si="29"/>
        <v>5.4438185376562327</v>
      </c>
      <c r="X25">
        <f t="shared" si="29"/>
        <v>4.2191706743405515</v>
      </c>
      <c r="Y25">
        <f t="shared" si="29"/>
        <v>4.4774252236138308</v>
      </c>
      <c r="Z25">
        <f t="shared" si="29"/>
        <v>4.0303228417872647</v>
      </c>
      <c r="AC25">
        <v>132</v>
      </c>
      <c r="AD25">
        <f t="shared" ref="AD25:AM25" si="30">AD5/AD13</f>
        <v>1.5386093029164175E-2</v>
      </c>
      <c r="AE25">
        <f t="shared" si="30"/>
        <v>0.24497185396892832</v>
      </c>
      <c r="AF25">
        <f t="shared" si="30"/>
        <v>0.17505977599731531</v>
      </c>
      <c r="AG25">
        <f t="shared" si="30"/>
        <v>1.2476359196571785</v>
      </c>
      <c r="AH25">
        <f t="shared" si="30"/>
        <v>0.86807281817761639</v>
      </c>
      <c r="AI25">
        <f t="shared" si="30"/>
        <v>3.6151596490525217</v>
      </c>
      <c r="AJ25">
        <f t="shared" si="30"/>
        <v>4.0585535996343776</v>
      </c>
      <c r="AK25">
        <f t="shared" si="30"/>
        <v>4.8141520014516814</v>
      </c>
      <c r="AL25">
        <f t="shared" si="30"/>
        <v>5.9342394567905252</v>
      </c>
      <c r="AM25">
        <f t="shared" si="30"/>
        <v>4.3689285524456718</v>
      </c>
      <c r="AP25">
        <v>176</v>
      </c>
      <c r="AQ25">
        <f t="shared" ref="AQ25:AZ25" si="31">AQ5/AQ13</f>
        <v>1.1746645251786479E-2</v>
      </c>
      <c r="AR25">
        <f t="shared" si="31"/>
        <v>0.46245124129634357</v>
      </c>
      <c r="AS25">
        <f t="shared" si="31"/>
        <v>1.8902372279993205</v>
      </c>
      <c r="AT25">
        <f t="shared" si="31"/>
        <v>1.4443489828723461</v>
      </c>
      <c r="AU25">
        <f t="shared" si="31"/>
        <v>0.9984259939813338</v>
      </c>
      <c r="AV25">
        <f t="shared" si="31"/>
        <v>3.454540118190971</v>
      </c>
      <c r="AW25">
        <f t="shared" si="31"/>
        <v>3.6077969287591953</v>
      </c>
      <c r="AX25">
        <f t="shared" si="31"/>
        <v>4.992202448646629</v>
      </c>
      <c r="AY25">
        <f t="shared" si="31"/>
        <v>6.8936612318626693</v>
      </c>
      <c r="AZ25">
        <f t="shared" si="31"/>
        <v>5.7177224024054381</v>
      </c>
    </row>
    <row r="30" spans="1:52" x14ac:dyDescent="0.25">
      <c r="D30">
        <v>100</v>
      </c>
      <c r="E30">
        <v>250</v>
      </c>
      <c r="F30">
        <v>500</v>
      </c>
      <c r="G30">
        <v>750</v>
      </c>
      <c r="H30">
        <v>1000</v>
      </c>
      <c r="I30">
        <v>2500</v>
      </c>
      <c r="J30">
        <v>5000</v>
      </c>
      <c r="K30">
        <v>7500</v>
      </c>
      <c r="L30">
        <v>10000</v>
      </c>
      <c r="M30">
        <v>25000</v>
      </c>
      <c r="Q30">
        <v>100</v>
      </c>
      <c r="R30">
        <v>250</v>
      </c>
      <c r="S30">
        <v>500</v>
      </c>
      <c r="T30">
        <v>750</v>
      </c>
      <c r="U30">
        <v>1000</v>
      </c>
      <c r="V30">
        <v>2500</v>
      </c>
      <c r="W30">
        <v>5000</v>
      </c>
      <c r="X30">
        <v>7500</v>
      </c>
      <c r="Y30">
        <v>10000</v>
      </c>
      <c r="Z30">
        <v>25000</v>
      </c>
      <c r="AD30">
        <v>100</v>
      </c>
      <c r="AE30">
        <v>250</v>
      </c>
      <c r="AF30">
        <v>500</v>
      </c>
      <c r="AG30">
        <v>750</v>
      </c>
      <c r="AH30">
        <v>1000</v>
      </c>
      <c r="AI30">
        <v>2500</v>
      </c>
      <c r="AJ30">
        <v>5000</v>
      </c>
      <c r="AK30">
        <v>7500</v>
      </c>
      <c r="AL30">
        <v>10000</v>
      </c>
      <c r="AM30">
        <v>25000</v>
      </c>
      <c r="AQ30">
        <v>100</v>
      </c>
      <c r="AR30">
        <v>250</v>
      </c>
      <c r="AS30">
        <v>500</v>
      </c>
      <c r="AT30">
        <v>750</v>
      </c>
      <c r="AU30">
        <v>1000</v>
      </c>
      <c r="AV30">
        <v>2500</v>
      </c>
      <c r="AW30">
        <v>5000</v>
      </c>
      <c r="AX30">
        <v>7500</v>
      </c>
      <c r="AY30">
        <v>10000</v>
      </c>
      <c r="AZ30">
        <v>25000</v>
      </c>
    </row>
    <row r="31" spans="1:52" x14ac:dyDescent="0.25">
      <c r="C31">
        <v>4</v>
      </c>
      <c r="D31">
        <f t="shared" ref="D31:M31" si="32">(D18/4)*100</f>
        <v>0.921383671136905</v>
      </c>
      <c r="E31">
        <f t="shared" si="32"/>
        <v>9.4134016028495111</v>
      </c>
      <c r="F31">
        <f t="shared" si="32"/>
        <v>51.6544610624033</v>
      </c>
      <c r="G31">
        <f t="shared" si="32"/>
        <v>60.258307702980844</v>
      </c>
      <c r="H31">
        <f t="shared" si="32"/>
        <v>55.088197636160515</v>
      </c>
      <c r="I31">
        <f t="shared" si="32"/>
        <v>89.460291862739922</v>
      </c>
      <c r="J31">
        <f t="shared" si="32"/>
        <v>40.948185549418312</v>
      </c>
      <c r="K31">
        <f t="shared" si="32"/>
        <v>45.310601675455281</v>
      </c>
      <c r="L31">
        <f t="shared" si="32"/>
        <v>39.420542237163268</v>
      </c>
      <c r="M31">
        <f t="shared" si="32"/>
        <v>42.319941386314767</v>
      </c>
      <c r="P31">
        <v>8</v>
      </c>
      <c r="Q31">
        <f>(Q18/8)*100</f>
        <v>0.32642876674870114</v>
      </c>
      <c r="R31">
        <f t="shared" ref="R31:Z31" si="33">(R18/8)*100</f>
        <v>1.8254829388469334</v>
      </c>
      <c r="S31">
        <f t="shared" si="33"/>
        <v>5.6795654047678452</v>
      </c>
      <c r="T31">
        <f t="shared" si="33"/>
        <v>10.283920262371685</v>
      </c>
      <c r="U31">
        <f t="shared" si="33"/>
        <v>17.140697416037078</v>
      </c>
      <c r="V31">
        <f t="shared" si="33"/>
        <v>56.642786003029713</v>
      </c>
      <c r="W31">
        <f t="shared" si="33"/>
        <v>29.150536461029557</v>
      </c>
      <c r="X31">
        <f t="shared" si="33"/>
        <v>42.542471251846628</v>
      </c>
      <c r="Y31">
        <f t="shared" si="33"/>
        <v>32.502420286408721</v>
      </c>
      <c r="Z31">
        <f t="shared" si="33"/>
        <v>35.600482993581309</v>
      </c>
      <c r="AC31">
        <v>12</v>
      </c>
      <c r="AD31">
        <f>(AD18/12)*100</f>
        <v>1.7713193225755826</v>
      </c>
      <c r="AE31">
        <f t="shared" ref="AE31:AM31" si="34">(AE18/12)*100</f>
        <v>2.4793897247663388</v>
      </c>
      <c r="AF31">
        <f t="shared" si="34"/>
        <v>16.240538594750255</v>
      </c>
      <c r="AG31">
        <f t="shared" si="34"/>
        <v>10.89317104880868</v>
      </c>
      <c r="AH31">
        <f t="shared" si="34"/>
        <v>7.4756403493834291</v>
      </c>
      <c r="AI31">
        <f t="shared" si="34"/>
        <v>26.012473811107895</v>
      </c>
      <c r="AJ31">
        <f t="shared" si="34"/>
        <v>16.845806468771741</v>
      </c>
      <c r="AK31">
        <f t="shared" si="34"/>
        <v>33.377279876269327</v>
      </c>
      <c r="AL31">
        <f t="shared" si="34"/>
        <v>28.299894549606346</v>
      </c>
      <c r="AM31">
        <f t="shared" si="34"/>
        <v>30.368513099139189</v>
      </c>
      <c r="AP31">
        <v>16</v>
      </c>
      <c r="AQ31">
        <f>(AQ18/16)*100</f>
        <v>1.3258789354521765</v>
      </c>
      <c r="AR31">
        <f t="shared" ref="AR31:AZ31" si="35">(AR18/16)*100</f>
        <v>4.4138830897703558</v>
      </c>
      <c r="AS31">
        <f t="shared" si="35"/>
        <v>13.99636668529905</v>
      </c>
      <c r="AT31">
        <f t="shared" si="35"/>
        <v>10.73650597445406</v>
      </c>
      <c r="AU31">
        <f t="shared" si="35"/>
        <v>5.9590241819072718</v>
      </c>
      <c r="AV31">
        <f t="shared" si="35"/>
        <v>18.411409450746756</v>
      </c>
      <c r="AW31">
        <f t="shared" si="35"/>
        <v>12.334982956294532</v>
      </c>
      <c r="AX31">
        <f t="shared" si="35"/>
        <v>25.335647333067289</v>
      </c>
      <c r="AY31">
        <f t="shared" si="35"/>
        <v>22.815020659837661</v>
      </c>
      <c r="AZ31">
        <f t="shared" si="35"/>
        <v>29.872059598774193</v>
      </c>
    </row>
    <row r="32" spans="1:52" x14ac:dyDescent="0.25">
      <c r="C32">
        <v>8</v>
      </c>
      <c r="D32">
        <f t="shared" ref="D32:M32" si="36">(D19/8)*100</f>
        <v>0.54807038609936343</v>
      </c>
      <c r="E32">
        <f t="shared" si="36"/>
        <v>5.4940319451181487</v>
      </c>
      <c r="F32">
        <f t="shared" si="36"/>
        <v>28.313055473891314</v>
      </c>
      <c r="G32">
        <f t="shared" si="36"/>
        <v>30.416841761217729</v>
      </c>
      <c r="H32">
        <f t="shared" si="36"/>
        <v>32.696889968088257</v>
      </c>
      <c r="I32">
        <f t="shared" si="36"/>
        <v>45.898603072724583</v>
      </c>
      <c r="J32">
        <f t="shared" si="36"/>
        <v>26.12105154579346</v>
      </c>
      <c r="K32">
        <f t="shared" si="36"/>
        <v>29.554250298931152</v>
      </c>
      <c r="L32">
        <f t="shared" si="36"/>
        <v>29.910580733467473</v>
      </c>
      <c r="M32">
        <f t="shared" si="36"/>
        <v>24.700139260044242</v>
      </c>
      <c r="P32">
        <v>16</v>
      </c>
      <c r="Q32">
        <f>(Q19/16)*100</f>
        <v>0.14041766763030622</v>
      </c>
      <c r="R32">
        <f t="shared" ref="R32:Z32" si="37">(R19/16)*100</f>
        <v>0.97776924784490726</v>
      </c>
      <c r="S32">
        <f t="shared" si="37"/>
        <v>2.8919448948761657</v>
      </c>
      <c r="T32">
        <f t="shared" si="37"/>
        <v>5.4573423585688081</v>
      </c>
      <c r="U32">
        <f t="shared" si="37"/>
        <v>9.9560110408000728</v>
      </c>
      <c r="V32">
        <f t="shared" si="37"/>
        <v>30.550544938464203</v>
      </c>
      <c r="W32">
        <f t="shared" si="37"/>
        <v>19.995762860137873</v>
      </c>
      <c r="X32">
        <f t="shared" si="37"/>
        <v>23.331749567515985</v>
      </c>
      <c r="Y32">
        <f t="shared" si="37"/>
        <v>23.601165127154459</v>
      </c>
      <c r="Z32">
        <f t="shared" si="37"/>
        <v>21.089517009725387</v>
      </c>
      <c r="AC32">
        <v>24</v>
      </c>
      <c r="AD32">
        <f>(AD19/24)*100</f>
        <v>0.73565139071591945</v>
      </c>
      <c r="AE32">
        <f t="shared" ref="AE32:AM32" si="38">(AE19/24)*100</f>
        <v>1.1369625072597818</v>
      </c>
      <c r="AF32">
        <f t="shared" si="38"/>
        <v>7.8761370928169701</v>
      </c>
      <c r="AG32">
        <f t="shared" si="38"/>
        <v>5.3575577390828775</v>
      </c>
      <c r="AH32">
        <f t="shared" si="38"/>
        <v>3.4132219415619875</v>
      </c>
      <c r="AI32">
        <f t="shared" si="38"/>
        <v>13.514217799386094</v>
      </c>
      <c r="AJ32">
        <f t="shared" si="38"/>
        <v>11.881028936000032</v>
      </c>
      <c r="AK32">
        <f t="shared" si="38"/>
        <v>17.239766548924649</v>
      </c>
      <c r="AL32">
        <f t="shared" si="38"/>
        <v>20.853379066789017</v>
      </c>
      <c r="AM32">
        <f t="shared" si="38"/>
        <v>16.543623907077126</v>
      </c>
      <c r="AP32">
        <v>32</v>
      </c>
      <c r="AQ32">
        <f>(AQ19/32)*100</f>
        <v>0.40702782804836468</v>
      </c>
      <c r="AR32">
        <f t="shared" ref="AR32:AZ32" si="39">(AR19/32)*100</f>
        <v>1.8491551217464319</v>
      </c>
      <c r="AS32">
        <f t="shared" si="39"/>
        <v>6.7049495512092712</v>
      </c>
      <c r="AT32">
        <f t="shared" si="39"/>
        <v>4.6987024134100785</v>
      </c>
      <c r="AU32">
        <f t="shared" si="39"/>
        <v>2.8799551658957858</v>
      </c>
      <c r="AV32">
        <f t="shared" si="39"/>
        <v>9.661489204245667</v>
      </c>
      <c r="AW32">
        <f t="shared" si="39"/>
        <v>8.4663027253469991</v>
      </c>
      <c r="AX32">
        <f t="shared" si="39"/>
        <v>13.644418130330715</v>
      </c>
      <c r="AY32">
        <f t="shared" si="39"/>
        <v>16.220206536688071</v>
      </c>
      <c r="AZ32">
        <f t="shared" si="39"/>
        <v>16.31681633151323</v>
      </c>
    </row>
    <row r="33" spans="1:52" x14ac:dyDescent="0.25">
      <c r="C33">
        <v>16</v>
      </c>
      <c r="D33">
        <f t="shared" ref="D33:M33" si="40">(D20/16)*100</f>
        <v>0.25833798057315033</v>
      </c>
      <c r="E33">
        <f t="shared" si="40"/>
        <v>4.9054524361948957</v>
      </c>
      <c r="F33">
        <f t="shared" si="40"/>
        <v>13.870147567136401</v>
      </c>
      <c r="G33">
        <f t="shared" si="40"/>
        <v>15.556902171966232</v>
      </c>
      <c r="H33">
        <f t="shared" si="40"/>
        <v>19.548129416705283</v>
      </c>
      <c r="I33">
        <f t="shared" si="40"/>
        <v>26.778422633649761</v>
      </c>
      <c r="J33">
        <f t="shared" si="40"/>
        <v>17.627430920012308</v>
      </c>
      <c r="K33">
        <f t="shared" si="40"/>
        <v>15.494637703478839</v>
      </c>
      <c r="L33">
        <f t="shared" si="40"/>
        <v>15.57916547236435</v>
      </c>
      <c r="M33">
        <f t="shared" si="40"/>
        <v>13.493958688423938</v>
      </c>
      <c r="P33">
        <v>32</v>
      </c>
      <c r="Q33">
        <f>(Q20/32)*100</f>
        <v>6.2950515773376126E-2</v>
      </c>
      <c r="R33">
        <f t="shared" ref="R33:Z33" si="41">(R20/32)*100</f>
        <v>0.46678505404705273</v>
      </c>
      <c r="S33">
        <f t="shared" si="41"/>
        <v>1.4840930966955745</v>
      </c>
      <c r="T33">
        <f t="shared" si="41"/>
        <v>2.7877928747191616</v>
      </c>
      <c r="U33">
        <f t="shared" si="41"/>
        <v>5.0339369152343911</v>
      </c>
      <c r="V33">
        <f t="shared" si="41"/>
        <v>15.388779948302739</v>
      </c>
      <c r="W33">
        <f t="shared" si="41"/>
        <v>11.719173545642349</v>
      </c>
      <c r="X33">
        <f t="shared" si="41"/>
        <v>11.917458127345656</v>
      </c>
      <c r="Y33">
        <f t="shared" si="41"/>
        <v>12.44242990302789</v>
      </c>
      <c r="Z33">
        <f t="shared" si="41"/>
        <v>11.649954531325216</v>
      </c>
      <c r="AC33">
        <v>48</v>
      </c>
      <c r="AD33">
        <f>(AD20/48)*100</f>
        <v>0.34818043122209508</v>
      </c>
      <c r="AE33">
        <f t="shared" ref="AE33:AM33" si="42">(AE20/48)*100</f>
        <v>0.55645772579405595</v>
      </c>
      <c r="AF33">
        <f t="shared" si="42"/>
        <v>3.8505507443214007</v>
      </c>
      <c r="AG33">
        <f t="shared" si="42"/>
        <v>2.693465394021711</v>
      </c>
      <c r="AH33">
        <f t="shared" si="42"/>
        <v>1.7903235913748754</v>
      </c>
      <c r="AI33">
        <f t="shared" si="42"/>
        <v>6.9408378909230528</v>
      </c>
      <c r="AJ33">
        <f t="shared" si="42"/>
        <v>6.7427678599370715</v>
      </c>
      <c r="AK33">
        <f t="shared" si="42"/>
        <v>8.7329605315164702</v>
      </c>
      <c r="AL33">
        <f t="shared" si="42"/>
        <v>10.606529592718399</v>
      </c>
      <c r="AM33">
        <f t="shared" si="42"/>
        <v>8.5151046616856458</v>
      </c>
      <c r="AP33">
        <v>64</v>
      </c>
      <c r="AQ33">
        <f>(AQ20/64)*100</f>
        <v>0.19538135166440046</v>
      </c>
      <c r="AR33">
        <f t="shared" ref="AR33:AZ33" si="43">(AR20/64)*100</f>
        <v>0.90122507786391437</v>
      </c>
      <c r="AS33">
        <f t="shared" si="43"/>
        <v>3.0884290140511523</v>
      </c>
      <c r="AT33">
        <f t="shared" si="43"/>
        <v>2.377977776642112</v>
      </c>
      <c r="AU33">
        <f t="shared" si="43"/>
        <v>1.4728805288298923</v>
      </c>
      <c r="AV33">
        <f t="shared" si="43"/>
        <v>4.9128686910921795</v>
      </c>
      <c r="AW33">
        <f t="shared" si="43"/>
        <v>4.4421174057760577</v>
      </c>
      <c r="AX33">
        <f t="shared" si="43"/>
        <v>6.9592427579501539</v>
      </c>
      <c r="AY33">
        <f t="shared" si="43"/>
        <v>8.4060750628177896</v>
      </c>
      <c r="AZ33">
        <f t="shared" si="43"/>
        <v>8.4202018843086233</v>
      </c>
    </row>
    <row r="34" spans="1:52" x14ac:dyDescent="0.25">
      <c r="A34" t="s">
        <v>5</v>
      </c>
      <c r="C34">
        <v>20</v>
      </c>
      <c r="D34">
        <f t="shared" ref="D34:M34" si="44">(D21/20)*100</f>
        <v>0.20279486111451417</v>
      </c>
      <c r="E34">
        <f t="shared" si="44"/>
        <v>3.8419952753043796</v>
      </c>
      <c r="F34">
        <f t="shared" si="44"/>
        <v>11.210126922302061</v>
      </c>
      <c r="G34">
        <f t="shared" si="44"/>
        <v>13.435510067287121</v>
      </c>
      <c r="H34">
        <f t="shared" si="44"/>
        <v>15.898544750575988</v>
      </c>
      <c r="I34">
        <f t="shared" si="44"/>
        <v>22.093042234946168</v>
      </c>
      <c r="J34">
        <f t="shared" si="44"/>
        <v>15.364379971288692</v>
      </c>
      <c r="K34">
        <f t="shared" si="44"/>
        <v>12.758281624023091</v>
      </c>
      <c r="L34">
        <f t="shared" si="44"/>
        <v>12.44719997232399</v>
      </c>
      <c r="M34">
        <f t="shared" si="44"/>
        <v>11.129875979401591</v>
      </c>
      <c r="P34">
        <v>40</v>
      </c>
      <c r="Q34">
        <f>(Q21/40)*100</f>
        <v>5.296027233055059E-2</v>
      </c>
      <c r="R34">
        <f t="shared" ref="R34:Z34" si="45">(R21/40)*100</f>
        <v>0.38710474760605673</v>
      </c>
      <c r="S34">
        <f t="shared" si="45"/>
        <v>1.2066065921356977</v>
      </c>
      <c r="T34">
        <f t="shared" si="45"/>
        <v>2.2464717698481804</v>
      </c>
      <c r="U34">
        <f t="shared" si="45"/>
        <v>4.0693663073091146</v>
      </c>
      <c r="V34">
        <f t="shared" si="45"/>
        <v>12.831725856083546</v>
      </c>
      <c r="W34">
        <f t="shared" si="45"/>
        <v>11.119663369570091</v>
      </c>
      <c r="X34">
        <f t="shared" si="45"/>
        <v>9.7347826651424452</v>
      </c>
      <c r="Y34">
        <f t="shared" si="45"/>
        <v>10.406478215368296</v>
      </c>
      <c r="Z34">
        <f t="shared" si="45"/>
        <v>9.5478028805943236</v>
      </c>
      <c r="AC34">
        <v>60</v>
      </c>
      <c r="AD34">
        <f>(AD21/60)*100</f>
        <v>0.27471676402903167</v>
      </c>
      <c r="AE34">
        <f t="shared" ref="AE34:AM34" si="46">(AE21/60)*100</f>
        <v>0.42990910754590372</v>
      </c>
      <c r="AF34">
        <f t="shared" si="46"/>
        <v>0.30245161009778537</v>
      </c>
      <c r="AG34">
        <f t="shared" si="46"/>
        <v>2.1863253456839846</v>
      </c>
      <c r="AH34">
        <f t="shared" si="46"/>
        <v>1.3891155990067203</v>
      </c>
      <c r="AI34">
        <f t="shared" si="46"/>
        <v>5.7938018301217591</v>
      </c>
      <c r="AJ34">
        <f t="shared" si="46"/>
        <v>5.7121619726030497</v>
      </c>
      <c r="AK34">
        <f t="shared" si="46"/>
        <v>7.137228320768858</v>
      </c>
      <c r="AL34">
        <f t="shared" si="46"/>
        <v>8.6306978590598789</v>
      </c>
      <c r="AM34">
        <f t="shared" si="46"/>
        <v>6.9753900697936393</v>
      </c>
      <c r="AP34">
        <v>80</v>
      </c>
      <c r="AQ34">
        <f>(AQ21/80)*100</f>
        <v>0.15469248405103669</v>
      </c>
      <c r="AR34">
        <f t="shared" ref="AR34:AZ34" si="47">(AR21/80)*100</f>
        <v>0.70183349193352085</v>
      </c>
      <c r="AS34">
        <f t="shared" si="47"/>
        <v>2.4140042033819871</v>
      </c>
      <c r="AT34">
        <f t="shared" si="47"/>
        <v>1.864619634052967</v>
      </c>
      <c r="AU34">
        <f t="shared" si="47"/>
        <v>1.200327776653944</v>
      </c>
      <c r="AV34">
        <f t="shared" si="47"/>
        <v>3.9566686076286821</v>
      </c>
      <c r="AW34">
        <f t="shared" si="47"/>
        <v>3.892545126172025</v>
      </c>
      <c r="AX34">
        <f t="shared" si="47"/>
        <v>5.7006100646909292</v>
      </c>
      <c r="AY34">
        <f t="shared" si="47"/>
        <v>7.7616044084955957</v>
      </c>
      <c r="AZ34">
        <f t="shared" si="47"/>
        <v>6.8900573248203738</v>
      </c>
    </row>
    <row r="35" spans="1:52" x14ac:dyDescent="0.25">
      <c r="C35">
        <v>28</v>
      </c>
      <c r="D35">
        <f t="shared" ref="D35:M35" si="48">(D22/28)*100</f>
        <v>0.14283758394512458</v>
      </c>
      <c r="E35">
        <f t="shared" si="48"/>
        <v>2.8110291706184243</v>
      </c>
      <c r="F35">
        <f t="shared" si="48"/>
        <v>8.1642201775036014</v>
      </c>
      <c r="G35">
        <f t="shared" si="48"/>
        <v>9.7585592198395652</v>
      </c>
      <c r="H35">
        <f t="shared" si="48"/>
        <v>11.780036607660993</v>
      </c>
      <c r="I35">
        <f t="shared" si="48"/>
        <v>16.219272747926354</v>
      </c>
      <c r="J35">
        <f t="shared" si="48"/>
        <v>14.228148358247896</v>
      </c>
      <c r="K35">
        <f t="shared" si="48"/>
        <v>9.586358680870644</v>
      </c>
      <c r="L35">
        <f t="shared" si="48"/>
        <v>9.613271537070414</v>
      </c>
      <c r="M35">
        <f t="shared" si="48"/>
        <v>8.0132114994663795</v>
      </c>
      <c r="P35">
        <v>56</v>
      </c>
      <c r="Q35">
        <f>(Q22/56)*100</f>
        <v>3.3873286895689921E-2</v>
      </c>
      <c r="R35">
        <f t="shared" ref="R35:Z35" si="49">(R22/56)*100</f>
        <v>0.26379432963321869</v>
      </c>
      <c r="S35">
        <f t="shared" si="49"/>
        <v>0.82597614913257567</v>
      </c>
      <c r="T35">
        <f t="shared" si="49"/>
        <v>1.6257162322688838</v>
      </c>
      <c r="U35">
        <f t="shared" si="49"/>
        <v>2.9823903695909726</v>
      </c>
      <c r="V35">
        <f t="shared" si="49"/>
        <v>9.8387044720868548</v>
      </c>
      <c r="W35">
        <f t="shared" si="49"/>
        <v>8.8289525489837555</v>
      </c>
      <c r="X35">
        <f t="shared" si="49"/>
        <v>7.0934442915285931</v>
      </c>
      <c r="Y35">
        <f t="shared" si="49"/>
        <v>7.6493495210110698</v>
      </c>
      <c r="Z35">
        <f t="shared" si="49"/>
        <v>6.9923805551467364</v>
      </c>
      <c r="AC35">
        <v>84</v>
      </c>
      <c r="AD35">
        <f>(AD22/84)*100</f>
        <v>0.20148954575184086</v>
      </c>
      <c r="AE35">
        <f t="shared" ref="AE35:AM35" si="50">(AE22/84)*100</f>
        <v>0.28003607985250178</v>
      </c>
      <c r="AF35">
        <f t="shared" si="50"/>
        <v>0.21219339814513508</v>
      </c>
      <c r="AG35">
        <f t="shared" si="50"/>
        <v>1.5120220476982538</v>
      </c>
      <c r="AH35">
        <f t="shared" si="50"/>
        <v>0.99280009465285823</v>
      </c>
      <c r="AI35">
        <f t="shared" si="50"/>
        <v>4.0290965800856062</v>
      </c>
      <c r="AJ35">
        <f t="shared" si="50"/>
        <v>4.1924047213695044</v>
      </c>
      <c r="AK35">
        <f t="shared" si="50"/>
        <v>5.2187996014727522</v>
      </c>
      <c r="AL35">
        <f t="shared" si="50"/>
        <v>6.1696304984097807</v>
      </c>
      <c r="AM35">
        <f t="shared" si="50"/>
        <v>5.038960469907475</v>
      </c>
      <c r="AP35">
        <v>112</v>
      </c>
      <c r="AQ35">
        <f>(AQ22/112)*100</f>
        <v>0.11270502964918459</v>
      </c>
      <c r="AR35">
        <f t="shared" ref="AR35:AZ35" si="51">(AR22/112)*100</f>
        <v>0.49600785135600117</v>
      </c>
      <c r="AS35">
        <f t="shared" si="51"/>
        <v>1.656910726196652</v>
      </c>
      <c r="AT35">
        <f t="shared" si="51"/>
        <v>1.3218635701857178</v>
      </c>
      <c r="AU35">
        <f t="shared" si="51"/>
        <v>0.86326643666106051</v>
      </c>
      <c r="AV35">
        <f t="shared" si="51"/>
        <v>2.9316956943317214</v>
      </c>
      <c r="AW35">
        <f t="shared" si="51"/>
        <v>2.8448927963287183</v>
      </c>
      <c r="AX35">
        <f t="shared" si="51"/>
        <v>4.1930797644551463</v>
      </c>
      <c r="AY35">
        <f t="shared" si="51"/>
        <v>5.7743576825638483</v>
      </c>
      <c r="AZ35">
        <f t="shared" si="51"/>
        <v>4.9763477408679719</v>
      </c>
    </row>
    <row r="36" spans="1:52" x14ac:dyDescent="0.25">
      <c r="C36">
        <v>32</v>
      </c>
      <c r="D36">
        <f t="shared" ref="D36:M36" si="52">(D23/32)*100</f>
        <v>0.12134925909997264</v>
      </c>
      <c r="E36">
        <f t="shared" si="52"/>
        <v>2.4798065494807955</v>
      </c>
      <c r="F36">
        <f t="shared" si="52"/>
        <v>7.2308309846139629</v>
      </c>
      <c r="G36">
        <f t="shared" si="52"/>
        <v>7.9518267153302498</v>
      </c>
      <c r="H36">
        <f t="shared" si="52"/>
        <v>10.491055815905433</v>
      </c>
      <c r="I36">
        <f t="shared" si="52"/>
        <v>14.64905134034864</v>
      </c>
      <c r="J36">
        <f t="shared" si="52"/>
        <v>14.238283069682991</v>
      </c>
      <c r="K36">
        <f t="shared" si="52"/>
        <v>8.764252487541377</v>
      </c>
      <c r="L36">
        <f t="shared" si="52"/>
        <v>8.4988384373245864</v>
      </c>
      <c r="M36">
        <f t="shared" si="52"/>
        <v>7.0437147249174714</v>
      </c>
      <c r="P36">
        <v>64</v>
      </c>
      <c r="Q36">
        <f>(Q23/64)*100</f>
        <v>2.8251145974797654E-2</v>
      </c>
      <c r="R36">
        <f t="shared" ref="R36:Z36" si="53">(R23/64)*100</f>
        <v>0.24833795339221953</v>
      </c>
      <c r="S36">
        <f t="shared" si="53"/>
        <v>0.74688414235466483</v>
      </c>
      <c r="T36">
        <f t="shared" si="53"/>
        <v>1.4396154322133532</v>
      </c>
      <c r="U36">
        <f t="shared" si="53"/>
        <v>2.6865168723804822</v>
      </c>
      <c r="V36">
        <f t="shared" si="53"/>
        <v>9.1364980949007268</v>
      </c>
      <c r="W36">
        <f t="shared" si="53"/>
        <v>7.8825480178468883</v>
      </c>
      <c r="X36">
        <f t="shared" si="53"/>
        <v>6.3362294531582677</v>
      </c>
      <c r="Y36">
        <f t="shared" si="53"/>
        <v>6.8286187211792289</v>
      </c>
      <c r="Z36">
        <f t="shared" si="53"/>
        <v>6.1827780753471453</v>
      </c>
      <c r="AC36">
        <v>96</v>
      </c>
      <c r="AD36">
        <f>(AD23/96)*100</f>
        <v>1.8034216639531819E-2</v>
      </c>
      <c r="AE36">
        <f t="shared" ref="AE36:AM36" si="54">(AE23/96)*100</f>
        <v>0.27015440680391717</v>
      </c>
      <c r="AF36">
        <f t="shared" si="54"/>
        <v>0.17099895431778248</v>
      </c>
      <c r="AG36">
        <f t="shared" si="54"/>
        <v>1.3186887150711328</v>
      </c>
      <c r="AH36">
        <f t="shared" si="54"/>
        <v>0.87464720357811387</v>
      </c>
      <c r="AI36">
        <f t="shared" si="54"/>
        <v>3.5752343605386803</v>
      </c>
      <c r="AJ36">
        <f t="shared" si="54"/>
        <v>3.7935328121916987</v>
      </c>
      <c r="AK36">
        <f t="shared" si="54"/>
        <v>4.6506271159290016</v>
      </c>
      <c r="AL36">
        <f t="shared" si="54"/>
        <v>5.5913980683412561</v>
      </c>
      <c r="AM36">
        <f t="shared" si="54"/>
        <v>4.4855414034268852</v>
      </c>
      <c r="AP36">
        <v>128</v>
      </c>
      <c r="AQ36">
        <f>(AQ23/128)*100</f>
        <v>1.0029204656200642E-2</v>
      </c>
      <c r="AR36">
        <f t="shared" ref="AR36:AZ36" si="55">(AR23/128)*100</f>
        <v>0.40989936615931832</v>
      </c>
      <c r="AS36">
        <f t="shared" si="55"/>
        <v>1.4535673484172982</v>
      </c>
      <c r="AT36">
        <f t="shared" si="55"/>
        <v>1.1498120234397065</v>
      </c>
      <c r="AU36">
        <f t="shared" si="55"/>
        <v>0.76931770646928355</v>
      </c>
      <c r="AV36">
        <f t="shared" si="55"/>
        <v>2.5726164454045848</v>
      </c>
      <c r="AW36">
        <f t="shared" si="55"/>
        <v>2.6586255509473804</v>
      </c>
      <c r="AX36">
        <f t="shared" si="55"/>
        <v>3.7394836218195211</v>
      </c>
      <c r="AY36">
        <f t="shared" si="55"/>
        <v>5.0786207721938945</v>
      </c>
      <c r="AZ36">
        <f t="shared" si="55"/>
        <v>4.3906886952088673</v>
      </c>
    </row>
    <row r="37" spans="1:52" x14ac:dyDescent="0.25">
      <c r="C37">
        <v>40</v>
      </c>
      <c r="D37">
        <f>(D24/40)*100</f>
        <v>9.3511091025496179E-2</v>
      </c>
      <c r="E37">
        <f t="shared" ref="E37:M38" si="56">(E24/40)*100</f>
        <v>1.9537193901124288</v>
      </c>
      <c r="F37">
        <f t="shared" si="56"/>
        <v>5.1582102465855009</v>
      </c>
      <c r="G37">
        <f t="shared" si="56"/>
        <v>6.7321603885702492</v>
      </c>
      <c r="H37">
        <f t="shared" si="56"/>
        <v>8.5160118916190886</v>
      </c>
      <c r="I37">
        <f t="shared" si="56"/>
        <v>12.410467713364651</v>
      </c>
      <c r="J37">
        <f t="shared" si="56"/>
        <v>12.171233276318238</v>
      </c>
      <c r="K37">
        <f t="shared" si="56"/>
        <v>7.2056830752771885</v>
      </c>
      <c r="L37">
        <f t="shared" si="56"/>
        <v>7.0318070345390362</v>
      </c>
      <c r="M37">
        <f t="shared" si="56"/>
        <v>5.7087147061641774</v>
      </c>
      <c r="P37">
        <v>80</v>
      </c>
      <c r="Q37">
        <f>(Q24/80)*100</f>
        <v>2.4640367729950308E-2</v>
      </c>
      <c r="R37">
        <f t="shared" ref="R37:Z37" si="57">(R24/80)*100</f>
        <v>0.20127790964826545</v>
      </c>
      <c r="S37">
        <f t="shared" si="57"/>
        <v>0.62644480470743646</v>
      </c>
      <c r="T37">
        <f t="shared" si="57"/>
        <v>1.2183461444949411</v>
      </c>
      <c r="U37">
        <f t="shared" si="57"/>
        <v>2.1783636642366981</v>
      </c>
      <c r="V37">
        <f t="shared" si="57"/>
        <v>7.4757265467077572</v>
      </c>
      <c r="W37">
        <f t="shared" si="57"/>
        <v>6.6232945849528893</v>
      </c>
      <c r="X37">
        <f t="shared" si="57"/>
        <v>5.2256492772896586</v>
      </c>
      <c r="Y37">
        <f t="shared" si="57"/>
        <v>5.5663245278463576</v>
      </c>
      <c r="Z37">
        <f t="shared" si="57"/>
        <v>5.0360293800593228</v>
      </c>
      <c r="AC37">
        <v>120</v>
      </c>
      <c r="AD37">
        <f>(AD24/120)*100</f>
        <v>1.2997604629932076E-2</v>
      </c>
      <c r="AE37">
        <f t="shared" ref="AE37:AM37" si="58">(AE24/120)*100</f>
        <v>0.21713566807024751</v>
      </c>
      <c r="AF37">
        <f t="shared" si="58"/>
        <v>0.14609841184821096</v>
      </c>
      <c r="AG37">
        <f t="shared" si="58"/>
        <v>1.046530074561377</v>
      </c>
      <c r="AH37">
        <f t="shared" si="58"/>
        <v>0.7470381200025733</v>
      </c>
      <c r="AI37">
        <f t="shared" si="58"/>
        <v>3.0358305925921938</v>
      </c>
      <c r="AJ37">
        <f t="shared" si="58"/>
        <v>3.3528747354034207</v>
      </c>
      <c r="AK37">
        <f t="shared" si="58"/>
        <v>3.9988158476344968</v>
      </c>
      <c r="AL37">
        <f t="shared" si="58"/>
        <v>4.8887167179017279</v>
      </c>
      <c r="AM37">
        <f t="shared" si="58"/>
        <v>3.6141158308061727</v>
      </c>
      <c r="AP37">
        <v>160</v>
      </c>
      <c r="AQ37">
        <f>(AQ24/160)*100</f>
        <v>7.4182823763360665E-3</v>
      </c>
      <c r="AR37">
        <f t="shared" ref="AR37:AZ37" si="59">(AR24/160)*100</f>
        <v>0.30554511821492575</v>
      </c>
      <c r="AS37">
        <f t="shared" si="59"/>
        <v>1.2088668095707085</v>
      </c>
      <c r="AT37">
        <f t="shared" si="59"/>
        <v>0.89253296797396819</v>
      </c>
      <c r="AU37">
        <f t="shared" si="59"/>
        <v>0.61101231832563108</v>
      </c>
      <c r="AV37">
        <f t="shared" si="59"/>
        <v>2.1058479648619279</v>
      </c>
      <c r="AW37">
        <f t="shared" si="59"/>
        <v>2.2748259204192798</v>
      </c>
      <c r="AX37">
        <f t="shared" si="59"/>
        <v>3.076797916079598</v>
      </c>
      <c r="AY37">
        <f t="shared" si="59"/>
        <v>4.3166458091624547</v>
      </c>
      <c r="AZ37">
        <f t="shared" si="59"/>
        <v>3.5588347670035851</v>
      </c>
    </row>
    <row r="38" spans="1:52" x14ac:dyDescent="0.25">
      <c r="C38">
        <v>44</v>
      </c>
      <c r="D38">
        <f>(D25/40)*100</f>
        <v>9.1205618530572075E-2</v>
      </c>
      <c r="E38">
        <f t="shared" si="56"/>
        <v>1.8142358628185695</v>
      </c>
      <c r="F38">
        <f t="shared" si="56"/>
        <v>4.8067841511172533</v>
      </c>
      <c r="G38">
        <f t="shared" si="56"/>
        <v>6.3451189519565592</v>
      </c>
      <c r="H38">
        <f t="shared" si="56"/>
        <v>9.7797826579126106</v>
      </c>
      <c r="I38">
        <f t="shared" si="56"/>
        <v>11.644434274073525</v>
      </c>
      <c r="J38">
        <f t="shared" si="56"/>
        <v>11.621175091207155</v>
      </c>
      <c r="K38">
        <f t="shared" si="56"/>
        <v>6.4599641965814438</v>
      </c>
      <c r="L38">
        <f t="shared" si="56"/>
        <v>6.9269893659959978</v>
      </c>
      <c r="M38">
        <f t="shared" si="56"/>
        <v>5.5978215688316864</v>
      </c>
      <c r="P38">
        <v>88</v>
      </c>
      <c r="Q38">
        <f>(Q25/88)*100</f>
        <v>2.0478141089526173E-2</v>
      </c>
      <c r="R38">
        <f t="shared" ref="R38:Z38" si="60">(R25/88)*100</f>
        <v>0.18722802456169557</v>
      </c>
      <c r="S38">
        <f t="shared" si="60"/>
        <v>0.57493816535955933</v>
      </c>
      <c r="T38">
        <f t="shared" si="60"/>
        <v>1.0364024554674085</v>
      </c>
      <c r="U38">
        <f t="shared" si="60"/>
        <v>2.0313442847189722</v>
      </c>
      <c r="V38">
        <f t="shared" si="60"/>
        <v>7.0202839668221992</v>
      </c>
      <c r="W38">
        <f t="shared" si="60"/>
        <v>6.18615742915481</v>
      </c>
      <c r="X38">
        <f t="shared" si="60"/>
        <v>4.7945121299324445</v>
      </c>
      <c r="Y38">
        <f t="shared" si="60"/>
        <v>5.08798320865208</v>
      </c>
      <c r="Z38">
        <f t="shared" si="60"/>
        <v>4.5799123202128005</v>
      </c>
      <c r="AC38">
        <v>132</v>
      </c>
      <c r="AD38">
        <f>(AD25/132)*100</f>
        <v>1.1656131082700133E-2</v>
      </c>
      <c r="AE38">
        <f t="shared" ref="AE38:AM38" si="61">(AE25/132)*100</f>
        <v>0.18558473785524873</v>
      </c>
      <c r="AF38">
        <f t="shared" si="61"/>
        <v>0.13262104242220857</v>
      </c>
      <c r="AG38">
        <f t="shared" si="61"/>
        <v>0.94517872701301398</v>
      </c>
      <c r="AH38">
        <f t="shared" si="61"/>
        <v>0.65763092286183067</v>
      </c>
      <c r="AI38">
        <f t="shared" si="61"/>
        <v>2.7387573098882743</v>
      </c>
      <c r="AJ38">
        <f t="shared" si="61"/>
        <v>3.0746618179048313</v>
      </c>
      <c r="AK38">
        <f t="shared" si="61"/>
        <v>3.6470848495846071</v>
      </c>
      <c r="AL38">
        <f t="shared" si="61"/>
        <v>4.4956359521140339</v>
      </c>
      <c r="AM38">
        <f t="shared" si="61"/>
        <v>3.3097943579133879</v>
      </c>
      <c r="AP38">
        <v>176</v>
      </c>
      <c r="AQ38">
        <f>(AQ25/176)*100</f>
        <v>6.6742302566968623E-3</v>
      </c>
      <c r="AR38">
        <f t="shared" ref="AR38:AZ38" si="62">(AR25/176)*100</f>
        <v>0.26275638710019522</v>
      </c>
      <c r="AS38">
        <f t="shared" si="62"/>
        <v>1.073998424999614</v>
      </c>
      <c r="AT38">
        <f t="shared" si="62"/>
        <v>0.82065283117746946</v>
      </c>
      <c r="AU38">
        <f t="shared" si="62"/>
        <v>0.56728749658030331</v>
      </c>
      <c r="AV38">
        <f t="shared" si="62"/>
        <v>1.962806885335779</v>
      </c>
      <c r="AW38">
        <f t="shared" si="62"/>
        <v>2.0498846186131789</v>
      </c>
      <c r="AX38">
        <f t="shared" si="62"/>
        <v>2.8364786640037662</v>
      </c>
      <c r="AY38">
        <f t="shared" si="62"/>
        <v>3.9168529726492438</v>
      </c>
      <c r="AZ38">
        <f t="shared" si="62"/>
        <v>3.2487059104576352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Ali</dc:creator>
  <cp:lastModifiedBy>Morgan Ali</cp:lastModifiedBy>
  <dcterms:created xsi:type="dcterms:W3CDTF">2015-06-05T18:17:20Z</dcterms:created>
  <dcterms:modified xsi:type="dcterms:W3CDTF">2023-01-07T11:20:07Z</dcterms:modified>
</cp:coreProperties>
</file>