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g.Armando/Documents/College 4th semester/CSE 310/CSE 310/"/>
    </mc:Choice>
  </mc:AlternateContent>
  <xr:revisionPtr revIDLastSave="0" documentId="8_{08479607-4665-5349-A905-293F4D525C6C}" xr6:coauthVersionLast="47" xr6:coauthVersionMax="47" xr10:uidLastSave="{00000000-0000-0000-0000-000000000000}"/>
  <bookViews>
    <workbookView xWindow="7000" yWindow="840" windowWidth="20060" windowHeight="15400" activeTab="2" xr2:uid="{880ECEA2-B438-484A-9CBA-91374F2777E2}"/>
  </bookViews>
  <sheets>
    <sheet name="Current Iteration" sheetId="1" r:id="rId1"/>
    <sheet name="Burndown Chart" sheetId="4" r:id="rId2"/>
    <sheet name="Proposed Backlog Items" sheetId="5" r:id="rId3"/>
  </sheets>
  <definedNames>
    <definedName name="_xlnm._FilterDatabase" localSheetId="2" hidden="1">'Proposed Backlog Items'!$A$1:$F$30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D16" i="1"/>
  <c r="B38" i="1"/>
  <c r="C38" i="1" s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B39" i="1"/>
  <c r="C39" i="1" s="1"/>
  <c r="X15" i="1"/>
  <c r="X21" i="1"/>
  <c r="X25" i="1"/>
  <c r="X26" i="1"/>
  <c r="X28" i="1"/>
  <c r="X30" i="1"/>
  <c r="X31" i="1"/>
  <c r="X33" i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W16" i="1"/>
  <c r="X16" i="1" s="1"/>
  <c r="W17" i="1"/>
  <c r="X17" i="1" s="1"/>
  <c r="W18" i="1"/>
  <c r="X18" i="1" s="1"/>
  <c r="W19" i="1"/>
  <c r="X19" i="1" s="1"/>
  <c r="W20" i="1"/>
  <c r="X20" i="1" s="1"/>
  <c r="W21" i="1"/>
  <c r="W22" i="1"/>
  <c r="X22" i="1" s="1"/>
  <c r="W23" i="1"/>
  <c r="X23" i="1" s="1"/>
  <c r="W24" i="1"/>
  <c r="X24" i="1" s="1"/>
  <c r="W25" i="1"/>
  <c r="W26" i="1"/>
  <c r="W27" i="1"/>
  <c r="X27" i="1" s="1"/>
  <c r="W28" i="1"/>
  <c r="W29" i="1"/>
  <c r="X29" i="1" s="1"/>
  <c r="W30" i="1"/>
  <c r="W31" i="1"/>
  <c r="W32" i="1"/>
  <c r="X32" i="1" s="1"/>
  <c r="W33" i="1"/>
  <c r="W34" i="1"/>
  <c r="X34" i="1" s="1"/>
  <c r="W35" i="1"/>
  <c r="X35" i="1" s="1"/>
  <c r="W36" i="1"/>
  <c r="X36" i="1" s="1"/>
  <c r="W37" i="1"/>
  <c r="X37" i="1" s="1"/>
  <c r="W8" i="1"/>
  <c r="X8" i="1" s="1"/>
  <c r="D39" i="1" l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8" i="1"/>
  <c r="X38" i="1" s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Joshua Render</author>
  </authors>
  <commentList>
    <comment ref="G4" authorId="0" shapeId="0" xr:uid="{32850E34-A850-40C3-B425-15EE8B971E90}">
      <text>
        <r>
          <rPr>
            <b/>
            <sz val="9"/>
            <color indexed="81"/>
            <rFont val="Tahoma"/>
            <family val="2"/>
          </rPr>
          <t>For an Accurate Burndown Chart and Ideal Trend, Fill in the expected working days in an Iteration (1 Week = 5 Days).
You can additionally  choose to hide columns that are not needed. If your Iteration is 2 weeks long, you can hide columns M through V and place 10 in this box.</t>
        </r>
        <r>
          <rPr>
            <sz val="9"/>
            <color indexed="81"/>
            <rFont val="Tahoma"/>
            <family val="2"/>
          </rPr>
          <t xml:space="preserve">
Default Formula Assumes 20 days</t>
        </r>
      </text>
    </comment>
  </commentList>
</comments>
</file>

<file path=xl/sharedStrings.xml><?xml version="1.0" encoding="utf-8"?>
<sst xmlns="http://schemas.openxmlformats.org/spreadsheetml/2006/main" count="162" uniqueCount="103">
  <si>
    <t>Iteration Number:</t>
  </si>
  <si>
    <t xml:space="preserve">Expected Total effort: </t>
  </si>
  <si>
    <t>Days In Sprint:</t>
  </si>
  <si>
    <t>Burndown Chart</t>
  </si>
  <si>
    <t>User Stories</t>
  </si>
  <si>
    <t>Days (Net Points Completed)</t>
  </si>
  <si>
    <t>Remaining</t>
  </si>
  <si>
    <t>Product Backlog Items</t>
  </si>
  <si>
    <t>Beginning Balance</t>
  </si>
  <si>
    <t>Task Balance</t>
  </si>
  <si>
    <t>Percentage Completed</t>
  </si>
  <si>
    <t>create the basic web page()</t>
  </si>
  <si>
    <t>Explore Maven: Create a simple Maven project to understand its structure and functionality (Vinnicius).</t>
  </si>
  <si>
    <t>Learning about React/Angular for the frontend (Daniel)</t>
  </si>
  <si>
    <t>Create the GitHub Repository (Vinnicius)</t>
  </si>
  <si>
    <t xml:space="preserve">Choose and set up a backend language (Vinnicius and Xueli) </t>
  </si>
  <si>
    <t>Establish a basic server and API structure (Xueli)</t>
  </si>
  <si>
    <t xml:space="preserve">Begin designing the database schema (Vinnicius and Xulie) </t>
  </si>
  <si>
    <t>Learn what is required and how things work together. (Sowby)</t>
  </si>
  <si>
    <t>Create wireframe (Johan)</t>
  </si>
  <si>
    <t>Feature 11</t>
  </si>
  <si>
    <t>Setup Spring Boot</t>
  </si>
  <si>
    <t>Setup React App</t>
  </si>
  <si>
    <t>Base REST Controller</t>
  </si>
  <si>
    <t>SQL Database Installation</t>
  </si>
  <si>
    <t>Initial Entity Definition</t>
  </si>
  <si>
    <t>Basic JPA Concepts</t>
  </si>
  <si>
    <t>Simple Repository Creation</t>
  </si>
  <si>
    <t>CRUD Endpoints</t>
  </si>
  <si>
    <t>Service Implementation</t>
  </si>
  <si>
    <t>Service-Repository Integration</t>
  </si>
  <si>
    <t>Application Properties Setup</t>
  </si>
  <si>
    <t>CRUD Operations Testing</t>
  </si>
  <si>
    <t>Axios Setup</t>
  </si>
  <si>
    <t>State Management</t>
  </si>
  <si>
    <t>Component Design</t>
  </si>
  <si>
    <t>Navigation Setup</t>
  </si>
  <si>
    <t>Backend Authentication</t>
  </si>
  <si>
    <t>Frontend Login/Logout</t>
  </si>
  <si>
    <t>Feature 30</t>
  </si>
  <si>
    <t>Effort Remaining</t>
  </si>
  <si>
    <t>Ideal Trend</t>
  </si>
  <si>
    <t>Task</t>
  </si>
  <si>
    <t>Subtask</t>
  </si>
  <si>
    <t>Description</t>
  </si>
  <si>
    <t>Hours</t>
  </si>
  <si>
    <t>Assigned To</t>
  </si>
  <si>
    <t>Dependency</t>
  </si>
  <si>
    <t>Environment Setup</t>
  </si>
  <si>
    <t>Install IntelliJ IDEA</t>
  </si>
  <si>
    <t>Download and install IntelliJ IDEA Community Edition.</t>
  </si>
  <si>
    <t>All Members</t>
  </si>
  <si>
    <t>Install Node.js</t>
  </si>
  <si>
    <t>Download and install Node.js LTS version.</t>
  </si>
  <si>
    <t>Install Maven</t>
  </si>
  <si>
    <t>Download and install Maven and configure environment variables.</t>
  </si>
  <si>
    <t>Install Git</t>
  </si>
  <si>
    <t>Download and install Git, set up basic configuration.</t>
  </si>
  <si>
    <t>Project Structure</t>
  </si>
  <si>
    <t>Initialize Spring Boot project structure in IntelliJ IDEA.</t>
  </si>
  <si>
    <t>Initialize React application using create-react-app.</t>
  </si>
  <si>
    <t>Implement a basic REST controller with a dummy endpoint.</t>
  </si>
  <si>
    <t>Database Configuration</t>
  </si>
  <si>
    <t>Install a SQL database locally (e.g., MySQL, PostgreSQL).</t>
  </si>
  <si>
    <t>Define an initial set of entities for the project.</t>
  </si>
  <si>
    <t>JPA Learning</t>
  </si>
  <si>
    <t>Learn basic concepts and annotations of JPA.</t>
  </si>
  <si>
    <t>Create a simple JPA repository for an initial entity.</t>
  </si>
  <si>
    <t>REST Enhancements</t>
  </si>
  <si>
    <t>Implement CRUD operations in REST controller for an entity.</t>
  </si>
  <si>
    <t>Business Logic</t>
  </si>
  <si>
    <t>Implement business logic for CRUD operations in service layer.</t>
  </si>
  <si>
    <t>Ensure service layer properly interacts with JPA repository.</t>
  </si>
  <si>
    <t>Database Integration</t>
  </si>
  <si>
    <t>Configure application properties for the database connection.</t>
  </si>
  <si>
    <t>Test database CRUD operations through JPA repository.</t>
  </si>
  <si>
    <t>Frontend Development</t>
  </si>
  <si>
    <t>Set up Axios in React app to make HTTP requests.</t>
  </si>
  <si>
    <t>Implement state management for API response handling.</t>
  </si>
  <si>
    <t>UI Development</t>
  </si>
  <si>
    <t>Design and implement basic UI components (e.g., event list).</t>
  </si>
  <si>
    <t>Implement navigation in the React app using React Router.</t>
  </si>
  <si>
    <t>Authentication</t>
  </si>
  <si>
    <t>Implement user authentication mechanism in the backend.</t>
  </si>
  <si>
    <t>Add login/logout UI and functionality in the frontend.</t>
  </si>
  <si>
    <t>Map Feature</t>
  </si>
  <si>
    <t>Map API Integration</t>
  </si>
  <si>
    <t>Integrate a map API into the frontend.</t>
  </si>
  <si>
    <t>Display Event Markers</t>
  </si>
  <si>
    <t>Display event markers on the map based on API data.</t>
  </si>
  <si>
    <t>Service Features</t>
  </si>
  <si>
    <t>Filtering and Sorting</t>
  </si>
  <si>
    <t>Add filtering and sorting logic in service layer.</t>
  </si>
  <si>
    <t>Pagination</t>
  </si>
  <si>
    <t>Add pagination logic in service layer.</t>
  </si>
  <si>
    <t>Error Handling</t>
  </si>
  <si>
    <t>Backend Error Handling</t>
  </si>
  <si>
    <t>Implement global error handling in the backend.</t>
  </si>
  <si>
    <t>Frontend Error Display</t>
  </si>
  <si>
    <t>Add user-friendly error responses in the frontend.</t>
  </si>
  <si>
    <t>Testing</t>
  </si>
  <si>
    <t>REST Controller Testing</t>
  </si>
  <si>
    <t>Write unit tests for REST controller methods.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</si>
</sst>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Malgun Gothic"/>
      <family val="2"/>
    </font>
    <font>
      <b/>
      <sz val="30"/>
      <color theme="4" tint="-0.499984740745262"/>
      <name val="Malgun Gothic"/>
      <family val="2"/>
    </font>
    <font>
      <b/>
      <sz val="11"/>
      <color theme="4"/>
      <name val="Malgun Gothic"/>
      <family val="2"/>
    </font>
    <font>
      <b/>
      <sz val="11"/>
      <color theme="1"/>
      <name val="Malgun Gothic"/>
      <family val="2"/>
    </font>
    <font>
      <b/>
      <sz val="11"/>
      <color theme="0" tint="-0.499984740745262"/>
      <name val="Malgun Gothic"/>
      <family val="2"/>
    </font>
    <font>
      <b/>
      <sz val="11"/>
      <color theme="4" tint="-0.499984740745262"/>
      <name val="Malgun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4" tint="-0.249977111117893"/>
      <name val="Malgun Gothic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/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ashed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/>
      <right/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thick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/>
      <diagonal/>
    </border>
    <border>
      <left style="dashed">
        <color theme="4" tint="-0.499984740745262"/>
      </left>
      <right/>
      <top style="dashed">
        <color theme="4" tint="-0.499984740745262"/>
      </top>
      <bottom/>
      <diagonal/>
    </border>
    <border>
      <left/>
      <right/>
      <top style="dashed">
        <color theme="4" tint="-0.499984740745262"/>
      </top>
      <bottom/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ck">
        <color theme="4" tint="-0.499984740745262"/>
      </bottom>
      <diagonal/>
    </border>
    <border>
      <left/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/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theme="4" tint="-0.499984740745262"/>
      </right>
      <top/>
      <bottom/>
      <diagonal/>
    </border>
    <border>
      <left/>
      <right style="thick">
        <color theme="4" tint="-0.499984740745262"/>
      </right>
      <top/>
      <bottom style="thin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 style="thick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/>
      <diagonal/>
    </border>
    <border>
      <left style="dashed">
        <color theme="4" tint="-0.499984740745262"/>
      </left>
      <right style="thick">
        <color theme="4" tint="-0.499984740745262"/>
      </right>
      <top/>
      <bottom style="dashed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dashed">
        <color theme="4" tint="-0.499984740745262"/>
      </top>
      <bottom style="medium">
        <color theme="4" tint="-0.499984740745262"/>
      </bottom>
      <diagonal/>
    </border>
    <border>
      <left style="dashed">
        <color theme="4" tint="-0.499984740745262"/>
      </left>
      <right/>
      <top/>
      <bottom style="thin">
        <color theme="4" tint="-0.499984740745262"/>
      </bottom>
      <diagonal/>
    </border>
    <border>
      <left style="dashed">
        <color theme="4" tint="-0.499984740745262"/>
      </left>
      <right/>
      <top/>
      <bottom style="double">
        <color theme="4" tint="-0.499984740745262"/>
      </bottom>
      <diagonal/>
    </border>
    <border>
      <left style="dashed">
        <color theme="4" tint="-0.499984740745262"/>
      </left>
      <right/>
      <top/>
      <bottom/>
      <diagonal/>
    </border>
    <border>
      <left style="dashed">
        <color theme="4" tint="-0.499984740745262"/>
      </left>
      <right/>
      <top/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dashed">
        <color theme="4" tint="-0.499984740745262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0" fillId="5" borderId="0" xfId="0" applyFill="1"/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 wrapText="1"/>
    </xf>
    <xf numFmtId="0" fontId="4" fillId="9" borderId="17" xfId="0" applyFont="1" applyFill="1" applyBorder="1" applyAlignment="1">
      <alignment horizontal="center" vertical="center"/>
    </xf>
    <xf numFmtId="0" fontId="4" fillId="11" borderId="18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 wrapText="1"/>
    </xf>
    <xf numFmtId="0" fontId="0" fillId="5" borderId="29" xfId="0" applyFill="1" applyBorder="1"/>
    <xf numFmtId="0" fontId="1" fillId="5" borderId="20" xfId="0" applyFont="1" applyFill="1" applyBorder="1"/>
    <xf numFmtId="10" fontId="1" fillId="0" borderId="24" xfId="0" applyNumberFormat="1" applyFont="1" applyBorder="1" applyAlignment="1">
      <alignment wrapText="1"/>
    </xf>
    <xf numFmtId="1" fontId="1" fillId="0" borderId="4" xfId="0" applyNumberFormat="1" applyFont="1" applyBorder="1" applyAlignment="1">
      <alignment horizontal="center" vertical="center"/>
    </xf>
    <xf numFmtId="1" fontId="1" fillId="6" borderId="3" xfId="0" applyNumberFormat="1" applyFont="1" applyFill="1" applyBorder="1" applyAlignment="1">
      <alignment horizontal="center" vertical="center"/>
    </xf>
    <xf numFmtId="1" fontId="1" fillId="7" borderId="3" xfId="0" applyNumberFormat="1" applyFont="1" applyFill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6" borderId="7" xfId="0" applyNumberFormat="1" applyFont="1" applyFill="1" applyBorder="1" applyAlignment="1">
      <alignment horizontal="center" vertical="center"/>
    </xf>
    <xf numFmtId="1" fontId="1" fillId="7" borderId="7" xfId="0" applyNumberFormat="1" applyFont="1" applyFill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1" fontId="1" fillId="6" borderId="12" xfId="0" applyNumberFormat="1" applyFont="1" applyFill="1" applyBorder="1" applyAlignment="1">
      <alignment horizontal="center" vertical="center"/>
    </xf>
    <xf numFmtId="1" fontId="1" fillId="7" borderId="12" xfId="0" applyNumberFormat="1" applyFont="1" applyFill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" fontId="1" fillId="0" borderId="11" xfId="0" applyNumberFormat="1" applyFont="1" applyBorder="1" applyAlignment="1">
      <alignment horizontal="center" vertical="center" wrapText="1"/>
    </xf>
    <xf numFmtId="10" fontId="1" fillId="0" borderId="23" xfId="0" applyNumberFormat="1" applyFont="1" applyBorder="1" applyAlignment="1">
      <alignment wrapText="1"/>
    </xf>
    <xf numFmtId="0" fontId="4" fillId="0" borderId="30" xfId="0" applyFont="1" applyBorder="1" applyAlignment="1">
      <alignment horizontal="center" vertical="center" wrapText="1"/>
    </xf>
    <xf numFmtId="0" fontId="4" fillId="0" borderId="22" xfId="0" applyFont="1" applyBorder="1" applyAlignment="1">
      <alignment wrapText="1"/>
    </xf>
    <xf numFmtId="0" fontId="6" fillId="7" borderId="19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1" fontId="4" fillId="12" borderId="31" xfId="0" applyNumberFormat="1" applyFont="1" applyFill="1" applyBorder="1" applyAlignment="1">
      <alignment horizontal="center" vertical="center" wrapText="1"/>
    </xf>
    <xf numFmtId="10" fontId="1" fillId="0" borderId="26" xfId="0" applyNumberFormat="1" applyFont="1" applyBorder="1" applyAlignment="1">
      <alignment wrapText="1"/>
    </xf>
    <xf numFmtId="1" fontId="4" fillId="10" borderId="14" xfId="0" applyNumberFormat="1" applyFont="1" applyFill="1" applyBorder="1" applyAlignment="1">
      <alignment horizontal="center" vertical="center"/>
    </xf>
    <xf numFmtId="1" fontId="4" fillId="8" borderId="13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4" fontId="5" fillId="4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left" vertical="center"/>
    </xf>
    <xf numFmtId="0" fontId="5" fillId="4" borderId="27" xfId="0" applyFont="1" applyFill="1" applyBorder="1" applyAlignment="1">
      <alignment horizontal="center"/>
    </xf>
    <xf numFmtId="0" fontId="5" fillId="4" borderId="21" xfId="0" applyFont="1" applyFill="1" applyBorder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21"/>
                <c:pt idx="0" formatCode="0">
                  <c:v>38</c:v>
                </c:pt>
                <c:pt idx="1">
                  <c:v>29</c:v>
                </c:pt>
                <c:pt idx="2">
                  <c:v>24</c:v>
                </c:pt>
                <c:pt idx="3">
                  <c:v>21</c:v>
                </c:pt>
                <c:pt idx="4">
                  <c:v>9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7-4C89-90CA-991D6049B557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75000"/>
                  <a:alpha val="47000"/>
                </a:schemeClr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21"/>
                <c:pt idx="0" formatCode="0">
                  <c:v>38</c:v>
                </c:pt>
                <c:pt idx="1">
                  <c:v>34.200000000000003</c:v>
                </c:pt>
                <c:pt idx="2">
                  <c:v>30.400000000000002</c:v>
                </c:pt>
                <c:pt idx="3">
                  <c:v>26.6</c:v>
                </c:pt>
                <c:pt idx="4">
                  <c:v>22.8</c:v>
                </c:pt>
                <c:pt idx="5">
                  <c:v>19</c:v>
                </c:pt>
                <c:pt idx="6">
                  <c:v>15.2</c:v>
                </c:pt>
                <c:pt idx="7">
                  <c:v>11.399999999999999</c:v>
                </c:pt>
                <c:pt idx="8">
                  <c:v>7.5999999999999988</c:v>
                </c:pt>
                <c:pt idx="9">
                  <c:v>3.7999999999999989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7-4C89-90CA-991D6049B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/>
      </a:solidFill>
      <a:round/>
    </a:ln>
    <a:effectLst/>
    <a:scene3d>
      <a:camera prst="orthographicFront"/>
      <a:lightRig rig="threePt" dir="t"/>
    </a:scene3d>
    <a:sp3d>
      <a:bevelT w="0" h="0"/>
      <a:bevelB w="0" h="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3492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21"/>
                <c:pt idx="0" formatCode="0">
                  <c:v>38</c:v>
                </c:pt>
                <c:pt idx="1">
                  <c:v>29</c:v>
                </c:pt>
                <c:pt idx="2">
                  <c:v>24</c:v>
                </c:pt>
                <c:pt idx="3">
                  <c:v>21</c:v>
                </c:pt>
                <c:pt idx="4">
                  <c:v>9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0-4E13-8C2D-3BC00CF983ED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34925" cap="rnd">
              <a:solidFill>
                <a:schemeClr val="accent4">
                  <a:lumMod val="75000"/>
                  <a:alpha val="31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21"/>
                <c:pt idx="0" formatCode="0">
                  <c:v>38</c:v>
                </c:pt>
                <c:pt idx="1">
                  <c:v>34.200000000000003</c:v>
                </c:pt>
                <c:pt idx="2">
                  <c:v>30.400000000000002</c:v>
                </c:pt>
                <c:pt idx="3">
                  <c:v>26.6</c:v>
                </c:pt>
                <c:pt idx="4">
                  <c:v>22.8</c:v>
                </c:pt>
                <c:pt idx="5">
                  <c:v>19</c:v>
                </c:pt>
                <c:pt idx="6">
                  <c:v>15.2</c:v>
                </c:pt>
                <c:pt idx="7">
                  <c:v>11.399999999999999</c:v>
                </c:pt>
                <c:pt idx="8">
                  <c:v>7.5999999999999988</c:v>
                </c:pt>
                <c:pt idx="9">
                  <c:v>3.7999999999999989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40-4E13-8C2D-3BC00CF983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0</xdr:row>
      <xdr:rowOff>66676</xdr:rowOff>
    </xdr:from>
    <xdr:to>
      <xdr:col>23</xdr:col>
      <xdr:colOff>1047750</xdr:colOff>
      <xdr:row>4</xdr:row>
      <xdr:rowOff>1104900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655A40-DE42-43D8-A457-2DC185574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238123</xdr:colOff>
      <xdr:row>1</xdr:row>
      <xdr:rowOff>28576</xdr:rowOff>
    </xdr:from>
    <xdr:to>
      <xdr:col>23</xdr:col>
      <xdr:colOff>228600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D48F8-283C-4952-A38D-C0C427E65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633DE-FC74-4926-B2DF-316D2130537E}">
  <dimension ref="A1:X40"/>
  <sheetViews>
    <sheetView workbookViewId="0">
      <pane xSplit="2" ySplit="7" topLeftCell="C8" activePane="bottomRight" state="frozen"/>
      <selection pane="topRight" activeCell="C1" sqref="C1"/>
      <selection pane="bottomLeft" activeCell="A7" sqref="A7"/>
      <selection pane="bottomRight" activeCell="A21" sqref="A21"/>
    </sheetView>
  </sheetViews>
  <sheetFormatPr baseColWidth="10" defaultColWidth="8.83203125" defaultRowHeight="15" x14ac:dyDescent="0.2"/>
  <cols>
    <col min="1" max="1" width="70.6640625" customWidth="1"/>
    <col min="2" max="2" width="15.6640625" customWidth="1"/>
    <col min="3" max="22" width="5.6640625" customWidth="1"/>
    <col min="24" max="24" width="18.1640625" customWidth="1"/>
  </cols>
  <sheetData>
    <row r="1" spans="1:24" ht="21" customHeight="1" thickBot="1" x14ac:dyDescent="0.3">
      <c r="A1" s="37"/>
      <c r="B1" s="37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13"/>
      <c r="X1" s="14"/>
    </row>
    <row r="2" spans="1:24" ht="20" customHeight="1" thickBot="1" x14ac:dyDescent="0.3">
      <c r="A2" s="37"/>
      <c r="B2" s="37"/>
      <c r="C2" s="40" t="s">
        <v>0</v>
      </c>
      <c r="D2" s="40"/>
      <c r="E2" s="40"/>
      <c r="F2" s="40"/>
      <c r="G2" s="31">
        <v>4</v>
      </c>
      <c r="H2" s="43"/>
      <c r="I2" s="43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13"/>
      <c r="X2" s="14"/>
    </row>
    <row r="3" spans="1:24" ht="20" customHeight="1" thickBot="1" x14ac:dyDescent="0.3">
      <c r="A3" s="32"/>
      <c r="B3" s="32"/>
      <c r="C3" s="40" t="s">
        <v>1</v>
      </c>
      <c r="D3" s="40"/>
      <c r="E3" s="40"/>
      <c r="F3" s="40"/>
      <c r="G3" s="31">
        <f>B38</f>
        <v>38</v>
      </c>
      <c r="H3" s="43"/>
      <c r="I3" s="43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13"/>
      <c r="X3" s="14"/>
    </row>
    <row r="4" spans="1:24" ht="20" customHeight="1" thickBot="1" x14ac:dyDescent="0.3">
      <c r="A4" s="32"/>
      <c r="B4" s="32"/>
      <c r="C4" s="40" t="s">
        <v>2</v>
      </c>
      <c r="D4" s="40"/>
      <c r="E4" s="40"/>
      <c r="F4" s="40"/>
      <c r="G4" s="31">
        <v>10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13"/>
      <c r="X4" s="14"/>
    </row>
    <row r="5" spans="1:24" ht="97.5" customHeight="1" x14ac:dyDescent="0.25">
      <c r="A5" s="32" t="s">
        <v>3</v>
      </c>
      <c r="B5" s="3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13"/>
      <c r="X5" s="14"/>
    </row>
    <row r="6" spans="1:24" ht="15" customHeight="1" x14ac:dyDescent="0.25">
      <c r="A6" s="39" t="s">
        <v>4</v>
      </c>
      <c r="B6" s="39"/>
      <c r="C6" s="38" t="s">
        <v>5</v>
      </c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41" t="s">
        <v>6</v>
      </c>
      <c r="X6" s="42"/>
    </row>
    <row r="7" spans="1:24" ht="45.75" customHeight="1" x14ac:dyDescent="0.2">
      <c r="A7" s="1" t="s">
        <v>7</v>
      </c>
      <c r="B7" s="2" t="s">
        <v>8</v>
      </c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">
        <v>7</v>
      </c>
      <c r="J7" s="1">
        <v>8</v>
      </c>
      <c r="K7" s="1">
        <v>9</v>
      </c>
      <c r="L7" s="1">
        <v>10</v>
      </c>
      <c r="M7" s="1">
        <v>11</v>
      </c>
      <c r="N7" s="1">
        <v>12</v>
      </c>
      <c r="O7" s="1">
        <v>13</v>
      </c>
      <c r="P7" s="1">
        <v>14</v>
      </c>
      <c r="Q7" s="1">
        <v>15</v>
      </c>
      <c r="R7" s="1">
        <v>16</v>
      </c>
      <c r="S7" s="1">
        <v>17</v>
      </c>
      <c r="T7" s="1">
        <v>18</v>
      </c>
      <c r="U7" s="1">
        <v>19</v>
      </c>
      <c r="V7" s="1">
        <v>20</v>
      </c>
      <c r="W7" s="12" t="s">
        <v>9</v>
      </c>
      <c r="X7" s="9" t="s">
        <v>10</v>
      </c>
    </row>
    <row r="8" spans="1:24" ht="30" customHeight="1" thickTop="1" x14ac:dyDescent="0.25">
      <c r="A8" s="3"/>
      <c r="B8" s="16"/>
      <c r="C8" s="17"/>
      <c r="D8" s="18"/>
      <c r="E8" s="17"/>
      <c r="F8" s="18"/>
      <c r="G8" s="17"/>
      <c r="H8" s="18"/>
      <c r="I8" s="17"/>
      <c r="J8" s="18"/>
      <c r="K8" s="17"/>
      <c r="L8" s="18"/>
      <c r="M8" s="17"/>
      <c r="N8" s="18"/>
      <c r="O8" s="17"/>
      <c r="P8" s="18"/>
      <c r="Q8" s="17"/>
      <c r="R8" s="18"/>
      <c r="S8" s="17"/>
      <c r="T8" s="18"/>
      <c r="U8" s="17"/>
      <c r="V8" s="18"/>
      <c r="W8" s="25">
        <f>B8-SUM(C8:V8)</f>
        <v>0</v>
      </c>
      <c r="X8" s="15" t="str">
        <f>IFERROR(1-(W8/B8),"")</f>
        <v/>
      </c>
    </row>
    <row r="9" spans="1:24" ht="30" customHeight="1" x14ac:dyDescent="0.25">
      <c r="A9" s="4" t="s">
        <v>11</v>
      </c>
      <c r="B9" s="19"/>
      <c r="C9" s="20"/>
      <c r="D9" s="21"/>
      <c r="E9" s="20"/>
      <c r="F9" s="21"/>
      <c r="G9" s="20"/>
      <c r="H9" s="21"/>
      <c r="I9" s="20"/>
      <c r="J9" s="21"/>
      <c r="K9" s="20"/>
      <c r="L9" s="21"/>
      <c r="M9" s="20"/>
      <c r="N9" s="21"/>
      <c r="O9" s="20"/>
      <c r="P9" s="21"/>
      <c r="Q9" s="20"/>
      <c r="R9" s="21"/>
      <c r="S9" s="20"/>
      <c r="T9" s="21"/>
      <c r="U9" s="20"/>
      <c r="V9" s="21"/>
      <c r="W9" s="26">
        <f t="shared" ref="W9:W37" si="0">B9-SUM(C9:V9)</f>
        <v>0</v>
      </c>
      <c r="X9" s="15" t="str">
        <f>IFERROR(1-(W9/B9),"")</f>
        <v/>
      </c>
    </row>
    <row r="10" spans="1:24" ht="30" customHeight="1" x14ac:dyDescent="0.25">
      <c r="A10" s="4" t="s">
        <v>12</v>
      </c>
      <c r="B10" s="19">
        <v>4</v>
      </c>
      <c r="C10" s="20">
        <v>1</v>
      </c>
      <c r="D10" s="21">
        <v>0</v>
      </c>
      <c r="E10" s="20">
        <v>1</v>
      </c>
      <c r="F10" s="21"/>
      <c r="G10" s="20"/>
      <c r="H10" s="21"/>
      <c r="I10" s="20"/>
      <c r="J10" s="21"/>
      <c r="K10" s="20"/>
      <c r="L10" s="21"/>
      <c r="M10" s="20"/>
      <c r="N10" s="21"/>
      <c r="O10" s="20"/>
      <c r="P10" s="21"/>
      <c r="Q10" s="20"/>
      <c r="R10" s="21"/>
      <c r="S10" s="20"/>
      <c r="T10" s="21"/>
      <c r="U10" s="20"/>
      <c r="V10" s="21"/>
      <c r="W10" s="26">
        <f t="shared" si="0"/>
        <v>2</v>
      </c>
      <c r="X10" s="15">
        <f t="shared" ref="X10:X38" si="1">IFERROR(1-(W10/B10),"")</f>
        <v>0.5</v>
      </c>
    </row>
    <row r="11" spans="1:24" ht="30" customHeight="1" x14ac:dyDescent="0.25">
      <c r="A11" s="4" t="s">
        <v>13</v>
      </c>
      <c r="B11" s="19">
        <v>8</v>
      </c>
      <c r="C11" s="20">
        <v>2</v>
      </c>
      <c r="D11" s="21">
        <v>1</v>
      </c>
      <c r="E11" s="20">
        <v>1</v>
      </c>
      <c r="F11" s="21">
        <v>4</v>
      </c>
      <c r="G11" s="20"/>
      <c r="H11" s="21"/>
      <c r="I11" s="20"/>
      <c r="J11" s="21"/>
      <c r="K11" s="20"/>
      <c r="L11" s="21"/>
      <c r="M11" s="20"/>
      <c r="N11" s="21"/>
      <c r="O11" s="20"/>
      <c r="P11" s="21"/>
      <c r="Q11" s="20"/>
      <c r="R11" s="21"/>
      <c r="S11" s="20"/>
      <c r="T11" s="21"/>
      <c r="U11" s="20"/>
      <c r="V11" s="21"/>
      <c r="W11" s="26">
        <f t="shared" si="0"/>
        <v>0</v>
      </c>
      <c r="X11" s="15">
        <f t="shared" si="1"/>
        <v>1</v>
      </c>
    </row>
    <row r="12" spans="1:24" ht="30" customHeight="1" x14ac:dyDescent="0.25">
      <c r="A12" s="4" t="s">
        <v>14</v>
      </c>
      <c r="B12" s="19">
        <v>2</v>
      </c>
      <c r="C12" s="20">
        <v>1</v>
      </c>
      <c r="D12" s="21">
        <v>1</v>
      </c>
      <c r="E12" s="20"/>
      <c r="F12" s="21"/>
      <c r="G12" s="20"/>
      <c r="H12" s="21"/>
      <c r="I12" s="20"/>
      <c r="J12" s="21"/>
      <c r="K12" s="20"/>
      <c r="L12" s="21"/>
      <c r="M12" s="20"/>
      <c r="N12" s="21"/>
      <c r="O12" s="20"/>
      <c r="P12" s="21"/>
      <c r="Q12" s="20"/>
      <c r="R12" s="21"/>
      <c r="S12" s="20"/>
      <c r="T12" s="21"/>
      <c r="U12" s="20"/>
      <c r="V12" s="21"/>
      <c r="W12" s="26">
        <f t="shared" si="0"/>
        <v>0</v>
      </c>
      <c r="X12" s="15">
        <f t="shared" si="1"/>
        <v>1</v>
      </c>
    </row>
    <row r="13" spans="1:24" ht="30" customHeight="1" x14ac:dyDescent="0.25">
      <c r="A13" s="4" t="s">
        <v>15</v>
      </c>
      <c r="B13" s="19">
        <v>4</v>
      </c>
      <c r="C13" s="20"/>
      <c r="D13" s="21">
        <v>1</v>
      </c>
      <c r="E13" s="20">
        <v>1</v>
      </c>
      <c r="F13" s="21"/>
      <c r="G13" s="20"/>
      <c r="H13" s="21"/>
      <c r="I13" s="20"/>
      <c r="J13" s="21"/>
      <c r="K13" s="20"/>
      <c r="L13" s="21"/>
      <c r="M13" s="20"/>
      <c r="N13" s="21"/>
      <c r="O13" s="20"/>
      <c r="P13" s="21"/>
      <c r="Q13" s="20"/>
      <c r="R13" s="21"/>
      <c r="S13" s="20"/>
      <c r="T13" s="21"/>
      <c r="U13" s="20"/>
      <c r="V13" s="21"/>
      <c r="W13" s="26">
        <f t="shared" si="0"/>
        <v>2</v>
      </c>
      <c r="X13" s="15">
        <f t="shared" si="1"/>
        <v>0.5</v>
      </c>
    </row>
    <row r="14" spans="1:24" ht="30" customHeight="1" x14ac:dyDescent="0.25">
      <c r="A14" s="4" t="s">
        <v>16</v>
      </c>
      <c r="B14" s="19">
        <v>2</v>
      </c>
      <c r="C14" s="20"/>
      <c r="D14" s="21">
        <v>1</v>
      </c>
      <c r="E14" s="20"/>
      <c r="F14" s="21">
        <v>1</v>
      </c>
      <c r="G14" s="20"/>
      <c r="H14" s="21"/>
      <c r="I14" s="20"/>
      <c r="J14" s="21"/>
      <c r="K14" s="20"/>
      <c r="L14" s="21"/>
      <c r="M14" s="20"/>
      <c r="N14" s="21"/>
      <c r="O14" s="20"/>
      <c r="P14" s="21"/>
      <c r="Q14" s="20"/>
      <c r="R14" s="21"/>
      <c r="S14" s="20"/>
      <c r="T14" s="21"/>
      <c r="U14" s="20"/>
      <c r="V14" s="21"/>
      <c r="W14" s="26">
        <f t="shared" si="0"/>
        <v>0</v>
      </c>
      <c r="X14" s="15">
        <f t="shared" si="1"/>
        <v>1</v>
      </c>
    </row>
    <row r="15" spans="1:24" ht="30" customHeight="1" x14ac:dyDescent="0.25">
      <c r="A15" s="4" t="s">
        <v>17</v>
      </c>
      <c r="B15" s="19"/>
      <c r="C15" s="20"/>
      <c r="D15" s="21"/>
      <c r="E15" s="20"/>
      <c r="F15" s="21"/>
      <c r="G15" s="20"/>
      <c r="H15" s="21"/>
      <c r="I15" s="20"/>
      <c r="J15" s="21"/>
      <c r="K15" s="20"/>
      <c r="L15" s="21"/>
      <c r="M15" s="20"/>
      <c r="N15" s="21"/>
      <c r="O15" s="20"/>
      <c r="P15" s="21"/>
      <c r="Q15" s="20"/>
      <c r="R15" s="21"/>
      <c r="S15" s="20"/>
      <c r="T15" s="21"/>
      <c r="U15" s="20"/>
      <c r="V15" s="21"/>
      <c r="W15" s="26">
        <f t="shared" si="0"/>
        <v>0</v>
      </c>
      <c r="X15" s="15" t="str">
        <f t="shared" si="1"/>
        <v/>
      </c>
    </row>
    <row r="16" spans="1:24" ht="30" customHeight="1" x14ac:dyDescent="0.25">
      <c r="A16" s="4" t="s">
        <v>18</v>
      </c>
      <c r="B16" s="19">
        <v>12</v>
      </c>
      <c r="C16" s="20">
        <v>3</v>
      </c>
      <c r="D16" s="21">
        <f>3-3</f>
        <v>0</v>
      </c>
      <c r="E16" s="20">
        <f>3-3</f>
        <v>0</v>
      </c>
      <c r="F16" s="21">
        <v>6</v>
      </c>
      <c r="G16" s="20"/>
      <c r="H16" s="21"/>
      <c r="I16" s="20"/>
      <c r="J16" s="21"/>
      <c r="K16" s="20"/>
      <c r="L16" s="21"/>
      <c r="M16" s="20"/>
      <c r="N16" s="21"/>
      <c r="O16" s="20"/>
      <c r="P16" s="21"/>
      <c r="Q16" s="20"/>
      <c r="R16" s="21"/>
      <c r="S16" s="20"/>
      <c r="T16" s="21"/>
      <c r="U16" s="20"/>
      <c r="V16" s="21"/>
      <c r="W16" s="26">
        <f t="shared" si="0"/>
        <v>3</v>
      </c>
      <c r="X16" s="15">
        <f t="shared" si="1"/>
        <v>0.75</v>
      </c>
    </row>
    <row r="17" spans="1:24" ht="30" customHeight="1" x14ac:dyDescent="0.25">
      <c r="A17" s="4" t="s">
        <v>19</v>
      </c>
      <c r="B17" s="19">
        <v>6</v>
      </c>
      <c r="C17" s="20">
        <v>2</v>
      </c>
      <c r="D17" s="21">
        <v>1</v>
      </c>
      <c r="E17" s="20">
        <v>0</v>
      </c>
      <c r="F17" s="21">
        <v>1</v>
      </c>
      <c r="G17" s="20"/>
      <c r="H17" s="21"/>
      <c r="I17" s="20"/>
      <c r="J17" s="21"/>
      <c r="K17" s="20"/>
      <c r="L17" s="21"/>
      <c r="M17" s="20"/>
      <c r="N17" s="21"/>
      <c r="O17" s="20"/>
      <c r="P17" s="21"/>
      <c r="Q17" s="20"/>
      <c r="R17" s="21"/>
      <c r="S17" s="20"/>
      <c r="T17" s="21"/>
      <c r="U17" s="20"/>
      <c r="V17" s="21"/>
      <c r="W17" s="26">
        <f t="shared" si="0"/>
        <v>2</v>
      </c>
      <c r="X17" s="15">
        <f t="shared" si="1"/>
        <v>0.66666666666666674</v>
      </c>
    </row>
    <row r="18" spans="1:24" ht="30" customHeight="1" x14ac:dyDescent="0.25">
      <c r="A18" s="4" t="s">
        <v>20</v>
      </c>
      <c r="B18" s="19"/>
      <c r="C18" s="20"/>
      <c r="D18" s="21"/>
      <c r="E18" s="20"/>
      <c r="F18" s="21"/>
      <c r="G18" s="20"/>
      <c r="H18" s="21"/>
      <c r="I18" s="20"/>
      <c r="J18" s="21"/>
      <c r="K18" s="20"/>
      <c r="L18" s="21"/>
      <c r="M18" s="20"/>
      <c r="N18" s="21"/>
      <c r="O18" s="20"/>
      <c r="P18" s="21"/>
      <c r="Q18" s="20"/>
      <c r="R18" s="21"/>
      <c r="S18" s="20"/>
      <c r="T18" s="21"/>
      <c r="U18" s="20"/>
      <c r="V18" s="21"/>
      <c r="W18" s="26">
        <f t="shared" si="0"/>
        <v>0</v>
      </c>
      <c r="X18" s="15" t="str">
        <f t="shared" si="1"/>
        <v/>
      </c>
    </row>
    <row r="19" spans="1:24" ht="30" customHeight="1" x14ac:dyDescent="0.25">
      <c r="A19" s="4" t="s">
        <v>21</v>
      </c>
      <c r="B19" s="19"/>
      <c r="C19" s="20"/>
      <c r="D19" s="21"/>
      <c r="E19" s="20"/>
      <c r="F19" s="21"/>
      <c r="G19" s="20"/>
      <c r="H19" s="21"/>
      <c r="I19" s="20"/>
      <c r="J19" s="21"/>
      <c r="K19" s="20"/>
      <c r="L19" s="21"/>
      <c r="M19" s="20"/>
      <c r="N19" s="21"/>
      <c r="O19" s="20"/>
      <c r="P19" s="21"/>
      <c r="Q19" s="20"/>
      <c r="R19" s="21"/>
      <c r="S19" s="20"/>
      <c r="T19" s="21"/>
      <c r="U19" s="20"/>
      <c r="V19" s="21"/>
      <c r="W19" s="26">
        <f t="shared" si="0"/>
        <v>0</v>
      </c>
      <c r="X19" s="15" t="str">
        <f t="shared" si="1"/>
        <v/>
      </c>
    </row>
    <row r="20" spans="1:24" ht="30" customHeight="1" x14ac:dyDescent="0.25">
      <c r="A20" s="4" t="s">
        <v>22</v>
      </c>
      <c r="B20" s="19"/>
      <c r="C20" s="20"/>
      <c r="D20" s="21"/>
      <c r="E20" s="20"/>
      <c r="F20" s="21"/>
      <c r="G20" s="20"/>
      <c r="H20" s="21"/>
      <c r="I20" s="20"/>
      <c r="J20" s="21"/>
      <c r="K20" s="20"/>
      <c r="L20" s="21"/>
      <c r="M20" s="20"/>
      <c r="N20" s="21"/>
      <c r="O20" s="20"/>
      <c r="P20" s="21"/>
      <c r="Q20" s="20"/>
      <c r="R20" s="21"/>
      <c r="S20" s="20"/>
      <c r="T20" s="21"/>
      <c r="U20" s="20"/>
      <c r="V20" s="21"/>
      <c r="W20" s="26">
        <f t="shared" si="0"/>
        <v>0</v>
      </c>
      <c r="X20" s="15" t="str">
        <f t="shared" si="1"/>
        <v/>
      </c>
    </row>
    <row r="21" spans="1:24" ht="30" customHeight="1" x14ac:dyDescent="0.25">
      <c r="A21" s="4" t="s">
        <v>23</v>
      </c>
      <c r="B21" s="19"/>
      <c r="C21" s="20"/>
      <c r="D21" s="21"/>
      <c r="E21" s="20"/>
      <c r="F21" s="21"/>
      <c r="G21" s="20"/>
      <c r="H21" s="21"/>
      <c r="I21" s="20"/>
      <c r="J21" s="21"/>
      <c r="K21" s="20"/>
      <c r="L21" s="21"/>
      <c r="M21" s="20"/>
      <c r="N21" s="21"/>
      <c r="O21" s="20"/>
      <c r="P21" s="21"/>
      <c r="Q21" s="20"/>
      <c r="R21" s="21"/>
      <c r="S21" s="20"/>
      <c r="T21" s="21"/>
      <c r="U21" s="20"/>
      <c r="V21" s="21"/>
      <c r="W21" s="26">
        <f t="shared" si="0"/>
        <v>0</v>
      </c>
      <c r="X21" s="15" t="str">
        <f t="shared" si="1"/>
        <v/>
      </c>
    </row>
    <row r="22" spans="1:24" ht="30" customHeight="1" x14ac:dyDescent="0.25">
      <c r="A22" s="4" t="s">
        <v>24</v>
      </c>
      <c r="B22" s="19"/>
      <c r="C22" s="20"/>
      <c r="D22" s="21"/>
      <c r="E22" s="20"/>
      <c r="F22" s="21"/>
      <c r="G22" s="20"/>
      <c r="H22" s="21"/>
      <c r="I22" s="20"/>
      <c r="J22" s="21"/>
      <c r="K22" s="20"/>
      <c r="L22" s="21"/>
      <c r="M22" s="20"/>
      <c r="N22" s="21"/>
      <c r="O22" s="20"/>
      <c r="P22" s="21"/>
      <c r="Q22" s="20"/>
      <c r="R22" s="21"/>
      <c r="S22" s="20"/>
      <c r="T22" s="21"/>
      <c r="U22" s="20"/>
      <c r="V22" s="21"/>
      <c r="W22" s="26">
        <f t="shared" si="0"/>
        <v>0</v>
      </c>
      <c r="X22" s="15" t="str">
        <f t="shared" si="1"/>
        <v/>
      </c>
    </row>
    <row r="23" spans="1:24" ht="30" customHeight="1" x14ac:dyDescent="0.25">
      <c r="A23" s="4" t="s">
        <v>25</v>
      </c>
      <c r="B23" s="19"/>
      <c r="C23" s="20"/>
      <c r="D23" s="21"/>
      <c r="E23" s="20"/>
      <c r="F23" s="21"/>
      <c r="G23" s="20"/>
      <c r="H23" s="21"/>
      <c r="I23" s="20"/>
      <c r="J23" s="21"/>
      <c r="K23" s="20"/>
      <c r="L23" s="21"/>
      <c r="M23" s="20"/>
      <c r="N23" s="21"/>
      <c r="O23" s="20"/>
      <c r="P23" s="21"/>
      <c r="Q23" s="20"/>
      <c r="R23" s="21"/>
      <c r="S23" s="20"/>
      <c r="T23" s="21"/>
      <c r="U23" s="20"/>
      <c r="V23" s="21"/>
      <c r="W23" s="26">
        <f t="shared" si="0"/>
        <v>0</v>
      </c>
      <c r="X23" s="15" t="str">
        <f t="shared" si="1"/>
        <v/>
      </c>
    </row>
    <row r="24" spans="1:24" ht="30" customHeight="1" x14ac:dyDescent="0.25">
      <c r="A24" s="4" t="s">
        <v>26</v>
      </c>
      <c r="B24" s="19"/>
      <c r="C24" s="20"/>
      <c r="D24" s="21"/>
      <c r="E24" s="20"/>
      <c r="F24" s="21"/>
      <c r="G24" s="20"/>
      <c r="H24" s="21"/>
      <c r="I24" s="20"/>
      <c r="J24" s="21"/>
      <c r="K24" s="20"/>
      <c r="L24" s="21"/>
      <c r="M24" s="20"/>
      <c r="N24" s="21"/>
      <c r="O24" s="20"/>
      <c r="P24" s="21"/>
      <c r="Q24" s="20"/>
      <c r="R24" s="21"/>
      <c r="S24" s="20"/>
      <c r="T24" s="21"/>
      <c r="U24" s="20"/>
      <c r="V24" s="21"/>
      <c r="W24" s="26">
        <f t="shared" si="0"/>
        <v>0</v>
      </c>
      <c r="X24" s="15" t="str">
        <f t="shared" si="1"/>
        <v/>
      </c>
    </row>
    <row r="25" spans="1:24" ht="30" customHeight="1" x14ac:dyDescent="0.25">
      <c r="A25" s="4" t="s">
        <v>27</v>
      </c>
      <c r="B25" s="19"/>
      <c r="C25" s="20"/>
      <c r="D25" s="21"/>
      <c r="E25" s="20"/>
      <c r="F25" s="21"/>
      <c r="G25" s="20"/>
      <c r="H25" s="21"/>
      <c r="I25" s="20"/>
      <c r="J25" s="21"/>
      <c r="K25" s="20"/>
      <c r="L25" s="21"/>
      <c r="M25" s="20"/>
      <c r="N25" s="21"/>
      <c r="O25" s="20"/>
      <c r="P25" s="21"/>
      <c r="Q25" s="20"/>
      <c r="R25" s="21"/>
      <c r="S25" s="20"/>
      <c r="T25" s="21"/>
      <c r="U25" s="20"/>
      <c r="V25" s="21"/>
      <c r="W25" s="26">
        <f t="shared" si="0"/>
        <v>0</v>
      </c>
      <c r="X25" s="15" t="str">
        <f t="shared" si="1"/>
        <v/>
      </c>
    </row>
    <row r="26" spans="1:24" ht="30" customHeight="1" x14ac:dyDescent="0.25">
      <c r="A26" s="4" t="s">
        <v>28</v>
      </c>
      <c r="B26" s="19"/>
      <c r="C26" s="20"/>
      <c r="D26" s="21"/>
      <c r="E26" s="20"/>
      <c r="F26" s="21"/>
      <c r="G26" s="20"/>
      <c r="H26" s="21"/>
      <c r="I26" s="20"/>
      <c r="J26" s="21"/>
      <c r="K26" s="20"/>
      <c r="L26" s="21"/>
      <c r="M26" s="20"/>
      <c r="N26" s="21"/>
      <c r="O26" s="20"/>
      <c r="P26" s="21"/>
      <c r="Q26" s="20"/>
      <c r="R26" s="21"/>
      <c r="S26" s="20"/>
      <c r="T26" s="21"/>
      <c r="U26" s="20"/>
      <c r="V26" s="21"/>
      <c r="W26" s="26">
        <f t="shared" si="0"/>
        <v>0</v>
      </c>
      <c r="X26" s="15" t="str">
        <f t="shared" si="1"/>
        <v/>
      </c>
    </row>
    <row r="27" spans="1:24" ht="30" customHeight="1" x14ac:dyDescent="0.25">
      <c r="A27" s="4" t="s">
        <v>29</v>
      </c>
      <c r="B27" s="19"/>
      <c r="C27" s="20"/>
      <c r="D27" s="21"/>
      <c r="E27" s="20"/>
      <c r="F27" s="21"/>
      <c r="G27" s="20"/>
      <c r="H27" s="21"/>
      <c r="I27" s="20"/>
      <c r="J27" s="21"/>
      <c r="K27" s="20"/>
      <c r="L27" s="21"/>
      <c r="M27" s="20"/>
      <c r="N27" s="21"/>
      <c r="O27" s="20"/>
      <c r="P27" s="21"/>
      <c r="Q27" s="20"/>
      <c r="R27" s="21"/>
      <c r="S27" s="20"/>
      <c r="T27" s="21"/>
      <c r="U27" s="20"/>
      <c r="V27" s="21"/>
      <c r="W27" s="26">
        <f t="shared" si="0"/>
        <v>0</v>
      </c>
      <c r="X27" s="15" t="str">
        <f t="shared" si="1"/>
        <v/>
      </c>
    </row>
    <row r="28" spans="1:24" ht="30" customHeight="1" x14ac:dyDescent="0.25">
      <c r="A28" s="4" t="s">
        <v>30</v>
      </c>
      <c r="B28" s="19"/>
      <c r="C28" s="20"/>
      <c r="D28" s="21"/>
      <c r="E28" s="20"/>
      <c r="F28" s="21"/>
      <c r="G28" s="20"/>
      <c r="H28" s="21"/>
      <c r="I28" s="20"/>
      <c r="J28" s="21"/>
      <c r="K28" s="20"/>
      <c r="L28" s="21"/>
      <c r="M28" s="20"/>
      <c r="N28" s="21"/>
      <c r="O28" s="20"/>
      <c r="P28" s="21"/>
      <c r="Q28" s="20"/>
      <c r="R28" s="21"/>
      <c r="S28" s="20"/>
      <c r="T28" s="21"/>
      <c r="U28" s="20"/>
      <c r="V28" s="21"/>
      <c r="W28" s="26">
        <f t="shared" si="0"/>
        <v>0</v>
      </c>
      <c r="X28" s="15" t="str">
        <f t="shared" si="1"/>
        <v/>
      </c>
    </row>
    <row r="29" spans="1:24" ht="30" customHeight="1" x14ac:dyDescent="0.25">
      <c r="A29" s="4" t="s">
        <v>31</v>
      </c>
      <c r="B29" s="19"/>
      <c r="C29" s="20"/>
      <c r="D29" s="21"/>
      <c r="E29" s="20"/>
      <c r="F29" s="21"/>
      <c r="G29" s="20"/>
      <c r="H29" s="21"/>
      <c r="I29" s="20"/>
      <c r="J29" s="21"/>
      <c r="K29" s="20"/>
      <c r="L29" s="21"/>
      <c r="M29" s="20"/>
      <c r="N29" s="21"/>
      <c r="O29" s="20"/>
      <c r="P29" s="21"/>
      <c r="Q29" s="20"/>
      <c r="R29" s="21"/>
      <c r="S29" s="20"/>
      <c r="T29" s="21"/>
      <c r="U29" s="20"/>
      <c r="V29" s="21"/>
      <c r="W29" s="26">
        <f t="shared" si="0"/>
        <v>0</v>
      </c>
      <c r="X29" s="15" t="str">
        <f t="shared" si="1"/>
        <v/>
      </c>
    </row>
    <row r="30" spans="1:24" ht="30" customHeight="1" x14ac:dyDescent="0.25">
      <c r="A30" s="4" t="s">
        <v>32</v>
      </c>
      <c r="B30" s="19"/>
      <c r="C30" s="20"/>
      <c r="D30" s="21"/>
      <c r="E30" s="20"/>
      <c r="F30" s="21"/>
      <c r="G30" s="20"/>
      <c r="H30" s="21"/>
      <c r="I30" s="20"/>
      <c r="J30" s="21"/>
      <c r="K30" s="20"/>
      <c r="L30" s="21"/>
      <c r="M30" s="20"/>
      <c r="N30" s="21"/>
      <c r="O30" s="20"/>
      <c r="P30" s="21"/>
      <c r="Q30" s="20"/>
      <c r="R30" s="21"/>
      <c r="S30" s="20"/>
      <c r="T30" s="21"/>
      <c r="U30" s="20"/>
      <c r="V30" s="21"/>
      <c r="W30" s="26">
        <f t="shared" si="0"/>
        <v>0</v>
      </c>
      <c r="X30" s="15" t="str">
        <f t="shared" si="1"/>
        <v/>
      </c>
    </row>
    <row r="31" spans="1:24" ht="30" customHeight="1" x14ac:dyDescent="0.25">
      <c r="A31" s="4" t="s">
        <v>33</v>
      </c>
      <c r="B31" s="19"/>
      <c r="C31" s="20"/>
      <c r="D31" s="21"/>
      <c r="E31" s="20"/>
      <c r="F31" s="21"/>
      <c r="G31" s="20"/>
      <c r="H31" s="21"/>
      <c r="I31" s="20"/>
      <c r="J31" s="21"/>
      <c r="K31" s="20"/>
      <c r="L31" s="21"/>
      <c r="M31" s="20"/>
      <c r="N31" s="21"/>
      <c r="O31" s="20"/>
      <c r="P31" s="21"/>
      <c r="Q31" s="20"/>
      <c r="R31" s="21"/>
      <c r="S31" s="20"/>
      <c r="T31" s="21"/>
      <c r="U31" s="20"/>
      <c r="V31" s="21"/>
      <c r="W31" s="26">
        <f t="shared" si="0"/>
        <v>0</v>
      </c>
      <c r="X31" s="15" t="str">
        <f t="shared" si="1"/>
        <v/>
      </c>
    </row>
    <row r="32" spans="1:24" ht="30" customHeight="1" x14ac:dyDescent="0.25">
      <c r="A32" s="4" t="s">
        <v>34</v>
      </c>
      <c r="B32" s="19"/>
      <c r="C32" s="20"/>
      <c r="D32" s="21"/>
      <c r="E32" s="20"/>
      <c r="F32" s="21"/>
      <c r="G32" s="20"/>
      <c r="H32" s="21"/>
      <c r="I32" s="20"/>
      <c r="J32" s="21"/>
      <c r="K32" s="20"/>
      <c r="L32" s="21"/>
      <c r="M32" s="20"/>
      <c r="N32" s="21"/>
      <c r="O32" s="20"/>
      <c r="P32" s="21"/>
      <c r="Q32" s="20"/>
      <c r="R32" s="21"/>
      <c r="S32" s="20"/>
      <c r="T32" s="21"/>
      <c r="U32" s="20"/>
      <c r="V32" s="21"/>
      <c r="W32" s="26">
        <f t="shared" si="0"/>
        <v>0</v>
      </c>
      <c r="X32" s="15" t="str">
        <f t="shared" si="1"/>
        <v/>
      </c>
    </row>
    <row r="33" spans="1:24" ht="30" customHeight="1" x14ac:dyDescent="0.25">
      <c r="A33" s="4" t="s">
        <v>35</v>
      </c>
      <c r="B33" s="19"/>
      <c r="C33" s="20"/>
      <c r="D33" s="21"/>
      <c r="E33" s="20"/>
      <c r="F33" s="21"/>
      <c r="G33" s="20"/>
      <c r="H33" s="21"/>
      <c r="I33" s="20"/>
      <c r="J33" s="21"/>
      <c r="K33" s="20"/>
      <c r="L33" s="21"/>
      <c r="M33" s="20"/>
      <c r="N33" s="21"/>
      <c r="O33" s="20"/>
      <c r="P33" s="21"/>
      <c r="Q33" s="20"/>
      <c r="R33" s="21"/>
      <c r="S33" s="20"/>
      <c r="T33" s="21"/>
      <c r="U33" s="20"/>
      <c r="V33" s="21"/>
      <c r="W33" s="26">
        <f t="shared" si="0"/>
        <v>0</v>
      </c>
      <c r="X33" s="15" t="str">
        <f t="shared" si="1"/>
        <v/>
      </c>
    </row>
    <row r="34" spans="1:24" ht="30" customHeight="1" x14ac:dyDescent="0.25">
      <c r="A34" s="4" t="s">
        <v>36</v>
      </c>
      <c r="B34" s="19"/>
      <c r="C34" s="20"/>
      <c r="D34" s="21"/>
      <c r="E34" s="20"/>
      <c r="F34" s="21"/>
      <c r="G34" s="20"/>
      <c r="H34" s="21"/>
      <c r="I34" s="20"/>
      <c r="J34" s="21"/>
      <c r="K34" s="20"/>
      <c r="L34" s="21"/>
      <c r="M34" s="20"/>
      <c r="N34" s="21"/>
      <c r="O34" s="20"/>
      <c r="P34" s="21"/>
      <c r="Q34" s="20"/>
      <c r="R34" s="21"/>
      <c r="S34" s="20"/>
      <c r="T34" s="21"/>
      <c r="U34" s="20"/>
      <c r="V34" s="21"/>
      <c r="W34" s="26">
        <f t="shared" si="0"/>
        <v>0</v>
      </c>
      <c r="X34" s="15" t="str">
        <f t="shared" si="1"/>
        <v/>
      </c>
    </row>
    <row r="35" spans="1:24" ht="30" customHeight="1" x14ac:dyDescent="0.25">
      <c r="A35" s="4" t="s">
        <v>37</v>
      </c>
      <c r="B35" s="19"/>
      <c r="C35" s="20"/>
      <c r="D35" s="21"/>
      <c r="E35" s="20"/>
      <c r="F35" s="21"/>
      <c r="G35" s="20"/>
      <c r="H35" s="21"/>
      <c r="I35" s="20"/>
      <c r="J35" s="21"/>
      <c r="K35" s="20"/>
      <c r="L35" s="21"/>
      <c r="M35" s="20"/>
      <c r="N35" s="21"/>
      <c r="O35" s="20"/>
      <c r="P35" s="21"/>
      <c r="Q35" s="20"/>
      <c r="R35" s="21"/>
      <c r="S35" s="20"/>
      <c r="T35" s="21"/>
      <c r="U35" s="20"/>
      <c r="V35" s="21"/>
      <c r="W35" s="26">
        <f t="shared" si="0"/>
        <v>0</v>
      </c>
      <c r="X35" s="15" t="str">
        <f t="shared" si="1"/>
        <v/>
      </c>
    </row>
    <row r="36" spans="1:24" ht="30" customHeight="1" x14ac:dyDescent="0.25">
      <c r="A36" s="4" t="s">
        <v>38</v>
      </c>
      <c r="B36" s="19"/>
      <c r="C36" s="20"/>
      <c r="D36" s="21"/>
      <c r="E36" s="20"/>
      <c r="F36" s="21"/>
      <c r="G36" s="20"/>
      <c r="H36" s="21"/>
      <c r="I36" s="20"/>
      <c r="J36" s="21"/>
      <c r="K36" s="20"/>
      <c r="L36" s="21"/>
      <c r="M36" s="20"/>
      <c r="N36" s="21"/>
      <c r="O36" s="20"/>
      <c r="P36" s="21"/>
      <c r="Q36" s="20"/>
      <c r="R36" s="21"/>
      <c r="S36" s="20"/>
      <c r="T36" s="21"/>
      <c r="U36" s="20"/>
      <c r="V36" s="21"/>
      <c r="W36" s="26">
        <f t="shared" si="0"/>
        <v>0</v>
      </c>
      <c r="X36" s="15" t="str">
        <f t="shared" si="1"/>
        <v/>
      </c>
    </row>
    <row r="37" spans="1:24" ht="30" customHeight="1" thickBot="1" x14ac:dyDescent="0.3">
      <c r="A37" s="5" t="s">
        <v>39</v>
      </c>
      <c r="B37" s="22"/>
      <c r="C37" s="23"/>
      <c r="D37" s="24"/>
      <c r="E37" s="23"/>
      <c r="F37" s="24"/>
      <c r="G37" s="23"/>
      <c r="H37" s="24"/>
      <c r="I37" s="23"/>
      <c r="J37" s="24"/>
      <c r="K37" s="23"/>
      <c r="L37" s="24"/>
      <c r="M37" s="23"/>
      <c r="N37" s="24"/>
      <c r="O37" s="23"/>
      <c r="P37" s="24"/>
      <c r="Q37" s="23"/>
      <c r="R37" s="24"/>
      <c r="S37" s="23"/>
      <c r="T37" s="24"/>
      <c r="U37" s="23"/>
      <c r="V37" s="24"/>
      <c r="W37" s="27">
        <f t="shared" si="0"/>
        <v>0</v>
      </c>
      <c r="X37" s="34" t="str">
        <f t="shared" si="1"/>
        <v/>
      </c>
    </row>
    <row r="38" spans="1:24" ht="17" x14ac:dyDescent="0.25">
      <c r="A38" s="7" t="s">
        <v>40</v>
      </c>
      <c r="B38" s="36">
        <f>SUM(B8:B37)</f>
        <v>38</v>
      </c>
      <c r="C38" s="10">
        <f>IFERROR(IF(B38-SUM(C8:C37)=B38,NA(),B38-SUM(C8:C37)),NA())</f>
        <v>29</v>
      </c>
      <c r="D38" s="10">
        <f t="shared" ref="D38:V38" si="2">IFERROR(IF(C38-SUM(D8:D37)=C38,NA(),C38-SUM(D8:D37)),NA())</f>
        <v>24</v>
      </c>
      <c r="E38" s="10">
        <f t="shared" si="2"/>
        <v>21</v>
      </c>
      <c r="F38" s="10">
        <f t="shared" si="2"/>
        <v>9</v>
      </c>
      <c r="G38" s="10" t="e">
        <f t="shared" si="2"/>
        <v>#N/A</v>
      </c>
      <c r="H38" s="10" t="e">
        <f t="shared" si="2"/>
        <v>#N/A</v>
      </c>
      <c r="I38" s="10" t="e">
        <f t="shared" si="2"/>
        <v>#N/A</v>
      </c>
      <c r="J38" s="10" t="e">
        <f t="shared" si="2"/>
        <v>#N/A</v>
      </c>
      <c r="K38" s="10" t="e">
        <f t="shared" si="2"/>
        <v>#N/A</v>
      </c>
      <c r="L38" s="10" t="e">
        <f t="shared" si="2"/>
        <v>#N/A</v>
      </c>
      <c r="M38" s="10" t="e">
        <f t="shared" si="2"/>
        <v>#N/A</v>
      </c>
      <c r="N38" s="10" t="e">
        <f t="shared" si="2"/>
        <v>#N/A</v>
      </c>
      <c r="O38" s="10" t="e">
        <f t="shared" si="2"/>
        <v>#N/A</v>
      </c>
      <c r="P38" s="10" t="e">
        <f t="shared" si="2"/>
        <v>#N/A</v>
      </c>
      <c r="Q38" s="10" t="e">
        <f t="shared" si="2"/>
        <v>#N/A</v>
      </c>
      <c r="R38" s="10" t="e">
        <f t="shared" si="2"/>
        <v>#N/A</v>
      </c>
      <c r="S38" s="10" t="e">
        <f t="shared" si="2"/>
        <v>#N/A</v>
      </c>
      <c r="T38" s="10" t="e">
        <f t="shared" si="2"/>
        <v>#N/A</v>
      </c>
      <c r="U38" s="10" t="e">
        <f t="shared" si="2"/>
        <v>#N/A</v>
      </c>
      <c r="V38" s="10" t="e">
        <f t="shared" si="2"/>
        <v>#N/A</v>
      </c>
      <c r="W38" s="33">
        <f>SUM(W8:W37)</f>
        <v>9</v>
      </c>
      <c r="X38" s="28">
        <f t="shared" si="1"/>
        <v>0.76315789473684215</v>
      </c>
    </row>
    <row r="39" spans="1:24" ht="18" thickBot="1" x14ac:dyDescent="0.3">
      <c r="A39" s="8" t="s">
        <v>41</v>
      </c>
      <c r="B39" s="35">
        <f>SUM(B8:B37)</f>
        <v>38</v>
      </c>
      <c r="C39" s="11">
        <f>IFERROR((IF(B39-($B$38/$G$4) &lt; 0,"-", B39-($B$38/$G$4))),IFERROR(B39-($B$38/20),"-"))</f>
        <v>34.200000000000003</v>
      </c>
      <c r="D39" s="11">
        <f t="shared" ref="D39:V39" si="3">IFERROR((IF(C39-($B$38/$G$4) &lt; 0,"-", C39-($B$38/$G$4))),IFERROR(C39-($B$38/20),"-"))</f>
        <v>30.400000000000002</v>
      </c>
      <c r="E39" s="11">
        <f t="shared" si="3"/>
        <v>26.6</v>
      </c>
      <c r="F39" s="11">
        <f t="shared" si="3"/>
        <v>22.8</v>
      </c>
      <c r="G39" s="11">
        <f t="shared" si="3"/>
        <v>19</v>
      </c>
      <c r="H39" s="11">
        <f t="shared" si="3"/>
        <v>15.2</v>
      </c>
      <c r="I39" s="11">
        <f t="shared" si="3"/>
        <v>11.399999999999999</v>
      </c>
      <c r="J39" s="11">
        <f t="shared" si="3"/>
        <v>7.5999999999999988</v>
      </c>
      <c r="K39" s="11">
        <f t="shared" si="3"/>
        <v>3.7999999999999989</v>
      </c>
      <c r="L39" s="11" t="str">
        <f t="shared" si="3"/>
        <v>-</v>
      </c>
      <c r="M39" s="11" t="str">
        <f t="shared" si="3"/>
        <v>-</v>
      </c>
      <c r="N39" s="11" t="str">
        <f t="shared" si="3"/>
        <v>-</v>
      </c>
      <c r="O39" s="11" t="str">
        <f t="shared" si="3"/>
        <v>-</v>
      </c>
      <c r="P39" s="11" t="str">
        <f t="shared" si="3"/>
        <v>-</v>
      </c>
      <c r="Q39" s="11" t="str">
        <f t="shared" si="3"/>
        <v>-</v>
      </c>
      <c r="R39" s="11" t="str">
        <f t="shared" si="3"/>
        <v>-</v>
      </c>
      <c r="S39" s="11" t="str">
        <f t="shared" si="3"/>
        <v>-</v>
      </c>
      <c r="T39" s="11" t="str">
        <f t="shared" si="3"/>
        <v>-</v>
      </c>
      <c r="U39" s="11" t="str">
        <f t="shared" si="3"/>
        <v>-</v>
      </c>
      <c r="V39" s="11" t="str">
        <f t="shared" si="3"/>
        <v>-</v>
      </c>
      <c r="W39" s="29"/>
      <c r="X39" s="30"/>
    </row>
    <row r="40" spans="1:24" ht="16" thickTop="1" x14ac:dyDescent="0.2"/>
  </sheetData>
  <mergeCells count="9">
    <mergeCell ref="A1:B2"/>
    <mergeCell ref="C6:V6"/>
    <mergeCell ref="A6:B6"/>
    <mergeCell ref="C4:F4"/>
    <mergeCell ref="W6:X6"/>
    <mergeCell ref="H2:I2"/>
    <mergeCell ref="H3:I3"/>
    <mergeCell ref="C3:F3"/>
    <mergeCell ref="C2:F2"/>
  </mergeCells>
  <conditionalFormatting sqref="X8:X38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{607E3AF7-4795-4096-863F-D4F09D5A905F}</x14:id>
        </ext>
      </extLst>
    </cfRule>
  </conditionalFormatting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7E3AF7-4795-4096-863F-D4F09D5A905F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X8:X38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A0E3D-6CA6-4BD2-BA12-8B619DAD9288}">
  <dimension ref="A1"/>
  <sheetViews>
    <sheetView topLeftCell="E1" workbookViewId="0">
      <selection activeCell="T37" sqref="T37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2439E-5CAD-4B35-A282-830BCF45FF5E}">
  <dimension ref="A1:F30"/>
  <sheetViews>
    <sheetView tabSelected="1" workbookViewId="0">
      <selection activeCell="E9" sqref="E9"/>
    </sheetView>
  </sheetViews>
  <sheetFormatPr baseColWidth="10" defaultColWidth="8.83203125" defaultRowHeight="17" x14ac:dyDescent="0.2"/>
  <cols>
    <col min="1" max="1" width="26" bestFit="1" customWidth="1"/>
    <col min="2" max="2" width="33.1640625" style="4" bestFit="1" customWidth="1"/>
    <col min="3" max="3" width="60.6640625" bestFit="1" customWidth="1"/>
    <col min="4" max="4" width="8.5" bestFit="1" customWidth="1"/>
    <col min="5" max="5" width="13.83203125" bestFit="1" customWidth="1"/>
    <col min="6" max="6" width="26.5" bestFit="1" customWidth="1"/>
  </cols>
  <sheetData>
    <row r="1" spans="1:6" ht="18" x14ac:dyDescent="0.2">
      <c r="A1" t="s">
        <v>42</v>
      </c>
      <c r="B1" s="4" t="s">
        <v>43</v>
      </c>
      <c r="C1" t="s">
        <v>44</v>
      </c>
      <c r="D1" t="s">
        <v>45</v>
      </c>
      <c r="E1" t="s">
        <v>46</v>
      </c>
      <c r="F1" t="s">
        <v>47</v>
      </c>
    </row>
    <row r="2" spans="1:6" ht="18" x14ac:dyDescent="0.2">
      <c r="A2" t="s">
        <v>48</v>
      </c>
      <c r="B2" s="4" t="s">
        <v>49</v>
      </c>
      <c r="C2" t="s">
        <v>50</v>
      </c>
      <c r="D2">
        <v>1</v>
      </c>
      <c r="E2" t="s">
        <v>51</v>
      </c>
    </row>
    <row r="3" spans="1:6" ht="18" x14ac:dyDescent="0.2">
      <c r="A3" t="s">
        <v>48</v>
      </c>
      <c r="B3" s="4" t="s">
        <v>52</v>
      </c>
      <c r="C3" t="s">
        <v>53</v>
      </c>
      <c r="D3">
        <v>1</v>
      </c>
      <c r="E3" t="s">
        <v>51</v>
      </c>
    </row>
    <row r="4" spans="1:6" ht="18" x14ac:dyDescent="0.2">
      <c r="A4" t="s">
        <v>48</v>
      </c>
      <c r="B4" s="4" t="s">
        <v>54</v>
      </c>
      <c r="C4" t="s">
        <v>55</v>
      </c>
      <c r="D4">
        <v>1</v>
      </c>
      <c r="E4" t="s">
        <v>51</v>
      </c>
    </row>
    <row r="5" spans="1:6" ht="18" x14ac:dyDescent="0.2">
      <c r="A5" t="s">
        <v>48</v>
      </c>
      <c r="B5" s="4" t="s">
        <v>56</v>
      </c>
      <c r="C5" t="s">
        <v>57</v>
      </c>
      <c r="D5">
        <v>1</v>
      </c>
      <c r="E5" t="s">
        <v>51</v>
      </c>
    </row>
    <row r="6" spans="1:6" ht="18" x14ac:dyDescent="0.2">
      <c r="A6" t="s">
        <v>58</v>
      </c>
      <c r="B6" s="4" t="s">
        <v>21</v>
      </c>
      <c r="C6" t="s">
        <v>59</v>
      </c>
      <c r="D6">
        <v>2</v>
      </c>
      <c r="E6">
        <v>3</v>
      </c>
      <c r="F6" t="s">
        <v>49</v>
      </c>
    </row>
    <row r="7" spans="1:6" ht="18" x14ac:dyDescent="0.2">
      <c r="A7" t="s">
        <v>58</v>
      </c>
      <c r="B7" s="4" t="s">
        <v>22</v>
      </c>
      <c r="C7" t="s">
        <v>60</v>
      </c>
      <c r="D7">
        <v>2</v>
      </c>
      <c r="F7" t="s">
        <v>52</v>
      </c>
    </row>
    <row r="8" spans="1:6" ht="18" x14ac:dyDescent="0.2">
      <c r="A8" t="s">
        <v>58</v>
      </c>
      <c r="B8" s="4" t="s">
        <v>23</v>
      </c>
      <c r="C8" t="s">
        <v>61</v>
      </c>
      <c r="D8">
        <v>2</v>
      </c>
      <c r="F8" t="s">
        <v>21</v>
      </c>
    </row>
    <row r="9" spans="1:6" ht="18" x14ac:dyDescent="0.2">
      <c r="A9" t="s">
        <v>62</v>
      </c>
      <c r="B9" s="4" t="s">
        <v>24</v>
      </c>
      <c r="C9" t="s">
        <v>63</v>
      </c>
      <c r="D9">
        <v>2</v>
      </c>
      <c r="F9" t="s">
        <v>54</v>
      </c>
    </row>
    <row r="10" spans="1:6" ht="18" x14ac:dyDescent="0.2">
      <c r="A10" t="s">
        <v>62</v>
      </c>
      <c r="B10" s="4" t="s">
        <v>25</v>
      </c>
      <c r="C10" t="s">
        <v>64</v>
      </c>
      <c r="D10">
        <v>2</v>
      </c>
      <c r="F10" t="s">
        <v>24</v>
      </c>
    </row>
    <row r="11" spans="1:6" ht="18" x14ac:dyDescent="0.2">
      <c r="A11" t="s">
        <v>65</v>
      </c>
      <c r="B11" s="4" t="s">
        <v>26</v>
      </c>
      <c r="C11" t="s">
        <v>66</v>
      </c>
      <c r="D11">
        <v>2</v>
      </c>
    </row>
    <row r="12" spans="1:6" ht="18" x14ac:dyDescent="0.2">
      <c r="A12" t="s">
        <v>65</v>
      </c>
      <c r="B12" s="4" t="s">
        <v>27</v>
      </c>
      <c r="C12" t="s">
        <v>67</v>
      </c>
      <c r="D12">
        <v>2</v>
      </c>
      <c r="F12" t="s">
        <v>26</v>
      </c>
    </row>
    <row r="13" spans="1:6" ht="18" x14ac:dyDescent="0.2">
      <c r="A13" t="s">
        <v>68</v>
      </c>
      <c r="B13" s="4" t="s">
        <v>28</v>
      </c>
      <c r="C13" t="s">
        <v>69</v>
      </c>
      <c r="D13">
        <v>4</v>
      </c>
      <c r="F13" t="s">
        <v>23</v>
      </c>
    </row>
    <row r="14" spans="1:6" ht="18" x14ac:dyDescent="0.2">
      <c r="A14" t="s">
        <v>70</v>
      </c>
      <c r="B14" s="4" t="s">
        <v>29</v>
      </c>
      <c r="C14" t="s">
        <v>71</v>
      </c>
      <c r="D14">
        <v>4</v>
      </c>
      <c r="F14" t="s">
        <v>28</v>
      </c>
    </row>
    <row r="15" spans="1:6" ht="18" x14ac:dyDescent="0.2">
      <c r="A15" t="s">
        <v>70</v>
      </c>
      <c r="B15" s="4" t="s">
        <v>30</v>
      </c>
      <c r="C15" t="s">
        <v>72</v>
      </c>
      <c r="D15">
        <v>4</v>
      </c>
      <c r="F15" t="s">
        <v>29</v>
      </c>
    </row>
    <row r="16" spans="1:6" ht="18" x14ac:dyDescent="0.2">
      <c r="A16" t="s">
        <v>73</v>
      </c>
      <c r="B16" s="4" t="s">
        <v>31</v>
      </c>
      <c r="C16" t="s">
        <v>74</v>
      </c>
      <c r="D16">
        <v>2</v>
      </c>
      <c r="F16" t="s">
        <v>24</v>
      </c>
    </row>
    <row r="17" spans="1:6" ht="18" x14ac:dyDescent="0.2">
      <c r="A17" t="s">
        <v>73</v>
      </c>
      <c r="B17" s="4" t="s">
        <v>32</v>
      </c>
      <c r="C17" t="s">
        <v>75</v>
      </c>
      <c r="D17">
        <v>2</v>
      </c>
      <c r="F17" t="s">
        <v>31</v>
      </c>
    </row>
    <row r="18" spans="1:6" ht="18" x14ac:dyDescent="0.2">
      <c r="A18" t="s">
        <v>76</v>
      </c>
      <c r="B18" s="4" t="s">
        <v>33</v>
      </c>
      <c r="C18" t="s">
        <v>77</v>
      </c>
      <c r="D18">
        <v>2</v>
      </c>
      <c r="F18" t="s">
        <v>22</v>
      </c>
    </row>
    <row r="19" spans="1:6" ht="18" x14ac:dyDescent="0.2">
      <c r="A19" t="s">
        <v>76</v>
      </c>
      <c r="B19" s="4" t="s">
        <v>34</v>
      </c>
      <c r="C19" t="s">
        <v>78</v>
      </c>
      <c r="D19">
        <v>2</v>
      </c>
      <c r="F19" t="s">
        <v>33</v>
      </c>
    </row>
    <row r="20" spans="1:6" ht="18" x14ac:dyDescent="0.2">
      <c r="A20" t="s">
        <v>79</v>
      </c>
      <c r="B20" s="4" t="s">
        <v>35</v>
      </c>
      <c r="C20" t="s">
        <v>80</v>
      </c>
      <c r="D20">
        <v>4</v>
      </c>
      <c r="F20" t="s">
        <v>22</v>
      </c>
    </row>
    <row r="21" spans="1:6" ht="18" x14ac:dyDescent="0.2">
      <c r="A21" t="s">
        <v>79</v>
      </c>
      <c r="B21" s="4" t="s">
        <v>36</v>
      </c>
      <c r="C21" t="s">
        <v>81</v>
      </c>
      <c r="D21">
        <v>2</v>
      </c>
      <c r="F21" t="s">
        <v>35</v>
      </c>
    </row>
    <row r="22" spans="1:6" ht="18" x14ac:dyDescent="0.2">
      <c r="A22" t="s">
        <v>82</v>
      </c>
      <c r="B22" s="4" t="s">
        <v>37</v>
      </c>
      <c r="C22" t="s">
        <v>83</v>
      </c>
      <c r="D22">
        <v>4</v>
      </c>
      <c r="F22" t="s">
        <v>70</v>
      </c>
    </row>
    <row r="23" spans="1:6" ht="18" x14ac:dyDescent="0.2">
      <c r="A23" t="s">
        <v>82</v>
      </c>
      <c r="B23" s="4" t="s">
        <v>38</v>
      </c>
      <c r="C23" t="s">
        <v>84</v>
      </c>
      <c r="D23">
        <v>4</v>
      </c>
      <c r="F23" t="s">
        <v>37</v>
      </c>
    </row>
    <row r="24" spans="1:6" ht="18" x14ac:dyDescent="0.2">
      <c r="A24" t="s">
        <v>85</v>
      </c>
      <c r="B24" s="4" t="s">
        <v>86</v>
      </c>
      <c r="C24" t="s">
        <v>87</v>
      </c>
      <c r="D24">
        <v>4</v>
      </c>
      <c r="F24" t="s">
        <v>76</v>
      </c>
    </row>
    <row r="25" spans="1:6" ht="18" x14ac:dyDescent="0.2">
      <c r="A25" t="s">
        <v>85</v>
      </c>
      <c r="B25" s="4" t="s">
        <v>88</v>
      </c>
      <c r="C25" t="s">
        <v>89</v>
      </c>
      <c r="D25">
        <v>4</v>
      </c>
      <c r="F25" t="s">
        <v>86</v>
      </c>
    </row>
    <row r="26" spans="1:6" ht="18" x14ac:dyDescent="0.2">
      <c r="A26" t="s">
        <v>90</v>
      </c>
      <c r="B26" s="4" t="s">
        <v>91</v>
      </c>
      <c r="C26" t="s">
        <v>92</v>
      </c>
      <c r="D26">
        <v>4</v>
      </c>
      <c r="F26" t="s">
        <v>70</v>
      </c>
    </row>
    <row r="27" spans="1:6" ht="18" x14ac:dyDescent="0.2">
      <c r="A27" t="s">
        <v>90</v>
      </c>
      <c r="B27" s="4" t="s">
        <v>93</v>
      </c>
      <c r="C27" t="s">
        <v>94</v>
      </c>
      <c r="D27">
        <v>2</v>
      </c>
      <c r="F27" t="s">
        <v>91</v>
      </c>
    </row>
    <row r="28" spans="1:6" ht="18" x14ac:dyDescent="0.2">
      <c r="A28" t="s">
        <v>95</v>
      </c>
      <c r="B28" s="4" t="s">
        <v>96</v>
      </c>
      <c r="C28" t="s">
        <v>97</v>
      </c>
      <c r="D28">
        <v>3</v>
      </c>
      <c r="F28" t="s">
        <v>70</v>
      </c>
    </row>
    <row r="29" spans="1:6" ht="18" x14ac:dyDescent="0.2">
      <c r="A29" t="s">
        <v>95</v>
      </c>
      <c r="B29" s="4" t="s">
        <v>98</v>
      </c>
      <c r="C29" t="s">
        <v>99</v>
      </c>
      <c r="D29">
        <v>3</v>
      </c>
      <c r="F29" t="s">
        <v>96</v>
      </c>
    </row>
    <row r="30" spans="1:6" ht="18" x14ac:dyDescent="0.2">
      <c r="A30" t="s">
        <v>100</v>
      </c>
      <c r="B30" s="4" t="s">
        <v>101</v>
      </c>
      <c r="C30" t="s">
        <v>102</v>
      </c>
      <c r="D30">
        <v>4</v>
      </c>
    </row>
  </sheetData>
  <autoFilter ref="A1:F30" xr:uid="{E272439E-5CAD-4B35-A282-830BCF45FF5E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372CC1F2F2204A9B29759E4EEF6ED1" ma:contentTypeVersion="13" ma:contentTypeDescription="Create a new document." ma:contentTypeScope="" ma:versionID="2ca449d88acdf777f9fa4ecac32baf51">
  <xsd:schema xmlns:xsd="http://www.w3.org/2001/XMLSchema" xmlns:xs="http://www.w3.org/2001/XMLSchema" xmlns:p="http://schemas.microsoft.com/office/2006/metadata/properties" xmlns:ns3="b8cf6c28-2ad8-4995-b02d-3ff3e8c4d2ac" xmlns:ns4="2fdb097a-225e-4f54-babf-297294bc1e98" targetNamespace="http://schemas.microsoft.com/office/2006/metadata/properties" ma:root="true" ma:fieldsID="1db5dff47a713bbe6e68e00d4ccc305e" ns3:_="" ns4:_="">
    <xsd:import namespace="b8cf6c28-2ad8-4995-b02d-3ff3e8c4d2ac"/>
    <xsd:import namespace="2fdb097a-225e-4f54-babf-297294bc1e9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_activity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cf6c28-2ad8-4995-b02d-3ff3e8c4d2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db097a-225e-4f54-babf-297294bc1e9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8cf6c28-2ad8-4995-b02d-3ff3e8c4d2a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8D0FA29-1B9E-4775-9C49-2B89F9D03E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cf6c28-2ad8-4995-b02d-3ff3e8c4d2ac"/>
    <ds:schemaRef ds:uri="2fdb097a-225e-4f54-babf-297294bc1e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4BD30BE-B561-430F-8004-28B298ABEAF7}">
  <ds:schemaRefs>
    <ds:schemaRef ds:uri="b8cf6c28-2ad8-4995-b02d-3ff3e8c4d2ac"/>
    <ds:schemaRef ds:uri="http://purl.org/dc/elements/1.1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2fdb097a-225e-4f54-babf-297294bc1e98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B1F8EBC-67B4-4B36-B293-73C1615973D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Current Iteration</vt:lpstr>
      <vt:lpstr>Burndown Chart</vt:lpstr>
      <vt:lpstr>Proposed Backlog Items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Joshua Render</dc:creator>
  <cp:keywords/>
  <dc:description/>
  <cp:lastModifiedBy>Guerrero Avitia, Johan</cp:lastModifiedBy>
  <cp:revision/>
  <dcterms:created xsi:type="dcterms:W3CDTF">2019-01-22T01:21:48Z</dcterms:created>
  <dcterms:modified xsi:type="dcterms:W3CDTF">2024-01-28T03:06:10Z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0x010100DD372CC1F2F2204A9B29759E4EEF6ED1</vt:lpwstr>
  </property>
</Properties>
</file>