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E73389C-2DDD-4054-8338-E0FFFCC09B80}" xr6:coauthVersionLast="47" xr6:coauthVersionMax="47" xr10:uidLastSave="{00000000-0000-0000-0000-000000000000}"/>
  <bookViews>
    <workbookView xWindow="-120" yWindow="-120" windowWidth="29040" windowHeight="15720" xr2:uid="{32CEDF54-ECD7-4DAB-9434-38890E1DAC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3" i="1" l="1"/>
  <c r="CC4" i="1"/>
  <c r="CC2" i="1"/>
  <c r="BP3" i="1"/>
  <c r="BQ3" i="1"/>
  <c r="BR3" i="1"/>
  <c r="BS3" i="1"/>
  <c r="BT3" i="1"/>
  <c r="BU3" i="1"/>
  <c r="BV3" i="1"/>
  <c r="BW3" i="1"/>
  <c r="BX3" i="1"/>
  <c r="BP4" i="1"/>
  <c r="BQ4" i="1"/>
  <c r="BR4" i="1"/>
  <c r="BS4" i="1"/>
  <c r="BT4" i="1"/>
  <c r="BU4" i="1"/>
  <c r="BV4" i="1"/>
  <c r="BW4" i="1"/>
  <c r="BQ2" i="1"/>
  <c r="BR2" i="1"/>
  <c r="BS2" i="1"/>
  <c r="BT2" i="1"/>
  <c r="BU2" i="1"/>
  <c r="BV2" i="1"/>
  <c r="BW2" i="1"/>
  <c r="BP2" i="1"/>
  <c r="F3" i="1"/>
  <c r="F4" i="1"/>
  <c r="F2" i="1"/>
</calcChain>
</file>

<file path=xl/sharedStrings.xml><?xml version="1.0" encoding="utf-8"?>
<sst xmlns="http://schemas.openxmlformats.org/spreadsheetml/2006/main" count="272" uniqueCount="145">
  <si>
    <t>UNIT</t>
  </si>
  <si>
    <t>NIP</t>
  </si>
  <si>
    <t>DPL</t>
  </si>
  <si>
    <t>lokasi</t>
  </si>
  <si>
    <t>Kecamatan</t>
  </si>
  <si>
    <t>L/P 1</t>
  </si>
  <si>
    <t>L/P 2</t>
  </si>
  <si>
    <t>L/P 3</t>
  </si>
  <si>
    <t>L/P 4</t>
  </si>
  <si>
    <t>L/P 5</t>
  </si>
  <si>
    <t>L/P 6</t>
  </si>
  <si>
    <t>L/P 7</t>
  </si>
  <si>
    <t>L/P 8</t>
  </si>
  <si>
    <t>L/P 9</t>
  </si>
  <si>
    <t>L/P 10</t>
  </si>
  <si>
    <t>L/P 11</t>
  </si>
  <si>
    <t>L/P 12</t>
  </si>
  <si>
    <t>HP 1</t>
  </si>
  <si>
    <t>HP 2</t>
  </si>
  <si>
    <t>HP 3</t>
  </si>
  <si>
    <t>HP 4</t>
  </si>
  <si>
    <t>HP 5</t>
  </si>
  <si>
    <t>HP 6</t>
  </si>
  <si>
    <t>HP 7</t>
  </si>
  <si>
    <t>HP 8</t>
  </si>
  <si>
    <t>HP 9</t>
  </si>
  <si>
    <t>HP 10</t>
  </si>
  <si>
    <t>HP 11</t>
  </si>
  <si>
    <t>HP 12</t>
  </si>
  <si>
    <t>TANGGAL PENERJUNAN KKN</t>
  </si>
  <si>
    <t>Jumlah Mahasiswa</t>
  </si>
  <si>
    <t>P</t>
  </si>
  <si>
    <t>L</t>
  </si>
  <si>
    <t>Nama1</t>
  </si>
  <si>
    <t>Nama2</t>
  </si>
  <si>
    <t>Nama3</t>
  </si>
  <si>
    <t>Nama4</t>
  </si>
  <si>
    <t>Nama5</t>
  </si>
  <si>
    <t>Nama6</t>
  </si>
  <si>
    <t>Nama7</t>
  </si>
  <si>
    <t>Nama8</t>
  </si>
  <si>
    <t>Nama9</t>
  </si>
  <si>
    <t>Nama10</t>
  </si>
  <si>
    <t>Nama11</t>
  </si>
  <si>
    <t>Nama12</t>
  </si>
  <si>
    <t>NIM1</t>
  </si>
  <si>
    <t>NIM2</t>
  </si>
  <si>
    <t>NIM3</t>
  </si>
  <si>
    <t>NIM4</t>
  </si>
  <si>
    <t>NIM5</t>
  </si>
  <si>
    <t>NIM6</t>
  </si>
  <si>
    <t>NIM7</t>
  </si>
  <si>
    <t>NIM8</t>
  </si>
  <si>
    <t>NIM9</t>
  </si>
  <si>
    <t>NIM10</t>
  </si>
  <si>
    <t>NIM11</t>
  </si>
  <si>
    <t>NIM12</t>
  </si>
  <si>
    <t>Prodi1</t>
  </si>
  <si>
    <t>Prodi2</t>
  </si>
  <si>
    <t>Prodi3</t>
  </si>
  <si>
    <t>Prodi4</t>
  </si>
  <si>
    <t>Prodi5</t>
  </si>
  <si>
    <t>Prodi6</t>
  </si>
  <si>
    <t>Prodi7</t>
  </si>
  <si>
    <t>Prodi8</t>
  </si>
  <si>
    <t>Prodi9</t>
  </si>
  <si>
    <t>Prodi10</t>
  </si>
  <si>
    <t>Prodi11</t>
  </si>
  <si>
    <t>Prodi12</t>
  </si>
  <si>
    <t>I.A.1</t>
  </si>
  <si>
    <t>Email DPL</t>
  </si>
  <si>
    <t>Email 1</t>
  </si>
  <si>
    <t>Email 2</t>
  </si>
  <si>
    <t>Email 3</t>
  </si>
  <si>
    <t>Email 4</t>
  </si>
  <si>
    <t>Email 5</t>
  </si>
  <si>
    <t>Email 6</t>
  </si>
  <si>
    <t>Email 7</t>
  </si>
  <si>
    <t>Email 8</t>
  </si>
  <si>
    <t>Email 9</t>
  </si>
  <si>
    <t>Email 10</t>
  </si>
  <si>
    <t>Email 11</t>
  </si>
  <si>
    <t>Email 12</t>
  </si>
  <si>
    <t>Sistem Informasi</t>
  </si>
  <si>
    <t>Kabupaten</t>
  </si>
  <si>
    <t>Reguler Periode ke-140</t>
  </si>
  <si>
    <t>Jefree Fahana S.T., M.Kom.</t>
  </si>
  <si>
    <t>Wae Bue, Macang Tanggar, Komodo</t>
  </si>
  <si>
    <t>Syafaridha Tri Wahyudiah</t>
  </si>
  <si>
    <t>Safiera Auliya Yahya</t>
  </si>
  <si>
    <t>Dewi Aisyah</t>
  </si>
  <si>
    <t>Fayyadh Abdillah</t>
  </si>
  <si>
    <t>Rofi'atul Laili</t>
  </si>
  <si>
    <t>Hafizh Naufal Azmi</t>
  </si>
  <si>
    <t>Diah Chairunnisa</t>
  </si>
  <si>
    <t>Fajar Melda Kharisma</t>
  </si>
  <si>
    <t>Psikologi</t>
  </si>
  <si>
    <t>Ilmu Hukum</t>
  </si>
  <si>
    <t>Kesehatan Masyarakat</t>
  </si>
  <si>
    <t>Ilmu Komunikasi</t>
  </si>
  <si>
    <t>Pendidikan Bahasa dan Sastra Indonesia</t>
  </si>
  <si>
    <t>Pendidikan Matematika</t>
  </si>
  <si>
    <t>Sastra Indonesia</t>
  </si>
  <si>
    <t>Bahasa dan Sastra Arab</t>
  </si>
  <si>
    <t>https://docs.google.com/spreadsheets/d/1LsBygF25XoZ6Cn8405cGF-4omgRyfyzYpPQOUe7tiD4/edit</t>
  </si>
  <si>
    <t>28 Januari 2025</t>
  </si>
  <si>
    <t>I.A.2</t>
  </si>
  <si>
    <t>Nanga Nae, Macang Tanggar, Komodo</t>
  </si>
  <si>
    <t>LUSIANA INDRA WAHYUNI</t>
  </si>
  <si>
    <t>Alifta Zulfa Ramadhani</t>
  </si>
  <si>
    <t>Firda Nur Aisyah</t>
  </si>
  <si>
    <t>Mailia Zulfa Hasan</t>
  </si>
  <si>
    <t>Aulia Rofifa</t>
  </si>
  <si>
    <t>Saefudin</t>
  </si>
  <si>
    <t>Tri Yuliasih</t>
  </si>
  <si>
    <t>Thoriqin Maulana Ishaq</t>
  </si>
  <si>
    <t>Daffa Nur Fauzy</t>
  </si>
  <si>
    <t>Pendidikan Biologi</t>
  </si>
  <si>
    <t>Pendidikan Agama Islam (Kampus Yogya)</t>
  </si>
  <si>
    <t>Ilmu Hadits</t>
  </si>
  <si>
    <t>https://drive.google.com/open?id=1WeWavfHAIql70jOriCogIUDa0Hz1tZEOBCjCyiVlLXg&amp;usp=drive_copy</t>
  </si>
  <si>
    <t>I.A.3</t>
  </si>
  <si>
    <t>Lemes, Macang Tanggar, Komodo</t>
  </si>
  <si>
    <t>Mila Abusri</t>
  </si>
  <si>
    <t>Mohamad Ardi Hanzah</t>
  </si>
  <si>
    <t>Muhammad Muhannad Thaheir</t>
  </si>
  <si>
    <t>Vina Anissa Dilansari</t>
  </si>
  <si>
    <t>Sri Wahyuni Habibah</t>
  </si>
  <si>
    <t>Ayu Mubarokah</t>
  </si>
  <si>
    <t>Maulida Rifqi Rusydiani</t>
  </si>
  <si>
    <t>Tajkiatu Zahra</t>
  </si>
  <si>
    <t>Farmasi</t>
  </si>
  <si>
    <t>Fisika</t>
  </si>
  <si>
    <t>Pendidikan Agama Islam (Kampus Wates)</t>
  </si>
  <si>
    <t>https://drive.google.com/open?id=1Z-0YCVSI7zqWYvy9Haq78JS1fPWsazmUkJUf_E0w1OY&amp;usp=drive_copy</t>
  </si>
  <si>
    <t>jefree.fahana@tif.uad.ac.id</t>
  </si>
  <si>
    <t>Manggarai Barat</t>
  </si>
  <si>
    <t>81242281702</t>
  </si>
  <si>
    <t>83838817721</t>
  </si>
  <si>
    <t>83128346951</t>
  </si>
  <si>
    <t>85159850401</t>
  </si>
  <si>
    <t>85731791972</t>
  </si>
  <si>
    <t>895605858852</t>
  </si>
  <si>
    <t>85600063921</t>
  </si>
  <si>
    <t>82283380567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</si>
</sst>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Calibri "/>
    </font>
    <font>
      <sz val="11"/>
      <color theme="1"/>
      <name val="Calibri "/>
    </font>
    <font>
      <sz val="10"/>
      <color theme="1"/>
      <name val="Calibri "/>
    </font>
    <font>
      <u/>
      <sz val="10"/>
      <color theme="10"/>
      <name val="Calibri "/>
    </font>
    <font>
      <sz val="10"/>
      <color rgb="FF000000"/>
      <name val="Calibri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wrapText="1"/>
    </xf>
    <xf numFmtId="0" fontId="2" fillId="0" borderId="1" xfId="1" applyBorder="1" applyAlignment="1">
      <alignment wrapText="1"/>
    </xf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/>
    <xf numFmtId="0" fontId="7" fillId="0" borderId="0" xfId="1" applyFont="1" applyBorder="1"/>
    <xf numFmtId="0" fontId="8" fillId="0" borderId="0" xfId="0" applyFont="1" applyBorder="1" applyAlignment="1">
      <alignment horizontal="left"/>
    </xf>
    <xf numFmtId="49" fontId="8" fillId="0" borderId="0" xfId="0" applyNumberFormat="1" applyFont="1" applyBorder="1" applyAlignment="1">
      <alignment horizontal="center"/>
    </xf>
    <xf numFmtId="14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1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Z-0YCVSI7zqWYvy9Haq78JS1fPWsazmUkJUf_E0w1OY&amp;usp=drive_copy" TargetMode="External"/><Relationship Id="rId2" Type="http://schemas.openxmlformats.org/officeDocument/2006/relationships/hyperlink" Target="https://drive.google.com/open?id=1WeWavfHAIql70jOriCogIUDa0Hz1tZEOBCjCyiVlLXg&amp;usp=drive_copy" TargetMode="External"/><Relationship Id="rId1" Type="http://schemas.openxmlformats.org/officeDocument/2006/relationships/hyperlink" Target="https://docs.google.com/spreadsheets/d/1LsBygF25XoZ6Cn8405cGF-4omgRyfyzYpPQOUe7tiD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7545-572E-44FF-B004-3615DE8CED78}">
  <dimension ref="A1:CC4"/>
  <sheetViews>
    <sheetView tabSelected="1" zoomScale="115" zoomScaleNormal="115" workbookViewId="0">
      <selection activeCell="E13" sqref="E13"/>
    </sheetView>
  </sheetViews>
  <sheetFormatPr defaultRowHeight="14.25"/>
  <cols>
    <col min="1" max="1" width="4.5703125" style="16" bestFit="1" customWidth="1"/>
    <col min="2" max="2" width="29.140625" style="16" bestFit="1" customWidth="1"/>
    <col min="3" max="3" width="26" style="16" customWidth="1"/>
    <col min="4" max="4" width="25.140625" style="16" bestFit="1" customWidth="1"/>
    <col min="5" max="5" width="36.28515625" style="16" customWidth="1"/>
    <col min="6" max="6" width="12" style="16" customWidth="1"/>
    <col min="7" max="7" width="14.42578125" style="16" bestFit="1" customWidth="1"/>
    <col min="8" max="16" width="13.85546875" style="16" bestFit="1" customWidth="1"/>
    <col min="17" max="19" width="7.140625" style="16" bestFit="1" customWidth="1"/>
    <col min="20" max="28" width="12.42578125" style="16" bestFit="1" customWidth="1"/>
    <col min="29" max="31" width="5.85546875" style="16" bestFit="1" customWidth="1"/>
    <col min="32" max="32" width="19.42578125" style="16" bestFit="1" customWidth="1"/>
    <col min="33" max="33" width="21.42578125" style="16" bestFit="1" customWidth="1"/>
    <col min="34" max="35" width="38.28515625" style="16" bestFit="1" customWidth="1"/>
    <col min="36" max="37" width="16.85546875" style="16" bestFit="1" customWidth="1"/>
    <col min="38" max="39" width="21.140625" style="16" bestFit="1" customWidth="1"/>
    <col min="40" max="40" width="37.42578125" style="16" bestFit="1" customWidth="1"/>
    <col min="41" max="43" width="6.7109375" style="16" bestFit="1" customWidth="1"/>
    <col min="44" max="52" width="4.7109375" style="16" bestFit="1" customWidth="1"/>
    <col min="53" max="55" width="5.5703125" style="16" bestFit="1" customWidth="1"/>
    <col min="56" max="64" width="15.140625" style="16" bestFit="1" customWidth="1"/>
    <col min="65" max="67" width="5.28515625" style="16" bestFit="1" customWidth="1"/>
    <col min="68" max="76" width="15.85546875" style="16" bestFit="1" customWidth="1"/>
    <col min="77" max="77" width="11.42578125" style="16" customWidth="1"/>
    <col min="78" max="79" width="7.28515625" style="16" bestFit="1" customWidth="1"/>
    <col min="80" max="80" width="22.85546875" style="16" bestFit="1" customWidth="1"/>
    <col min="81" max="81" width="8.42578125" style="16" bestFit="1" customWidth="1"/>
    <col min="82" max="16384" width="9.140625" style="16"/>
  </cols>
  <sheetData>
    <row r="1" spans="1:81" s="9" customFormat="1" ht="38.25">
      <c r="A1" s="6" t="s">
        <v>0</v>
      </c>
      <c r="B1" s="6" t="s">
        <v>1</v>
      </c>
      <c r="C1" s="6" t="s">
        <v>70</v>
      </c>
      <c r="D1" s="6" t="s">
        <v>2</v>
      </c>
      <c r="E1" s="6" t="s">
        <v>3</v>
      </c>
      <c r="F1" s="6" t="s">
        <v>4</v>
      </c>
      <c r="G1" s="6" t="s">
        <v>84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  <c r="U1" s="6" t="s">
        <v>46</v>
      </c>
      <c r="V1" s="6" t="s">
        <v>47</v>
      </c>
      <c r="W1" s="6" t="s">
        <v>48</v>
      </c>
      <c r="X1" s="6" t="s">
        <v>49</v>
      </c>
      <c r="Y1" s="6" t="s">
        <v>50</v>
      </c>
      <c r="Z1" s="6" t="s">
        <v>51</v>
      </c>
      <c r="AA1" s="6" t="s">
        <v>52</v>
      </c>
      <c r="AB1" s="6" t="s">
        <v>53</v>
      </c>
      <c r="AC1" s="6" t="s">
        <v>54</v>
      </c>
      <c r="AD1" s="6" t="s">
        <v>55</v>
      </c>
      <c r="AE1" s="6" t="s">
        <v>56</v>
      </c>
      <c r="AF1" s="6" t="s">
        <v>57</v>
      </c>
      <c r="AG1" s="6" t="s">
        <v>58</v>
      </c>
      <c r="AH1" s="6" t="s">
        <v>59</v>
      </c>
      <c r="AI1" s="6" t="s">
        <v>60</v>
      </c>
      <c r="AJ1" s="6" t="s">
        <v>61</v>
      </c>
      <c r="AK1" s="6" t="s">
        <v>62</v>
      </c>
      <c r="AL1" s="6" t="s">
        <v>63</v>
      </c>
      <c r="AM1" s="6" t="s">
        <v>64</v>
      </c>
      <c r="AN1" s="6" t="s">
        <v>65</v>
      </c>
      <c r="AO1" s="6" t="s">
        <v>66</v>
      </c>
      <c r="AP1" s="6" t="s">
        <v>67</v>
      </c>
      <c r="AQ1" s="6" t="s">
        <v>68</v>
      </c>
      <c r="AR1" s="6" t="s">
        <v>5</v>
      </c>
      <c r="AS1" s="6" t="s">
        <v>6</v>
      </c>
      <c r="AT1" s="6" t="s">
        <v>7</v>
      </c>
      <c r="AU1" s="6" t="s">
        <v>8</v>
      </c>
      <c r="AV1" s="6" t="s">
        <v>9</v>
      </c>
      <c r="AW1" s="6" t="s">
        <v>10</v>
      </c>
      <c r="AX1" s="6" t="s">
        <v>11</v>
      </c>
      <c r="AY1" s="6" t="s">
        <v>12</v>
      </c>
      <c r="AZ1" s="6" t="s">
        <v>13</v>
      </c>
      <c r="BA1" s="6" t="s">
        <v>14</v>
      </c>
      <c r="BB1" s="6" t="s">
        <v>15</v>
      </c>
      <c r="BC1" s="6" t="s">
        <v>16</v>
      </c>
      <c r="BD1" s="7" t="s">
        <v>17</v>
      </c>
      <c r="BE1" s="7" t="s">
        <v>18</v>
      </c>
      <c r="BF1" s="7" t="s">
        <v>19</v>
      </c>
      <c r="BG1" s="7" t="s">
        <v>20</v>
      </c>
      <c r="BH1" s="7" t="s">
        <v>21</v>
      </c>
      <c r="BI1" s="7" t="s">
        <v>22</v>
      </c>
      <c r="BJ1" s="7" t="s">
        <v>23</v>
      </c>
      <c r="BK1" s="7" t="s">
        <v>24</v>
      </c>
      <c r="BL1" s="7" t="s">
        <v>25</v>
      </c>
      <c r="BM1" s="6" t="s">
        <v>26</v>
      </c>
      <c r="BN1" s="6" t="s">
        <v>27</v>
      </c>
      <c r="BO1" s="6" t="s">
        <v>28</v>
      </c>
      <c r="BP1" s="6" t="s">
        <v>71</v>
      </c>
      <c r="BQ1" s="6" t="s">
        <v>72</v>
      </c>
      <c r="BR1" s="6" t="s">
        <v>73</v>
      </c>
      <c r="BS1" s="6" t="s">
        <v>74</v>
      </c>
      <c r="BT1" s="6" t="s">
        <v>75</v>
      </c>
      <c r="BU1" s="6" t="s">
        <v>76</v>
      </c>
      <c r="BV1" s="6" t="s">
        <v>77</v>
      </c>
      <c r="BW1" s="6" t="s">
        <v>78</v>
      </c>
      <c r="BX1" s="6" t="s">
        <v>79</v>
      </c>
      <c r="BY1" s="6" t="s">
        <v>80</v>
      </c>
      <c r="BZ1" s="6" t="s">
        <v>81</v>
      </c>
      <c r="CA1" s="6" t="s">
        <v>82</v>
      </c>
      <c r="CB1" s="6" t="s">
        <v>29</v>
      </c>
      <c r="CC1" s="8" t="s">
        <v>30</v>
      </c>
    </row>
    <row r="2" spans="1:81" s="10" customFormat="1" ht="12.75">
      <c r="A2" s="10" t="s">
        <v>69</v>
      </c>
      <c r="B2" s="17">
        <v>1.98405282016061E+23</v>
      </c>
      <c r="C2" s="11" t="s">
        <v>135</v>
      </c>
      <c r="D2" s="10" t="s">
        <v>86</v>
      </c>
      <c r="E2" s="10" t="s">
        <v>87</v>
      </c>
      <c r="F2" s="10" t="str">
        <f>RIGHT(E2, 6)</f>
        <v>Komodo</v>
      </c>
      <c r="G2" s="10" t="s">
        <v>136</v>
      </c>
      <c r="H2" s="12" t="s">
        <v>88</v>
      </c>
      <c r="I2" s="12" t="s">
        <v>89</v>
      </c>
      <c r="J2" s="12" t="s">
        <v>90</v>
      </c>
      <c r="K2" s="12" t="s">
        <v>91</v>
      </c>
      <c r="L2" s="12" t="s">
        <v>92</v>
      </c>
      <c r="M2" s="12" t="s">
        <v>93</v>
      </c>
      <c r="N2" s="12" t="s">
        <v>94</v>
      </c>
      <c r="O2" s="12" t="s">
        <v>95</v>
      </c>
      <c r="P2" s="12"/>
      <c r="T2" s="12">
        <v>2100013155</v>
      </c>
      <c r="U2" s="12">
        <v>2100024146</v>
      </c>
      <c r="V2" s="12">
        <v>2100029181</v>
      </c>
      <c r="W2" s="12">
        <v>2100030342</v>
      </c>
      <c r="X2" s="12">
        <v>2111003042</v>
      </c>
      <c r="Y2" s="12">
        <v>2111006029</v>
      </c>
      <c r="Z2" s="12">
        <v>2111025029</v>
      </c>
      <c r="AA2" s="12">
        <v>2111028046</v>
      </c>
      <c r="AB2" s="12"/>
      <c r="AF2" s="12" t="s">
        <v>96</v>
      </c>
      <c r="AG2" s="12" t="s">
        <v>97</v>
      </c>
      <c r="AH2" s="12" t="s">
        <v>98</v>
      </c>
      <c r="AI2" s="12" t="s">
        <v>99</v>
      </c>
      <c r="AJ2" s="12" t="s">
        <v>100</v>
      </c>
      <c r="AK2" s="12" t="s">
        <v>101</v>
      </c>
      <c r="AL2" s="12" t="s">
        <v>102</v>
      </c>
      <c r="AM2" s="12" t="s">
        <v>103</v>
      </c>
      <c r="AN2" s="12"/>
      <c r="AR2" s="12" t="s">
        <v>31</v>
      </c>
      <c r="AS2" s="12" t="s">
        <v>31</v>
      </c>
      <c r="AT2" s="12" t="s">
        <v>31</v>
      </c>
      <c r="AU2" s="12" t="s">
        <v>32</v>
      </c>
      <c r="AV2" s="12" t="s">
        <v>31</v>
      </c>
      <c r="AW2" s="12" t="s">
        <v>32</v>
      </c>
      <c r="AX2" s="12" t="s">
        <v>31</v>
      </c>
      <c r="AY2" s="12" t="s">
        <v>31</v>
      </c>
      <c r="AZ2" s="12"/>
      <c r="BD2" s="13" t="s">
        <v>137</v>
      </c>
      <c r="BE2" s="13" t="s">
        <v>138</v>
      </c>
      <c r="BF2" s="13" t="s">
        <v>139</v>
      </c>
      <c r="BG2" s="13" t="s">
        <v>140</v>
      </c>
      <c r="BH2" s="13" t="s">
        <v>141</v>
      </c>
      <c r="BI2" s="13" t="s">
        <v>142</v>
      </c>
      <c r="BJ2" s="13" t="s">
        <v>143</v>
      </c>
      <c r="BK2" s="13" t="s">
        <v>144</v>
      </c>
      <c r="BL2" s="13"/>
      <c r="BP2" s="11" t="str">
        <f>LOWER(LEFT(H2, FIND(" ", H2)-1) &amp; T2 &amp; "@webmail.uad.ac.id")</f>
        <v>syafaridha2100013155@webmail.uad.ac.id</v>
      </c>
      <c r="BQ2" s="11" t="str">
        <f t="shared" ref="BQ2:BY2" si="0">LOWER(LEFT(I2, FIND(" ", I2)-1) &amp; U2 &amp; "@webmail.uad.ac.id")</f>
        <v>safiera2100024146@webmail.uad.ac.id</v>
      </c>
      <c r="BR2" s="11" t="str">
        <f t="shared" si="0"/>
        <v>dewi2100029181@webmail.uad.ac.id</v>
      </c>
      <c r="BS2" s="11" t="str">
        <f t="shared" si="0"/>
        <v>fayyadh2100030342@webmail.uad.ac.id</v>
      </c>
      <c r="BT2" s="11" t="str">
        <f t="shared" si="0"/>
        <v>rofi'atul2111003042@webmail.uad.ac.id</v>
      </c>
      <c r="BU2" s="11" t="str">
        <f t="shared" si="0"/>
        <v>hafizh2111006029@webmail.uad.ac.id</v>
      </c>
      <c r="BV2" s="11" t="str">
        <f t="shared" si="0"/>
        <v>diah2111025029@webmail.uad.ac.id</v>
      </c>
      <c r="BW2" s="11" t="str">
        <f t="shared" si="0"/>
        <v>fajar2111028046@webmail.uad.ac.id</v>
      </c>
      <c r="BX2" s="11"/>
      <c r="BY2" s="11"/>
      <c r="CB2" s="14">
        <v>45685</v>
      </c>
      <c r="CC2" s="15">
        <f t="shared" ref="CC2:CC4" si="1">COUNTA(H2:S2)</f>
        <v>8</v>
      </c>
    </row>
    <row r="3" spans="1:81" s="10" customFormat="1" ht="12.75">
      <c r="A3" s="10" t="s">
        <v>106</v>
      </c>
      <c r="B3" s="17">
        <v>1.98405282016061E+23</v>
      </c>
      <c r="C3" s="11" t="s">
        <v>135</v>
      </c>
      <c r="D3" s="10" t="s">
        <v>86</v>
      </c>
      <c r="E3" s="10" t="s">
        <v>107</v>
      </c>
      <c r="F3" s="10" t="str">
        <f t="shared" ref="F3:F4" si="2">RIGHT(E3, 6)</f>
        <v>Komodo</v>
      </c>
      <c r="G3" s="10" t="s">
        <v>136</v>
      </c>
      <c r="H3" s="10" t="s">
        <v>108</v>
      </c>
      <c r="I3" s="10" t="s">
        <v>109</v>
      </c>
      <c r="J3" s="10" t="s">
        <v>110</v>
      </c>
      <c r="K3" s="10" t="s">
        <v>111</v>
      </c>
      <c r="L3" s="10" t="s">
        <v>112</v>
      </c>
      <c r="M3" s="10" t="s">
        <v>113</v>
      </c>
      <c r="N3" s="10" t="s">
        <v>114</v>
      </c>
      <c r="O3" s="10" t="s">
        <v>115</v>
      </c>
      <c r="P3" s="10" t="s">
        <v>116</v>
      </c>
      <c r="T3" s="10">
        <v>2100008008</v>
      </c>
      <c r="U3" s="10">
        <v>2100013035</v>
      </c>
      <c r="V3" s="10">
        <v>2100025007</v>
      </c>
      <c r="W3" s="10">
        <v>2100029042</v>
      </c>
      <c r="X3" s="10">
        <v>2100030094</v>
      </c>
      <c r="Y3" s="10">
        <v>2100031153</v>
      </c>
      <c r="Z3" s="10">
        <v>2111006028</v>
      </c>
      <c r="AA3" s="10">
        <v>2111016049</v>
      </c>
      <c r="AB3" s="10">
        <v>2111027023</v>
      </c>
      <c r="AF3" s="10" t="s">
        <v>117</v>
      </c>
      <c r="AG3" s="10" t="s">
        <v>96</v>
      </c>
      <c r="AH3" s="10" t="s">
        <v>102</v>
      </c>
      <c r="AI3" s="10" t="s">
        <v>98</v>
      </c>
      <c r="AJ3" s="10" t="s">
        <v>99</v>
      </c>
      <c r="AK3" s="10" t="s">
        <v>118</v>
      </c>
      <c r="AL3" s="10" t="s">
        <v>101</v>
      </c>
      <c r="AM3" s="10" t="s">
        <v>83</v>
      </c>
      <c r="AN3" s="10" t="s">
        <v>119</v>
      </c>
      <c r="AR3" s="10" t="s">
        <v>31</v>
      </c>
      <c r="AS3" s="10" t="s">
        <v>31</v>
      </c>
      <c r="AT3" s="10" t="s">
        <v>31</v>
      </c>
      <c r="AU3" s="10" t="s">
        <v>31</v>
      </c>
      <c r="AV3" s="10" t="s">
        <v>31</v>
      </c>
      <c r="AW3" s="10" t="s">
        <v>32</v>
      </c>
      <c r="AX3" s="10" t="s">
        <v>31</v>
      </c>
      <c r="AY3" s="10" t="s">
        <v>32</v>
      </c>
      <c r="AZ3" s="10" t="s">
        <v>32</v>
      </c>
      <c r="BD3" s="10">
        <v>83123359676</v>
      </c>
      <c r="BE3" s="10">
        <v>89515995308</v>
      </c>
      <c r="BF3" s="10">
        <v>81215737717</v>
      </c>
      <c r="BG3" s="10">
        <v>88286696572</v>
      </c>
      <c r="BH3" s="10">
        <v>82251274808</v>
      </c>
      <c r="BI3" s="10">
        <v>81365950941</v>
      </c>
      <c r="BJ3" s="10">
        <v>82326098266</v>
      </c>
      <c r="BK3" s="10">
        <v>895326844313</v>
      </c>
      <c r="BL3" s="10">
        <v>89504138388</v>
      </c>
      <c r="BP3" s="11" t="str">
        <f t="shared" ref="BP3:BP4" si="3">LOWER(LEFT(H3, FIND(" ", H3)-1) &amp; T3 &amp; "@webmail.uad.ac.id")</f>
        <v>lusiana2100008008@webmail.uad.ac.id</v>
      </c>
      <c r="BQ3" s="11" t="str">
        <f t="shared" ref="BQ3:BQ4" si="4">LOWER(LEFT(I3, FIND(" ", I3)-1) &amp; U3 &amp; "@webmail.uad.ac.id")</f>
        <v>alifta2100013035@webmail.uad.ac.id</v>
      </c>
      <c r="BR3" s="11" t="str">
        <f t="shared" ref="BR3:BR4" si="5">LOWER(LEFT(J3, FIND(" ", J3)-1) &amp; V3 &amp; "@webmail.uad.ac.id")</f>
        <v>firda2100025007@webmail.uad.ac.id</v>
      </c>
      <c r="BS3" s="11" t="str">
        <f t="shared" ref="BS3:BS4" si="6">LOWER(LEFT(K3, FIND(" ", K3)-1) &amp; W3 &amp; "@webmail.uad.ac.id")</f>
        <v>mailia2100029042@webmail.uad.ac.id</v>
      </c>
      <c r="BT3" s="11" t="str">
        <f t="shared" ref="BT3:BT4" si="7">LOWER(LEFT(L3, FIND(" ", L3)-1) &amp; X3 &amp; "@webmail.uad.ac.id")</f>
        <v>aulia2100030094@webmail.uad.ac.id</v>
      </c>
      <c r="BU3" s="11" t="e">
        <f t="shared" ref="BU3:BU4" si="8">LOWER(LEFT(M3, FIND(" ", M3)-1) &amp; Y3 &amp; "@webmail.uad.ac.id")</f>
        <v>#VALUE!</v>
      </c>
      <c r="BV3" s="11" t="str">
        <f t="shared" ref="BV3:BV4" si="9">LOWER(LEFT(N3, FIND(" ", N3)-1) &amp; Z3 &amp; "@webmail.uad.ac.id")</f>
        <v>tri2111006028@webmail.uad.ac.id</v>
      </c>
      <c r="BW3" s="11" t="str">
        <f t="shared" ref="BW3:BW4" si="10">LOWER(LEFT(O3, FIND(" ", O3)-1) &amp; AA3 &amp; "@webmail.uad.ac.id")</f>
        <v>thoriqin2111016049@webmail.uad.ac.id</v>
      </c>
      <c r="BX3" s="11" t="str">
        <f t="shared" ref="BX3:BX4" si="11">LOWER(LEFT(P3, FIND(" ", P3)-1) &amp; AB3 &amp; "@webmail.uad.ac.id")</f>
        <v>daffa2111027023@webmail.uad.ac.id</v>
      </c>
      <c r="BY3" s="11"/>
      <c r="CB3" s="14">
        <v>45685</v>
      </c>
      <c r="CC3" s="15">
        <f t="shared" si="1"/>
        <v>9</v>
      </c>
    </row>
    <row r="4" spans="1:81" s="10" customFormat="1" ht="12.75">
      <c r="A4" s="10" t="s">
        <v>121</v>
      </c>
      <c r="B4" s="17">
        <v>1.98405282016061E+23</v>
      </c>
      <c r="C4" s="11" t="s">
        <v>135</v>
      </c>
      <c r="D4" s="10" t="s">
        <v>86</v>
      </c>
      <c r="E4" s="10" t="s">
        <v>122</v>
      </c>
      <c r="F4" s="10" t="str">
        <f t="shared" si="2"/>
        <v>Komodo</v>
      </c>
      <c r="G4" s="10" t="s">
        <v>136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128</v>
      </c>
      <c r="N4" s="10" t="s">
        <v>129</v>
      </c>
      <c r="O4" s="10" t="s">
        <v>130</v>
      </c>
      <c r="T4" s="10">
        <v>2100023042</v>
      </c>
      <c r="U4" s="10">
        <v>2100024118</v>
      </c>
      <c r="V4" s="10">
        <v>2100027034</v>
      </c>
      <c r="W4" s="10">
        <v>2100029043</v>
      </c>
      <c r="X4" s="10">
        <v>2100030074</v>
      </c>
      <c r="Y4" s="10">
        <v>2111008029</v>
      </c>
      <c r="Z4" s="10">
        <v>2111014008</v>
      </c>
      <c r="AA4" s="10">
        <v>2111331011</v>
      </c>
      <c r="AF4" s="10" t="s">
        <v>131</v>
      </c>
      <c r="AG4" s="10" t="s">
        <v>97</v>
      </c>
      <c r="AH4" s="10" t="s">
        <v>119</v>
      </c>
      <c r="AI4" s="10" t="s">
        <v>98</v>
      </c>
      <c r="AJ4" s="10" t="s">
        <v>99</v>
      </c>
      <c r="AK4" s="10" t="s">
        <v>117</v>
      </c>
      <c r="AL4" s="10" t="s">
        <v>132</v>
      </c>
      <c r="AM4" s="10" t="s">
        <v>133</v>
      </c>
      <c r="AR4" s="10" t="s">
        <v>31</v>
      </c>
      <c r="AS4" s="10" t="s">
        <v>32</v>
      </c>
      <c r="AT4" s="10" t="s">
        <v>32</v>
      </c>
      <c r="AU4" s="10" t="s">
        <v>31</v>
      </c>
      <c r="AV4" s="10" t="s">
        <v>31</v>
      </c>
      <c r="AW4" s="10" t="s">
        <v>31</v>
      </c>
      <c r="AX4" s="10" t="s">
        <v>31</v>
      </c>
      <c r="AY4" s="10" t="s">
        <v>31</v>
      </c>
      <c r="BD4" s="10">
        <v>82186553768</v>
      </c>
      <c r="BE4" s="10">
        <v>87731124024</v>
      </c>
      <c r="BF4" s="10">
        <v>82141815963</v>
      </c>
      <c r="BG4" s="10">
        <v>85351943832</v>
      </c>
      <c r="BH4" s="10">
        <v>8997357492</v>
      </c>
      <c r="BI4" s="10">
        <v>81215353358</v>
      </c>
      <c r="BJ4" s="10">
        <v>81227629083</v>
      </c>
      <c r="BK4" s="10">
        <v>82277371223</v>
      </c>
      <c r="BP4" s="11" t="str">
        <f t="shared" si="3"/>
        <v>mila2100023042@webmail.uad.ac.id</v>
      </c>
      <c r="BQ4" s="11" t="str">
        <f t="shared" si="4"/>
        <v>mohamad2100024118@webmail.uad.ac.id</v>
      </c>
      <c r="BR4" s="11" t="str">
        <f t="shared" si="5"/>
        <v>muhammad2100027034@webmail.uad.ac.id</v>
      </c>
      <c r="BS4" s="11" t="str">
        <f t="shared" si="6"/>
        <v>vina2100029043@webmail.uad.ac.id</v>
      </c>
      <c r="BT4" s="11" t="str">
        <f t="shared" si="7"/>
        <v>sri2100030074@webmail.uad.ac.id</v>
      </c>
      <c r="BU4" s="11" t="str">
        <f t="shared" si="8"/>
        <v>ayu2111008029@webmail.uad.ac.id</v>
      </c>
      <c r="BV4" s="11" t="str">
        <f t="shared" si="9"/>
        <v>maulida2111014008@webmail.uad.ac.id</v>
      </c>
      <c r="BW4" s="11" t="str">
        <f t="shared" si="10"/>
        <v>tajkiatu2111331011@webmail.uad.ac.id</v>
      </c>
      <c r="BX4" s="11"/>
      <c r="BY4" s="11"/>
      <c r="CB4" s="14">
        <v>45685</v>
      </c>
      <c r="CC4" s="15">
        <f t="shared" si="1"/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B991-4C1E-4778-8F02-398C8F710FA8}">
  <dimension ref="A3:BQ6"/>
  <sheetViews>
    <sheetView topLeftCell="BL1" workbookViewId="0">
      <selection activeCell="BL5" sqref="BL5"/>
    </sheetView>
  </sheetViews>
  <sheetFormatPr defaultColWidth="72" defaultRowHeight="15"/>
  <cols>
    <col min="1" max="1" width="20.5703125" bestFit="1" customWidth="1"/>
    <col min="2" max="2" width="4.85546875" bestFit="1" customWidth="1"/>
    <col min="3" max="3" width="24.7109375" bestFit="1" customWidth="1"/>
    <col min="4" max="4" width="33.85546875" bestFit="1" customWidth="1"/>
    <col min="6" max="6" width="15.140625" bestFit="1" customWidth="1"/>
    <col min="7" max="7" width="13.140625" bestFit="1" customWidth="1"/>
    <col min="8" max="9" width="16.28515625" bestFit="1" customWidth="1"/>
    <col min="10" max="10" width="11.28515625" bestFit="1" customWidth="1"/>
    <col min="11" max="11" width="14.140625" bestFit="1" customWidth="1"/>
    <col min="12" max="12" width="15.140625" bestFit="1" customWidth="1"/>
    <col min="13" max="13" width="19.42578125" bestFit="1" customWidth="1"/>
    <col min="14" max="14" width="14.42578125" bestFit="1" customWidth="1"/>
    <col min="15" max="17" width="16.5703125" customWidth="1"/>
    <col min="18" max="26" width="11" bestFit="1" customWidth="1"/>
    <col min="30" max="30" width="16.42578125" bestFit="1" customWidth="1"/>
    <col min="31" max="31" width="10.85546875" bestFit="1" customWidth="1"/>
    <col min="32" max="33" width="20.42578125" bestFit="1" customWidth="1"/>
    <col min="34" max="34" width="35.85546875" bestFit="1" customWidth="1"/>
    <col min="35" max="35" width="36.85546875" bestFit="1" customWidth="1"/>
    <col min="36" max="36" width="20.7109375" bestFit="1" customWidth="1"/>
    <col min="37" max="37" width="37" bestFit="1" customWidth="1"/>
    <col min="38" max="38" width="10.28515625" bestFit="1" customWidth="1"/>
    <col min="42" max="49" width="2.28515625" bestFit="1" customWidth="1"/>
    <col min="50" max="50" width="2" bestFit="1" customWidth="1"/>
    <col min="54" max="62" width="12" bestFit="1" customWidth="1"/>
    <col min="66" max="66" width="12" bestFit="1" customWidth="1"/>
    <col min="67" max="67" width="71.85546875" bestFit="1" customWidth="1"/>
    <col min="68" max="68" width="14.140625" bestFit="1" customWidth="1"/>
    <col min="69" max="69" width="2" bestFit="1" customWidth="1"/>
  </cols>
  <sheetData>
    <row r="3" spans="1:69" ht="15.75" thickBot="1"/>
    <row r="4" spans="1:69" ht="180.75" thickBot="1">
      <c r="A4" s="1" t="s">
        <v>85</v>
      </c>
      <c r="B4" s="2" t="s">
        <v>69</v>
      </c>
      <c r="C4" s="1" t="s">
        <v>86</v>
      </c>
      <c r="D4" s="1" t="s">
        <v>87</v>
      </c>
      <c r="E4" s="1"/>
      <c r="F4" s="1" t="s">
        <v>88</v>
      </c>
      <c r="G4" s="1" t="s">
        <v>89</v>
      </c>
      <c r="H4" s="1" t="s">
        <v>90</v>
      </c>
      <c r="I4" s="1" t="s">
        <v>91</v>
      </c>
      <c r="J4" s="1" t="s">
        <v>92</v>
      </c>
      <c r="K4" s="1" t="s">
        <v>93</v>
      </c>
      <c r="L4" s="1" t="s">
        <v>94</v>
      </c>
      <c r="M4" s="3" t="s">
        <v>95</v>
      </c>
      <c r="N4" s="1"/>
      <c r="O4" s="1"/>
      <c r="P4" s="1"/>
      <c r="Q4" s="1"/>
      <c r="R4" s="4">
        <v>2100013155</v>
      </c>
      <c r="S4" s="4">
        <v>2100024146</v>
      </c>
      <c r="T4" s="4">
        <v>2100029181</v>
      </c>
      <c r="U4" s="4">
        <v>2100030342</v>
      </c>
      <c r="V4" s="4">
        <v>2111003042</v>
      </c>
      <c r="W4" s="4">
        <v>2111006029</v>
      </c>
      <c r="X4" s="4">
        <v>2111025029</v>
      </c>
      <c r="Y4" s="4">
        <v>2111028046</v>
      </c>
      <c r="Z4" s="1"/>
      <c r="AA4" s="1"/>
      <c r="AB4" s="1"/>
      <c r="AC4" s="1"/>
      <c r="AD4" s="1" t="s">
        <v>96</v>
      </c>
      <c r="AE4" s="1" t="s">
        <v>97</v>
      </c>
      <c r="AF4" s="1" t="s">
        <v>98</v>
      </c>
      <c r="AG4" s="1" t="s">
        <v>99</v>
      </c>
      <c r="AH4" s="1" t="s">
        <v>100</v>
      </c>
      <c r="AI4" s="1" t="s">
        <v>101</v>
      </c>
      <c r="AJ4" s="1" t="s">
        <v>102</v>
      </c>
      <c r="AK4" s="3" t="s">
        <v>103</v>
      </c>
      <c r="AL4" s="1"/>
      <c r="AM4" s="1"/>
      <c r="AN4" s="1"/>
      <c r="AO4" s="1"/>
      <c r="AP4" s="1" t="s">
        <v>31</v>
      </c>
      <c r="AQ4" s="1" t="s">
        <v>31</v>
      </c>
      <c r="AR4" s="1" t="s">
        <v>31</v>
      </c>
      <c r="AS4" s="1" t="s">
        <v>32</v>
      </c>
      <c r="AT4" s="1" t="s">
        <v>31</v>
      </c>
      <c r="AU4" s="1" t="s">
        <v>32</v>
      </c>
      <c r="AV4" s="1" t="s">
        <v>31</v>
      </c>
      <c r="AW4" s="1" t="s">
        <v>31</v>
      </c>
      <c r="AX4" s="1"/>
      <c r="AY4" s="1"/>
      <c r="AZ4" s="1"/>
      <c r="BA4" s="1"/>
      <c r="BB4" s="4">
        <v>81242281702</v>
      </c>
      <c r="BC4" s="4">
        <v>83838817721</v>
      </c>
      <c r="BD4" s="4">
        <v>83128346951</v>
      </c>
      <c r="BE4" s="4">
        <v>85159850401</v>
      </c>
      <c r="BF4" s="4">
        <v>85731791972</v>
      </c>
      <c r="BG4" s="4">
        <v>895605858852</v>
      </c>
      <c r="BH4" s="4">
        <v>85600063921</v>
      </c>
      <c r="BI4" s="4">
        <v>82283380567</v>
      </c>
      <c r="BJ4" s="1"/>
      <c r="BK4" s="1"/>
      <c r="BL4" s="1"/>
      <c r="BM4" s="1"/>
      <c r="BN4" s="1">
        <v>1.98405282016061E+23</v>
      </c>
      <c r="BO4" s="5" t="s">
        <v>104</v>
      </c>
      <c r="BP4" s="4" t="s">
        <v>105</v>
      </c>
      <c r="BQ4" s="2">
        <v>8</v>
      </c>
    </row>
    <row r="5" spans="1:69" ht="180.75" thickBot="1">
      <c r="A5" s="1" t="s">
        <v>85</v>
      </c>
      <c r="B5" s="2" t="s">
        <v>106</v>
      </c>
      <c r="C5" s="1" t="s">
        <v>86</v>
      </c>
      <c r="D5" s="1" t="s">
        <v>107</v>
      </c>
      <c r="E5" s="1"/>
      <c r="F5" s="1" t="s">
        <v>108</v>
      </c>
      <c r="G5" s="1" t="s">
        <v>109</v>
      </c>
      <c r="H5" s="1" t="s">
        <v>110</v>
      </c>
      <c r="I5" s="1" t="s">
        <v>111</v>
      </c>
      <c r="J5" s="1" t="s">
        <v>112</v>
      </c>
      <c r="K5" s="1" t="s">
        <v>113</v>
      </c>
      <c r="L5" s="1" t="s">
        <v>114</v>
      </c>
      <c r="M5" s="1" t="s">
        <v>115</v>
      </c>
      <c r="N5" s="1" t="s">
        <v>116</v>
      </c>
      <c r="O5" s="1"/>
      <c r="P5" s="1"/>
      <c r="Q5" s="1"/>
      <c r="R5" s="4">
        <v>2100008008</v>
      </c>
      <c r="S5" s="4">
        <v>2100013035</v>
      </c>
      <c r="T5" s="4">
        <v>2100025007</v>
      </c>
      <c r="U5" s="4">
        <v>2100029042</v>
      </c>
      <c r="V5" s="4">
        <v>2100030094</v>
      </c>
      <c r="W5" s="4">
        <v>2100031153</v>
      </c>
      <c r="X5" s="4">
        <v>2111006028</v>
      </c>
      <c r="Y5" s="4">
        <v>2111016049</v>
      </c>
      <c r="Z5" s="4">
        <v>2111027023</v>
      </c>
      <c r="AA5" s="1"/>
      <c r="AB5" s="1"/>
      <c r="AC5" s="1"/>
      <c r="AD5" s="1" t="s">
        <v>117</v>
      </c>
      <c r="AE5" s="1" t="s">
        <v>96</v>
      </c>
      <c r="AF5" s="1" t="s">
        <v>102</v>
      </c>
      <c r="AG5" s="1" t="s">
        <v>98</v>
      </c>
      <c r="AH5" s="1" t="s">
        <v>99</v>
      </c>
      <c r="AI5" s="1" t="s">
        <v>118</v>
      </c>
      <c r="AJ5" s="1" t="s">
        <v>101</v>
      </c>
      <c r="AK5" s="1" t="s">
        <v>83</v>
      </c>
      <c r="AL5" s="1" t="s">
        <v>119</v>
      </c>
      <c r="AM5" s="1"/>
      <c r="AN5" s="1"/>
      <c r="AO5" s="1"/>
      <c r="AP5" s="1" t="s">
        <v>31</v>
      </c>
      <c r="AQ5" s="1" t="s">
        <v>31</v>
      </c>
      <c r="AR5" s="1" t="s">
        <v>31</v>
      </c>
      <c r="AS5" s="1" t="s">
        <v>31</v>
      </c>
      <c r="AT5" s="1" t="s">
        <v>31</v>
      </c>
      <c r="AU5" s="1" t="s">
        <v>32</v>
      </c>
      <c r="AV5" s="1" t="s">
        <v>31</v>
      </c>
      <c r="AW5" s="1" t="s">
        <v>32</v>
      </c>
      <c r="AX5" s="1" t="s">
        <v>32</v>
      </c>
      <c r="AY5" s="1"/>
      <c r="AZ5" s="1"/>
      <c r="BA5" s="1"/>
      <c r="BB5" s="4">
        <v>83123359676</v>
      </c>
      <c r="BC5" s="4">
        <v>89515995308</v>
      </c>
      <c r="BD5" s="4">
        <v>81215737717</v>
      </c>
      <c r="BE5" s="4">
        <v>88286696572</v>
      </c>
      <c r="BF5" s="4">
        <v>82251274808</v>
      </c>
      <c r="BG5" s="4">
        <v>81365950941</v>
      </c>
      <c r="BH5" s="4">
        <v>82326098266</v>
      </c>
      <c r="BI5" s="4">
        <v>895326844313</v>
      </c>
      <c r="BJ5" s="4">
        <v>89504138388</v>
      </c>
      <c r="BK5" s="1"/>
      <c r="BL5" s="1"/>
      <c r="BM5" s="1"/>
      <c r="BN5" s="1">
        <v>1.98405282016061E+23</v>
      </c>
      <c r="BO5" s="5" t="s">
        <v>120</v>
      </c>
      <c r="BP5" s="4" t="s">
        <v>105</v>
      </c>
      <c r="BQ5" s="2">
        <v>9</v>
      </c>
    </row>
    <row r="6" spans="1:69" ht="195.75" thickBot="1">
      <c r="A6" s="1" t="s">
        <v>85</v>
      </c>
      <c r="B6" s="2" t="s">
        <v>121</v>
      </c>
      <c r="C6" s="1" t="s">
        <v>86</v>
      </c>
      <c r="D6" s="1" t="s">
        <v>122</v>
      </c>
      <c r="E6" s="1"/>
      <c r="F6" s="1" t="s">
        <v>123</v>
      </c>
      <c r="G6" s="1" t="s">
        <v>124</v>
      </c>
      <c r="H6" s="1" t="s">
        <v>125</v>
      </c>
      <c r="I6" s="1" t="s">
        <v>126</v>
      </c>
      <c r="J6" s="1" t="s">
        <v>127</v>
      </c>
      <c r="K6" s="1" t="s">
        <v>128</v>
      </c>
      <c r="L6" s="1" t="s">
        <v>129</v>
      </c>
      <c r="M6" s="1" t="s">
        <v>130</v>
      </c>
      <c r="N6" s="1"/>
      <c r="O6" s="1"/>
      <c r="P6" s="1"/>
      <c r="Q6" s="1"/>
      <c r="R6" s="4">
        <v>2100023042</v>
      </c>
      <c r="S6" s="4">
        <v>2100024118</v>
      </c>
      <c r="T6" s="4">
        <v>2100027034</v>
      </c>
      <c r="U6" s="4">
        <v>2100029043</v>
      </c>
      <c r="V6" s="4">
        <v>2100030074</v>
      </c>
      <c r="W6" s="4">
        <v>2111008029</v>
      </c>
      <c r="X6" s="4">
        <v>2111014008</v>
      </c>
      <c r="Y6" s="4">
        <v>2111331011</v>
      </c>
      <c r="Z6" s="1"/>
      <c r="AA6" s="1"/>
      <c r="AB6" s="1"/>
      <c r="AC6" s="1"/>
      <c r="AD6" s="1" t="s">
        <v>131</v>
      </c>
      <c r="AE6" s="1" t="s">
        <v>97</v>
      </c>
      <c r="AF6" s="1" t="s">
        <v>119</v>
      </c>
      <c r="AG6" s="1" t="s">
        <v>98</v>
      </c>
      <c r="AH6" s="1" t="s">
        <v>99</v>
      </c>
      <c r="AI6" s="1" t="s">
        <v>117</v>
      </c>
      <c r="AJ6" s="1" t="s">
        <v>132</v>
      </c>
      <c r="AK6" s="3" t="s">
        <v>133</v>
      </c>
      <c r="AL6" s="1"/>
      <c r="AM6" s="1"/>
      <c r="AN6" s="1"/>
      <c r="AO6" s="1"/>
      <c r="AP6" s="1" t="s">
        <v>31</v>
      </c>
      <c r="AQ6" s="1" t="s">
        <v>32</v>
      </c>
      <c r="AR6" s="1" t="s">
        <v>32</v>
      </c>
      <c r="AS6" s="1" t="s">
        <v>31</v>
      </c>
      <c r="AT6" s="1" t="s">
        <v>31</v>
      </c>
      <c r="AU6" s="1" t="s">
        <v>31</v>
      </c>
      <c r="AV6" s="1" t="s">
        <v>31</v>
      </c>
      <c r="AW6" s="1" t="s">
        <v>31</v>
      </c>
      <c r="AX6" s="1"/>
      <c r="AY6" s="1"/>
      <c r="AZ6" s="1"/>
      <c r="BA6" s="1"/>
      <c r="BB6" s="4">
        <v>82186553768</v>
      </c>
      <c r="BC6" s="4">
        <v>87731124024</v>
      </c>
      <c r="BD6" s="4">
        <v>82141815963</v>
      </c>
      <c r="BE6" s="4">
        <v>85351943832</v>
      </c>
      <c r="BF6" s="4">
        <v>8997357492</v>
      </c>
      <c r="BG6" s="4">
        <v>81215353358</v>
      </c>
      <c r="BH6" s="4">
        <v>81227629083</v>
      </c>
      <c r="BI6" s="4">
        <v>82277371223</v>
      </c>
      <c r="BJ6" s="1"/>
      <c r="BK6" s="1"/>
      <c r="BL6" s="1"/>
      <c r="BM6" s="1"/>
      <c r="BN6" s="1">
        <v>1.98405282016061E+23</v>
      </c>
      <c r="BO6" s="5" t="s">
        <v>134</v>
      </c>
      <c r="BP6" s="4" t="s">
        <v>105</v>
      </c>
      <c r="BQ6" s="2">
        <v>8</v>
      </c>
    </row>
  </sheetData>
  <hyperlinks>
    <hyperlink ref="BO4" r:id="rId1" xr:uid="{CB8EEBCD-C0F7-4BB1-B199-115D57AFC0A3}"/>
    <hyperlink ref="BO5" r:id="rId2" xr:uid="{FE347592-78AA-465E-B82B-129717C78785}"/>
    <hyperlink ref="BO6" r:id="rId3" xr:uid="{C203CA37-28D9-40BF-9ECF-34D79EBA86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Rosyam Dani</dc:creator>
  <cp:lastModifiedBy>Gemilang Tirto Ismoyo Santoso</cp:lastModifiedBy>
  <dcterms:created xsi:type="dcterms:W3CDTF">2024-07-04T19:13:53Z</dcterms:created>
  <dcterms:modified xsi:type="dcterms:W3CDTF">2025-02-04T03:16:33Z</dcterms:modified>
</cp:coreProperties>
</file>