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66A978D0-9661-4E0E-8718-BC1819309A6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1" l="1"/>
  <c r="F11" i="11"/>
  <c r="F10" i="11"/>
  <c r="F9" i="11"/>
  <c r="H7" i="11"/>
  <c r="E9" i="11" l="1"/>
  <c r="H21" i="11" l="1"/>
  <c r="E10" i="11"/>
  <c r="I5" i="11"/>
  <c r="H32" i="11"/>
  <c r="H31" i="11"/>
  <c r="H30" i="11"/>
  <c r="H29" i="11"/>
  <c r="H28" i="11"/>
  <c r="H27" i="11"/>
  <c r="H25" i="11"/>
  <c r="H20" i="11"/>
  <c r="H19" i="11"/>
  <c r="H13" i="11"/>
  <c r="H8" i="11"/>
  <c r="H9" i="11" l="1"/>
  <c r="E11" i="11"/>
  <c r="I6" i="11"/>
  <c r="H26" i="11" l="1"/>
  <c r="H24" i="11"/>
  <c r="H10" i="11"/>
  <c r="H22" i="11"/>
  <c r="H14" i="11"/>
  <c r="E12" i="11"/>
  <c r="J5" i="11"/>
  <c r="K5" i="11" s="1"/>
  <c r="L5" i="11" s="1"/>
  <c r="M5" i="11" s="1"/>
  <c r="N5" i="11" s="1"/>
  <c r="O5" i="11" s="1"/>
  <c r="P5" i="11" s="1"/>
  <c r="I4" i="11"/>
  <c r="H23" i="11" l="1"/>
  <c r="H15" i="11"/>
  <c r="H11" i="11"/>
  <c r="H12" i="11"/>
  <c r="P4" i="11"/>
  <c r="Q5" i="11"/>
  <c r="R5" i="11" s="1"/>
  <c r="S5" i="11" s="1"/>
  <c r="T5" i="11" s="1"/>
  <c r="U5" i="11" s="1"/>
  <c r="V5" i="11" s="1"/>
  <c r="W5" i="11" s="1"/>
  <c r="J6" i="11"/>
  <c r="H18" i="11" l="1"/>
  <c r="H17" i="1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<sst xmlns="http://schemas.openxmlformats.org/spreadsheetml/2006/main" count="69" uniqueCount="58">
  <si>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</si>
  <si>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</si>
  <si>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</si>
  <si>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</si>
  <si>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</si>
  <si>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</si>
  <si>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</si>
  <si>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</si>
  <si>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</si>
  <si>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</si>
  <si>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</si>
  <si>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</si>
  <si>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</si>
  <si>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</si>
  <si>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</si>
  <si>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</si>
  <si>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</si>
  <si>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</si>
  <si>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</si>
  <si>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</si>
  <si>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</si>
  <si>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</si>
  <si>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</si>
  <si>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</si>
  <si>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</si>
  <si>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</si>
  <si>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</si>
  <si>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</si>
  <si>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</si>
  <si>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</si>
  <si>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</si>
  <si>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</si>
  <si>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</si>
  <si>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</si>
  <si>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</si>
  <si>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</si>
  <si>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</si>
  <si>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</si>
  <si>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</si>
  <si>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</si>
  <si>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</si>
  <si>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</si>
  <si>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</si>
  <si>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</si>
  <si>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Los Portales</t>
  </si>
  <si>
    <t>Stage 1 Lead: Robert Leal</t>
  </si>
  <si>
    <t>Requirements Specification</t>
  </si>
  <si>
    <t>Design Specification</t>
  </si>
  <si>
    <t>Risk Analysis and Test Specification</t>
  </si>
  <si>
    <t>Code and Final Report</t>
  </si>
  <si>
    <t>Basic project managegement diagrams</t>
  </si>
  <si>
    <t>Robert</t>
  </si>
  <si>
    <t>Use Case diagram</t>
  </si>
  <si>
    <t>Class diagram</t>
  </si>
  <si>
    <t>Sequence diagram</t>
  </si>
  <si>
    <t>Trey</t>
  </si>
  <si>
    <t>Guiseppe</t>
  </si>
  <si>
    <t>Stephen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</si>
</sst>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7" activePane="bottomLeft" state="frozen"/>
      <selection pane="bottomLeft" activeCell="E12" sqref="E12"/>
    </sheetView>
  </sheetViews>
  <sheetFormatPr defaultRowHeight="30" customHeight="1" x14ac:dyDescent="0.25"/>
  <cols>
    <col min="1" max="1" width="2.7109375" style="58" customWidth="1"/>
    <col min="2" max="2" width="37.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35</v>
      </c>
      <c r="B1" s="63" t="s">
        <v>44</v>
      </c>
      <c r="C1" s="1"/>
      <c r="D1" s="2"/>
      <c r="E1" s="4"/>
      <c r="F1" s="47"/>
      <c r="H1" s="2"/>
      <c r="I1" s="14"/>
    </row>
    <row r="2" spans="1:64" ht="30" customHeight="1" x14ac:dyDescent="0.3">
      <c r="A2" s="58" t="s">
        <v>30</v>
      </c>
      <c r="B2" s="64" t="s">
        <v>27</v>
      </c>
      <c r="I2" s="61"/>
    </row>
    <row r="3" spans="1:64" ht="30" customHeight="1" x14ac:dyDescent="0.25">
      <c r="A3" s="58" t="s">
        <v>36</v>
      </c>
      <c r="B3" s="65" t="s">
        <v>45</v>
      </c>
      <c r="C3" s="89" t="s">
        <v>6</v>
      </c>
      <c r="D3" s="90"/>
      <c r="E3" s="88">
        <v>44599</v>
      </c>
      <c r="F3" s="88"/>
    </row>
    <row r="4" spans="1:64" ht="30" customHeight="1" x14ac:dyDescent="0.25">
      <c r="A4" s="59" t="s">
        <v>37</v>
      </c>
      <c r="C4" s="89" t="s">
        <v>13</v>
      </c>
      <c r="D4" s="90"/>
      <c r="E4" s="7">
        <v>1</v>
      </c>
      <c r="I4" s="85">
        <f>I5</f>
        <v>44599</v>
      </c>
      <c r="J4" s="86"/>
      <c r="K4" s="86"/>
      <c r="L4" s="86"/>
      <c r="M4" s="86"/>
      <c r="N4" s="86"/>
      <c r="O4" s="87"/>
      <c r="P4" s="85">
        <f>P5</f>
        <v>44606</v>
      </c>
      <c r="Q4" s="86"/>
      <c r="R4" s="86"/>
      <c r="S4" s="86"/>
      <c r="T4" s="86"/>
      <c r="U4" s="86"/>
      <c r="V4" s="87"/>
      <c r="W4" s="85">
        <f>W5</f>
        <v>44613</v>
      </c>
      <c r="X4" s="86"/>
      <c r="Y4" s="86"/>
      <c r="Z4" s="86"/>
      <c r="AA4" s="86"/>
      <c r="AB4" s="86"/>
      <c r="AC4" s="87"/>
      <c r="AD4" s="85">
        <f>AD5</f>
        <v>44620</v>
      </c>
      <c r="AE4" s="86"/>
      <c r="AF4" s="86"/>
      <c r="AG4" s="86"/>
      <c r="AH4" s="86"/>
      <c r="AI4" s="86"/>
      <c r="AJ4" s="87"/>
      <c r="AK4" s="85">
        <f>AK5</f>
        <v>44627</v>
      </c>
      <c r="AL4" s="86"/>
      <c r="AM4" s="86"/>
      <c r="AN4" s="86"/>
      <c r="AO4" s="86"/>
      <c r="AP4" s="86"/>
      <c r="AQ4" s="87"/>
      <c r="AR4" s="85">
        <f>AR5</f>
        <v>44634</v>
      </c>
      <c r="AS4" s="86"/>
      <c r="AT4" s="86"/>
      <c r="AU4" s="86"/>
      <c r="AV4" s="86"/>
      <c r="AW4" s="86"/>
      <c r="AX4" s="87"/>
      <c r="AY4" s="85">
        <f>AY5</f>
        <v>44641</v>
      </c>
      <c r="AZ4" s="86"/>
      <c r="BA4" s="86"/>
      <c r="BB4" s="86"/>
      <c r="BC4" s="86"/>
      <c r="BD4" s="86"/>
      <c r="BE4" s="87"/>
      <c r="BF4" s="85">
        <f>BF5</f>
        <v>44648</v>
      </c>
      <c r="BG4" s="86"/>
      <c r="BH4" s="86"/>
      <c r="BI4" s="86"/>
      <c r="BJ4" s="86"/>
      <c r="BK4" s="86"/>
      <c r="BL4" s="87"/>
    </row>
    <row r="5" spans="1:64" ht="15" customHeight="1" x14ac:dyDescent="0.25">
      <c r="A5" s="59" t="s">
        <v>38</v>
      </c>
      <c r="B5" s="91"/>
      <c r="C5" s="91"/>
      <c r="D5" s="91"/>
      <c r="E5" s="91"/>
      <c r="F5" s="91"/>
      <c r="G5" s="91"/>
      <c r="I5" s="11">
        <f>Project_Start-WEEKDAY(Project_Start,1)+2+7*(Display_Week-1)</f>
        <v>44599</v>
      </c>
      <c r="J5" s="10">
        <f>I5+1</f>
        <v>44600</v>
      </c>
      <c r="K5" s="10">
        <f t="shared" ref="K5:AX5" si="0">J5+1</f>
        <v>44601</v>
      </c>
      <c r="L5" s="10">
        <f t="shared" si="0"/>
        <v>44602</v>
      </c>
      <c r="M5" s="10">
        <f t="shared" si="0"/>
        <v>44603</v>
      </c>
      <c r="N5" s="10">
        <f t="shared" si="0"/>
        <v>44604</v>
      </c>
      <c r="O5" s="12">
        <f t="shared" si="0"/>
        <v>44605</v>
      </c>
      <c r="P5" s="11">
        <f>O5+1</f>
        <v>44606</v>
      </c>
      <c r="Q5" s="10">
        <f>P5+1</f>
        <v>44607</v>
      </c>
      <c r="R5" s="10">
        <f t="shared" si="0"/>
        <v>44608</v>
      </c>
      <c r="S5" s="10">
        <f t="shared" si="0"/>
        <v>44609</v>
      </c>
      <c r="T5" s="10">
        <f t="shared" si="0"/>
        <v>44610</v>
      </c>
      <c r="U5" s="10">
        <f t="shared" si="0"/>
        <v>44611</v>
      </c>
      <c r="V5" s="12">
        <f t="shared" si="0"/>
        <v>44612</v>
      </c>
      <c r="W5" s="11">
        <f>V5+1</f>
        <v>44613</v>
      </c>
      <c r="X5" s="10">
        <f>W5+1</f>
        <v>44614</v>
      </c>
      <c r="Y5" s="10">
        <f t="shared" si="0"/>
        <v>44615</v>
      </c>
      <c r="Z5" s="10">
        <f t="shared" si="0"/>
        <v>44616</v>
      </c>
      <c r="AA5" s="10">
        <f t="shared" si="0"/>
        <v>44617</v>
      </c>
      <c r="AB5" s="10">
        <f t="shared" si="0"/>
        <v>44618</v>
      </c>
      <c r="AC5" s="12">
        <f t="shared" si="0"/>
        <v>44619</v>
      </c>
      <c r="AD5" s="11">
        <f>AC5+1</f>
        <v>44620</v>
      </c>
      <c r="AE5" s="10">
        <f>AD5+1</f>
        <v>44621</v>
      </c>
      <c r="AF5" s="10">
        <f t="shared" si="0"/>
        <v>44622</v>
      </c>
      <c r="AG5" s="10">
        <f t="shared" si="0"/>
        <v>44623</v>
      </c>
      <c r="AH5" s="10">
        <f t="shared" si="0"/>
        <v>44624</v>
      </c>
      <c r="AI5" s="10">
        <f t="shared" si="0"/>
        <v>44625</v>
      </c>
      <c r="AJ5" s="12">
        <f t="shared" si="0"/>
        <v>44626</v>
      </c>
      <c r="AK5" s="11">
        <f>AJ5+1</f>
        <v>44627</v>
      </c>
      <c r="AL5" s="10">
        <f>AK5+1</f>
        <v>44628</v>
      </c>
      <c r="AM5" s="10">
        <f t="shared" si="0"/>
        <v>44629</v>
      </c>
      <c r="AN5" s="10">
        <f t="shared" si="0"/>
        <v>44630</v>
      </c>
      <c r="AO5" s="10">
        <f t="shared" si="0"/>
        <v>44631</v>
      </c>
      <c r="AP5" s="10">
        <f t="shared" si="0"/>
        <v>44632</v>
      </c>
      <c r="AQ5" s="12">
        <f t="shared" si="0"/>
        <v>44633</v>
      </c>
      <c r="AR5" s="11">
        <f>AQ5+1</f>
        <v>44634</v>
      </c>
      <c r="AS5" s="10">
        <f>AR5+1</f>
        <v>44635</v>
      </c>
      <c r="AT5" s="10">
        <f t="shared" si="0"/>
        <v>44636</v>
      </c>
      <c r="AU5" s="10">
        <f t="shared" si="0"/>
        <v>44637</v>
      </c>
      <c r="AV5" s="10">
        <f t="shared" si="0"/>
        <v>44638</v>
      </c>
      <c r="AW5" s="10">
        <f t="shared" si="0"/>
        <v>44639</v>
      </c>
      <c r="AX5" s="12">
        <f t="shared" si="0"/>
        <v>44640</v>
      </c>
      <c r="AY5" s="11">
        <f>AX5+1</f>
        <v>44641</v>
      </c>
      <c r="AZ5" s="10">
        <f>AY5+1</f>
        <v>44642</v>
      </c>
      <c r="BA5" s="10">
        <f t="shared" ref="BA5:BE5" si="1">AZ5+1</f>
        <v>44643</v>
      </c>
      <c r="BB5" s="10">
        <f t="shared" si="1"/>
        <v>44644</v>
      </c>
      <c r="BC5" s="10">
        <f t="shared" si="1"/>
        <v>44645</v>
      </c>
      <c r="BD5" s="10">
        <f t="shared" si="1"/>
        <v>44646</v>
      </c>
      <c r="BE5" s="12">
        <f t="shared" si="1"/>
        <v>44647</v>
      </c>
      <c r="BF5" s="11">
        <f>BE5+1</f>
        <v>44648</v>
      </c>
      <c r="BG5" s="10">
        <f>BF5+1</f>
        <v>44649</v>
      </c>
      <c r="BH5" s="10">
        <f t="shared" ref="BH5:BL5" si="2">BG5+1</f>
        <v>44650</v>
      </c>
      <c r="BI5" s="10">
        <f t="shared" si="2"/>
        <v>44651</v>
      </c>
      <c r="BJ5" s="10">
        <f t="shared" si="2"/>
        <v>44652</v>
      </c>
      <c r="BK5" s="10">
        <f t="shared" si="2"/>
        <v>44653</v>
      </c>
      <c r="BL5" s="12">
        <f t="shared" si="2"/>
        <v>44654</v>
      </c>
    </row>
    <row r="6" spans="1:64" ht="30" customHeight="1" thickBot="1" x14ac:dyDescent="0.3">
      <c r="A6" s="59" t="s">
        <v>39</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40</v>
      </c>
      <c r="B8" s="18" t="s">
        <v>46</v>
      </c>
      <c r="C8" s="71"/>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41</v>
      </c>
      <c r="B9" s="80" t="s">
        <v>50</v>
      </c>
      <c r="C9" s="72" t="s">
        <v>51</v>
      </c>
      <c r="D9" s="22">
        <v>0.5</v>
      </c>
      <c r="E9" s="66">
        <f>Project_Start</f>
        <v>44599</v>
      </c>
      <c r="F9" s="66">
        <f>E9+5</f>
        <v>44604</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80" t="s">
        <v>52</v>
      </c>
      <c r="C10" s="72" t="s">
        <v>55</v>
      </c>
      <c r="D10" s="22">
        <v>0.6</v>
      </c>
      <c r="E10" s="66">
        <f>F9</f>
        <v>44604</v>
      </c>
      <c r="F10" s="66">
        <f>E10+3</f>
        <v>44607</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53</v>
      </c>
      <c r="C11" s="72" t="s">
        <v>56</v>
      </c>
      <c r="D11" s="22">
        <v>0.5</v>
      </c>
      <c r="E11" s="66">
        <f>F10</f>
        <v>44607</v>
      </c>
      <c r="F11" s="66">
        <f>E11+5</f>
        <v>44612</v>
      </c>
      <c r="G11" s="17"/>
      <c r="H11" s="17">
        <f t="shared" si="6"/>
        <v>6</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54</v>
      </c>
      <c r="C12" s="72" t="s">
        <v>57</v>
      </c>
      <c r="D12" s="22">
        <v>0.25</v>
      </c>
      <c r="E12" s="66">
        <f>F11</f>
        <v>44612</v>
      </c>
      <c r="F12" s="66">
        <f>E12+6</f>
        <v>44618</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43</v>
      </c>
      <c r="B13" s="23" t="s">
        <v>47</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3</v>
      </c>
      <c r="C14" s="74"/>
      <c r="D14" s="27"/>
      <c r="E14" s="67"/>
      <c r="F14" s="67"/>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4</v>
      </c>
      <c r="C15" s="74"/>
      <c r="D15" s="27"/>
      <c r="E15" s="67"/>
      <c r="F15" s="67"/>
      <c r="G15" s="17"/>
      <c r="H15" s="17" t="str">
        <f t="shared" si="6"/>
        <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0</v>
      </c>
      <c r="C16" s="74"/>
      <c r="D16" s="27"/>
      <c r="E16" s="67"/>
      <c r="F16" s="67"/>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1</v>
      </c>
      <c r="C17" s="74"/>
      <c r="D17" s="27"/>
      <c r="E17" s="67"/>
      <c r="F17" s="67"/>
      <c r="G17" s="17"/>
      <c r="H17" s="17" t="str">
        <f t="shared" si="6"/>
        <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2</v>
      </c>
      <c r="C18" s="74"/>
      <c r="D18" s="27"/>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31</v>
      </c>
      <c r="B19" s="28" t="s">
        <v>48</v>
      </c>
      <c r="C19" s="75"/>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2" t="s">
        <v>3</v>
      </c>
      <c r="C20" s="76"/>
      <c r="D20" s="32"/>
      <c r="E20" s="68"/>
      <c r="F20" s="68"/>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4</v>
      </c>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0</v>
      </c>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1</v>
      </c>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2</v>
      </c>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t="s">
        <v>31</v>
      </c>
      <c r="B25" s="33" t="s">
        <v>49</v>
      </c>
      <c r="C25" s="77"/>
      <c r="D25" s="34"/>
      <c r="E25" s="35"/>
      <c r="F25" s="3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t="s">
        <v>3</v>
      </c>
      <c r="C26" s="78"/>
      <c r="D26" s="37"/>
      <c r="E26" s="69"/>
      <c r="F26" s="69"/>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4</v>
      </c>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0</v>
      </c>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1</v>
      </c>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2</v>
      </c>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33</v>
      </c>
      <c r="B31" s="84"/>
      <c r="C31" s="79"/>
      <c r="D31" s="16"/>
      <c r="E31" s="70"/>
      <c r="F31" s="70"/>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32</v>
      </c>
      <c r="B32" s="38" t="s">
        <v>5</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29</v>
      </c>
    </row>
    <row r="7" spans="1:2" s="48" customFormat="1" ht="204.95" customHeight="1" x14ac:dyDescent="0.25">
      <c r="A7" s="57" t="s">
        <v>28</v>
      </c>
    </row>
    <row r="8" spans="1:2" s="51" customFormat="1" ht="26.25" x14ac:dyDescent="0.4">
      <c r="A8" s="52" t="s">
        <v>18</v>
      </c>
    </row>
    <row r="9" spans="1:2" ht="60" x14ac:dyDescent="0.2">
      <c r="A9" s="53" t="s">
        <v>26</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2022-02-26T21:26:30Z</dcterms:modified>
</cp:coreProperties>
</file>